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VEXP\FY20212022\Website\"/>
    </mc:Choice>
  </mc:AlternateContent>
  <xr:revisionPtr revIDLastSave="0" documentId="13_ncr:1_{EC08336F-777C-42E0-8F05-6EF807BBF150}" xr6:coauthVersionLast="47" xr6:coauthVersionMax="47" xr10:uidLastSave="{00000000-0000-0000-0000-000000000000}"/>
  <bookViews>
    <workbookView xWindow="-120" yWindow="-120" windowWidth="29040" windowHeight="17640" tabRatio="749" xr2:uid="{00000000-000D-0000-FFFF-FFFF00000000}"/>
  </bookViews>
  <sheets>
    <sheet name="IIIA" sheetId="13" r:id="rId1"/>
  </sheets>
  <definedNames>
    <definedName name="_xlnm._FilterDatabase" localSheetId="0" hidden="1">IIIA!$A$6:$Q$1596</definedName>
    <definedName name="_xlnm.Print_Area" localSheetId="0">IIIA!$C$4:$Q$1642</definedName>
    <definedName name="_xlnm.Print_Titles" localSheetId="0">IIIA!$4:$7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7" i="13" l="1"/>
  <c r="B477" i="13"/>
  <c r="A477" i="13"/>
  <c r="C485" i="13"/>
  <c r="B485" i="13"/>
  <c r="A485" i="13"/>
  <c r="C493" i="13"/>
  <c r="B493" i="13"/>
  <c r="A493" i="13"/>
  <c r="C501" i="13"/>
  <c r="B501" i="13"/>
  <c r="A501" i="13"/>
  <c r="C509" i="13"/>
  <c r="B509" i="13"/>
  <c r="A509" i="13"/>
  <c r="C517" i="13"/>
  <c r="B517" i="13"/>
  <c r="A517" i="13"/>
  <c r="C525" i="13"/>
  <c r="B525" i="13"/>
  <c r="A525" i="13"/>
  <c r="C533" i="13"/>
  <c r="B533" i="13"/>
  <c r="A533" i="13"/>
  <c r="C541" i="13"/>
  <c r="B541" i="13"/>
  <c r="A541" i="13"/>
  <c r="C549" i="13"/>
  <c r="B549" i="13"/>
  <c r="A549" i="13"/>
  <c r="C557" i="13"/>
  <c r="B557" i="13"/>
  <c r="A557" i="13"/>
  <c r="C565" i="13"/>
  <c r="B565" i="13"/>
  <c r="A565" i="13"/>
  <c r="C573" i="13"/>
  <c r="B573" i="13"/>
  <c r="A573" i="13"/>
  <c r="C581" i="13"/>
  <c r="B581" i="13"/>
  <c r="A581" i="13"/>
  <c r="C589" i="13"/>
  <c r="B589" i="13"/>
  <c r="A589" i="13"/>
  <c r="C597" i="13"/>
  <c r="B597" i="13"/>
  <c r="A597" i="13"/>
  <c r="C605" i="13"/>
  <c r="B605" i="13"/>
  <c r="A605" i="13"/>
  <c r="C613" i="13"/>
  <c r="B613" i="13"/>
  <c r="A613" i="13"/>
  <c r="C621" i="13"/>
  <c r="B621" i="13"/>
  <c r="A621" i="13"/>
  <c r="C629" i="13"/>
  <c r="B629" i="13"/>
  <c r="A629" i="13"/>
  <c r="C637" i="13"/>
  <c r="B637" i="13"/>
  <c r="A637" i="13"/>
  <c r="C645" i="13"/>
  <c r="B645" i="13"/>
  <c r="A645" i="13"/>
  <c r="C653" i="13"/>
  <c r="B653" i="13"/>
  <c r="A653" i="13"/>
  <c r="C661" i="13"/>
  <c r="B661" i="13"/>
  <c r="A661" i="13"/>
  <c r="C669" i="13"/>
  <c r="B669" i="13"/>
  <c r="A669" i="13"/>
  <c r="C677" i="13"/>
  <c r="B677" i="13"/>
  <c r="A677" i="13"/>
  <c r="C685" i="13"/>
  <c r="B685" i="13"/>
  <c r="A685" i="13"/>
  <c r="C693" i="13"/>
  <c r="B693" i="13"/>
  <c r="A693" i="13"/>
  <c r="C701" i="13"/>
  <c r="B701" i="13"/>
  <c r="A701" i="13"/>
  <c r="C709" i="13"/>
  <c r="B709" i="13"/>
  <c r="A709" i="13"/>
  <c r="C717" i="13"/>
  <c r="B717" i="13"/>
  <c r="A717" i="13"/>
  <c r="C725" i="13"/>
  <c r="B725" i="13"/>
  <c r="A725" i="13"/>
  <c r="C733" i="13"/>
  <c r="B733" i="13"/>
  <c r="A733" i="13"/>
  <c r="C741" i="13"/>
  <c r="B741" i="13"/>
  <c r="A741" i="13"/>
  <c r="C749" i="13"/>
  <c r="B749" i="13"/>
  <c r="A749" i="13"/>
  <c r="C757" i="13"/>
  <c r="B757" i="13"/>
  <c r="A757" i="13"/>
  <c r="C765" i="13"/>
  <c r="B765" i="13"/>
  <c r="A765" i="13"/>
  <c r="C773" i="13"/>
  <c r="B773" i="13"/>
  <c r="A773" i="13"/>
  <c r="C781" i="13"/>
  <c r="B781" i="13"/>
  <c r="A781" i="13"/>
  <c r="C789" i="13"/>
  <c r="B789" i="13"/>
  <c r="A789" i="13"/>
  <c r="C797" i="13"/>
  <c r="B797" i="13"/>
  <c r="A797" i="13"/>
  <c r="C805" i="13"/>
  <c r="B805" i="13"/>
  <c r="A805" i="13"/>
  <c r="C813" i="13"/>
  <c r="B813" i="13"/>
  <c r="A813" i="13"/>
  <c r="C821" i="13"/>
  <c r="B821" i="13"/>
  <c r="A821" i="13"/>
  <c r="C829" i="13"/>
  <c r="B829" i="13"/>
  <c r="A829" i="13"/>
  <c r="C837" i="13"/>
  <c r="B837" i="13"/>
  <c r="A837" i="13"/>
  <c r="C845" i="13"/>
  <c r="B845" i="13"/>
  <c r="A845" i="13"/>
  <c r="C853" i="13"/>
  <c r="B853" i="13"/>
  <c r="A853" i="13"/>
  <c r="C861" i="13"/>
  <c r="B861" i="13"/>
  <c r="A861" i="13"/>
  <c r="C869" i="13"/>
  <c r="B869" i="13"/>
  <c r="A869" i="13"/>
  <c r="C877" i="13"/>
  <c r="B877" i="13"/>
  <c r="A877" i="13"/>
  <c r="C885" i="13"/>
  <c r="B885" i="13"/>
  <c r="A885" i="13"/>
  <c r="C893" i="13"/>
  <c r="B893" i="13"/>
  <c r="A893" i="13"/>
  <c r="C901" i="13"/>
  <c r="B901" i="13"/>
  <c r="A901" i="13"/>
  <c r="C909" i="13"/>
  <c r="B909" i="13"/>
  <c r="A909" i="13"/>
  <c r="C917" i="13"/>
  <c r="B917" i="13"/>
  <c r="A917" i="13"/>
  <c r="C925" i="13"/>
  <c r="B925" i="13"/>
  <c r="A925" i="13"/>
  <c r="C933" i="13"/>
  <c r="B933" i="13"/>
  <c r="A933" i="13"/>
  <c r="C941" i="13"/>
  <c r="B941" i="13"/>
  <c r="A941" i="13"/>
  <c r="C949" i="13"/>
  <c r="B949" i="13"/>
  <c r="A949" i="13"/>
  <c r="C957" i="13"/>
  <c r="B957" i="13"/>
  <c r="A957" i="13"/>
  <c r="C965" i="13"/>
  <c r="B965" i="13"/>
  <c r="A965" i="13"/>
  <c r="C973" i="13"/>
  <c r="B973" i="13"/>
  <c r="A973" i="13"/>
  <c r="C981" i="13"/>
  <c r="B981" i="13"/>
  <c r="A981" i="13"/>
  <c r="C989" i="13"/>
  <c r="B989" i="13"/>
  <c r="A989" i="13"/>
  <c r="C997" i="13"/>
  <c r="B997" i="13"/>
  <c r="A997" i="13"/>
  <c r="C1005" i="13"/>
  <c r="B1005" i="13"/>
  <c r="A1005" i="13"/>
  <c r="C1013" i="13"/>
  <c r="B1013" i="13"/>
  <c r="A1013" i="13"/>
  <c r="C1021" i="13"/>
  <c r="B1021" i="13"/>
  <c r="A1021" i="13"/>
  <c r="C1029" i="13"/>
  <c r="B1029" i="13"/>
  <c r="A1029" i="13"/>
  <c r="C1037" i="13"/>
  <c r="B1037" i="13"/>
  <c r="A1037" i="13"/>
  <c r="C1045" i="13"/>
  <c r="B1045" i="13"/>
  <c r="A1045" i="13"/>
  <c r="C1053" i="13"/>
  <c r="B1053" i="13"/>
  <c r="A1053" i="13"/>
  <c r="C1061" i="13"/>
  <c r="B1061" i="13"/>
  <c r="A1061" i="13"/>
  <c r="C1069" i="13"/>
  <c r="B1069" i="13"/>
  <c r="A1069" i="13"/>
  <c r="C1077" i="13"/>
  <c r="B1077" i="13"/>
  <c r="A1077" i="13"/>
  <c r="C1085" i="13"/>
  <c r="B1085" i="13"/>
  <c r="A1085" i="13"/>
  <c r="C1093" i="13"/>
  <c r="B1093" i="13"/>
  <c r="A1093" i="13"/>
  <c r="C1101" i="13"/>
  <c r="B1101" i="13"/>
  <c r="A1101" i="13"/>
  <c r="C1109" i="13"/>
  <c r="B1109" i="13"/>
  <c r="A1109" i="13"/>
  <c r="C1117" i="13"/>
  <c r="B1117" i="13"/>
  <c r="A1117" i="13"/>
  <c r="C1125" i="13"/>
  <c r="B1125" i="13"/>
  <c r="A1125" i="13"/>
  <c r="C1133" i="13"/>
  <c r="B1133" i="13"/>
  <c r="A1133" i="13"/>
  <c r="C1141" i="13"/>
  <c r="B1141" i="13"/>
  <c r="A1141" i="13"/>
  <c r="C1149" i="13"/>
  <c r="B1149" i="13"/>
  <c r="A1149" i="13"/>
  <c r="C1157" i="13"/>
  <c r="B1157" i="13"/>
  <c r="A1157" i="13"/>
  <c r="C1165" i="13"/>
  <c r="B1165" i="13"/>
  <c r="A1165" i="13"/>
  <c r="C1173" i="13"/>
  <c r="B1173" i="13"/>
  <c r="A1173" i="13"/>
  <c r="C1181" i="13"/>
  <c r="B1181" i="13"/>
  <c r="A1181" i="13"/>
  <c r="C1189" i="13"/>
  <c r="B1189" i="13"/>
  <c r="A1189" i="13"/>
  <c r="C1197" i="13"/>
  <c r="B1197" i="13"/>
  <c r="A1197" i="13"/>
  <c r="C1205" i="13"/>
  <c r="B1205" i="13"/>
  <c r="A1205" i="13"/>
  <c r="C1213" i="13"/>
  <c r="B1213" i="13"/>
  <c r="A1213" i="13"/>
  <c r="C1221" i="13"/>
  <c r="B1221" i="13"/>
  <c r="A1221" i="13"/>
  <c r="C1229" i="13"/>
  <c r="B1229" i="13"/>
  <c r="A1229" i="13"/>
  <c r="C1237" i="13"/>
  <c r="B1237" i="13"/>
  <c r="A1237" i="13"/>
  <c r="C1245" i="13"/>
  <c r="B1245" i="13"/>
  <c r="A1245" i="13"/>
  <c r="C1253" i="13"/>
  <c r="B1253" i="13"/>
  <c r="A1253" i="13"/>
  <c r="C1261" i="13"/>
  <c r="B1261" i="13"/>
  <c r="A1261" i="13"/>
  <c r="C1269" i="13"/>
  <c r="B1269" i="13"/>
  <c r="A1269" i="13"/>
  <c r="C1277" i="13"/>
  <c r="B1277" i="13"/>
  <c r="A1277" i="13"/>
  <c r="C1285" i="13"/>
  <c r="B1285" i="13"/>
  <c r="A1285" i="13"/>
  <c r="C1293" i="13"/>
  <c r="B1293" i="13"/>
  <c r="A1293" i="13"/>
  <c r="C1301" i="13"/>
  <c r="B1301" i="13"/>
  <c r="A1301" i="13"/>
  <c r="C1309" i="13"/>
  <c r="B1309" i="13"/>
  <c r="A1309" i="13"/>
  <c r="C1317" i="13"/>
  <c r="B1317" i="13"/>
  <c r="A1317" i="13"/>
  <c r="C1325" i="13"/>
  <c r="B1325" i="13"/>
  <c r="A1325" i="13"/>
  <c r="C1333" i="13"/>
  <c r="B1333" i="13"/>
  <c r="A1333" i="13"/>
  <c r="C1341" i="13"/>
  <c r="B1341" i="13"/>
  <c r="A1341" i="13"/>
  <c r="C1349" i="13"/>
  <c r="B1349" i="13"/>
  <c r="A1349" i="13"/>
  <c r="C1357" i="13"/>
  <c r="B1357" i="13"/>
  <c r="A1357" i="13"/>
  <c r="C1365" i="13"/>
  <c r="B1365" i="13"/>
  <c r="A1365" i="13"/>
  <c r="C1373" i="13"/>
  <c r="B1373" i="13"/>
  <c r="A1373" i="13"/>
  <c r="C1381" i="13"/>
  <c r="B1381" i="13"/>
  <c r="A1381" i="13"/>
  <c r="C1389" i="13"/>
  <c r="B1389" i="13"/>
  <c r="A1389" i="13"/>
  <c r="C1397" i="13"/>
  <c r="B1397" i="13"/>
  <c r="A1397" i="13"/>
  <c r="C1405" i="13"/>
  <c r="B1405" i="13"/>
  <c r="A1405" i="13"/>
  <c r="C1413" i="13"/>
  <c r="B1413" i="13"/>
  <c r="A1413" i="13"/>
  <c r="C1421" i="13"/>
  <c r="B1421" i="13"/>
  <c r="A1421" i="13"/>
  <c r="C1429" i="13"/>
  <c r="B1429" i="13"/>
  <c r="A1429" i="13"/>
  <c r="C1437" i="13"/>
  <c r="B1437" i="13"/>
  <c r="A1437" i="13"/>
  <c r="C469" i="13"/>
  <c r="B469" i="13"/>
  <c r="A469" i="13"/>
  <c r="C461" i="13"/>
  <c r="B461" i="13"/>
  <c r="A461" i="13"/>
  <c r="C453" i="13"/>
  <c r="B453" i="13"/>
  <c r="A453" i="13"/>
  <c r="C445" i="13"/>
  <c r="B445" i="13"/>
  <c r="A445" i="13"/>
  <c r="C437" i="13"/>
  <c r="B437" i="13"/>
  <c r="A437" i="13"/>
  <c r="C429" i="13"/>
  <c r="B429" i="13"/>
  <c r="A429" i="13"/>
  <c r="C421" i="13"/>
  <c r="B421" i="13"/>
  <c r="A421" i="13"/>
  <c r="C413" i="13"/>
  <c r="B413" i="13"/>
  <c r="A413" i="13"/>
  <c r="C405" i="13"/>
  <c r="B405" i="13"/>
  <c r="A405" i="13"/>
  <c r="C397" i="13"/>
  <c r="B397" i="13"/>
  <c r="A397" i="13"/>
  <c r="C389" i="13"/>
  <c r="B389" i="13"/>
  <c r="A389" i="13"/>
  <c r="C381" i="13"/>
  <c r="B381" i="13"/>
  <c r="A381" i="13"/>
  <c r="C373" i="13"/>
  <c r="B373" i="13"/>
  <c r="A373" i="13"/>
  <c r="C365" i="13"/>
  <c r="B365" i="13"/>
  <c r="A365" i="13"/>
  <c r="C357" i="13"/>
  <c r="B357" i="13"/>
  <c r="A357" i="13"/>
  <c r="C349" i="13"/>
  <c r="B349" i="13"/>
  <c r="A349" i="13"/>
  <c r="C341" i="13"/>
  <c r="B341" i="13"/>
  <c r="A341" i="13"/>
  <c r="C333" i="13"/>
  <c r="B333" i="13"/>
  <c r="A333" i="13"/>
  <c r="C325" i="13"/>
  <c r="B325" i="13"/>
  <c r="A325" i="13"/>
  <c r="C317" i="13"/>
  <c r="B317" i="13"/>
  <c r="A317" i="13"/>
  <c r="C309" i="13"/>
  <c r="B309" i="13"/>
  <c r="A309" i="13"/>
  <c r="C301" i="13"/>
  <c r="B301" i="13"/>
  <c r="A301" i="13"/>
  <c r="C293" i="13"/>
  <c r="B293" i="13"/>
  <c r="A293" i="13"/>
  <c r="C285" i="13"/>
  <c r="B285" i="13"/>
  <c r="A285" i="13"/>
  <c r="C277" i="13"/>
  <c r="B277" i="13"/>
  <c r="A277" i="13"/>
  <c r="C269" i="13"/>
  <c r="B269" i="13"/>
  <c r="A269" i="13"/>
  <c r="C261" i="13"/>
  <c r="B261" i="13"/>
  <c r="A261" i="13"/>
  <c r="C253" i="13"/>
  <c r="B253" i="13"/>
  <c r="A253" i="13"/>
  <c r="C245" i="13"/>
  <c r="B245" i="13"/>
  <c r="A245" i="13"/>
  <c r="C237" i="13"/>
  <c r="B237" i="13"/>
  <c r="A237" i="13"/>
  <c r="C229" i="13"/>
  <c r="B229" i="13"/>
  <c r="A229" i="13"/>
  <c r="C221" i="13"/>
  <c r="B221" i="13"/>
  <c r="A221" i="13"/>
  <c r="C213" i="13"/>
  <c r="B213" i="13"/>
  <c r="A213" i="13"/>
  <c r="C205" i="13"/>
  <c r="B205" i="13"/>
  <c r="A205" i="13"/>
  <c r="C197" i="13"/>
  <c r="B197" i="13"/>
  <c r="A197" i="13"/>
  <c r="C189" i="13"/>
  <c r="B189" i="13"/>
  <c r="A189" i="13"/>
  <c r="C181" i="13"/>
  <c r="B181" i="13"/>
  <c r="A181" i="13"/>
  <c r="C173" i="13"/>
  <c r="B173" i="13"/>
  <c r="A173" i="13"/>
  <c r="C165" i="13"/>
  <c r="B165" i="13"/>
  <c r="A165" i="13"/>
  <c r="C157" i="13"/>
  <c r="B157" i="13"/>
  <c r="A157" i="13"/>
  <c r="C149" i="13"/>
  <c r="B149" i="13"/>
  <c r="A149" i="13"/>
  <c r="C141" i="13"/>
  <c r="B141" i="13"/>
  <c r="A141" i="13"/>
  <c r="C133" i="13"/>
  <c r="B133" i="13"/>
  <c r="A133" i="13"/>
  <c r="C125" i="13"/>
  <c r="B125" i="13"/>
  <c r="A125" i="13"/>
  <c r="C117" i="13"/>
  <c r="B117" i="13"/>
  <c r="A117" i="13"/>
  <c r="C109" i="13"/>
  <c r="B109" i="13"/>
  <c r="A109" i="13"/>
  <c r="C101" i="13"/>
  <c r="B101" i="13"/>
  <c r="A101" i="13"/>
  <c r="C93" i="13"/>
  <c r="B93" i="13"/>
  <c r="A93" i="13"/>
  <c r="C85" i="13"/>
  <c r="B85" i="13"/>
  <c r="A85" i="13"/>
  <c r="C77" i="13"/>
  <c r="B77" i="13"/>
  <c r="A77" i="13"/>
  <c r="C69" i="13"/>
  <c r="B69" i="13"/>
  <c r="A69" i="13"/>
  <c r="C61" i="13"/>
  <c r="B61" i="13"/>
  <c r="A61" i="13"/>
  <c r="C53" i="13"/>
  <c r="B53" i="13"/>
  <c r="A53" i="13"/>
  <c r="C45" i="13"/>
  <c r="B45" i="13"/>
  <c r="A45" i="13"/>
  <c r="C37" i="13"/>
  <c r="B37" i="13"/>
  <c r="A37" i="13"/>
  <c r="C29" i="13"/>
  <c r="B29" i="13"/>
  <c r="A29" i="13"/>
  <c r="C21" i="13"/>
  <c r="B21" i="13"/>
  <c r="A21" i="13"/>
  <c r="C13" i="13"/>
  <c r="B13" i="13"/>
  <c r="A13" i="13"/>
  <c r="F1595" i="13" l="1"/>
  <c r="F1609" i="13" s="1"/>
  <c r="F1594" i="13" l="1"/>
  <c r="F1608" i="13" s="1"/>
  <c r="M1600" i="13" l="1"/>
  <c r="M1599" i="13"/>
  <c r="L1600" i="13"/>
  <c r="N1599" i="13"/>
  <c r="I1600" i="13"/>
  <c r="K1591" i="13"/>
  <c r="G1591" i="13"/>
  <c r="L1591" i="13"/>
  <c r="I1591" i="13"/>
  <c r="K1592" i="13"/>
  <c r="J1600" i="13"/>
  <c r="H1599" i="13"/>
  <c r="P1592" i="13"/>
  <c r="L1592" i="13"/>
  <c r="P1591" i="13"/>
  <c r="M1591" i="13"/>
  <c r="J1591" i="13"/>
  <c r="O1592" i="13"/>
  <c r="K1599" i="13"/>
  <c r="G1600" i="13"/>
  <c r="H1600" i="13"/>
  <c r="G1599" i="13"/>
  <c r="N1600" i="13"/>
  <c r="K1600" i="13"/>
  <c r="L1599" i="13"/>
  <c r="O1591" i="13"/>
  <c r="I1592" i="13"/>
  <c r="J1592" i="13"/>
  <c r="N1591" i="13"/>
  <c r="I1599" i="13"/>
  <c r="P1600" i="13"/>
  <c r="O1599" i="13"/>
  <c r="J1599" i="13"/>
  <c r="O1600" i="13"/>
  <c r="P1599" i="13"/>
  <c r="H1592" i="13"/>
  <c r="H1591" i="13"/>
  <c r="M1592" i="13"/>
  <c r="N1592" i="13"/>
  <c r="G1592" i="13"/>
  <c r="N1606" i="13" l="1"/>
  <c r="N1605" i="13"/>
  <c r="I1606" i="13"/>
  <c r="J1606" i="13"/>
  <c r="H1605" i="13"/>
  <c r="M1606" i="13"/>
  <c r="M1605" i="13"/>
  <c r="G1606" i="13"/>
  <c r="H1606" i="13"/>
  <c r="L1606" i="13"/>
  <c r="Q1592" i="13"/>
  <c r="H1593" i="13"/>
  <c r="J1601" i="13"/>
  <c r="O1593" i="13"/>
  <c r="G1601" i="13"/>
  <c r="K1601" i="13"/>
  <c r="J1593" i="13"/>
  <c r="P1593" i="13"/>
  <c r="L1605" i="13"/>
  <c r="K1593" i="13"/>
  <c r="L1601" i="13"/>
  <c r="Q1599" i="13"/>
  <c r="Q1600" i="13"/>
  <c r="J1605" i="13"/>
  <c r="P1605" i="13"/>
  <c r="H1601" i="13"/>
  <c r="I1593" i="13"/>
  <c r="G1605" i="13"/>
  <c r="K1605" i="13"/>
  <c r="I1601" i="13"/>
  <c r="N1593" i="13"/>
  <c r="M1593" i="13"/>
  <c r="K1606" i="13"/>
  <c r="I1605" i="13"/>
  <c r="Q1591" i="13"/>
  <c r="M1601" i="13"/>
  <c r="P1601" i="13"/>
  <c r="O1601" i="13"/>
  <c r="O1605" i="13"/>
  <c r="O1606" i="13"/>
  <c r="P1606" i="13"/>
  <c r="L1593" i="13"/>
  <c r="G1593" i="13"/>
  <c r="N1601" i="13"/>
  <c r="Q1605" i="13" l="1"/>
  <c r="L1607" i="13"/>
  <c r="N1607" i="13"/>
  <c r="Q1601" i="13"/>
  <c r="Q1602" i="13" s="1"/>
  <c r="I1607" i="13"/>
  <c r="J1607" i="13"/>
  <c r="H1607" i="13"/>
  <c r="G1607" i="13"/>
  <c r="Q1593" i="13"/>
  <c r="P1596" i="13" s="1"/>
  <c r="M1607" i="13"/>
  <c r="K1607" i="13"/>
  <c r="O1607" i="13"/>
  <c r="Q1606" i="13"/>
  <c r="P1607" i="13"/>
  <c r="L1602" i="13" l="1"/>
  <c r="I1602" i="13"/>
  <c r="J1602" i="13"/>
  <c r="K1602" i="13"/>
  <c r="O1602" i="13"/>
  <c r="G1602" i="13"/>
  <c r="N1596" i="13"/>
  <c r="Q1595" i="13"/>
  <c r="Q1594" i="13"/>
  <c r="P1602" i="13"/>
  <c r="K1596" i="13"/>
  <c r="M1596" i="13"/>
  <c r="O1596" i="13"/>
  <c r="H1596" i="13"/>
  <c r="H1602" i="13"/>
  <c r="M1602" i="13"/>
  <c r="N1602" i="13"/>
  <c r="Q1596" i="13"/>
  <c r="Q1607" i="13"/>
  <c r="J1596" i="13"/>
  <c r="I1596" i="13"/>
  <c r="L1596" i="13"/>
  <c r="G1596" i="13"/>
  <c r="O1610" i="13" l="1"/>
  <c r="Q1609" i="13"/>
  <c r="Q1608" i="13"/>
  <c r="L1610" i="13"/>
  <c r="J1610" i="13"/>
  <c r="H1610" i="13"/>
  <c r="G1610" i="13"/>
  <c r="N1610" i="13"/>
  <c r="K1610" i="13"/>
  <c r="I1610" i="13"/>
  <c r="Q1610" i="13"/>
  <c r="P1610" i="13"/>
  <c r="M1610" i="13"/>
</calcChain>
</file>

<file path=xl/sharedStrings.xml><?xml version="1.0" encoding="utf-8"?>
<sst xmlns="http://schemas.openxmlformats.org/spreadsheetml/2006/main" count="5492" uniqueCount="711">
  <si>
    <t>1010</t>
  </si>
  <si>
    <t>2600</t>
  </si>
  <si>
    <t>0500</t>
  </si>
  <si>
    <t>0580</t>
  </si>
  <si>
    <t>1110</t>
  </si>
  <si>
    <t>1500</t>
  </si>
  <si>
    <t>0060</t>
  </si>
  <si>
    <t>2810</t>
  </si>
  <si>
    <t>0520</t>
  </si>
  <si>
    <t>2800</t>
  </si>
  <si>
    <t>1600</t>
  </si>
  <si>
    <t>0070</t>
  </si>
  <si>
    <t>0640</t>
  </si>
  <si>
    <t>1000</t>
  </si>
  <si>
    <t>0030</t>
  </si>
  <si>
    <t>0100</t>
  </si>
  <si>
    <t>0010</t>
  </si>
  <si>
    <t>1360</t>
  </si>
  <si>
    <t>3000</t>
  </si>
  <si>
    <t>0020</t>
  </si>
  <si>
    <t>1120</t>
  </si>
  <si>
    <t>1140</t>
  </si>
  <si>
    <t>3210</t>
  </si>
  <si>
    <t>3100</t>
  </si>
  <si>
    <t>0900</t>
  </si>
  <si>
    <t>2700</t>
  </si>
  <si>
    <t>2405</t>
  </si>
  <si>
    <t>0040</t>
  </si>
  <si>
    <t>2560</t>
  </si>
  <si>
    <t>0910</t>
  </si>
  <si>
    <t>0740</t>
  </si>
  <si>
    <t>3110</t>
  </si>
  <si>
    <t>1390</t>
  </si>
  <si>
    <t>9025</t>
  </si>
  <si>
    <t>0970</t>
  </si>
  <si>
    <t>1400</t>
  </si>
  <si>
    <t>2000</t>
  </si>
  <si>
    <t>0050</t>
  </si>
  <si>
    <t>0770</t>
  </si>
  <si>
    <t>1340</t>
  </si>
  <si>
    <t>1990</t>
  </si>
  <si>
    <t>1490</t>
  </si>
  <si>
    <t>2830</t>
  </si>
  <si>
    <t>1410</t>
  </si>
  <si>
    <t>0490</t>
  </si>
  <si>
    <t>2670</t>
  </si>
  <si>
    <t>9145</t>
  </si>
  <si>
    <t>2730</t>
  </si>
  <si>
    <t>2820</t>
  </si>
  <si>
    <t>3200</t>
  </si>
  <si>
    <t>1350</t>
  </si>
  <si>
    <t>0190</t>
  </si>
  <si>
    <t>0120</t>
  </si>
  <si>
    <t>1220</t>
  </si>
  <si>
    <t>2640</t>
  </si>
  <si>
    <t>1080</t>
  </si>
  <si>
    <t>0480</t>
  </si>
  <si>
    <t>1195</t>
  </si>
  <si>
    <t>2740</t>
  </si>
  <si>
    <t>2070</t>
  </si>
  <si>
    <t>2520</t>
  </si>
  <si>
    <t>1440</t>
  </si>
  <si>
    <t>9045</t>
  </si>
  <si>
    <t>2530</t>
  </si>
  <si>
    <t>2630</t>
  </si>
  <si>
    <t>3130</t>
  </si>
  <si>
    <t>0540</t>
  </si>
  <si>
    <t>1590</t>
  </si>
  <si>
    <t>0230</t>
  </si>
  <si>
    <t>3147</t>
  </si>
  <si>
    <t>1520</t>
  </si>
  <si>
    <t>0310</t>
  </si>
  <si>
    <t>1870</t>
  </si>
  <si>
    <t>0470</t>
  </si>
  <si>
    <t>0950</t>
  </si>
  <si>
    <t>3220</t>
  </si>
  <si>
    <t>9150</t>
  </si>
  <si>
    <t>1850</t>
  </si>
  <si>
    <t>0960</t>
  </si>
  <si>
    <t>2862</t>
  </si>
  <si>
    <t>1750</t>
  </si>
  <si>
    <t>3010</t>
  </si>
  <si>
    <t>1460</t>
  </si>
  <si>
    <t>1130</t>
  </si>
  <si>
    <t>2710</t>
  </si>
  <si>
    <t>0220</t>
  </si>
  <si>
    <t>0510</t>
  </si>
  <si>
    <t>3090</t>
  </si>
  <si>
    <t>0940</t>
  </si>
  <si>
    <t>1580</t>
  </si>
  <si>
    <t>2780</t>
  </si>
  <si>
    <t>2770</t>
  </si>
  <si>
    <t>3040</t>
  </si>
  <si>
    <t>0980</t>
  </si>
  <si>
    <t>0240</t>
  </si>
  <si>
    <t>0270</t>
  </si>
  <si>
    <t>1480</t>
  </si>
  <si>
    <t>9075</t>
  </si>
  <si>
    <t>1560</t>
  </si>
  <si>
    <t>3140</t>
  </si>
  <si>
    <t>2515</t>
  </si>
  <si>
    <t>1380</t>
  </si>
  <si>
    <t>1550</t>
  </si>
  <si>
    <t>0170</t>
  </si>
  <si>
    <t>1860</t>
  </si>
  <si>
    <t>1810</t>
  </si>
  <si>
    <t>0870</t>
  </si>
  <si>
    <t>2590</t>
  </si>
  <si>
    <t>0560</t>
  </si>
  <si>
    <t>9035</t>
  </si>
  <si>
    <t>1150</t>
  </si>
  <si>
    <t>3085</t>
  </si>
  <si>
    <t>9060</t>
  </si>
  <si>
    <t>1450</t>
  </si>
  <si>
    <t>1620</t>
  </si>
  <si>
    <t>1790</t>
  </si>
  <si>
    <t>0890</t>
  </si>
  <si>
    <t>2660</t>
  </si>
  <si>
    <t>9165</t>
  </si>
  <si>
    <t>2610</t>
  </si>
  <si>
    <t>1530</t>
  </si>
  <si>
    <t>8041</t>
  </si>
  <si>
    <t>8001</t>
  </si>
  <si>
    <t>0550</t>
  </si>
  <si>
    <t>2035</t>
  </si>
  <si>
    <t>2180</t>
  </si>
  <si>
    <t>0290</t>
  </si>
  <si>
    <t>1070</t>
  </si>
  <si>
    <t>1050</t>
  </si>
  <si>
    <t>2840</t>
  </si>
  <si>
    <t>2010</t>
  </si>
  <si>
    <t>3070</t>
  </si>
  <si>
    <t>1020</t>
  </si>
  <si>
    <t>1510</t>
  </si>
  <si>
    <t>0930</t>
  </si>
  <si>
    <t>2570</t>
  </si>
  <si>
    <t>1030</t>
  </si>
  <si>
    <t>1828</t>
  </si>
  <si>
    <t>2865</t>
  </si>
  <si>
    <t>2540</t>
  </si>
  <si>
    <t>9095</t>
  </si>
  <si>
    <t>1160</t>
  </si>
  <si>
    <t>9120</t>
  </si>
  <si>
    <t>1570</t>
  </si>
  <si>
    <t>1180</t>
  </si>
  <si>
    <t>9125</t>
  </si>
  <si>
    <t>3146</t>
  </si>
  <si>
    <t>2535</t>
  </si>
  <si>
    <t>2580</t>
  </si>
  <si>
    <t>2690</t>
  </si>
  <si>
    <t>0110</t>
  </si>
  <si>
    <t>1040</t>
  </si>
  <si>
    <t>9050</t>
  </si>
  <si>
    <t>2190</t>
  </si>
  <si>
    <t>0130</t>
  </si>
  <si>
    <t>9030</t>
  </si>
  <si>
    <t>0920</t>
  </si>
  <si>
    <t>2055</t>
  </si>
  <si>
    <t>1980</t>
  </si>
  <si>
    <t>2680</t>
  </si>
  <si>
    <t>9040</t>
  </si>
  <si>
    <t>1780</t>
  </si>
  <si>
    <t>3030</t>
  </si>
  <si>
    <t>9140</t>
  </si>
  <si>
    <t>1420</t>
  </si>
  <si>
    <t>9055</t>
  </si>
  <si>
    <t>2760</t>
  </si>
  <si>
    <t>0990</t>
  </si>
  <si>
    <t>1540</t>
  </si>
  <si>
    <t>2650</t>
  </si>
  <si>
    <t>9135</t>
  </si>
  <si>
    <t>2020</t>
  </si>
  <si>
    <t>3145</t>
  </si>
  <si>
    <t>3120</t>
  </si>
  <si>
    <t>2750</t>
  </si>
  <si>
    <t>0860</t>
  </si>
  <si>
    <t>3020</t>
  </si>
  <si>
    <t>2790</t>
  </si>
  <si>
    <t>2505</t>
  </si>
  <si>
    <t>2395</t>
  </si>
  <si>
    <t>3060</t>
  </si>
  <si>
    <t>1430</t>
  </si>
  <si>
    <t>2720</t>
  </si>
  <si>
    <t>1060</t>
  </si>
  <si>
    <t>1330</t>
  </si>
  <si>
    <t>3230</t>
  </si>
  <si>
    <t>2620</t>
  </si>
  <si>
    <t>3148</t>
  </si>
  <si>
    <t>1760</t>
  </si>
  <si>
    <t>0880</t>
  </si>
  <si>
    <t>3080</t>
  </si>
  <si>
    <t>9130</t>
  </si>
  <si>
    <t>0140</t>
  </si>
  <si>
    <t>0260</t>
  </si>
  <si>
    <t>3050</t>
  </si>
  <si>
    <t>0123</t>
  </si>
  <si>
    <t>0250</t>
  </si>
  <si>
    <t>0180</t>
  </si>
  <si>
    <t>8042</t>
  </si>
  <si>
    <t xml:space="preserve">% </t>
  </si>
  <si>
    <t xml:space="preserve">$ </t>
  </si>
  <si>
    <t>STATE TOTALS</t>
  </si>
  <si>
    <t>UTE PASS BOCES</t>
  </si>
  <si>
    <t>FRONT RANGE BOCES</t>
  </si>
  <si>
    <t>SANTA FE TRAIL BOCES</t>
  </si>
  <si>
    <t>UNCOMPAHGRE BOCES</t>
  </si>
  <si>
    <t>MT EVANS BOCES</t>
  </si>
  <si>
    <t>GRAND VALLEY BOCES</t>
  </si>
  <si>
    <t>EXPEDITIONARY BOCES</t>
  </si>
  <si>
    <t>RIO BLANCO BOCES</t>
  </si>
  <si>
    <t>ADAMS COUNTY BOCES</t>
  </si>
  <si>
    <t>NORTHWEST BOCES</t>
  </si>
  <si>
    <t>SOUTHEASTERN BOCES</t>
  </si>
  <si>
    <t>SOUTH CENTRAL BOCES</t>
  </si>
  <si>
    <t>SAN LUIS VALLEY BOCES</t>
  </si>
  <si>
    <t>SAN JUAN BOCES</t>
  </si>
  <si>
    <t>PIKES PEAK BOCES</t>
  </si>
  <si>
    <t>NORTHEAST BOCES</t>
  </si>
  <si>
    <t>CENTENNIAL BOCES</t>
  </si>
  <si>
    <t>MOUNTAIN BOCES</t>
  </si>
  <si>
    <t>EAST CENTRAL BOCES</t>
  </si>
  <si>
    <t>GLOBAL VILLAGE CHARTER COLLABORATIVE</t>
  </si>
  <si>
    <t>CHARTER SCHOOL INSTITUTE</t>
  </si>
  <si>
    <t>LIBERTY J-4</t>
  </si>
  <si>
    <t>YUMA</t>
  </si>
  <si>
    <t>IDALIA RJ-3</t>
  </si>
  <si>
    <t>WRAY RD-2</t>
  </si>
  <si>
    <t>YUMA 1</t>
  </si>
  <si>
    <t>PAWNEE RE-12</t>
  </si>
  <si>
    <t>WELD</t>
  </si>
  <si>
    <t>PRAIRIE RE-11</t>
  </si>
  <si>
    <t>BRIGGSDALE RE-10</t>
  </si>
  <si>
    <t>AULT-HIGHLAND RE-9</t>
  </si>
  <si>
    <t>PLATTE VALLEY RE-7</t>
  </si>
  <si>
    <t>GREELEY 6</t>
  </si>
  <si>
    <t>JOHNSTOWN-MILIKEN RE-5J</t>
  </si>
  <si>
    <t>WINDSOR RE-4</t>
  </si>
  <si>
    <t>EATON RE-2</t>
  </si>
  <si>
    <t>WELD RE-1</t>
  </si>
  <si>
    <t>WOODLIN R-104</t>
  </si>
  <si>
    <t>WASHINGTON</t>
  </si>
  <si>
    <t>LONE STAR 101</t>
  </si>
  <si>
    <t>OTIS R-3</t>
  </si>
  <si>
    <t>ARICKAREE R-2</t>
  </si>
  <si>
    <t>AKRON R-1</t>
  </si>
  <si>
    <t>WOODLAND PARK RE-2</t>
  </si>
  <si>
    <t>TELLER</t>
  </si>
  <si>
    <t>CRIPPLE CREEK-VICTOR RE-1</t>
  </si>
  <si>
    <t>SUMMIT RE-1</t>
  </si>
  <si>
    <t>SUMMIT</t>
  </si>
  <si>
    <t>SEDGWICK</t>
  </si>
  <si>
    <t>JULESBURG RE-1</t>
  </si>
  <si>
    <t>NORWOOD R-2J</t>
  </si>
  <si>
    <t>SAN MIGUEL</t>
  </si>
  <si>
    <t>TELLURIDE R-1</t>
  </si>
  <si>
    <t>SILVERTON 1</t>
  </si>
  <si>
    <t>SAN JUAN</t>
  </si>
  <si>
    <t>CENTER 26 JT</t>
  </si>
  <si>
    <t>SAGUACHE</t>
  </si>
  <si>
    <t>MOFFAT 2</t>
  </si>
  <si>
    <t>MOUNTAIN VALLEY RE 1</t>
  </si>
  <si>
    <t>SOUTH ROUTT RE 3</t>
  </si>
  <si>
    <t>ROUTT</t>
  </si>
  <si>
    <t>STEAMBOAT SPRINGS RE-2</t>
  </si>
  <si>
    <t>HAYDEN RE-1</t>
  </si>
  <si>
    <t>SARGENT RE-33J</t>
  </si>
  <si>
    <t>RIO GRANDE</t>
  </si>
  <si>
    <t>MONTE VISTA C-8</t>
  </si>
  <si>
    <t>RANGELY RE-4</t>
  </si>
  <si>
    <t>RIO BLANCO</t>
  </si>
  <si>
    <t>MEEKER RE1</t>
  </si>
  <si>
    <t>PUEBLO</t>
  </si>
  <si>
    <t>PUEBLO CITY 60</t>
  </si>
  <si>
    <t>WILEY RE-13 JT</t>
  </si>
  <si>
    <t>PROWERS</t>
  </si>
  <si>
    <t>HOLLY RE-3</t>
  </si>
  <si>
    <t>LAMAR RE-2</t>
  </si>
  <si>
    <t>GRANADA RE-1</t>
  </si>
  <si>
    <t>ASPEN 1</t>
  </si>
  <si>
    <t>PITKIN</t>
  </si>
  <si>
    <t>HAXTUN RE-2J</t>
  </si>
  <si>
    <t>PHILLIPS</t>
  </si>
  <si>
    <t>HOLYOKE RE-1J</t>
  </si>
  <si>
    <t>PARK COUNTY RE-2</t>
  </si>
  <si>
    <t>PARK</t>
  </si>
  <si>
    <t>PLATTE CANYON 1</t>
  </si>
  <si>
    <t>RIDGWAY R-2</t>
  </si>
  <si>
    <t>OURAY</t>
  </si>
  <si>
    <t>OURAY R-1</t>
  </si>
  <si>
    <t>SWINK 33</t>
  </si>
  <si>
    <t>OTERO</t>
  </si>
  <si>
    <t>FOWLER R-4J</t>
  </si>
  <si>
    <t>MANZANOLA 3J</t>
  </si>
  <si>
    <t>ROCKY FORD R-2</t>
  </si>
  <si>
    <t>EAST OTERO R-1</t>
  </si>
  <si>
    <t>WIGGINS RE-50(J)</t>
  </si>
  <si>
    <t>MORGAN</t>
  </si>
  <si>
    <t>WELDON VALLEY RE-20(J)</t>
  </si>
  <si>
    <t>FORT MORGAN RE-3</t>
  </si>
  <si>
    <t>BRUSH RE-2(J)</t>
  </si>
  <si>
    <t>WEST END RE-2</t>
  </si>
  <si>
    <t>MONTROSE</t>
  </si>
  <si>
    <t>MONTROSE COUNTY RE-1J</t>
  </si>
  <si>
    <t>MANCOS RE-6</t>
  </si>
  <si>
    <t>MONTEZUMA</t>
  </si>
  <si>
    <t>DOLORES RE-4A</t>
  </si>
  <si>
    <t>MONTEZUMA-CORTEZ RE-1</t>
  </si>
  <si>
    <t>MOFFAT COUNTY RE:NO 1</t>
  </si>
  <si>
    <t>MOFFAT</t>
  </si>
  <si>
    <t>CREEDE CONSOLIDATED 1</t>
  </si>
  <si>
    <t>MINERAL</t>
  </si>
  <si>
    <t>MESA COUNTY VALLEY 51</t>
  </si>
  <si>
    <t>MESA</t>
  </si>
  <si>
    <t>PLATEAU VALLEY 50</t>
  </si>
  <si>
    <t>DE BEQUE 49JT</t>
  </si>
  <si>
    <t>PLATEAU RE-5</t>
  </si>
  <si>
    <t>LOGAN</t>
  </si>
  <si>
    <t>BUFFALO RE-4</t>
  </si>
  <si>
    <t>FRENCHMAN RE-3</t>
  </si>
  <si>
    <t>VALLEY RE-1</t>
  </si>
  <si>
    <t>KARVAL RE-23</t>
  </si>
  <si>
    <t>LINCOLN</t>
  </si>
  <si>
    <t>LIMON RE-4J</t>
  </si>
  <si>
    <t>GENOA-HUGO C-113</t>
  </si>
  <si>
    <t>KIM REORGANIZED 88</t>
  </si>
  <si>
    <t>LAS ANIMAS</t>
  </si>
  <si>
    <t>BRANSON REORGANIZED 82</t>
  </si>
  <si>
    <t>AGUILAR REORGANIZED 6</t>
  </si>
  <si>
    <t>HOEHNE REORGANIZED 3</t>
  </si>
  <si>
    <t>PRIMERO REORGANIZED 2</t>
  </si>
  <si>
    <t>TRINIDAD 1</t>
  </si>
  <si>
    <t>PARK (ESTES PARK) R-3</t>
  </si>
  <si>
    <t>LARIMER</t>
  </si>
  <si>
    <t>THOMPSON R-2J</t>
  </si>
  <si>
    <t>POUDRE R-1</t>
  </si>
  <si>
    <t>IGNACIO 11 JT</t>
  </si>
  <si>
    <t>LA PLATA</t>
  </si>
  <si>
    <t>BAYFIELD 10 JT-R</t>
  </si>
  <si>
    <t>DURANGO 9-R</t>
  </si>
  <si>
    <t>LAKE COUNTY R-1</t>
  </si>
  <si>
    <t>LAKE</t>
  </si>
  <si>
    <t>BURLINGTON RE-6J</t>
  </si>
  <si>
    <t>KIT CARSON</t>
  </si>
  <si>
    <t>BETHUNE R-5</t>
  </si>
  <si>
    <t>STRATTON R-4</t>
  </si>
  <si>
    <t>HI PLAINS R-23</t>
  </si>
  <si>
    <t>ARRIBA-FLAGLER C-20</t>
  </si>
  <si>
    <t>PLAINVIEW RE-2</t>
  </si>
  <si>
    <t>KIOWA</t>
  </si>
  <si>
    <t>EADS RE-1</t>
  </si>
  <si>
    <t>JEFFERSON COUNTY R-1</t>
  </si>
  <si>
    <t>JEFFERSON</t>
  </si>
  <si>
    <t>NORTH PARK R-1</t>
  </si>
  <si>
    <t>JACKSON</t>
  </si>
  <si>
    <t>LA VETA RE-2</t>
  </si>
  <si>
    <t>HUERFANO</t>
  </si>
  <si>
    <t>HUERFANO RE-1</t>
  </si>
  <si>
    <t>HINSDALE COUNTY RE 1</t>
  </si>
  <si>
    <t>HINSDALE</t>
  </si>
  <si>
    <t>GUNNISON WATERSHED RE1J</t>
  </si>
  <si>
    <t>GUNNISON</t>
  </si>
  <si>
    <t>EAST GRAND 2</t>
  </si>
  <si>
    <t>GRAND</t>
  </si>
  <si>
    <t>WEST GRAND 1-JT.</t>
  </si>
  <si>
    <t>GILPIN COUNTY RE-1</t>
  </si>
  <si>
    <t>GILPIN</t>
  </si>
  <si>
    <t>GARFIELD 16</t>
  </si>
  <si>
    <t>GARFIELD</t>
  </si>
  <si>
    <t>GARFIELD RE-2</t>
  </si>
  <si>
    <t>ROARING FORK RE-1</t>
  </si>
  <si>
    <t>COTOPAXI RE-3</t>
  </si>
  <si>
    <t>FREMONT</t>
  </si>
  <si>
    <t>CANON CITY RE-1</t>
  </si>
  <si>
    <t>MIAMI/YODER 60 JT</t>
  </si>
  <si>
    <t>EL PASO</t>
  </si>
  <si>
    <t>EDISON 54 JT</t>
  </si>
  <si>
    <t>LEWIS-PALMER 38</t>
  </si>
  <si>
    <t>HANOVER 28</t>
  </si>
  <si>
    <t>PEYTON 23 JT</t>
  </si>
  <si>
    <t>ELLICOTT 22</t>
  </si>
  <si>
    <t>ACADEMY 20</t>
  </si>
  <si>
    <t>MANITOU SPRINGS 14</t>
  </si>
  <si>
    <t>CHEYENNE MOUNTAIN 12</t>
  </si>
  <si>
    <t>COLORADO SPRINGS 11</t>
  </si>
  <si>
    <t>FOUNTAIN 8</t>
  </si>
  <si>
    <t>WIDEFIELD 3</t>
  </si>
  <si>
    <t>HARRISON 2</t>
  </si>
  <si>
    <t>CALHAN RJ-1</t>
  </si>
  <si>
    <t>AGATE 300</t>
  </si>
  <si>
    <t>ELBERT</t>
  </si>
  <si>
    <t>ELBERT 200</t>
  </si>
  <si>
    <t>BIG SANDY 100J</t>
  </si>
  <si>
    <t>KIOWA C-2</t>
  </si>
  <si>
    <t>EAGLE COUNTY RE 50</t>
  </si>
  <si>
    <t>EAGLE</t>
  </si>
  <si>
    <t>DOUGLAS COUNTY RE 1</t>
  </si>
  <si>
    <t>DOUGLAS</t>
  </si>
  <si>
    <t>DOLORES COUNTY RE NO.2</t>
  </si>
  <si>
    <t>DOLORES</t>
  </si>
  <si>
    <t>DENVER COUNTY 1</t>
  </si>
  <si>
    <t>DENVER</t>
  </si>
  <si>
    <t>DELTA COUNTY 50(J)</t>
  </si>
  <si>
    <t>DELTA</t>
  </si>
  <si>
    <t>CUSTER</t>
  </si>
  <si>
    <t>CROWLEY COUNTY RE-1-J</t>
  </si>
  <si>
    <t>CROWLEY</t>
  </si>
  <si>
    <t>SIERRA GRANDE R-30</t>
  </si>
  <si>
    <t>COSTILLA</t>
  </si>
  <si>
    <t>CENTENNIAL R-1</t>
  </si>
  <si>
    <t>SOUTH CONEJOS RE-10</t>
  </si>
  <si>
    <t>CONEJOS</t>
  </si>
  <si>
    <t>SANFORD 6J</t>
  </si>
  <si>
    <t>NORTH CONEJOS RE-1J</t>
  </si>
  <si>
    <t>CLEAR CREEK RE-1</t>
  </si>
  <si>
    <t>CLEAR CREEK</t>
  </si>
  <si>
    <t>CHEYENNE COUNTY RE-5</t>
  </si>
  <si>
    <t>CHEYENNE</t>
  </si>
  <si>
    <t>KIT CARSON R-1</t>
  </si>
  <si>
    <t>SALIDA R-32</t>
  </si>
  <si>
    <t>CHAFFEE</t>
  </si>
  <si>
    <t>BUENA VISTA R-31</t>
  </si>
  <si>
    <t>BOULDER VALLEY RE 2</t>
  </si>
  <si>
    <t>BOULDER</t>
  </si>
  <si>
    <t>ST VRAIN VALLEY RE 1J</t>
  </si>
  <si>
    <t>MCCLAVE RE-2</t>
  </si>
  <si>
    <t>BENT</t>
  </si>
  <si>
    <t>LAS ANIMAS RE-1</t>
  </si>
  <si>
    <t>CAMPO RE-6</t>
  </si>
  <si>
    <t>BACA</t>
  </si>
  <si>
    <t>VILAS RE-5</t>
  </si>
  <si>
    <t>SPRINGFIELD RE-4</t>
  </si>
  <si>
    <t>PRITCHETT RE-3</t>
  </si>
  <si>
    <t>WALSH RE-1</t>
  </si>
  <si>
    <t>ARCHULETA COUNTY 50 JT</t>
  </si>
  <si>
    <t>ARCHULETA</t>
  </si>
  <si>
    <t>BYERS 32J</t>
  </si>
  <si>
    <t>ARAPAHOE</t>
  </si>
  <si>
    <t>ADAMS-ARAPAHOE 28J</t>
  </si>
  <si>
    <t>DEER TRAIL 26J</t>
  </si>
  <si>
    <t>LITTLETON 6</t>
  </si>
  <si>
    <t>CHERRY CREEK 5</t>
  </si>
  <si>
    <t>SHERIDAN 2</t>
  </si>
  <si>
    <t>ENGLEWOOD 1</t>
  </si>
  <si>
    <t>SANGRE DE CRISTO RE-22J</t>
  </si>
  <si>
    <t>ALAMOSA</t>
  </si>
  <si>
    <t>ALAMOSA RE-11J</t>
  </si>
  <si>
    <t>ADAMS</t>
  </si>
  <si>
    <t>STRASBURG 31J</t>
  </si>
  <si>
    <t>BENNETT 29J</t>
  </si>
  <si>
    <t>ADAMS COUNTY 14</t>
  </si>
  <si>
    <t>ADAMS 12 FIVE STAR</t>
  </si>
  <si>
    <t>MAPLETON 1</t>
  </si>
  <si>
    <t>COUNTY</t>
  </si>
  <si>
    <t>BOCES</t>
  </si>
  <si>
    <t>Total</t>
  </si>
  <si>
    <t>Other</t>
  </si>
  <si>
    <t>DISTRICT/</t>
  </si>
  <si>
    <t>DISTRICT</t>
  </si>
  <si>
    <t>County-Dist</t>
  </si>
  <si>
    <t>ADAMSMAPLETON 1</t>
  </si>
  <si>
    <t>ADAMSADAMS 12 FIV</t>
  </si>
  <si>
    <t>ADAMSADAMS COUNTY</t>
  </si>
  <si>
    <t>ADAMSBENNETT 29J</t>
  </si>
  <si>
    <t>ADAMSSTRASBURG 31</t>
  </si>
  <si>
    <t xml:space="preserve">ADAMSWESTMINSTER </t>
  </si>
  <si>
    <t>ALAMOALAMOSA RE-1</t>
  </si>
  <si>
    <t>ALAMOSANGRE DE CR</t>
  </si>
  <si>
    <t>ARAPAENGLEWOOD 1</t>
  </si>
  <si>
    <t>ARAPASHERIDAN 2</t>
  </si>
  <si>
    <t>ARAPACHERRY CREEK</t>
  </si>
  <si>
    <t>ARAPALITTLETON 6</t>
  </si>
  <si>
    <t>ARAPADEER TRAIL 2</t>
  </si>
  <si>
    <t>ARAPAADAMS-ARAPAH</t>
  </si>
  <si>
    <t>ARAPABYERS 32J</t>
  </si>
  <si>
    <t>ARCHUARCHULETA CO</t>
  </si>
  <si>
    <t>BACAWALSH RE-1</t>
  </si>
  <si>
    <t>BACAPRITCHETT RE</t>
  </si>
  <si>
    <t xml:space="preserve">BACASPRINGFIELD </t>
  </si>
  <si>
    <t>BACAVILAS RE-5</t>
  </si>
  <si>
    <t>BACACAMPO RE-6</t>
  </si>
  <si>
    <t>BENTLAS ANIMAS R</t>
  </si>
  <si>
    <t>BENTMCCLAVE RE-2</t>
  </si>
  <si>
    <t>BOULDST VRAIN VAL</t>
  </si>
  <si>
    <t>BOULDBOULDER VALL</t>
  </si>
  <si>
    <t xml:space="preserve">CHAFFBUENA VISTA </t>
  </si>
  <si>
    <t>CHAFFSALIDA R-32</t>
  </si>
  <si>
    <t>CHEYEKIT CARSON R</t>
  </si>
  <si>
    <t>CHEYECHEYENNE COU</t>
  </si>
  <si>
    <t xml:space="preserve">CLEARCLEAR CREEK </t>
  </si>
  <si>
    <t>CONEJNORTH CONEJO</t>
  </si>
  <si>
    <t>CONEJSANFORD 6J</t>
  </si>
  <si>
    <t>CONEJSOUTH CONEJO</t>
  </si>
  <si>
    <t>COSTICENTENNIAL R</t>
  </si>
  <si>
    <t>COSTISIERRA GRAND</t>
  </si>
  <si>
    <t>CROWLCROWLEY COUN</t>
  </si>
  <si>
    <t>CUSTECONSOLIDATED</t>
  </si>
  <si>
    <t>DELTADELTA COUNTY</t>
  </si>
  <si>
    <t>DENVEDENVER COUNT</t>
  </si>
  <si>
    <t>DOLORDOLORES COUN</t>
  </si>
  <si>
    <t>DOUGLDOUGLAS COUN</t>
  </si>
  <si>
    <t>EAGLEEAGLE COUNTY</t>
  </si>
  <si>
    <t>ELBERELIZABETH C-</t>
  </si>
  <si>
    <t>ELBERKIOWA C-2</t>
  </si>
  <si>
    <t>ELBERBIG SANDY 10</t>
  </si>
  <si>
    <t>ELBERELBERT 200</t>
  </si>
  <si>
    <t>ELBERAGATE 300</t>
  </si>
  <si>
    <t>EL PACALHAN RJ-1</t>
  </si>
  <si>
    <t>EL PAHARRISON 2</t>
  </si>
  <si>
    <t>EL PAWIDEFIELD 3</t>
  </si>
  <si>
    <t>EL PAFOUNTAIN 8</t>
  </si>
  <si>
    <t>EL PACOLORADO SPR</t>
  </si>
  <si>
    <t>EL PACHEYENNE MOU</t>
  </si>
  <si>
    <t>EL PAMANITOU SPRI</t>
  </si>
  <si>
    <t>EL PAACADEMY 20</t>
  </si>
  <si>
    <t>EL PAELLICOTT 22</t>
  </si>
  <si>
    <t>EL PAPEYTON 23 JT</t>
  </si>
  <si>
    <t>EL PAHANOVER 28</t>
  </si>
  <si>
    <t>EL PALEWIS-PALMER</t>
  </si>
  <si>
    <t>EL PAEDISON 54 JT</t>
  </si>
  <si>
    <t xml:space="preserve">EL PAMIAMI/YODER </t>
  </si>
  <si>
    <t>FREMOCANON CITY R</t>
  </si>
  <si>
    <t>FREMOFLORENCE RE-</t>
  </si>
  <si>
    <t>FREMOCOTOPAXI RE-</t>
  </si>
  <si>
    <t>GARFIROARING FORK</t>
  </si>
  <si>
    <t>GARFIGARFIELD RE-</t>
  </si>
  <si>
    <t>GARFIGARFIELD 16</t>
  </si>
  <si>
    <t>GILPIGILPIN COUNT</t>
  </si>
  <si>
    <t>GRANDWEST GRAND 1</t>
  </si>
  <si>
    <t>GRANDEAST GRAND 2</t>
  </si>
  <si>
    <t>GUNNIGUNNISON WAT</t>
  </si>
  <si>
    <t>HINSDHINSDALE COU</t>
  </si>
  <si>
    <t>HUERFHUERFANO RE-</t>
  </si>
  <si>
    <t>HUERFLA VETA RE-2</t>
  </si>
  <si>
    <t>JACKSNORTH PARK R</t>
  </si>
  <si>
    <t>JEFFEJEFFERSON CO</t>
  </si>
  <si>
    <t>KIOWAEADS RE-1</t>
  </si>
  <si>
    <t>KIOWAPLAINVIEW RE</t>
  </si>
  <si>
    <t>KIT CARRIBA-FLAGL</t>
  </si>
  <si>
    <t>KIT CHI PLAINS R-</t>
  </si>
  <si>
    <t>KIT CSTRATTON R-4</t>
  </si>
  <si>
    <t>KIT CBETHUNE R-5</t>
  </si>
  <si>
    <t>KIT CBURLINGTON R</t>
  </si>
  <si>
    <t xml:space="preserve">LAKELAKE COUNTY </t>
  </si>
  <si>
    <t>LA PLDURANGO 9-R</t>
  </si>
  <si>
    <t xml:space="preserve">LA PLBAYFIELD 10 </t>
  </si>
  <si>
    <t>LA PLIGNACIO 11 J</t>
  </si>
  <si>
    <t>LARIMPOUDRE R-1</t>
  </si>
  <si>
    <t>LARIMTHOMPSON R-2</t>
  </si>
  <si>
    <t>LAS ATRINIDAD 1</t>
  </si>
  <si>
    <t>LAS APRIMERO REOR</t>
  </si>
  <si>
    <t>LAS AHOEHNE REORG</t>
  </si>
  <si>
    <t>LAS AAGUILAR REOR</t>
  </si>
  <si>
    <t>LAS ABRANSON REOR</t>
  </si>
  <si>
    <t>LAS AKIM REORGANI</t>
  </si>
  <si>
    <t>LINCOGENOA-HUGO C</t>
  </si>
  <si>
    <t>LINCOLIMON RE-4J</t>
  </si>
  <si>
    <t>LINCOKARVAL RE-23</t>
  </si>
  <si>
    <t>LOGANVALLEY RE-1</t>
  </si>
  <si>
    <t>LOGANFRENCHMAN RE</t>
  </si>
  <si>
    <t>LOGANBUFFALO RE-4</t>
  </si>
  <si>
    <t>LOGANPLATEAU RE-5</t>
  </si>
  <si>
    <t>MESADE BEQUE 49J</t>
  </si>
  <si>
    <t>MESAPLATEAU VALL</t>
  </si>
  <si>
    <t xml:space="preserve">MESAMESA COUNTY </t>
  </si>
  <si>
    <t>MINERCREEDE CONSO</t>
  </si>
  <si>
    <t>MOFFAMOFFAT COUNT</t>
  </si>
  <si>
    <t>MONTEMONTEZUMA-CO</t>
  </si>
  <si>
    <t>MONTEDOLORES RE-4</t>
  </si>
  <si>
    <t>MONTEMANCOS RE-6</t>
  </si>
  <si>
    <t>MONTRMONTROSE COU</t>
  </si>
  <si>
    <t>MONTRWEST END RE-</t>
  </si>
  <si>
    <t>MORGABRUSH RE-2(J</t>
  </si>
  <si>
    <t xml:space="preserve">MORGAFORT MORGAN </t>
  </si>
  <si>
    <t>MORGAWELDON VALLE</t>
  </si>
  <si>
    <t>MORGAWIGGINS RE-5</t>
  </si>
  <si>
    <t>OTEROEAST OTERO R</t>
  </si>
  <si>
    <t>OTEROROCKY FORD R</t>
  </si>
  <si>
    <t>OTEROMANZANOLA 3J</t>
  </si>
  <si>
    <t>OTEROFOWLER R-4J</t>
  </si>
  <si>
    <t>OTEROCHERAW 31</t>
  </si>
  <si>
    <t>OTEROSWINK 33</t>
  </si>
  <si>
    <t>OURAYOURAY R-1</t>
  </si>
  <si>
    <t>OURAYRIDGWAY R-2</t>
  </si>
  <si>
    <t>PARKPLATTE CANYO</t>
  </si>
  <si>
    <t xml:space="preserve">PARKPARK COUNTY </t>
  </si>
  <si>
    <t>PHILLHOLYOKE RE-1</t>
  </si>
  <si>
    <t>PHILLHAXTUN RE-2J</t>
  </si>
  <si>
    <t>PITKIASPEN 1</t>
  </si>
  <si>
    <t>PROWEGRANADA RE-1</t>
  </si>
  <si>
    <t>PROWELAMAR RE-2</t>
  </si>
  <si>
    <t>PROWEHOLLY RE-3</t>
  </si>
  <si>
    <t xml:space="preserve">PROWEWILEY RE-13 </t>
  </si>
  <si>
    <t xml:space="preserve">PUEBLPUEBLO CITY </t>
  </si>
  <si>
    <t>PUEBLPUEBLO COUNT</t>
  </si>
  <si>
    <t>RIO BMEEKER RE1</t>
  </si>
  <si>
    <t>RIO BRANGELY RE-4</t>
  </si>
  <si>
    <t>RIO GDEL NORTE C-</t>
  </si>
  <si>
    <t xml:space="preserve">RIO GMONTE VISTA </t>
  </si>
  <si>
    <t>RIO GSARGENT RE-3</t>
  </si>
  <si>
    <t>ROUTTHAYDEN RE-1</t>
  </si>
  <si>
    <t>ROUTTSTEAMBOAT SP</t>
  </si>
  <si>
    <t xml:space="preserve">ROUTTSOUTH ROUTT </t>
  </si>
  <si>
    <t>SAGUAMOUNTAIN VAL</t>
  </si>
  <si>
    <t>SAGUAMOFFAT 2</t>
  </si>
  <si>
    <t>SAGUACENTER 26 JT</t>
  </si>
  <si>
    <t>SAN JSILVERTON 1</t>
  </si>
  <si>
    <t>SAN MTELLURIDE R-</t>
  </si>
  <si>
    <t>SAN MNORWOOD R-2J</t>
  </si>
  <si>
    <t>SEDGWJULESBURG RE</t>
  </si>
  <si>
    <t>SEDGWPLATTE VALLE</t>
  </si>
  <si>
    <t>SUMMISUMMIT RE-1</t>
  </si>
  <si>
    <t>TELLECRIPPLE CREE</t>
  </si>
  <si>
    <t>TELLEWOODLAND PAR</t>
  </si>
  <si>
    <t>WASHIAKRON R-1</t>
  </si>
  <si>
    <t>WASHIARICKAREE R-</t>
  </si>
  <si>
    <t>WASHIOTIS R-3</t>
  </si>
  <si>
    <t>WASHILONE STAR 10</t>
  </si>
  <si>
    <t>WASHIWOODLIN R-10</t>
  </si>
  <si>
    <t>WELDWELD RE-1</t>
  </si>
  <si>
    <t>WELDEATON RE-2</t>
  </si>
  <si>
    <t>WELDKEENESBURG R</t>
  </si>
  <si>
    <t>WELDWINDSOR RE-4</t>
  </si>
  <si>
    <t>WELDJOHNSTOWN-MI</t>
  </si>
  <si>
    <t>WELDGREELEY 6</t>
  </si>
  <si>
    <t>WELDPLATTE VALLE</t>
  </si>
  <si>
    <t xml:space="preserve">WELDWELD COUNTY </t>
  </si>
  <si>
    <t>WELDAULT-HIGHLAN</t>
  </si>
  <si>
    <t>WELDBRIGGSDALE R</t>
  </si>
  <si>
    <t>WELDPRAIRIE RE-1</t>
  </si>
  <si>
    <t>WELDPAWNEE RE-12</t>
  </si>
  <si>
    <t>YUMAYUMA 1</t>
  </si>
  <si>
    <t>YUMAWRAY RD-2</t>
  </si>
  <si>
    <t>YUMAIDALIA RJ-3</t>
  </si>
  <si>
    <t>YUMALIBERTY J-4</t>
  </si>
  <si>
    <t>CHARTER SCHO</t>
  </si>
  <si>
    <t>GLOBAL VILLA</t>
  </si>
  <si>
    <t>EAST CENTRAL</t>
  </si>
  <si>
    <t>MOUNTAIN BOC</t>
  </si>
  <si>
    <t>CENTENNIAL B</t>
  </si>
  <si>
    <t>NORTHEAST BO</t>
  </si>
  <si>
    <t>PIKES PEAK B</t>
  </si>
  <si>
    <t>SAN JUAN BOC</t>
  </si>
  <si>
    <t>SAN LUIS VAL</t>
  </si>
  <si>
    <t>SOUTH CENTRA</t>
  </si>
  <si>
    <t>SOUTHEASTERN</t>
  </si>
  <si>
    <t>NORTHWEST BO</t>
  </si>
  <si>
    <t>ADAMS COUNTY</t>
  </si>
  <si>
    <t>RIO BLANCO B</t>
  </si>
  <si>
    <t>EXPEDITIONAR</t>
  </si>
  <si>
    <t>GRAND VALLEY</t>
  </si>
  <si>
    <t>MT EVANS BOC</t>
  </si>
  <si>
    <t xml:space="preserve">UNCOMPAHGRE </t>
  </si>
  <si>
    <t>SANTA FE TRA</t>
  </si>
  <si>
    <t>9160</t>
  </si>
  <si>
    <t xml:space="preserve">FRONT RANGE </t>
  </si>
  <si>
    <t>UTE PASS BOC</t>
  </si>
  <si>
    <t>Expenditures</t>
  </si>
  <si>
    <t>Vocational</t>
  </si>
  <si>
    <t>Elementary</t>
  </si>
  <si>
    <t>Middle</t>
  </si>
  <si>
    <t>Senior High</t>
  </si>
  <si>
    <t>Technical</t>
  </si>
  <si>
    <t>Online</t>
  </si>
  <si>
    <t>Combination</t>
  </si>
  <si>
    <t>Centralized</t>
  </si>
  <si>
    <t>Service</t>
  </si>
  <si>
    <t>District-Wide</t>
  </si>
  <si>
    <t>Operational</t>
  </si>
  <si>
    <t>Instructional</t>
  </si>
  <si>
    <t>Schools</t>
  </si>
  <si>
    <t>Services</t>
  </si>
  <si>
    <t>Centers</t>
  </si>
  <si>
    <t>Costs</t>
  </si>
  <si>
    <t>Units</t>
  </si>
  <si>
    <t>Operating</t>
  </si>
  <si>
    <t>Capital</t>
  </si>
  <si>
    <t>Instructional Expenditures</t>
  </si>
  <si>
    <t>DISTRICT TOTALS</t>
  </si>
  <si>
    <t>BOCES TOTALS</t>
  </si>
  <si>
    <t xml:space="preserve">                       THIS PAGE IS INTENDED TO BE LEFT BLANK</t>
  </si>
  <si>
    <t>LARIMERPARK (ESTES</t>
  </si>
  <si>
    <t>9170</t>
  </si>
  <si>
    <t>8043</t>
  </si>
  <si>
    <t>JAMES IRWIN</t>
  </si>
  <si>
    <t>JAMES IRWIN CHARTER COLLABORATIVE</t>
  </si>
  <si>
    <t>CHARTER CHOICE COLLABORATIVE</t>
  </si>
  <si>
    <t>CHARTER CHOI</t>
  </si>
  <si>
    <t>COLORADO DIGI</t>
  </si>
  <si>
    <t>8044</t>
  </si>
  <si>
    <t>ROCKY MOUNTAIN CHARTER COLLABORATIVE</t>
  </si>
  <si>
    <t>ROCKY MOUNTAIN</t>
  </si>
  <si>
    <t>Per Funded Pupil Count</t>
  </si>
  <si>
    <t>Per Membership Count</t>
  </si>
  <si>
    <t>9175</t>
  </si>
  <si>
    <t>COLORADO RIVER BOCES</t>
  </si>
  <si>
    <t>COLORADO RIVE</t>
  </si>
  <si>
    <t>EDUCATION REENVISIONED BOCES</t>
  </si>
  <si>
    <t>ELIZABETH SCHOOL DISTRICT</t>
  </si>
  <si>
    <t>ADAMSSCHOOL DISTRICT 27J</t>
  </si>
  <si>
    <t>SCHOOL DISTRICT 27J</t>
  </si>
  <si>
    <t>WESTMINSTER SCHOOL DISTRICT</t>
  </si>
  <si>
    <t>CUSTER COUNTY SCHOOL DISTRICT C-1</t>
  </si>
  <si>
    <t>EL PADISTRICT 49</t>
  </si>
  <si>
    <t>DISTRICT 49</t>
  </si>
  <si>
    <t>FREMONT RE-2</t>
  </si>
  <si>
    <t>PUEBLO COUNTY 70</t>
  </si>
  <si>
    <t>UPPER RIO GRANDE C-7</t>
  </si>
  <si>
    <t>REVERE SCHOOL DISTRICT</t>
  </si>
  <si>
    <t>WELD RE-3J</t>
  </si>
  <si>
    <t>WELD RE-8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</si>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</sst>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#,##0.0_);\(#,##0.0\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39">
    <xf numFmtId="0" fontId="0" fillId="0" borderId="0" xfId="0"/>
    <xf numFmtId="3" fontId="0" fillId="0" borderId="0" xfId="4" applyNumberFormat="1" applyFont="1"/>
    <xf numFmtId="165" fontId="5" fillId="0" borderId="0" xfId="3" applyNumberFormat="1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3" fontId="5" fillId="0" borderId="0" xfId="1" applyNumberFormat="1" applyFont="1"/>
    <xf numFmtId="3" fontId="5" fillId="0" borderId="0" xfId="1" applyNumberFormat="1" applyFont="1" applyAlignment="1">
      <alignment horizontal="left"/>
    </xf>
    <xf numFmtId="3" fontId="6" fillId="0" borderId="0" xfId="0" quotePrefix="1" applyNumberFormat="1" applyFont="1"/>
    <xf numFmtId="3" fontId="4" fillId="0" borderId="0" xfId="1" applyNumberFormat="1" applyFont="1"/>
    <xf numFmtId="37" fontId="5" fillId="0" borderId="0" xfId="3" applyNumberFormat="1" applyFont="1"/>
    <xf numFmtId="37" fontId="5" fillId="0" borderId="0" xfId="3" applyNumberFormat="1" applyFont="1" applyAlignment="1">
      <alignment horizontal="left"/>
    </xf>
    <xf numFmtId="0" fontId="6" fillId="0" borderId="0" xfId="3" applyFont="1"/>
    <xf numFmtId="3" fontId="5" fillId="0" borderId="0" xfId="4" applyNumberFormat="1" applyFont="1" applyProtection="1"/>
    <xf numFmtId="3" fontId="5" fillId="0" borderId="0" xfId="3" applyNumberFormat="1" applyFont="1"/>
    <xf numFmtId="165" fontId="5" fillId="0" borderId="0" xfId="3" applyNumberFormat="1" applyFont="1"/>
    <xf numFmtId="37" fontId="4" fillId="0" borderId="0" xfId="3" applyNumberFormat="1" applyFont="1"/>
    <xf numFmtId="37" fontId="4" fillId="0" borderId="0" xfId="3" applyNumberFormat="1" applyFont="1" applyAlignment="1">
      <alignment horizontal="left"/>
    </xf>
    <xf numFmtId="165" fontId="4" fillId="0" borderId="0" xfId="3" applyNumberFormat="1" applyFont="1" applyAlignment="1">
      <alignment horizontal="left"/>
    </xf>
    <xf numFmtId="165" fontId="4" fillId="0" borderId="0" xfId="3" applyNumberFormat="1" applyFont="1"/>
    <xf numFmtId="3" fontId="5" fillId="0" borderId="0" xfId="3" applyNumberFormat="1" applyFont="1" applyAlignment="1">
      <alignment horizontal="left"/>
    </xf>
    <xf numFmtId="3" fontId="6" fillId="0" borderId="0" xfId="3" applyNumberFormat="1" applyFont="1"/>
    <xf numFmtId="3" fontId="4" fillId="0" borderId="0" xfId="3" applyNumberFormat="1" applyFont="1"/>
    <xf numFmtId="3" fontId="4" fillId="0" borderId="0" xfId="3" applyNumberFormat="1" applyFont="1" applyAlignment="1">
      <alignment horizontal="left"/>
    </xf>
    <xf numFmtId="165" fontId="5" fillId="0" borderId="0" xfId="3" applyNumberFormat="1" applyFont="1" applyAlignment="1">
      <alignment horizontal="right"/>
    </xf>
    <xf numFmtId="165" fontId="5" fillId="0" borderId="0" xfId="4" applyNumberFormat="1" applyFont="1" applyProtection="1"/>
    <xf numFmtId="165" fontId="6" fillId="0" borderId="0" xfId="3" applyNumberFormat="1" applyFont="1"/>
    <xf numFmtId="3" fontId="6" fillId="0" borderId="0" xfId="4" applyNumberFormat="1" applyFont="1"/>
    <xf numFmtId="3" fontId="4" fillId="0" borderId="0" xfId="4" applyNumberFormat="1" applyFont="1" applyProtection="1"/>
    <xf numFmtId="166" fontId="5" fillId="0" borderId="0" xfId="4" applyNumberFormat="1" applyFont="1" applyProtection="1"/>
    <xf numFmtId="0" fontId="7" fillId="0" borderId="0" xfId="0" applyFont="1"/>
    <xf numFmtId="0" fontId="7" fillId="0" borderId="0" xfId="3" applyFont="1"/>
    <xf numFmtId="37" fontId="8" fillId="0" borderId="0" xfId="3" applyNumberFormat="1" applyFont="1"/>
    <xf numFmtId="37" fontId="9" fillId="0" borderId="0" xfId="3" applyNumberFormat="1" applyFont="1" applyAlignment="1">
      <alignment horizontal="center"/>
    </xf>
    <xf numFmtId="165" fontId="9" fillId="0" borderId="0" xfId="3" applyNumberFormat="1" applyFont="1" applyAlignment="1">
      <alignment horizontal="center"/>
    </xf>
    <xf numFmtId="37" fontId="9" fillId="0" borderId="0" xfId="3" applyNumberFormat="1" applyFont="1" applyAlignment="1">
      <alignment horizontal="left"/>
    </xf>
    <xf numFmtId="0" fontId="7" fillId="0" borderId="0" xfId="3" applyFont="1" applyAlignment="1">
      <alignment horizontal="center"/>
    </xf>
    <xf numFmtId="3" fontId="7" fillId="0" borderId="0" xfId="4" applyNumberFormat="1" applyFont="1"/>
    <xf numFmtId="3" fontId="9" fillId="0" borderId="0" xfId="4" applyNumberFormat="1" applyFont="1" applyAlignment="1" applyProtection="1">
      <alignment horizontal="center"/>
    </xf>
    <xf numFmtId="165" fontId="5" fillId="0" borderId="0" xfId="4" applyNumberFormat="1" applyFont="1" applyAlignment="1" applyProtection="1">
      <alignment horizontal="right"/>
    </xf>
  </cellXfs>
  <cellStyles count="12">
    <cellStyle name="Comma 2" xfId="2" xr:uid="{00000000-0005-0000-0000-000001000000}"/>
    <cellStyle name="Comma 2 2" xfId="7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1" xr:uid="{00000000-0005-0000-0000-000006000000}"/>
    <cellStyle name="Normal 3" xfId="3" xr:uid="{00000000-0005-0000-0000-000007000000}"/>
    <cellStyle name="Normal 3 2" xfId="8" xr:uid="{00000000-0005-0000-0000-000008000000}"/>
    <cellStyle name="Normal 4" xfId="9" xr:uid="{00000000-0005-0000-0000-000009000000}"/>
    <cellStyle name="Normal 5" xfId="10" xr:uid="{00000000-0005-0000-0000-00000A000000}"/>
    <cellStyle name="Normal 5 2" xfId="11" xr:uid="{00000000-0005-0000-0000-00000B000000}"/>
    <cellStyle name="Normal 6" xfId="5" xr:uid="{00000000-0005-0000-0000-00000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1611</xdr:row>
      <xdr:rowOff>0</xdr:rowOff>
    </xdr:from>
    <xdr:to>
      <xdr:col>16</xdr:col>
      <xdr:colOff>1119185</xdr:colOff>
      <xdr:row>1616</xdr:row>
      <xdr:rowOff>5268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26209225"/>
          <a:ext cx="13006385" cy="814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Note:  Figures in this table include any duplicated expenditures in Internal Service Funds and any non-netted internal charge/reimbursement expenditures in other funds.  As such, these expenditures may not agree with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those expenditures contained in Table IIB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Q1646"/>
  <sheetViews>
    <sheetView tabSelected="1" zoomScale="77" zoomScaleNormal="77" zoomScalePageLayoutView="63" workbookViewId="0">
      <pane ySplit="6" topLeftCell="A1579" activePane="bottomLeft" state="frozen"/>
      <selection activeCell="E1202" sqref="E1202"/>
      <selection pane="bottomLeft" activeCell="S1588" sqref="D1:S1588"/>
    </sheetView>
  </sheetViews>
  <sheetFormatPr defaultColWidth="6.28515625" defaultRowHeight="13.15" customHeight="1" x14ac:dyDescent="0.2"/>
  <cols>
    <col min="1" max="1" width="9.140625" style="3" bestFit="1" customWidth="1"/>
    <col min="2" max="2" width="23.7109375" style="3" bestFit="1" customWidth="1"/>
    <col min="3" max="3" width="2.42578125" style="11" customWidth="1"/>
    <col min="4" max="4" width="17.7109375" style="11" customWidth="1"/>
    <col min="5" max="6" width="11.5703125" style="11" customWidth="1"/>
    <col min="7" max="17" width="16.7109375" style="26" customWidth="1"/>
    <col min="18" max="16384" width="6.28515625" style="11"/>
  </cols>
  <sheetData>
    <row r="1" spans="1:17" s="30" customFormat="1" ht="13.15" customHeight="1" x14ac:dyDescent="0.25">
      <c r="A1" s="29"/>
      <c r="B1" s="29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s="30" customFormat="1" ht="13.15" customHeight="1" x14ac:dyDescent="0.25">
      <c r="A2" s="29"/>
      <c r="B2" s="29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s="30" customFormat="1" ht="13.15" customHeight="1" x14ac:dyDescent="0.25">
      <c r="A3" s="29" t="s">
        <v>457</v>
      </c>
      <c r="B3" s="29" t="s">
        <v>458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30" customFormat="1" ht="13.15" customHeight="1" x14ac:dyDescent="0.25">
      <c r="A4" s="29"/>
      <c r="B4" s="29"/>
      <c r="D4" s="32"/>
      <c r="E4" s="33"/>
      <c r="F4" s="33"/>
      <c r="G4" s="36"/>
      <c r="H4" s="36"/>
      <c r="I4" s="36"/>
      <c r="J4" s="37" t="s">
        <v>657</v>
      </c>
      <c r="K4" s="37"/>
      <c r="L4" s="36"/>
      <c r="M4" s="36"/>
      <c r="N4" s="36"/>
      <c r="O4" s="36"/>
      <c r="P4" s="37" t="s">
        <v>455</v>
      </c>
      <c r="Q4" s="37" t="s">
        <v>454</v>
      </c>
    </row>
    <row r="5" spans="1:17" s="30" customFormat="1" ht="13.15" customHeight="1" x14ac:dyDescent="0.25">
      <c r="A5" s="29"/>
      <c r="B5" s="29"/>
      <c r="C5" s="31"/>
      <c r="D5" s="32"/>
      <c r="E5" s="33" t="s">
        <v>456</v>
      </c>
      <c r="F5" s="33"/>
      <c r="G5" s="37" t="s">
        <v>658</v>
      </c>
      <c r="H5" s="37" t="s">
        <v>659</v>
      </c>
      <c r="I5" s="37" t="s">
        <v>660</v>
      </c>
      <c r="J5" s="37" t="s">
        <v>661</v>
      </c>
      <c r="K5" s="37" t="s">
        <v>662</v>
      </c>
      <c r="L5" s="37" t="s">
        <v>663</v>
      </c>
      <c r="M5" s="37" t="s">
        <v>664</v>
      </c>
      <c r="N5" s="37" t="s">
        <v>665</v>
      </c>
      <c r="O5" s="37" t="s">
        <v>666</v>
      </c>
      <c r="P5" s="37" t="s">
        <v>667</v>
      </c>
      <c r="Q5" s="37" t="s">
        <v>668</v>
      </c>
    </row>
    <row r="6" spans="1:17" s="30" customFormat="1" ht="13.15" customHeight="1" x14ac:dyDescent="0.25">
      <c r="A6" s="29"/>
      <c r="B6" s="29"/>
      <c r="C6" s="31"/>
      <c r="D6" s="34" t="s">
        <v>452</v>
      </c>
      <c r="E6" s="33" t="s">
        <v>453</v>
      </c>
      <c r="F6" s="35"/>
      <c r="G6" s="37" t="s">
        <v>669</v>
      </c>
      <c r="H6" s="37" t="s">
        <v>669</v>
      </c>
      <c r="I6" s="37" t="s">
        <v>669</v>
      </c>
      <c r="J6" s="37" t="s">
        <v>669</v>
      </c>
      <c r="K6" s="37" t="s">
        <v>669</v>
      </c>
      <c r="L6" s="37" t="s">
        <v>669</v>
      </c>
      <c r="M6" s="37" t="s">
        <v>670</v>
      </c>
      <c r="N6" s="37" t="s">
        <v>671</v>
      </c>
      <c r="O6" s="37" t="s">
        <v>672</v>
      </c>
      <c r="P6" s="37" t="s">
        <v>673</v>
      </c>
      <c r="Q6" s="37" t="s">
        <v>656</v>
      </c>
    </row>
    <row r="7" spans="1:17" ht="13.15" customHeight="1" x14ac:dyDescent="0.2">
      <c r="C7" s="9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2.75" customHeight="1" x14ac:dyDescent="0.2">
      <c r="A8" s="4" t="s">
        <v>16</v>
      </c>
      <c r="B8" s="4" t="s">
        <v>459</v>
      </c>
      <c r="C8" s="15"/>
      <c r="D8" s="16" t="s">
        <v>446</v>
      </c>
      <c r="E8" s="17" t="s">
        <v>451</v>
      </c>
      <c r="F8" s="1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s="20" customFormat="1" ht="13.15" customHeight="1" x14ac:dyDescent="0.25">
      <c r="A9" s="4" t="s">
        <v>16</v>
      </c>
      <c r="B9" s="4" t="s">
        <v>459</v>
      </c>
      <c r="C9" s="13" t="s">
        <v>200</v>
      </c>
      <c r="D9" s="19" t="s">
        <v>674</v>
      </c>
      <c r="E9" s="19"/>
      <c r="F9" s="19"/>
      <c r="G9" s="1">
        <v>23161117.870000012</v>
      </c>
      <c r="H9" s="1">
        <v>0</v>
      </c>
      <c r="I9" s="1">
        <v>6253959.3400000008</v>
      </c>
      <c r="J9" s="1">
        <v>0</v>
      </c>
      <c r="K9" s="1">
        <v>13995461.090000002</v>
      </c>
      <c r="L9" s="1">
        <v>7637324.4200000018</v>
      </c>
      <c r="M9" s="1">
        <v>10730254.170000004</v>
      </c>
      <c r="N9" s="1">
        <v>0</v>
      </c>
      <c r="O9" s="1">
        <v>0</v>
      </c>
      <c r="P9" s="1">
        <v>10970.29</v>
      </c>
      <c r="Q9" s="1">
        <v>61789087.180000015</v>
      </c>
    </row>
    <row r="10" spans="1:17" s="20" customFormat="1" ht="13.15" customHeight="1" x14ac:dyDescent="0.25">
      <c r="A10" s="4" t="s">
        <v>16</v>
      </c>
      <c r="B10" s="4" t="s">
        <v>459</v>
      </c>
      <c r="C10" s="13" t="s">
        <v>200</v>
      </c>
      <c r="D10" s="19" t="s">
        <v>675</v>
      </c>
      <c r="E10" s="19"/>
      <c r="F10" s="19"/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756.31</v>
      </c>
      <c r="M10" s="1">
        <v>15706.37</v>
      </c>
      <c r="N10" s="1">
        <v>0</v>
      </c>
      <c r="O10" s="1">
        <v>0</v>
      </c>
      <c r="P10" s="1">
        <v>0</v>
      </c>
      <c r="Q10" s="1">
        <v>16462.68</v>
      </c>
    </row>
    <row r="11" spans="1:17" s="20" customFormat="1" ht="13.15" customHeight="1" x14ac:dyDescent="0.25">
      <c r="A11" s="4" t="s">
        <v>16</v>
      </c>
      <c r="B11" s="4" t="s">
        <v>459</v>
      </c>
      <c r="C11" s="13" t="s">
        <v>200</v>
      </c>
      <c r="D11" s="19" t="s">
        <v>454</v>
      </c>
      <c r="E11" s="19"/>
      <c r="F11" s="19"/>
      <c r="G11" s="1">
        <v>23161117.870000012</v>
      </c>
      <c r="H11" s="1">
        <v>0</v>
      </c>
      <c r="I11" s="1">
        <v>6253959.3400000008</v>
      </c>
      <c r="J11" s="1">
        <v>0</v>
      </c>
      <c r="K11" s="1">
        <v>13995461.090000002</v>
      </c>
      <c r="L11" s="1">
        <v>7638080.7300000014</v>
      </c>
      <c r="M11" s="1">
        <v>10745960.540000003</v>
      </c>
      <c r="N11" s="1">
        <v>0</v>
      </c>
      <c r="O11" s="1">
        <v>0</v>
      </c>
      <c r="P11" s="1">
        <v>10970.29</v>
      </c>
      <c r="Q11" s="1">
        <v>61805549.860000014</v>
      </c>
    </row>
    <row r="12" spans="1:17" ht="13.15" customHeight="1" x14ac:dyDescent="0.2">
      <c r="A12" s="4" t="s">
        <v>16</v>
      </c>
      <c r="B12" s="4" t="s">
        <v>459</v>
      </c>
      <c r="C12" s="9" t="s">
        <v>200</v>
      </c>
      <c r="D12" s="9" t="s">
        <v>691</v>
      </c>
      <c r="E12" s="14"/>
      <c r="F12" s="14">
        <v>8721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>
        <v>7086.9796881091634</v>
      </c>
    </row>
    <row r="13" spans="1:17" ht="13.15" customHeight="1" x14ac:dyDescent="0.2">
      <c r="A13" s="4" t="str">
        <f>A12</f>
        <v>0010</v>
      </c>
      <c r="B13" s="4" t="str">
        <f t="shared" ref="B13:C13" si="0">B12</f>
        <v>ADAMSMAPLETON 1</v>
      </c>
      <c r="C13" s="9" t="str">
        <f t="shared" si="0"/>
        <v xml:space="preserve">$ </v>
      </c>
      <c r="D13" s="9" t="s">
        <v>692</v>
      </c>
      <c r="E13" s="14"/>
      <c r="F13" s="14">
        <v>9002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>
        <v>6865.7575938680311</v>
      </c>
    </row>
    <row r="14" spans="1:17" s="25" customFormat="1" ht="13.15" customHeight="1" x14ac:dyDescent="0.2">
      <c r="A14" s="4" t="s">
        <v>16</v>
      </c>
      <c r="B14" s="4" t="s">
        <v>459</v>
      </c>
      <c r="C14" s="14" t="s">
        <v>199</v>
      </c>
      <c r="D14" s="2" t="s">
        <v>676</v>
      </c>
      <c r="E14" s="14"/>
      <c r="F14" s="14"/>
      <c r="G14" s="24">
        <v>37.474171692451321</v>
      </c>
      <c r="H14" s="24">
        <v>0</v>
      </c>
      <c r="I14" s="24">
        <v>10.11876660618063</v>
      </c>
      <c r="J14" s="24">
        <v>0</v>
      </c>
      <c r="K14" s="24">
        <v>22.644343625616276</v>
      </c>
      <c r="L14" s="24">
        <v>12.358244117723313</v>
      </c>
      <c r="M14" s="24">
        <v>17.386724273696156</v>
      </c>
      <c r="N14" s="24">
        <v>0</v>
      </c>
      <c r="O14" s="24">
        <v>0</v>
      </c>
      <c r="P14" s="24">
        <v>1.7749684332312481E-2</v>
      </c>
      <c r="Q14" s="24">
        <v>100</v>
      </c>
    </row>
    <row r="15" spans="1:17" ht="13.15" customHeight="1" x14ac:dyDescent="0.2">
      <c r="A15" s="4" t="s">
        <v>16</v>
      </c>
      <c r="B15" s="4" t="s">
        <v>459</v>
      </c>
      <c r="C15" s="9"/>
      <c r="D15" s="10"/>
      <c r="E15" s="14"/>
      <c r="F15" s="1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ht="13.15" customHeight="1" x14ac:dyDescent="0.2">
      <c r="A16" s="4" t="s">
        <v>19</v>
      </c>
      <c r="B16" s="4" t="s">
        <v>460</v>
      </c>
      <c r="C16" s="15"/>
      <c r="D16" s="16" t="s">
        <v>446</v>
      </c>
      <c r="E16" s="18" t="s">
        <v>450</v>
      </c>
      <c r="F16" s="1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s="20" customFormat="1" ht="13.15" customHeight="1" x14ac:dyDescent="0.25">
      <c r="A17" s="4" t="s">
        <v>19</v>
      </c>
      <c r="B17" s="4" t="s">
        <v>460</v>
      </c>
      <c r="C17" s="13" t="s">
        <v>200</v>
      </c>
      <c r="D17" s="19" t="s">
        <v>674</v>
      </c>
      <c r="E17" s="14"/>
      <c r="F17" s="19"/>
      <c r="G17" s="1">
        <v>97973627.610000178</v>
      </c>
      <c r="H17" s="1">
        <v>40605428.499999985</v>
      </c>
      <c r="I17" s="1">
        <v>63292424.020000078</v>
      </c>
      <c r="J17" s="1">
        <v>0</v>
      </c>
      <c r="K17" s="1">
        <v>2197374.8800000008</v>
      </c>
      <c r="L17" s="1">
        <v>44052791.31999997</v>
      </c>
      <c r="M17" s="1">
        <v>22403407.189999975</v>
      </c>
      <c r="N17" s="1">
        <v>0</v>
      </c>
      <c r="O17" s="1">
        <v>0</v>
      </c>
      <c r="P17" s="1">
        <v>304595.98</v>
      </c>
      <c r="Q17" s="1">
        <v>270829649.50000018</v>
      </c>
    </row>
    <row r="18" spans="1:17" s="20" customFormat="1" ht="13.15" customHeight="1" x14ac:dyDescent="0.25">
      <c r="A18" s="4" t="s">
        <v>19</v>
      </c>
      <c r="B18" s="4" t="s">
        <v>460</v>
      </c>
      <c r="C18" s="13" t="s">
        <v>200</v>
      </c>
      <c r="D18" s="19" t="s">
        <v>675</v>
      </c>
      <c r="E18" s="14"/>
      <c r="F18" s="19"/>
      <c r="G18" s="1">
        <v>0</v>
      </c>
      <c r="H18" s="1">
        <v>6025</v>
      </c>
      <c r="I18" s="1">
        <v>188246.78</v>
      </c>
      <c r="J18" s="1">
        <v>0</v>
      </c>
      <c r="K18" s="1">
        <v>997.62</v>
      </c>
      <c r="L18" s="1">
        <v>61320.55000000001</v>
      </c>
      <c r="M18" s="1">
        <v>138049.88</v>
      </c>
      <c r="N18" s="1">
        <v>0</v>
      </c>
      <c r="O18" s="1">
        <v>0</v>
      </c>
      <c r="P18" s="1">
        <v>0</v>
      </c>
      <c r="Q18" s="1">
        <v>394639.83</v>
      </c>
    </row>
    <row r="19" spans="1:17" s="20" customFormat="1" ht="13.15" customHeight="1" x14ac:dyDescent="0.25">
      <c r="A19" s="4" t="s">
        <v>19</v>
      </c>
      <c r="B19" s="4" t="s">
        <v>460</v>
      </c>
      <c r="C19" s="13" t="s">
        <v>200</v>
      </c>
      <c r="D19" s="19" t="s">
        <v>454</v>
      </c>
      <c r="E19" s="14"/>
      <c r="F19" s="19"/>
      <c r="G19" s="1">
        <v>97973627.610000178</v>
      </c>
      <c r="H19" s="1">
        <v>40611453.499999985</v>
      </c>
      <c r="I19" s="1">
        <v>63480670.800000079</v>
      </c>
      <c r="J19" s="1">
        <v>0</v>
      </c>
      <c r="K19" s="1">
        <v>2198372.5000000009</v>
      </c>
      <c r="L19" s="1">
        <v>44114111.869999968</v>
      </c>
      <c r="M19" s="1">
        <v>22541457.069999974</v>
      </c>
      <c r="N19" s="1">
        <v>0</v>
      </c>
      <c r="O19" s="1">
        <v>0</v>
      </c>
      <c r="P19" s="1">
        <v>304595.98</v>
      </c>
      <c r="Q19" s="1">
        <v>271224289.33000016</v>
      </c>
    </row>
    <row r="20" spans="1:17" ht="13.15" customHeight="1" x14ac:dyDescent="0.2">
      <c r="A20" s="4" t="s">
        <v>19</v>
      </c>
      <c r="B20" s="4" t="s">
        <v>460</v>
      </c>
      <c r="C20" s="9" t="s">
        <v>200</v>
      </c>
      <c r="D20" s="9" t="s">
        <v>691</v>
      </c>
      <c r="E20" s="14"/>
      <c r="F20" s="14">
        <v>36817.4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>
        <v>7366.7420657080656</v>
      </c>
    </row>
    <row r="21" spans="1:17" ht="13.15" customHeight="1" x14ac:dyDescent="0.2">
      <c r="A21" s="4" t="str">
        <f>A20</f>
        <v>0020</v>
      </c>
      <c r="B21" s="4" t="str">
        <f t="shared" ref="B21" si="1">B20</f>
        <v>ADAMSADAMS 12 FIV</v>
      </c>
      <c r="C21" s="9" t="str">
        <f t="shared" ref="C21" si="2">C20</f>
        <v xml:space="preserve">$ </v>
      </c>
      <c r="D21" s="9" t="s">
        <v>692</v>
      </c>
      <c r="E21" s="14"/>
      <c r="F21" s="14">
        <v>36078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>
        <v>7517.7196443816219</v>
      </c>
    </row>
    <row r="22" spans="1:17" s="25" customFormat="1" ht="13.15" customHeight="1" x14ac:dyDescent="0.2">
      <c r="A22" s="4" t="s">
        <v>19</v>
      </c>
      <c r="B22" s="4" t="s">
        <v>460</v>
      </c>
      <c r="C22" s="14" t="s">
        <v>199</v>
      </c>
      <c r="D22" s="2" t="s">
        <v>676</v>
      </c>
      <c r="E22" s="14"/>
      <c r="F22" s="14"/>
      <c r="G22" s="24">
        <v>36.122733643075414</v>
      </c>
      <c r="H22" s="24">
        <v>14.973383689315447</v>
      </c>
      <c r="I22" s="24">
        <v>23.405230761896394</v>
      </c>
      <c r="J22" s="24">
        <v>0</v>
      </c>
      <c r="K22" s="24">
        <v>0.81053673527197567</v>
      </c>
      <c r="L22" s="24">
        <v>16.264808723058749</v>
      </c>
      <c r="M22" s="24">
        <v>8.3110023536917286</v>
      </c>
      <c r="N22" s="24">
        <v>0</v>
      </c>
      <c r="O22" s="24">
        <v>0</v>
      </c>
      <c r="P22" s="24">
        <v>0.11230409369029494</v>
      </c>
      <c r="Q22" s="24">
        <v>100</v>
      </c>
    </row>
    <row r="23" spans="1:17" ht="13.15" customHeight="1" x14ac:dyDescent="0.2">
      <c r="A23" s="4" t="s">
        <v>19</v>
      </c>
      <c r="B23" s="4" t="s">
        <v>460</v>
      </c>
      <c r="C23" s="9"/>
      <c r="D23" s="9"/>
      <c r="E23" s="14"/>
      <c r="F23" s="1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3.15" customHeight="1" x14ac:dyDescent="0.2">
      <c r="A24" s="4" t="s">
        <v>14</v>
      </c>
      <c r="B24" s="4" t="s">
        <v>461</v>
      </c>
      <c r="C24" s="15"/>
      <c r="D24" s="16" t="s">
        <v>446</v>
      </c>
      <c r="E24" s="18" t="s">
        <v>449</v>
      </c>
      <c r="F24" s="1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s="20" customFormat="1" ht="13.15" customHeight="1" x14ac:dyDescent="0.25">
      <c r="A25" s="4" t="s">
        <v>14</v>
      </c>
      <c r="B25" s="4" t="s">
        <v>461</v>
      </c>
      <c r="C25" s="13" t="s">
        <v>200</v>
      </c>
      <c r="D25" s="19" t="s">
        <v>674</v>
      </c>
      <c r="E25" s="14"/>
      <c r="F25" s="19"/>
      <c r="G25" s="1">
        <v>18346903.419999991</v>
      </c>
      <c r="H25" s="1">
        <v>7816774.3599999985</v>
      </c>
      <c r="I25" s="1">
        <v>9300024.9600000009</v>
      </c>
      <c r="J25" s="1">
        <v>0</v>
      </c>
      <c r="K25" s="1">
        <v>192900.47999999998</v>
      </c>
      <c r="L25" s="1">
        <v>0</v>
      </c>
      <c r="M25" s="1">
        <v>3658359.66</v>
      </c>
      <c r="N25" s="1">
        <v>0</v>
      </c>
      <c r="O25" s="1">
        <v>1054339.0900000001</v>
      </c>
      <c r="P25" s="1">
        <v>0</v>
      </c>
      <c r="Q25" s="1">
        <v>40369301.969999999</v>
      </c>
    </row>
    <row r="26" spans="1:17" s="20" customFormat="1" ht="13.15" customHeight="1" x14ac:dyDescent="0.25">
      <c r="A26" s="4" t="s">
        <v>14</v>
      </c>
      <c r="B26" s="4" t="s">
        <v>461</v>
      </c>
      <c r="C26" s="13" t="s">
        <v>200</v>
      </c>
      <c r="D26" s="19" t="s">
        <v>675</v>
      </c>
      <c r="E26" s="14"/>
      <c r="F26" s="19"/>
      <c r="G26" s="1">
        <v>4004.02</v>
      </c>
      <c r="H26" s="1">
        <v>10741.72</v>
      </c>
      <c r="I26" s="1">
        <v>0</v>
      </c>
      <c r="J26" s="1">
        <v>0</v>
      </c>
      <c r="K26" s="1">
        <v>0</v>
      </c>
      <c r="L26" s="1">
        <v>0</v>
      </c>
      <c r="M26" s="1">
        <v>28711.82</v>
      </c>
      <c r="N26" s="1">
        <v>0</v>
      </c>
      <c r="O26" s="1">
        <v>0</v>
      </c>
      <c r="P26" s="1">
        <v>0</v>
      </c>
      <c r="Q26" s="1">
        <v>43457.56</v>
      </c>
    </row>
    <row r="27" spans="1:17" s="20" customFormat="1" ht="13.15" customHeight="1" x14ac:dyDescent="0.25">
      <c r="A27" s="4" t="s">
        <v>14</v>
      </c>
      <c r="B27" s="4" t="s">
        <v>461</v>
      </c>
      <c r="C27" s="13" t="s">
        <v>200</v>
      </c>
      <c r="D27" s="19" t="s">
        <v>454</v>
      </c>
      <c r="E27" s="14"/>
      <c r="F27" s="19"/>
      <c r="G27" s="1">
        <v>18350907.43999999</v>
      </c>
      <c r="H27" s="1">
        <v>7827516.0799999982</v>
      </c>
      <c r="I27" s="1">
        <v>9300024.9600000009</v>
      </c>
      <c r="J27" s="1">
        <v>0</v>
      </c>
      <c r="K27" s="1">
        <v>192900.47999999998</v>
      </c>
      <c r="L27" s="1">
        <v>0</v>
      </c>
      <c r="M27" s="1">
        <v>3687071.48</v>
      </c>
      <c r="N27" s="1">
        <v>0</v>
      </c>
      <c r="O27" s="1">
        <v>1054339.0900000001</v>
      </c>
      <c r="P27" s="1">
        <v>0</v>
      </c>
      <c r="Q27" s="1">
        <v>40412759.530000001</v>
      </c>
    </row>
    <row r="28" spans="1:17" ht="13.15" customHeight="1" x14ac:dyDescent="0.2">
      <c r="A28" s="4" t="s">
        <v>14</v>
      </c>
      <c r="B28" s="4" t="s">
        <v>461</v>
      </c>
      <c r="C28" s="9" t="s">
        <v>200</v>
      </c>
      <c r="D28" s="9" t="s">
        <v>691</v>
      </c>
      <c r="E28" s="14"/>
      <c r="F28" s="14">
        <v>19844.5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>
        <v>2036.4715427448411</v>
      </c>
    </row>
    <row r="29" spans="1:17" ht="13.15" customHeight="1" x14ac:dyDescent="0.2">
      <c r="A29" s="4" t="str">
        <f>A28</f>
        <v>0030</v>
      </c>
      <c r="B29" s="4" t="str">
        <f t="shared" ref="B29" si="3">B28</f>
        <v>ADAMSADAMS COUNTY</v>
      </c>
      <c r="C29" s="9" t="str">
        <f t="shared" ref="C29" si="4">C28</f>
        <v xml:space="preserve">$ </v>
      </c>
      <c r="D29" s="9" t="s">
        <v>692</v>
      </c>
      <c r="E29" s="14"/>
      <c r="F29" s="14">
        <v>20338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>
        <v>1987.0567179663685</v>
      </c>
    </row>
    <row r="30" spans="1:17" s="25" customFormat="1" ht="13.15" customHeight="1" x14ac:dyDescent="0.2">
      <c r="A30" s="4" t="s">
        <v>14</v>
      </c>
      <c r="B30" s="4" t="s">
        <v>461</v>
      </c>
      <c r="C30" s="14" t="s">
        <v>199</v>
      </c>
      <c r="D30" s="2" t="s">
        <v>676</v>
      </c>
      <c r="E30" s="14"/>
      <c r="F30" s="14"/>
      <c r="G30" s="24">
        <v>45.408696791362097</v>
      </c>
      <c r="H30" s="24">
        <v>19.368922516140778</v>
      </c>
      <c r="I30" s="24">
        <v>23.012595695416994</v>
      </c>
      <c r="J30" s="24">
        <v>0</v>
      </c>
      <c r="K30" s="24">
        <v>0.47732568189708069</v>
      </c>
      <c r="L30" s="24">
        <v>0</v>
      </c>
      <c r="M30" s="24">
        <v>9.1235330694577783</v>
      </c>
      <c r="N30" s="24">
        <v>0</v>
      </c>
      <c r="O30" s="24">
        <v>2.6089262457252445</v>
      </c>
      <c r="P30" s="24">
        <v>0</v>
      </c>
      <c r="Q30" s="24">
        <v>100</v>
      </c>
    </row>
    <row r="31" spans="1:17" ht="13.15" customHeight="1" x14ac:dyDescent="0.2">
      <c r="A31" s="4" t="s">
        <v>14</v>
      </c>
      <c r="B31" s="4" t="s">
        <v>461</v>
      </c>
      <c r="C31" s="9"/>
      <c r="D31" s="9"/>
      <c r="E31" s="14"/>
      <c r="F31" s="14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ht="13.15" customHeight="1" x14ac:dyDescent="0.2">
      <c r="A32" s="4" t="s">
        <v>27</v>
      </c>
      <c r="B32" s="4" t="s">
        <v>698</v>
      </c>
      <c r="C32" s="15"/>
      <c r="D32" s="16" t="s">
        <v>446</v>
      </c>
      <c r="E32" s="18" t="s">
        <v>699</v>
      </c>
      <c r="F32" s="1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s="20" customFormat="1" ht="13.15" customHeight="1" x14ac:dyDescent="0.25">
      <c r="A33" s="4" t="s">
        <v>27</v>
      </c>
      <c r="B33" s="4" t="s">
        <v>698</v>
      </c>
      <c r="C33" s="13" t="s">
        <v>200</v>
      </c>
      <c r="D33" s="19" t="s">
        <v>674</v>
      </c>
      <c r="E33" s="14"/>
      <c r="F33" s="19"/>
      <c r="G33" s="1">
        <v>54565006.519999921</v>
      </c>
      <c r="H33" s="1">
        <v>16694922.620000003</v>
      </c>
      <c r="I33" s="1">
        <v>28635604.929999962</v>
      </c>
      <c r="J33" s="1">
        <v>0</v>
      </c>
      <c r="K33" s="1">
        <v>1795668.9</v>
      </c>
      <c r="L33" s="1">
        <v>0</v>
      </c>
      <c r="M33" s="1">
        <v>9508265.5599999968</v>
      </c>
      <c r="N33" s="1">
        <v>11216.92</v>
      </c>
      <c r="O33" s="1">
        <v>0</v>
      </c>
      <c r="P33" s="1">
        <v>1944426.7299999995</v>
      </c>
      <c r="Q33" s="1">
        <v>113155112.1799999</v>
      </c>
    </row>
    <row r="34" spans="1:17" s="20" customFormat="1" ht="13.15" customHeight="1" x14ac:dyDescent="0.25">
      <c r="A34" s="4" t="s">
        <v>27</v>
      </c>
      <c r="B34" s="4" t="s">
        <v>698</v>
      </c>
      <c r="C34" s="13" t="s">
        <v>200</v>
      </c>
      <c r="D34" s="19" t="s">
        <v>675</v>
      </c>
      <c r="E34" s="14"/>
      <c r="F34" s="19"/>
      <c r="G34" s="1">
        <v>330825.96999999997</v>
      </c>
      <c r="H34" s="1">
        <v>0</v>
      </c>
      <c r="I34" s="1">
        <v>87895.92</v>
      </c>
      <c r="J34" s="1">
        <v>0</v>
      </c>
      <c r="K34" s="1">
        <v>0</v>
      </c>
      <c r="L34" s="1">
        <v>0</v>
      </c>
      <c r="M34" s="1">
        <v>4012.47</v>
      </c>
      <c r="N34" s="1">
        <v>0</v>
      </c>
      <c r="O34" s="1">
        <v>0</v>
      </c>
      <c r="P34" s="1">
        <v>0</v>
      </c>
      <c r="Q34" s="1">
        <v>422734.35999999993</v>
      </c>
    </row>
    <row r="35" spans="1:17" s="20" customFormat="1" ht="13.15" customHeight="1" x14ac:dyDescent="0.25">
      <c r="A35" s="4" t="s">
        <v>27</v>
      </c>
      <c r="B35" s="4" t="s">
        <v>698</v>
      </c>
      <c r="C35" s="13" t="s">
        <v>200</v>
      </c>
      <c r="D35" s="19" t="s">
        <v>454</v>
      </c>
      <c r="E35" s="14"/>
      <c r="F35" s="19"/>
      <c r="G35" s="1">
        <v>54895832.48999992</v>
      </c>
      <c r="H35" s="1">
        <v>16694922.620000003</v>
      </c>
      <c r="I35" s="1">
        <v>28723500.849999964</v>
      </c>
      <c r="J35" s="1">
        <v>0</v>
      </c>
      <c r="K35" s="1">
        <v>1795668.9</v>
      </c>
      <c r="L35" s="1">
        <v>0</v>
      </c>
      <c r="M35" s="1">
        <v>9512278.0299999975</v>
      </c>
      <c r="N35" s="1">
        <v>11216.92</v>
      </c>
      <c r="O35" s="1">
        <v>0</v>
      </c>
      <c r="P35" s="1">
        <v>1944426.7299999995</v>
      </c>
      <c r="Q35" s="1">
        <v>113577846.5399999</v>
      </c>
    </row>
    <row r="36" spans="1:17" ht="13.15" customHeight="1" x14ac:dyDescent="0.2">
      <c r="A36" s="4" t="s">
        <v>27</v>
      </c>
      <c r="B36" s="4" t="s">
        <v>698</v>
      </c>
      <c r="C36" s="9" t="s">
        <v>200</v>
      </c>
      <c r="D36" s="9" t="s">
        <v>691</v>
      </c>
      <c r="E36" s="14"/>
      <c r="F36" s="14">
        <v>19844.5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>
        <v>5723.3916974476506</v>
      </c>
    </row>
    <row r="37" spans="1:17" ht="13.15" customHeight="1" x14ac:dyDescent="0.2">
      <c r="A37" s="4" t="str">
        <f>A36</f>
        <v>0040</v>
      </c>
      <c r="B37" s="4" t="str">
        <f t="shared" ref="B37" si="5">B36</f>
        <v>ADAMSSCHOOL DISTRICT 27J</v>
      </c>
      <c r="C37" s="9" t="str">
        <f t="shared" ref="C37" si="6">C36</f>
        <v xml:space="preserve">$ </v>
      </c>
      <c r="D37" s="9" t="s">
        <v>692</v>
      </c>
      <c r="E37" s="14"/>
      <c r="F37" s="14">
        <v>20338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>
        <v>5584.5140397285822</v>
      </c>
    </row>
    <row r="38" spans="1:17" s="25" customFormat="1" ht="13.15" customHeight="1" x14ac:dyDescent="0.2">
      <c r="A38" s="4" t="s">
        <v>27</v>
      </c>
      <c r="B38" s="4" t="s">
        <v>698</v>
      </c>
      <c r="C38" s="14" t="s">
        <v>199</v>
      </c>
      <c r="D38" s="2" t="s">
        <v>676</v>
      </c>
      <c r="E38" s="14"/>
      <c r="F38" s="14"/>
      <c r="G38" s="24">
        <v>48.333221805421957</v>
      </c>
      <c r="H38" s="24">
        <v>14.699101214355546</v>
      </c>
      <c r="I38" s="24">
        <v>25.2897036922461</v>
      </c>
      <c r="J38" s="24">
        <v>0</v>
      </c>
      <c r="K38" s="24">
        <v>1.5810027700847458</v>
      </c>
      <c r="L38" s="24">
        <v>0</v>
      </c>
      <c r="M38" s="24">
        <v>8.3751174368761774</v>
      </c>
      <c r="N38" s="24">
        <v>9.8759752378731885E-3</v>
      </c>
      <c r="O38" s="24">
        <v>0</v>
      </c>
      <c r="P38" s="24">
        <v>1.711977105777587</v>
      </c>
      <c r="Q38" s="24">
        <v>100</v>
      </c>
    </row>
    <row r="39" spans="1:17" ht="13.15" customHeight="1" x14ac:dyDescent="0.2">
      <c r="A39" s="4" t="s">
        <v>27</v>
      </c>
      <c r="B39" s="4" t="s">
        <v>698</v>
      </c>
      <c r="C39" s="9"/>
      <c r="D39" s="9"/>
      <c r="E39" s="14"/>
      <c r="F39" s="14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ht="13.15" customHeight="1" x14ac:dyDescent="0.2">
      <c r="A40" s="4" t="s">
        <v>37</v>
      </c>
      <c r="B40" s="4" t="s">
        <v>462</v>
      </c>
      <c r="C40" s="15"/>
      <c r="D40" s="16" t="s">
        <v>446</v>
      </c>
      <c r="E40" s="17" t="s">
        <v>448</v>
      </c>
      <c r="F40" s="1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s="20" customFormat="1" ht="13.15" customHeight="1" x14ac:dyDescent="0.25">
      <c r="A41" s="4" t="s">
        <v>37</v>
      </c>
      <c r="B41" s="4" t="s">
        <v>462</v>
      </c>
      <c r="C41" s="13" t="s">
        <v>200</v>
      </c>
      <c r="D41" s="19" t="s">
        <v>674</v>
      </c>
      <c r="E41" s="13"/>
      <c r="F41" s="19"/>
      <c r="G41" s="1">
        <v>3079498.4700000011</v>
      </c>
      <c r="H41" s="1">
        <v>1052255.19</v>
      </c>
      <c r="I41" s="1">
        <v>3515361.2799999998</v>
      </c>
      <c r="J41" s="1">
        <v>0</v>
      </c>
      <c r="K41" s="1">
        <v>0</v>
      </c>
      <c r="L41" s="1">
        <v>0</v>
      </c>
      <c r="M41" s="1">
        <v>492143.39</v>
      </c>
      <c r="N41" s="1">
        <v>0</v>
      </c>
      <c r="O41" s="1">
        <v>3153.78</v>
      </c>
      <c r="P41" s="1">
        <v>0</v>
      </c>
      <c r="Q41" s="1">
        <v>8142412.1100000013</v>
      </c>
    </row>
    <row r="42" spans="1:17" s="20" customFormat="1" ht="13.15" customHeight="1" x14ac:dyDescent="0.25">
      <c r="A42" s="4" t="s">
        <v>37</v>
      </c>
      <c r="B42" s="4" t="s">
        <v>462</v>
      </c>
      <c r="C42" s="13" t="s">
        <v>200</v>
      </c>
      <c r="D42" s="19" t="s">
        <v>675</v>
      </c>
      <c r="E42" s="13"/>
      <c r="F42" s="19"/>
      <c r="G42" s="1">
        <v>0</v>
      </c>
      <c r="H42" s="1">
        <v>0</v>
      </c>
      <c r="I42" s="1">
        <v>1912.59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1912.59</v>
      </c>
    </row>
    <row r="43" spans="1:17" s="20" customFormat="1" ht="13.15" customHeight="1" x14ac:dyDescent="0.25">
      <c r="A43" s="4" t="s">
        <v>37</v>
      </c>
      <c r="B43" s="4" t="s">
        <v>462</v>
      </c>
      <c r="C43" s="13" t="s">
        <v>200</v>
      </c>
      <c r="D43" s="19" t="s">
        <v>454</v>
      </c>
      <c r="E43" s="13"/>
      <c r="F43" s="19"/>
      <c r="G43" s="1">
        <v>3079498.4700000011</v>
      </c>
      <c r="H43" s="1">
        <v>1052255.19</v>
      </c>
      <c r="I43" s="1">
        <v>3517273.8699999996</v>
      </c>
      <c r="J43" s="1">
        <v>0</v>
      </c>
      <c r="K43" s="1">
        <v>0</v>
      </c>
      <c r="L43" s="1">
        <v>0</v>
      </c>
      <c r="M43" s="1">
        <v>492143.39</v>
      </c>
      <c r="N43" s="1">
        <v>0</v>
      </c>
      <c r="O43" s="1">
        <v>3153.78</v>
      </c>
      <c r="P43" s="1">
        <v>0</v>
      </c>
      <c r="Q43" s="1">
        <v>8144324.7000000011</v>
      </c>
    </row>
    <row r="44" spans="1:17" ht="13.15" customHeight="1" x14ac:dyDescent="0.2">
      <c r="A44" s="4" t="s">
        <v>37</v>
      </c>
      <c r="B44" s="4" t="s">
        <v>462</v>
      </c>
      <c r="C44" s="9" t="s">
        <v>200</v>
      </c>
      <c r="D44" s="9" t="s">
        <v>691</v>
      </c>
      <c r="E44" s="14"/>
      <c r="F44" s="14">
        <v>1221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>
        <v>6670.2085995086009</v>
      </c>
    </row>
    <row r="45" spans="1:17" ht="13.15" customHeight="1" x14ac:dyDescent="0.2">
      <c r="A45" s="4" t="str">
        <f>A44</f>
        <v>0050</v>
      </c>
      <c r="B45" s="4" t="str">
        <f t="shared" ref="B45" si="7">B44</f>
        <v>ADAMSBENNETT 29J</v>
      </c>
      <c r="C45" s="9" t="str">
        <f t="shared" ref="C45" si="8">C44</f>
        <v xml:space="preserve">$ </v>
      </c>
      <c r="D45" s="9" t="s">
        <v>692</v>
      </c>
      <c r="E45" s="14"/>
      <c r="F45" s="14">
        <v>1249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>
        <v>6520.676301040834</v>
      </c>
    </row>
    <row r="46" spans="1:17" s="25" customFormat="1" ht="13.15" customHeight="1" x14ac:dyDescent="0.2">
      <c r="A46" s="4" t="s">
        <v>37</v>
      </c>
      <c r="B46" s="4" t="s">
        <v>462</v>
      </c>
      <c r="C46" s="14" t="s">
        <v>199</v>
      </c>
      <c r="D46" s="2" t="s">
        <v>676</v>
      </c>
      <c r="E46" s="14"/>
      <c r="F46" s="14"/>
      <c r="G46" s="24">
        <v>37.811587620026991</v>
      </c>
      <c r="H46" s="24">
        <v>12.920103615220546</v>
      </c>
      <c r="I46" s="24">
        <v>43.186807986670757</v>
      </c>
      <c r="J46" s="24">
        <v>0</v>
      </c>
      <c r="K46" s="24">
        <v>0</v>
      </c>
      <c r="L46" s="24">
        <v>0</v>
      </c>
      <c r="M46" s="24">
        <v>6.0427771255239859</v>
      </c>
      <c r="N46" s="24">
        <v>0</v>
      </c>
      <c r="O46" s="24">
        <v>3.8723652557712977E-2</v>
      </c>
      <c r="P46" s="24">
        <v>0</v>
      </c>
      <c r="Q46" s="24">
        <v>100</v>
      </c>
    </row>
    <row r="47" spans="1:17" ht="13.15" customHeight="1" x14ac:dyDescent="0.2">
      <c r="A47" s="4" t="s">
        <v>37</v>
      </c>
      <c r="B47" s="4" t="s">
        <v>462</v>
      </c>
      <c r="C47" s="9"/>
      <c r="D47" s="9"/>
      <c r="E47" s="14"/>
      <c r="F47" s="14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13.15" customHeight="1" x14ac:dyDescent="0.2">
      <c r="A48" s="4" t="s">
        <v>6</v>
      </c>
      <c r="B48" s="4" t="s">
        <v>463</v>
      </c>
      <c r="C48" s="15"/>
      <c r="D48" s="16" t="s">
        <v>446</v>
      </c>
      <c r="E48" s="17" t="s">
        <v>447</v>
      </c>
      <c r="F48" s="1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s="20" customFormat="1" ht="13.15" customHeight="1" x14ac:dyDescent="0.25">
      <c r="A49" s="4" t="s">
        <v>6</v>
      </c>
      <c r="B49" s="4" t="s">
        <v>463</v>
      </c>
      <c r="C49" s="13" t="s">
        <v>200</v>
      </c>
      <c r="D49" s="19" t="s">
        <v>674</v>
      </c>
      <c r="E49" s="13"/>
      <c r="F49" s="19"/>
      <c r="G49" s="1">
        <v>2808603.2999999989</v>
      </c>
      <c r="H49" s="1">
        <v>1390650.9400000002</v>
      </c>
      <c r="I49" s="1">
        <v>2022262.1500000001</v>
      </c>
      <c r="J49" s="1">
        <v>0</v>
      </c>
      <c r="K49" s="1">
        <v>0</v>
      </c>
      <c r="L49" s="1">
        <v>0</v>
      </c>
      <c r="M49" s="1">
        <v>480246.18</v>
      </c>
      <c r="N49" s="1">
        <v>0</v>
      </c>
      <c r="O49" s="1">
        <v>0</v>
      </c>
      <c r="P49" s="1">
        <v>0</v>
      </c>
      <c r="Q49" s="1">
        <v>6701762.5699999994</v>
      </c>
    </row>
    <row r="50" spans="1:17" s="20" customFormat="1" ht="13.15" customHeight="1" x14ac:dyDescent="0.25">
      <c r="A50" s="4" t="s">
        <v>6</v>
      </c>
      <c r="B50" s="4" t="s">
        <v>463</v>
      </c>
      <c r="C50" s="13" t="s">
        <v>200</v>
      </c>
      <c r="D50" s="19" t="s">
        <v>675</v>
      </c>
      <c r="E50" s="13"/>
      <c r="F50" s="19"/>
      <c r="G50" s="1">
        <v>15681.15</v>
      </c>
      <c r="H50" s="1">
        <v>2636.09</v>
      </c>
      <c r="I50" s="1">
        <v>4472.93</v>
      </c>
      <c r="J50" s="1">
        <v>0</v>
      </c>
      <c r="K50" s="1">
        <v>0</v>
      </c>
      <c r="L50" s="1">
        <v>0</v>
      </c>
      <c r="M50" s="1">
        <v>121153.73</v>
      </c>
      <c r="N50" s="1">
        <v>0</v>
      </c>
      <c r="O50" s="1">
        <v>0</v>
      </c>
      <c r="P50" s="1">
        <v>0</v>
      </c>
      <c r="Q50" s="1">
        <v>143943.9</v>
      </c>
    </row>
    <row r="51" spans="1:17" s="20" customFormat="1" ht="13.15" customHeight="1" x14ac:dyDescent="0.25">
      <c r="A51" s="4" t="s">
        <v>6</v>
      </c>
      <c r="B51" s="4" t="s">
        <v>463</v>
      </c>
      <c r="C51" s="13" t="s">
        <v>200</v>
      </c>
      <c r="D51" s="19" t="s">
        <v>454</v>
      </c>
      <c r="E51" s="13"/>
      <c r="F51" s="19"/>
      <c r="G51" s="1">
        <v>2824284.4499999988</v>
      </c>
      <c r="H51" s="1">
        <v>1393287.0300000003</v>
      </c>
      <c r="I51" s="1">
        <v>2026735.08</v>
      </c>
      <c r="J51" s="1">
        <v>0</v>
      </c>
      <c r="K51" s="1">
        <v>0</v>
      </c>
      <c r="L51" s="1">
        <v>0</v>
      </c>
      <c r="M51" s="1">
        <v>601399.91</v>
      </c>
      <c r="N51" s="1">
        <v>0</v>
      </c>
      <c r="O51" s="1">
        <v>0</v>
      </c>
      <c r="P51" s="1">
        <v>0</v>
      </c>
      <c r="Q51" s="1">
        <v>6845706.4699999997</v>
      </c>
    </row>
    <row r="52" spans="1:17" ht="13.15" customHeight="1" x14ac:dyDescent="0.2">
      <c r="A52" s="4" t="s">
        <v>6</v>
      </c>
      <c r="B52" s="4" t="s">
        <v>463</v>
      </c>
      <c r="C52" s="9" t="s">
        <v>200</v>
      </c>
      <c r="D52" s="9" t="s">
        <v>691</v>
      </c>
      <c r="E52" s="14"/>
      <c r="F52" s="14">
        <v>1112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>
        <v>6156.2108543165468</v>
      </c>
    </row>
    <row r="53" spans="1:17" ht="13.15" customHeight="1" x14ac:dyDescent="0.2">
      <c r="A53" s="4" t="str">
        <f>A52</f>
        <v>0060</v>
      </c>
      <c r="B53" s="4" t="str">
        <f t="shared" ref="B53" si="9">B52</f>
        <v>ADAMSSTRASBURG 31</v>
      </c>
      <c r="C53" s="9" t="str">
        <f t="shared" ref="C53" si="10">C52</f>
        <v xml:space="preserve">$ </v>
      </c>
      <c r="D53" s="9" t="s">
        <v>692</v>
      </c>
      <c r="E53" s="14"/>
      <c r="F53" s="14">
        <v>1171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>
        <v>5846.0345602049529</v>
      </c>
    </row>
    <row r="54" spans="1:17" s="25" customFormat="1" ht="13.15" customHeight="1" x14ac:dyDescent="0.2">
      <c r="A54" s="4" t="s">
        <v>6</v>
      </c>
      <c r="B54" s="4" t="s">
        <v>463</v>
      </c>
      <c r="C54" s="14" t="s">
        <v>199</v>
      </c>
      <c r="D54" s="2" t="s">
        <v>676</v>
      </c>
      <c r="E54" s="14"/>
      <c r="F54" s="14"/>
      <c r="G54" s="24">
        <v>41.256289067854219</v>
      </c>
      <c r="H54" s="24">
        <v>20.352713574644405</v>
      </c>
      <c r="I54" s="24">
        <v>29.605930211611899</v>
      </c>
      <c r="J54" s="24">
        <v>0</v>
      </c>
      <c r="K54" s="24">
        <v>0</v>
      </c>
      <c r="L54" s="24">
        <v>0</v>
      </c>
      <c r="M54" s="24">
        <v>8.7850671458894727</v>
      </c>
      <c r="N54" s="24">
        <v>0</v>
      </c>
      <c r="O54" s="24">
        <v>0</v>
      </c>
      <c r="P54" s="24">
        <v>0</v>
      </c>
      <c r="Q54" s="24">
        <v>100</v>
      </c>
    </row>
    <row r="55" spans="1:17" ht="13.15" customHeight="1" x14ac:dyDescent="0.2">
      <c r="A55" s="4" t="s">
        <v>6</v>
      </c>
      <c r="B55" s="4" t="s">
        <v>463</v>
      </c>
      <c r="C55" s="9"/>
      <c r="D55" s="9"/>
      <c r="E55" s="14"/>
      <c r="F55" s="14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ht="13.15" customHeight="1" x14ac:dyDescent="0.2">
      <c r="A56" s="4" t="s">
        <v>11</v>
      </c>
      <c r="B56" s="4" t="s">
        <v>464</v>
      </c>
      <c r="C56" s="15"/>
      <c r="D56" s="16" t="s">
        <v>446</v>
      </c>
      <c r="E56" s="17" t="s">
        <v>700</v>
      </c>
      <c r="F56" s="1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s="20" customFormat="1" ht="13.15" customHeight="1" x14ac:dyDescent="0.25">
      <c r="A57" s="4" t="s">
        <v>11</v>
      </c>
      <c r="B57" s="4" t="s">
        <v>464</v>
      </c>
      <c r="C57" s="13" t="s">
        <v>200</v>
      </c>
      <c r="D57" s="19" t="s">
        <v>674</v>
      </c>
      <c r="E57" s="13"/>
      <c r="F57" s="19"/>
      <c r="G57" s="1">
        <v>13011071.550000003</v>
      </c>
      <c r="H57" s="1">
        <v>9641973.9999999963</v>
      </c>
      <c r="I57" s="1">
        <v>9340443.400000006</v>
      </c>
      <c r="J57" s="1">
        <v>0</v>
      </c>
      <c r="K57" s="1">
        <v>0</v>
      </c>
      <c r="L57" s="1">
        <v>26109138.220000017</v>
      </c>
      <c r="M57" s="1">
        <v>3179503.5</v>
      </c>
      <c r="N57" s="1">
        <v>0</v>
      </c>
      <c r="O57" s="1">
        <v>227333.23</v>
      </c>
      <c r="P57" s="1">
        <v>649217.38</v>
      </c>
      <c r="Q57" s="1">
        <v>62158681.280000016</v>
      </c>
    </row>
    <row r="58" spans="1:17" s="20" customFormat="1" ht="13.15" customHeight="1" x14ac:dyDescent="0.25">
      <c r="A58" s="4" t="s">
        <v>11</v>
      </c>
      <c r="B58" s="4" t="s">
        <v>464</v>
      </c>
      <c r="C58" s="13" t="s">
        <v>200</v>
      </c>
      <c r="D58" s="19" t="s">
        <v>675</v>
      </c>
      <c r="E58" s="13"/>
      <c r="F58" s="19"/>
      <c r="G58" s="1">
        <v>0</v>
      </c>
      <c r="H58" s="1">
        <v>0</v>
      </c>
      <c r="I58" s="1">
        <v>71871.820000000007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71871.820000000007</v>
      </c>
    </row>
    <row r="59" spans="1:17" s="20" customFormat="1" ht="13.15" customHeight="1" x14ac:dyDescent="0.25">
      <c r="A59" s="4" t="s">
        <v>11</v>
      </c>
      <c r="B59" s="4" t="s">
        <v>464</v>
      </c>
      <c r="C59" s="13" t="s">
        <v>200</v>
      </c>
      <c r="D59" s="19" t="s">
        <v>454</v>
      </c>
      <c r="E59" s="13"/>
      <c r="F59" s="19"/>
      <c r="G59" s="1">
        <v>13011071.550000003</v>
      </c>
      <c r="H59" s="1">
        <v>9641973.9999999963</v>
      </c>
      <c r="I59" s="1">
        <v>9412315.2200000063</v>
      </c>
      <c r="J59" s="1">
        <v>0</v>
      </c>
      <c r="K59" s="1">
        <v>0</v>
      </c>
      <c r="L59" s="1">
        <v>26109138.220000017</v>
      </c>
      <c r="M59" s="1">
        <v>3179503.5</v>
      </c>
      <c r="N59" s="1">
        <v>0</v>
      </c>
      <c r="O59" s="1">
        <v>227333.23</v>
      </c>
      <c r="P59" s="1">
        <v>649217.38</v>
      </c>
      <c r="Q59" s="1">
        <v>62230553.100000016</v>
      </c>
    </row>
    <row r="60" spans="1:17" ht="13.15" customHeight="1" x14ac:dyDescent="0.2">
      <c r="A60" s="4" t="s">
        <v>11</v>
      </c>
      <c r="B60" s="4" t="s">
        <v>464</v>
      </c>
      <c r="C60" s="9" t="s">
        <v>200</v>
      </c>
      <c r="D60" s="9" t="s">
        <v>691</v>
      </c>
      <c r="E60" s="14"/>
      <c r="F60" s="14">
        <v>8661.4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>
        <v>7184.8145911746387</v>
      </c>
    </row>
    <row r="61" spans="1:17" ht="13.15" customHeight="1" x14ac:dyDescent="0.2">
      <c r="A61" s="4" t="str">
        <f>A60</f>
        <v>0070</v>
      </c>
      <c r="B61" s="4" t="str">
        <f t="shared" ref="B61" si="11">B60</f>
        <v xml:space="preserve">ADAMSWESTMINSTER </v>
      </c>
      <c r="C61" s="9" t="str">
        <f t="shared" ref="C61" si="12">C60</f>
        <v xml:space="preserve">$ </v>
      </c>
      <c r="D61" s="9" t="s">
        <v>692</v>
      </c>
      <c r="E61" s="14"/>
      <c r="F61" s="14">
        <v>8320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>
        <v>7479.6337860576941</v>
      </c>
    </row>
    <row r="62" spans="1:17" s="25" customFormat="1" ht="13.15" customHeight="1" x14ac:dyDescent="0.2">
      <c r="A62" s="4" t="s">
        <v>11</v>
      </c>
      <c r="B62" s="4" t="s">
        <v>464</v>
      </c>
      <c r="C62" s="14" t="s">
        <v>199</v>
      </c>
      <c r="D62" s="2" t="s">
        <v>676</v>
      </c>
      <c r="E62" s="14"/>
      <c r="F62" s="14"/>
      <c r="G62" s="24">
        <v>20.907851371804696</v>
      </c>
      <c r="H62" s="24">
        <v>15.493955171033171</v>
      </c>
      <c r="I62" s="24">
        <v>15.12491011428919</v>
      </c>
      <c r="J62" s="24">
        <v>0</v>
      </c>
      <c r="K62" s="24">
        <v>0</v>
      </c>
      <c r="L62" s="24">
        <v>41.955497612313543</v>
      </c>
      <c r="M62" s="24">
        <v>5.1092322687390661</v>
      </c>
      <c r="N62" s="24">
        <v>0</v>
      </c>
      <c r="O62" s="24">
        <v>0.36530806601492338</v>
      </c>
      <c r="P62" s="24">
        <v>1.0432453958054244</v>
      </c>
      <c r="Q62" s="24">
        <v>100</v>
      </c>
    </row>
    <row r="63" spans="1:17" ht="13.15" customHeight="1" x14ac:dyDescent="0.2">
      <c r="A63" s="4" t="s">
        <v>11</v>
      </c>
      <c r="B63" s="4" t="s">
        <v>464</v>
      </c>
      <c r="C63" s="9"/>
      <c r="D63" s="9"/>
      <c r="E63" s="14"/>
      <c r="F63" s="14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3.15" customHeight="1" x14ac:dyDescent="0.2">
      <c r="A64" s="4" t="s">
        <v>15</v>
      </c>
      <c r="B64" s="4" t="s">
        <v>465</v>
      </c>
      <c r="C64" s="15"/>
      <c r="D64" s="16" t="s">
        <v>444</v>
      </c>
      <c r="E64" s="17" t="s">
        <v>445</v>
      </c>
      <c r="F64" s="1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s="20" customFormat="1" ht="13.15" customHeight="1" x14ac:dyDescent="0.25">
      <c r="A65" s="4" t="s">
        <v>15</v>
      </c>
      <c r="B65" s="4" t="s">
        <v>465</v>
      </c>
      <c r="C65" s="13" t="s">
        <v>200</v>
      </c>
      <c r="D65" s="19" t="s">
        <v>674</v>
      </c>
      <c r="E65" s="13"/>
      <c r="F65" s="19"/>
      <c r="G65" s="1">
        <v>5135767.6999999993</v>
      </c>
      <c r="H65" s="1">
        <v>2908863.23</v>
      </c>
      <c r="I65" s="1">
        <v>3181374.0499999989</v>
      </c>
      <c r="J65" s="1">
        <v>0</v>
      </c>
      <c r="K65" s="1">
        <v>269446.47000000003</v>
      </c>
      <c r="L65" s="1">
        <v>0</v>
      </c>
      <c r="M65" s="1">
        <v>1793461.0699999996</v>
      </c>
      <c r="N65" s="1">
        <v>0</v>
      </c>
      <c r="O65" s="1">
        <v>0</v>
      </c>
      <c r="P65" s="1">
        <v>0</v>
      </c>
      <c r="Q65" s="1">
        <v>13288912.52</v>
      </c>
    </row>
    <row r="66" spans="1:17" s="20" customFormat="1" ht="13.15" customHeight="1" x14ac:dyDescent="0.25">
      <c r="A66" s="4" t="s">
        <v>15</v>
      </c>
      <c r="B66" s="4" t="s">
        <v>465</v>
      </c>
      <c r="C66" s="13" t="s">
        <v>200</v>
      </c>
      <c r="D66" s="19" t="s">
        <v>675</v>
      </c>
      <c r="E66" s="13"/>
      <c r="F66" s="19"/>
      <c r="G66" s="1">
        <v>5291.26</v>
      </c>
      <c r="H66" s="1">
        <v>9354.73</v>
      </c>
      <c r="I66" s="1">
        <v>89766.400000000009</v>
      </c>
      <c r="J66" s="1">
        <v>0</v>
      </c>
      <c r="K66" s="1">
        <v>0</v>
      </c>
      <c r="L66" s="1">
        <v>0</v>
      </c>
      <c r="M66" s="1">
        <v>130979.24</v>
      </c>
      <c r="N66" s="1">
        <v>0</v>
      </c>
      <c r="O66" s="1">
        <v>0</v>
      </c>
      <c r="P66" s="1">
        <v>0</v>
      </c>
      <c r="Q66" s="1">
        <v>235391.63</v>
      </c>
    </row>
    <row r="67" spans="1:17" s="20" customFormat="1" ht="13.15" customHeight="1" x14ac:dyDescent="0.25">
      <c r="A67" s="4" t="s">
        <v>15</v>
      </c>
      <c r="B67" s="4" t="s">
        <v>465</v>
      </c>
      <c r="C67" s="13" t="s">
        <v>200</v>
      </c>
      <c r="D67" s="19" t="s">
        <v>454</v>
      </c>
      <c r="E67" s="13"/>
      <c r="F67" s="19"/>
      <c r="G67" s="1">
        <v>5141058.959999999</v>
      </c>
      <c r="H67" s="1">
        <v>2918217.96</v>
      </c>
      <c r="I67" s="1">
        <v>3271140.4499999988</v>
      </c>
      <c r="J67" s="1">
        <v>0</v>
      </c>
      <c r="K67" s="1">
        <v>269446.47000000003</v>
      </c>
      <c r="L67" s="1">
        <v>0</v>
      </c>
      <c r="M67" s="1">
        <v>1924440.3099999996</v>
      </c>
      <c r="N67" s="1">
        <v>0</v>
      </c>
      <c r="O67" s="1">
        <v>0</v>
      </c>
      <c r="P67" s="1">
        <v>0</v>
      </c>
      <c r="Q67" s="1">
        <v>13524304.15</v>
      </c>
    </row>
    <row r="68" spans="1:17" ht="13.15" customHeight="1" x14ac:dyDescent="0.2">
      <c r="A68" s="4" t="s">
        <v>15</v>
      </c>
      <c r="B68" s="4" t="s">
        <v>465</v>
      </c>
      <c r="C68" s="9" t="s">
        <v>200</v>
      </c>
      <c r="D68" s="9" t="s">
        <v>691</v>
      </c>
      <c r="E68" s="14"/>
      <c r="F68" s="14">
        <v>2356.4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>
        <v>5739.3923569852313</v>
      </c>
    </row>
    <row r="69" spans="1:17" ht="13.15" customHeight="1" x14ac:dyDescent="0.2">
      <c r="A69" s="4" t="str">
        <f>A68</f>
        <v>0100</v>
      </c>
      <c r="B69" s="4" t="str">
        <f t="shared" ref="B69" si="13">B68</f>
        <v>ALAMOALAMOSA RE-1</v>
      </c>
      <c r="C69" s="9" t="str">
        <f t="shared" ref="C69" si="14">C68</f>
        <v xml:space="preserve">$ </v>
      </c>
      <c r="D69" s="9" t="s">
        <v>692</v>
      </c>
      <c r="E69" s="14"/>
      <c r="F69" s="14">
        <v>2188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>
        <v>6181.1262111517372</v>
      </c>
    </row>
    <row r="70" spans="1:17" s="25" customFormat="1" ht="13.15" customHeight="1" x14ac:dyDescent="0.2">
      <c r="A70" s="4" t="s">
        <v>15</v>
      </c>
      <c r="B70" s="4" t="s">
        <v>465</v>
      </c>
      <c r="C70" s="14" t="s">
        <v>199</v>
      </c>
      <c r="D70" s="2" t="s">
        <v>676</v>
      </c>
      <c r="E70" s="14"/>
      <c r="F70" s="14"/>
      <c r="G70" s="24">
        <v>38.01348226851286</v>
      </c>
      <c r="H70" s="24">
        <v>21.57758305073315</v>
      </c>
      <c r="I70" s="24">
        <v>24.187125738369311</v>
      </c>
      <c r="J70" s="24">
        <v>0</v>
      </c>
      <c r="K70" s="24">
        <v>1.9923130019225428</v>
      </c>
      <c r="L70" s="24">
        <v>0</v>
      </c>
      <c r="M70" s="24">
        <v>14.229495940462117</v>
      </c>
      <c r="N70" s="24">
        <v>0</v>
      </c>
      <c r="O70" s="24">
        <v>0</v>
      </c>
      <c r="P70" s="24">
        <v>0</v>
      </c>
      <c r="Q70" s="24">
        <v>100</v>
      </c>
    </row>
    <row r="71" spans="1:17" ht="13.15" customHeight="1" x14ac:dyDescent="0.2">
      <c r="A71" s="4" t="s">
        <v>15</v>
      </c>
      <c r="B71" s="4" t="s">
        <v>465</v>
      </c>
      <c r="C71" s="9"/>
      <c r="D71" s="9"/>
      <c r="E71" s="14"/>
      <c r="F71" s="14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3.15" customHeight="1" x14ac:dyDescent="0.2">
      <c r="A72" s="4" t="s">
        <v>150</v>
      </c>
      <c r="B72" s="4" t="s">
        <v>466</v>
      </c>
      <c r="C72" s="15"/>
      <c r="D72" s="16" t="s">
        <v>444</v>
      </c>
      <c r="E72" s="17" t="s">
        <v>443</v>
      </c>
      <c r="F72" s="1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s="20" customFormat="1" ht="13.15" customHeight="1" x14ac:dyDescent="0.25">
      <c r="A73" s="4" t="s">
        <v>150</v>
      </c>
      <c r="B73" s="4" t="s">
        <v>466</v>
      </c>
      <c r="C73" s="13" t="s">
        <v>200</v>
      </c>
      <c r="D73" s="19" t="s">
        <v>674</v>
      </c>
      <c r="E73" s="13"/>
      <c r="F73" s="19"/>
      <c r="G73" s="1">
        <v>848464.1100000001</v>
      </c>
      <c r="H73" s="1">
        <v>439470.83999999991</v>
      </c>
      <c r="I73" s="1">
        <v>845130.5700000003</v>
      </c>
      <c r="J73" s="1">
        <v>0</v>
      </c>
      <c r="K73" s="1">
        <v>0</v>
      </c>
      <c r="L73" s="1">
        <v>0</v>
      </c>
      <c r="M73" s="1">
        <v>59479.259999999995</v>
      </c>
      <c r="N73" s="1">
        <v>0</v>
      </c>
      <c r="O73" s="1">
        <v>12688.72</v>
      </c>
      <c r="P73" s="1">
        <v>0</v>
      </c>
      <c r="Q73" s="1">
        <v>2205233.5000000005</v>
      </c>
    </row>
    <row r="74" spans="1:17" s="20" customFormat="1" ht="13.15" customHeight="1" x14ac:dyDescent="0.25">
      <c r="A74" s="4" t="s">
        <v>150</v>
      </c>
      <c r="B74" s="4" t="s">
        <v>466</v>
      </c>
      <c r="C74" s="13" t="s">
        <v>200</v>
      </c>
      <c r="D74" s="19" t="s">
        <v>675</v>
      </c>
      <c r="E74" s="13"/>
      <c r="F74" s="19"/>
      <c r="G74" s="1">
        <v>0</v>
      </c>
      <c r="H74" s="1">
        <v>0</v>
      </c>
      <c r="I74" s="1">
        <v>100393.22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100393.22</v>
      </c>
    </row>
    <row r="75" spans="1:17" s="20" customFormat="1" ht="13.15" customHeight="1" x14ac:dyDescent="0.25">
      <c r="A75" s="4" t="s">
        <v>150</v>
      </c>
      <c r="B75" s="4" t="s">
        <v>466</v>
      </c>
      <c r="C75" s="13" t="s">
        <v>200</v>
      </c>
      <c r="D75" s="19" t="s">
        <v>454</v>
      </c>
      <c r="E75" s="13"/>
      <c r="F75" s="19"/>
      <c r="G75" s="1">
        <v>848464.1100000001</v>
      </c>
      <c r="H75" s="1">
        <v>439470.83999999991</v>
      </c>
      <c r="I75" s="1">
        <v>945523.79000000027</v>
      </c>
      <c r="J75" s="1">
        <v>0</v>
      </c>
      <c r="K75" s="1">
        <v>0</v>
      </c>
      <c r="L75" s="1">
        <v>0</v>
      </c>
      <c r="M75" s="1">
        <v>59479.259999999995</v>
      </c>
      <c r="N75" s="1">
        <v>0</v>
      </c>
      <c r="O75" s="1">
        <v>12688.72</v>
      </c>
      <c r="P75" s="1">
        <v>0</v>
      </c>
      <c r="Q75" s="1">
        <v>2305626.7200000007</v>
      </c>
    </row>
    <row r="76" spans="1:17" ht="13.15" customHeight="1" x14ac:dyDescent="0.2">
      <c r="A76" s="4" t="s">
        <v>150</v>
      </c>
      <c r="B76" s="4" t="s">
        <v>466</v>
      </c>
      <c r="C76" s="9" t="s">
        <v>200</v>
      </c>
      <c r="D76" s="9" t="s">
        <v>691</v>
      </c>
      <c r="E76" s="14"/>
      <c r="F76" s="14">
        <v>268.2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>
        <v>8596.6693512304282</v>
      </c>
    </row>
    <row r="77" spans="1:17" ht="13.15" customHeight="1" x14ac:dyDescent="0.2">
      <c r="A77" s="4" t="str">
        <f>A76</f>
        <v>0110</v>
      </c>
      <c r="B77" s="4" t="str">
        <f t="shared" ref="B77" si="15">B76</f>
        <v>ALAMOSANGRE DE CR</v>
      </c>
      <c r="C77" s="9" t="str">
        <f t="shared" ref="C77" si="16">C76</f>
        <v xml:space="preserve">$ </v>
      </c>
      <c r="D77" s="9" t="s">
        <v>692</v>
      </c>
      <c r="E77" s="14"/>
      <c r="F77" s="14">
        <v>246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>
        <v>9372.4663414634178</v>
      </c>
    </row>
    <row r="78" spans="1:17" s="25" customFormat="1" ht="13.15" customHeight="1" x14ac:dyDescent="0.2">
      <c r="A78" s="4" t="s">
        <v>150</v>
      </c>
      <c r="B78" s="4" t="s">
        <v>466</v>
      </c>
      <c r="C78" s="14" t="s">
        <v>199</v>
      </c>
      <c r="D78" s="2" t="s">
        <v>676</v>
      </c>
      <c r="E78" s="14"/>
      <c r="F78" s="14"/>
      <c r="G78" s="24">
        <v>36.799717085166321</v>
      </c>
      <c r="H78" s="24">
        <v>19.060797491104708</v>
      </c>
      <c r="I78" s="24">
        <v>41.009404592604653</v>
      </c>
      <c r="J78" s="24">
        <v>0</v>
      </c>
      <c r="K78" s="24">
        <v>0</v>
      </c>
      <c r="L78" s="24">
        <v>0</v>
      </c>
      <c r="M78" s="24">
        <v>2.5797436976268204</v>
      </c>
      <c r="N78" s="24">
        <v>0</v>
      </c>
      <c r="O78" s="24">
        <v>0.55033713349748115</v>
      </c>
      <c r="P78" s="24">
        <v>0</v>
      </c>
      <c r="Q78" s="24">
        <v>100</v>
      </c>
    </row>
    <row r="79" spans="1:17" ht="13.15" customHeight="1" x14ac:dyDescent="0.2">
      <c r="A79" s="4" t="s">
        <v>150</v>
      </c>
      <c r="B79" s="4" t="s">
        <v>466</v>
      </c>
      <c r="C79" s="9"/>
      <c r="D79" s="9"/>
      <c r="E79" s="14"/>
      <c r="F79" s="14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3.15" customHeight="1" x14ac:dyDescent="0.2">
      <c r="A80" s="4" t="s">
        <v>52</v>
      </c>
      <c r="B80" s="4" t="s">
        <v>467</v>
      </c>
      <c r="C80" s="15"/>
      <c r="D80" s="16" t="s">
        <v>436</v>
      </c>
      <c r="E80" s="17" t="s">
        <v>442</v>
      </c>
      <c r="F80" s="1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s="20" customFormat="1" ht="13.15" customHeight="1" x14ac:dyDescent="0.25">
      <c r="A81" s="4" t="s">
        <v>52</v>
      </c>
      <c r="B81" s="4" t="s">
        <v>467</v>
      </c>
      <c r="C81" s="13" t="s">
        <v>200</v>
      </c>
      <c r="D81" s="19" t="s">
        <v>674</v>
      </c>
      <c r="E81" s="13"/>
      <c r="F81" s="19"/>
      <c r="G81" s="1">
        <v>11023320.090000002</v>
      </c>
      <c r="H81" s="1">
        <v>2739091.8400000008</v>
      </c>
      <c r="I81" s="1">
        <v>6523959.7600000007</v>
      </c>
      <c r="J81" s="1">
        <v>0</v>
      </c>
      <c r="K81" s="1">
        <v>0</v>
      </c>
      <c r="L81" s="1">
        <v>0</v>
      </c>
      <c r="M81" s="1">
        <v>1784877.73</v>
      </c>
      <c r="N81" s="1">
        <v>0</v>
      </c>
      <c r="O81" s="1">
        <v>0</v>
      </c>
      <c r="P81" s="1">
        <v>0</v>
      </c>
      <c r="Q81" s="1">
        <v>22071249.420000006</v>
      </c>
    </row>
    <row r="82" spans="1:17" s="20" customFormat="1" ht="13.15" customHeight="1" x14ac:dyDescent="0.25">
      <c r="A82" s="4" t="s">
        <v>52</v>
      </c>
      <c r="B82" s="4" t="s">
        <v>467</v>
      </c>
      <c r="C82" s="13" t="s">
        <v>200</v>
      </c>
      <c r="D82" s="19" t="s">
        <v>675</v>
      </c>
      <c r="E82" s="13"/>
      <c r="F82" s="19"/>
      <c r="G82" s="1">
        <v>0</v>
      </c>
      <c r="H82" s="1">
        <v>0</v>
      </c>
      <c r="I82" s="1">
        <v>23472.989999999998</v>
      </c>
      <c r="J82" s="1">
        <v>0</v>
      </c>
      <c r="K82" s="1">
        <v>0</v>
      </c>
      <c r="L82" s="1">
        <v>0</v>
      </c>
      <c r="M82" s="1">
        <v>9141.81</v>
      </c>
      <c r="N82" s="1">
        <v>0</v>
      </c>
      <c r="O82" s="1">
        <v>0</v>
      </c>
      <c r="P82" s="1">
        <v>0</v>
      </c>
      <c r="Q82" s="1">
        <v>32614.799999999996</v>
      </c>
    </row>
    <row r="83" spans="1:17" s="20" customFormat="1" ht="13.15" customHeight="1" x14ac:dyDescent="0.25">
      <c r="A83" s="4" t="s">
        <v>52</v>
      </c>
      <c r="B83" s="4" t="s">
        <v>467</v>
      </c>
      <c r="C83" s="13" t="s">
        <v>200</v>
      </c>
      <c r="D83" s="19" t="s">
        <v>454</v>
      </c>
      <c r="E83" s="13"/>
      <c r="F83" s="19"/>
      <c r="G83" s="1">
        <v>11023320.090000002</v>
      </c>
      <c r="H83" s="1">
        <v>2739091.8400000008</v>
      </c>
      <c r="I83" s="1">
        <v>6547432.7500000009</v>
      </c>
      <c r="J83" s="1">
        <v>0</v>
      </c>
      <c r="K83" s="1">
        <v>0</v>
      </c>
      <c r="L83" s="1">
        <v>0</v>
      </c>
      <c r="M83" s="1">
        <v>1794019.54</v>
      </c>
      <c r="N83" s="1">
        <v>0</v>
      </c>
      <c r="O83" s="1">
        <v>0</v>
      </c>
      <c r="P83" s="1">
        <v>0</v>
      </c>
      <c r="Q83" s="1">
        <v>22103864.220000006</v>
      </c>
    </row>
    <row r="84" spans="1:17" ht="13.15" customHeight="1" x14ac:dyDescent="0.2">
      <c r="A84" s="4" t="s">
        <v>52</v>
      </c>
      <c r="B84" s="4" t="s">
        <v>467</v>
      </c>
      <c r="C84" s="9" t="s">
        <v>200</v>
      </c>
      <c r="D84" s="9" t="s">
        <v>691</v>
      </c>
      <c r="E84" s="14"/>
      <c r="F84" s="14">
        <v>2452.4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>
        <v>9013.1561816995618</v>
      </c>
    </row>
    <row r="85" spans="1:17" ht="13.15" customHeight="1" x14ac:dyDescent="0.2">
      <c r="A85" s="4" t="str">
        <f>A84</f>
        <v>0120</v>
      </c>
      <c r="B85" s="4" t="str">
        <f t="shared" ref="B85" si="17">B84</f>
        <v>ARAPAENGLEWOOD 1</v>
      </c>
      <c r="C85" s="9" t="str">
        <f t="shared" ref="C85" si="18">C84</f>
        <v xml:space="preserve">$ </v>
      </c>
      <c r="D85" s="9" t="s">
        <v>692</v>
      </c>
      <c r="E85" s="14"/>
      <c r="F85" s="14">
        <v>2440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>
        <v>9058.9607459016424</v>
      </c>
    </row>
    <row r="86" spans="1:17" s="25" customFormat="1" ht="13.15" customHeight="1" x14ac:dyDescent="0.2">
      <c r="A86" s="4" t="s">
        <v>52</v>
      </c>
      <c r="B86" s="4" t="s">
        <v>467</v>
      </c>
      <c r="C86" s="14" t="s">
        <v>199</v>
      </c>
      <c r="D86" s="2" t="s">
        <v>676</v>
      </c>
      <c r="E86" s="14"/>
      <c r="F86" s="14"/>
      <c r="G86" s="24">
        <v>49.870556479558395</v>
      </c>
      <c r="H86" s="24">
        <v>12.391913978197609</v>
      </c>
      <c r="I86" s="24">
        <v>29.621213217894077</v>
      </c>
      <c r="J86" s="24">
        <v>0</v>
      </c>
      <c r="K86" s="24">
        <v>0</v>
      </c>
      <c r="L86" s="24">
        <v>0</v>
      </c>
      <c r="M86" s="24">
        <v>8.1163163243499135</v>
      </c>
      <c r="N86" s="24">
        <v>0</v>
      </c>
      <c r="O86" s="24">
        <v>0</v>
      </c>
      <c r="P86" s="24">
        <v>0</v>
      </c>
      <c r="Q86" s="24">
        <v>100</v>
      </c>
    </row>
    <row r="87" spans="1:17" ht="13.15" customHeight="1" x14ac:dyDescent="0.2">
      <c r="A87" s="4" t="s">
        <v>52</v>
      </c>
      <c r="B87" s="4" t="s">
        <v>467</v>
      </c>
      <c r="C87" s="9"/>
      <c r="D87" s="9"/>
      <c r="E87" s="14"/>
      <c r="F87" s="1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13.15" customHeight="1" x14ac:dyDescent="0.2">
      <c r="A88" s="4" t="s">
        <v>195</v>
      </c>
      <c r="B88" s="4" t="s">
        <v>468</v>
      </c>
      <c r="C88" s="15"/>
      <c r="D88" s="16" t="s">
        <v>436</v>
      </c>
      <c r="E88" s="17" t="s">
        <v>441</v>
      </c>
      <c r="F88" s="1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s="20" customFormat="1" ht="13.15" customHeight="1" x14ac:dyDescent="0.25">
      <c r="A89" s="4" t="s">
        <v>195</v>
      </c>
      <c r="B89" s="4" t="s">
        <v>468</v>
      </c>
      <c r="C89" s="13" t="s">
        <v>200</v>
      </c>
      <c r="D89" s="19" t="s">
        <v>674</v>
      </c>
      <c r="E89" s="13"/>
      <c r="F89" s="19"/>
      <c r="G89" s="1">
        <v>2626231.39</v>
      </c>
      <c r="H89" s="1">
        <v>0</v>
      </c>
      <c r="I89" s="1">
        <v>3339705.1600000006</v>
      </c>
      <c r="J89" s="1">
        <v>0</v>
      </c>
      <c r="K89" s="1">
        <v>0</v>
      </c>
      <c r="L89" s="1">
        <v>3302313.4300000011</v>
      </c>
      <c r="M89" s="1">
        <v>1951539.31</v>
      </c>
      <c r="N89" s="1">
        <v>0</v>
      </c>
      <c r="O89" s="1">
        <v>0</v>
      </c>
      <c r="P89" s="1">
        <v>0</v>
      </c>
      <c r="Q89" s="1">
        <v>11219789.290000003</v>
      </c>
    </row>
    <row r="90" spans="1:17" s="20" customFormat="1" ht="13.15" customHeight="1" x14ac:dyDescent="0.25">
      <c r="A90" s="4" t="s">
        <v>195</v>
      </c>
      <c r="B90" s="4" t="s">
        <v>468</v>
      </c>
      <c r="C90" s="13" t="s">
        <v>200</v>
      </c>
      <c r="D90" s="19" t="s">
        <v>675</v>
      </c>
      <c r="E90" s="13"/>
      <c r="F90" s="19"/>
      <c r="G90" s="1">
        <v>0</v>
      </c>
      <c r="H90" s="1">
        <v>0</v>
      </c>
      <c r="I90" s="1">
        <v>1624.51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1624.51</v>
      </c>
    </row>
    <row r="91" spans="1:17" s="20" customFormat="1" ht="13.15" customHeight="1" x14ac:dyDescent="0.25">
      <c r="A91" s="4" t="s">
        <v>195</v>
      </c>
      <c r="B91" s="4" t="s">
        <v>468</v>
      </c>
      <c r="C91" s="13" t="s">
        <v>200</v>
      </c>
      <c r="D91" s="19" t="s">
        <v>454</v>
      </c>
      <c r="E91" s="13"/>
      <c r="F91" s="19"/>
      <c r="G91" s="1">
        <v>2626231.39</v>
      </c>
      <c r="H91" s="1">
        <v>0</v>
      </c>
      <c r="I91" s="1">
        <v>3341329.6700000004</v>
      </c>
      <c r="J91" s="1">
        <v>0</v>
      </c>
      <c r="K91" s="1">
        <v>0</v>
      </c>
      <c r="L91" s="1">
        <v>3302313.4300000011</v>
      </c>
      <c r="M91" s="1">
        <v>1951539.31</v>
      </c>
      <c r="N91" s="1">
        <v>0</v>
      </c>
      <c r="O91" s="1">
        <v>0</v>
      </c>
      <c r="P91" s="1">
        <v>0</v>
      </c>
      <c r="Q91" s="1">
        <v>11221413.800000003</v>
      </c>
    </row>
    <row r="92" spans="1:17" ht="13.15" customHeight="1" x14ac:dyDescent="0.2">
      <c r="A92" s="4" t="s">
        <v>195</v>
      </c>
      <c r="B92" s="4" t="s">
        <v>468</v>
      </c>
      <c r="C92" s="9" t="s">
        <v>200</v>
      </c>
      <c r="D92" s="9" t="s">
        <v>691</v>
      </c>
      <c r="E92" s="14"/>
      <c r="F92" s="14">
        <v>1226.9000000000001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>
        <v>9146.1519276224644</v>
      </c>
    </row>
    <row r="93" spans="1:17" ht="13.15" customHeight="1" x14ac:dyDescent="0.2">
      <c r="A93" s="4" t="str">
        <f>A92</f>
        <v>0123</v>
      </c>
      <c r="B93" s="4" t="str">
        <f t="shared" ref="B93" si="19">B92</f>
        <v>ARAPASHERIDAN 2</v>
      </c>
      <c r="C93" s="9" t="str">
        <f t="shared" ref="C93" si="20">C92</f>
        <v xml:space="preserve">$ </v>
      </c>
      <c r="D93" s="9" t="s">
        <v>692</v>
      </c>
      <c r="E93" s="14"/>
      <c r="F93" s="14">
        <v>1177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>
        <v>9533.9114698385747</v>
      </c>
    </row>
    <row r="94" spans="1:17" s="25" customFormat="1" ht="13.15" customHeight="1" x14ac:dyDescent="0.2">
      <c r="A94" s="4" t="s">
        <v>195</v>
      </c>
      <c r="B94" s="4" t="s">
        <v>468</v>
      </c>
      <c r="C94" s="14" t="s">
        <v>199</v>
      </c>
      <c r="D94" s="2" t="s">
        <v>676</v>
      </c>
      <c r="E94" s="14"/>
      <c r="F94" s="14"/>
      <c r="G94" s="24">
        <v>23.403747841470736</v>
      </c>
      <c r="H94" s="24">
        <v>0</v>
      </c>
      <c r="I94" s="24">
        <v>29.776369801102952</v>
      </c>
      <c r="J94" s="24">
        <v>0</v>
      </c>
      <c r="K94" s="24">
        <v>0</v>
      </c>
      <c r="L94" s="24">
        <v>29.428675288669957</v>
      </c>
      <c r="M94" s="24">
        <v>17.391207068756344</v>
      </c>
      <c r="N94" s="24">
        <v>0</v>
      </c>
      <c r="O94" s="24">
        <v>0</v>
      </c>
      <c r="P94" s="24">
        <v>0</v>
      </c>
      <c r="Q94" s="24">
        <v>100</v>
      </c>
    </row>
    <row r="95" spans="1:17" ht="13.15" customHeight="1" x14ac:dyDescent="0.2">
      <c r="A95" s="4" t="s">
        <v>195</v>
      </c>
      <c r="B95" s="4" t="s">
        <v>468</v>
      </c>
      <c r="C95" s="9"/>
      <c r="D95" s="9"/>
      <c r="E95" s="14"/>
      <c r="F95" s="1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3.15" customHeight="1" x14ac:dyDescent="0.2">
      <c r="A96" s="4" t="s">
        <v>154</v>
      </c>
      <c r="B96" s="4" t="s">
        <v>469</v>
      </c>
      <c r="C96" s="15"/>
      <c r="D96" s="16" t="s">
        <v>436</v>
      </c>
      <c r="E96" s="17" t="s">
        <v>440</v>
      </c>
      <c r="F96" s="1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s="20" customFormat="1" ht="13.15" customHeight="1" x14ac:dyDescent="0.25">
      <c r="A97" s="4" t="s">
        <v>154</v>
      </c>
      <c r="B97" s="4" t="s">
        <v>469</v>
      </c>
      <c r="C97" s="13" t="s">
        <v>200</v>
      </c>
      <c r="D97" s="19" t="s">
        <v>674</v>
      </c>
      <c r="E97" s="13"/>
      <c r="F97" s="19"/>
      <c r="G97" s="1">
        <v>207641447.01000017</v>
      </c>
      <c r="H97" s="1">
        <v>81317293.799999923</v>
      </c>
      <c r="I97" s="1">
        <v>130881841.74999984</v>
      </c>
      <c r="J97" s="1">
        <v>0</v>
      </c>
      <c r="K97" s="1">
        <v>15058906.25</v>
      </c>
      <c r="L97" s="1">
        <v>17785612.109999992</v>
      </c>
      <c r="M97" s="1">
        <v>49874108.340000018</v>
      </c>
      <c r="N97" s="1">
        <v>0</v>
      </c>
      <c r="O97" s="1">
        <v>1705709.1999999997</v>
      </c>
      <c r="P97" s="1">
        <v>328590.51999999996</v>
      </c>
      <c r="Q97" s="1">
        <v>504593508.9799999</v>
      </c>
    </row>
    <row r="98" spans="1:17" s="20" customFormat="1" ht="13.15" customHeight="1" x14ac:dyDescent="0.25">
      <c r="A98" s="4" t="s">
        <v>154</v>
      </c>
      <c r="B98" s="4" t="s">
        <v>469</v>
      </c>
      <c r="C98" s="13" t="s">
        <v>200</v>
      </c>
      <c r="D98" s="19" t="s">
        <v>675</v>
      </c>
      <c r="E98" s="13"/>
      <c r="F98" s="19"/>
      <c r="G98" s="1">
        <v>505096.27999999985</v>
      </c>
      <c r="H98" s="1">
        <v>306996.74</v>
      </c>
      <c r="I98" s="1">
        <v>1047988.7099999997</v>
      </c>
      <c r="J98" s="1">
        <v>0</v>
      </c>
      <c r="K98" s="1">
        <v>11822.460000000028</v>
      </c>
      <c r="L98" s="1">
        <v>233484.89</v>
      </c>
      <c r="M98" s="1">
        <v>246205.5</v>
      </c>
      <c r="N98" s="1">
        <v>0</v>
      </c>
      <c r="O98" s="1">
        <v>11684</v>
      </c>
      <c r="P98" s="1">
        <v>19087.650000000001</v>
      </c>
      <c r="Q98" s="1">
        <v>2382366.2299999995</v>
      </c>
    </row>
    <row r="99" spans="1:17" s="20" customFormat="1" ht="13.15" customHeight="1" x14ac:dyDescent="0.25">
      <c r="A99" s="4" t="s">
        <v>154</v>
      </c>
      <c r="B99" s="4" t="s">
        <v>469</v>
      </c>
      <c r="C99" s="13" t="s">
        <v>200</v>
      </c>
      <c r="D99" s="19" t="s">
        <v>454</v>
      </c>
      <c r="E99" s="13"/>
      <c r="F99" s="19"/>
      <c r="G99" s="1">
        <v>208146543.29000017</v>
      </c>
      <c r="H99" s="1">
        <v>81624290.539999917</v>
      </c>
      <c r="I99" s="1">
        <v>131929830.45999983</v>
      </c>
      <c r="J99" s="1">
        <v>0</v>
      </c>
      <c r="K99" s="1">
        <v>15070728.710000001</v>
      </c>
      <c r="L99" s="1">
        <v>18019096.999999993</v>
      </c>
      <c r="M99" s="1">
        <v>50120313.840000018</v>
      </c>
      <c r="N99" s="1">
        <v>0</v>
      </c>
      <c r="O99" s="1">
        <v>1717393.1999999997</v>
      </c>
      <c r="P99" s="1">
        <v>347678.17</v>
      </c>
      <c r="Q99" s="1">
        <v>506975875.20999992</v>
      </c>
    </row>
    <row r="100" spans="1:17" ht="13.15" customHeight="1" x14ac:dyDescent="0.2">
      <c r="A100" s="4" t="s">
        <v>154</v>
      </c>
      <c r="B100" s="4" t="s">
        <v>469</v>
      </c>
      <c r="C100" s="9" t="s">
        <v>200</v>
      </c>
      <c r="D100" s="9" t="s">
        <v>691</v>
      </c>
      <c r="E100" s="14"/>
      <c r="F100" s="14">
        <v>53666.5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>
        <v>9446.7847765365714</v>
      </c>
    </row>
    <row r="101" spans="1:17" ht="13.15" customHeight="1" x14ac:dyDescent="0.2">
      <c r="A101" s="4" t="str">
        <f>A100</f>
        <v>0130</v>
      </c>
      <c r="B101" s="4" t="str">
        <f t="shared" ref="B101" si="21">B100</f>
        <v>ARAPACHERRY CREEK</v>
      </c>
      <c r="C101" s="9" t="str">
        <f t="shared" ref="C101" si="22">C100</f>
        <v xml:space="preserve">$ </v>
      </c>
      <c r="D101" s="9" t="s">
        <v>692</v>
      </c>
      <c r="E101" s="14"/>
      <c r="F101" s="14">
        <v>53558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>
        <v>9465.9224618170938</v>
      </c>
    </row>
    <row r="102" spans="1:17" s="25" customFormat="1" ht="13.15" customHeight="1" x14ac:dyDescent="0.2">
      <c r="A102" s="4" t="s">
        <v>154</v>
      </c>
      <c r="B102" s="4" t="s">
        <v>469</v>
      </c>
      <c r="C102" s="14" t="s">
        <v>199</v>
      </c>
      <c r="D102" s="2" t="s">
        <v>676</v>
      </c>
      <c r="E102" s="14"/>
      <c r="F102" s="14"/>
      <c r="G102" s="24">
        <v>41.05649863591271</v>
      </c>
      <c r="H102" s="24">
        <v>16.100231693705236</v>
      </c>
      <c r="I102" s="24">
        <v>26.022901071052296</v>
      </c>
      <c r="J102" s="24">
        <v>0</v>
      </c>
      <c r="K102" s="24">
        <v>2.9726717674203713</v>
      </c>
      <c r="L102" s="24">
        <v>3.5542316471244533</v>
      </c>
      <c r="M102" s="24">
        <v>9.8861338952744333</v>
      </c>
      <c r="N102" s="24">
        <v>0</v>
      </c>
      <c r="O102" s="24">
        <v>0.33875245035843565</v>
      </c>
      <c r="P102" s="24">
        <v>6.8578839152057189E-2</v>
      </c>
      <c r="Q102" s="24">
        <v>100</v>
      </c>
    </row>
    <row r="103" spans="1:17" ht="13.15" customHeight="1" x14ac:dyDescent="0.2">
      <c r="A103" s="4" t="s">
        <v>154</v>
      </c>
      <c r="B103" s="4" t="s">
        <v>469</v>
      </c>
      <c r="C103" s="9"/>
      <c r="D103" s="9"/>
      <c r="E103" s="14"/>
      <c r="F103" s="1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3.15" customHeight="1" x14ac:dyDescent="0.2">
      <c r="A104" s="4" t="s">
        <v>192</v>
      </c>
      <c r="B104" s="4" t="s">
        <v>470</v>
      </c>
      <c r="C104" s="15"/>
      <c r="D104" s="16" t="s">
        <v>436</v>
      </c>
      <c r="E104" s="17" t="s">
        <v>439</v>
      </c>
      <c r="F104" s="1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s="20" customFormat="1" ht="13.15" customHeight="1" x14ac:dyDescent="0.25">
      <c r="A105" s="4" t="s">
        <v>192</v>
      </c>
      <c r="B105" s="4" t="s">
        <v>470</v>
      </c>
      <c r="C105" s="13" t="s">
        <v>200</v>
      </c>
      <c r="D105" s="19" t="s">
        <v>674</v>
      </c>
      <c r="E105" s="13"/>
      <c r="F105" s="19"/>
      <c r="G105" s="1">
        <v>28815368.329999994</v>
      </c>
      <c r="H105" s="1">
        <v>14114541.670000007</v>
      </c>
      <c r="I105" s="1">
        <v>26700044.730000023</v>
      </c>
      <c r="J105" s="1">
        <v>0</v>
      </c>
      <c r="K105" s="1">
        <v>0</v>
      </c>
      <c r="L105" s="1">
        <v>10551268.099999994</v>
      </c>
      <c r="M105" s="1">
        <v>29103187.270000026</v>
      </c>
      <c r="N105" s="1">
        <v>0</v>
      </c>
      <c r="O105" s="1">
        <v>39060</v>
      </c>
      <c r="P105" s="1">
        <v>901151.64000000013</v>
      </c>
      <c r="Q105" s="1">
        <v>110224621.74000004</v>
      </c>
    </row>
    <row r="106" spans="1:17" s="20" customFormat="1" ht="13.15" customHeight="1" x14ac:dyDescent="0.25">
      <c r="A106" s="4" t="s">
        <v>192</v>
      </c>
      <c r="B106" s="4" t="s">
        <v>470</v>
      </c>
      <c r="C106" s="13" t="s">
        <v>200</v>
      </c>
      <c r="D106" s="19" t="s">
        <v>675</v>
      </c>
      <c r="E106" s="13"/>
      <c r="F106" s="19"/>
      <c r="G106" s="1">
        <v>4998.88</v>
      </c>
      <c r="H106" s="1">
        <v>-0.15</v>
      </c>
      <c r="I106" s="1">
        <v>29806.39</v>
      </c>
      <c r="J106" s="1">
        <v>0</v>
      </c>
      <c r="K106" s="1">
        <v>0</v>
      </c>
      <c r="L106" s="1">
        <v>45333</v>
      </c>
      <c r="M106" s="1">
        <v>21886</v>
      </c>
      <c r="N106" s="1">
        <v>0</v>
      </c>
      <c r="O106" s="1">
        <v>0</v>
      </c>
      <c r="P106" s="1">
        <v>0</v>
      </c>
      <c r="Q106" s="1">
        <v>102024.12</v>
      </c>
    </row>
    <row r="107" spans="1:17" s="20" customFormat="1" ht="13.15" customHeight="1" x14ac:dyDescent="0.25">
      <c r="A107" s="4" t="s">
        <v>192</v>
      </c>
      <c r="B107" s="4" t="s">
        <v>470</v>
      </c>
      <c r="C107" s="13" t="s">
        <v>200</v>
      </c>
      <c r="D107" s="19" t="s">
        <v>454</v>
      </c>
      <c r="E107" s="13"/>
      <c r="F107" s="19"/>
      <c r="G107" s="1">
        <v>28820367.209999993</v>
      </c>
      <c r="H107" s="1">
        <v>14114541.520000007</v>
      </c>
      <c r="I107" s="1">
        <v>26729851.120000023</v>
      </c>
      <c r="J107" s="1">
        <v>0</v>
      </c>
      <c r="K107" s="1">
        <v>0</v>
      </c>
      <c r="L107" s="1">
        <v>10596601.099999994</v>
      </c>
      <c r="M107" s="1">
        <v>29125073.270000026</v>
      </c>
      <c r="N107" s="1">
        <v>0</v>
      </c>
      <c r="O107" s="1">
        <v>39060</v>
      </c>
      <c r="P107" s="1">
        <v>901151.64000000013</v>
      </c>
      <c r="Q107" s="1">
        <v>110326645.86000004</v>
      </c>
    </row>
    <row r="108" spans="1:17" ht="13.15" customHeight="1" x14ac:dyDescent="0.2">
      <c r="A108" s="4" t="s">
        <v>192</v>
      </c>
      <c r="B108" s="4" t="s">
        <v>470</v>
      </c>
      <c r="C108" s="9" t="s">
        <v>200</v>
      </c>
      <c r="D108" s="9" t="s">
        <v>691</v>
      </c>
      <c r="E108" s="14"/>
      <c r="F108" s="14">
        <v>14278.7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>
        <v>7726.6589997688889</v>
      </c>
    </row>
    <row r="109" spans="1:17" ht="13.15" customHeight="1" x14ac:dyDescent="0.2">
      <c r="A109" s="4" t="str">
        <f>A108</f>
        <v>0140</v>
      </c>
      <c r="B109" s="4" t="str">
        <f t="shared" ref="B109" si="23">B108</f>
        <v>ARAPALITTLETON 6</v>
      </c>
      <c r="C109" s="9" t="str">
        <f t="shared" ref="C109" si="24">C108</f>
        <v xml:space="preserve">$ </v>
      </c>
      <c r="D109" s="9" t="s">
        <v>692</v>
      </c>
      <c r="E109" s="14"/>
      <c r="F109" s="14">
        <v>13698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>
        <v>8054.2156416995213</v>
      </c>
    </row>
    <row r="110" spans="1:17" s="25" customFormat="1" ht="13.15" customHeight="1" x14ac:dyDescent="0.2">
      <c r="A110" s="4" t="s">
        <v>192</v>
      </c>
      <c r="B110" s="4" t="s">
        <v>470</v>
      </c>
      <c r="C110" s="14" t="s">
        <v>199</v>
      </c>
      <c r="D110" s="2" t="s">
        <v>676</v>
      </c>
      <c r="E110" s="14"/>
      <c r="F110" s="14"/>
      <c r="G110" s="24">
        <v>26.122762081040555</v>
      </c>
      <c r="H110" s="24">
        <v>12.793411247098707</v>
      </c>
      <c r="I110" s="24">
        <v>24.227919657703634</v>
      </c>
      <c r="J110" s="24">
        <v>0</v>
      </c>
      <c r="K110" s="24">
        <v>0</v>
      </c>
      <c r="L110" s="24">
        <v>9.6047523401070691</v>
      </c>
      <c r="M110" s="24">
        <v>26.398947455502764</v>
      </c>
      <c r="N110" s="24">
        <v>0</v>
      </c>
      <c r="O110" s="24">
        <v>3.5403958577301012E-2</v>
      </c>
      <c r="P110" s="24">
        <v>0.81680325996996617</v>
      </c>
      <c r="Q110" s="24">
        <v>100</v>
      </c>
    </row>
    <row r="111" spans="1:17" ht="13.15" customHeight="1" x14ac:dyDescent="0.2">
      <c r="A111" s="4" t="s">
        <v>192</v>
      </c>
      <c r="B111" s="4" t="s">
        <v>470</v>
      </c>
      <c r="C111" s="9"/>
      <c r="D111" s="9"/>
      <c r="E111" s="14"/>
      <c r="F111" s="1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ht="13.15" customHeight="1" x14ac:dyDescent="0.2">
      <c r="A112" s="4" t="s">
        <v>103</v>
      </c>
      <c r="B112" s="4" t="s">
        <v>471</v>
      </c>
      <c r="C112" s="15"/>
      <c r="D112" s="16" t="s">
        <v>436</v>
      </c>
      <c r="E112" s="17" t="s">
        <v>438</v>
      </c>
      <c r="F112" s="1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1:17" s="20" customFormat="1" ht="13.15" customHeight="1" x14ac:dyDescent="0.25">
      <c r="A113" s="4" t="s">
        <v>103</v>
      </c>
      <c r="B113" s="4" t="s">
        <v>471</v>
      </c>
      <c r="C113" s="13" t="s">
        <v>200</v>
      </c>
      <c r="D113" s="19" t="s">
        <v>674</v>
      </c>
      <c r="E113" s="13"/>
      <c r="F113" s="19"/>
      <c r="G113" s="1">
        <v>651780.04</v>
      </c>
      <c r="H113" s="1">
        <v>228258.86</v>
      </c>
      <c r="I113" s="1">
        <v>612956.23999999987</v>
      </c>
      <c r="J113" s="1">
        <v>0</v>
      </c>
      <c r="K113" s="1">
        <v>0</v>
      </c>
      <c r="L113" s="1">
        <v>368105.96</v>
      </c>
      <c r="M113" s="1">
        <v>29119.31</v>
      </c>
      <c r="N113" s="1">
        <v>0</v>
      </c>
      <c r="O113" s="1">
        <v>0</v>
      </c>
      <c r="P113" s="1">
        <v>0</v>
      </c>
      <c r="Q113" s="1">
        <v>1890220.41</v>
      </c>
    </row>
    <row r="114" spans="1:17" s="20" customFormat="1" ht="13.15" customHeight="1" x14ac:dyDescent="0.25">
      <c r="A114" s="4" t="s">
        <v>103</v>
      </c>
      <c r="B114" s="4" t="s">
        <v>471</v>
      </c>
      <c r="C114" s="13" t="s">
        <v>200</v>
      </c>
      <c r="D114" s="19" t="s">
        <v>675</v>
      </c>
      <c r="E114" s="13"/>
      <c r="F114" s="19"/>
      <c r="G114" s="1">
        <v>2473.88</v>
      </c>
      <c r="H114" s="1">
        <v>485.97</v>
      </c>
      <c r="I114" s="1">
        <v>49289.78</v>
      </c>
      <c r="J114" s="1">
        <v>0</v>
      </c>
      <c r="K114" s="1">
        <v>0</v>
      </c>
      <c r="L114" s="1">
        <v>955.53</v>
      </c>
      <c r="M114" s="1">
        <v>0</v>
      </c>
      <c r="N114" s="1">
        <v>0</v>
      </c>
      <c r="O114" s="1">
        <v>0</v>
      </c>
      <c r="P114" s="1">
        <v>0</v>
      </c>
      <c r="Q114" s="1">
        <v>53205.159999999996</v>
      </c>
    </row>
    <row r="115" spans="1:17" s="20" customFormat="1" ht="13.15" customHeight="1" x14ac:dyDescent="0.25">
      <c r="A115" s="4" t="s">
        <v>103</v>
      </c>
      <c r="B115" s="4" t="s">
        <v>471</v>
      </c>
      <c r="C115" s="13" t="s">
        <v>200</v>
      </c>
      <c r="D115" s="19" t="s">
        <v>454</v>
      </c>
      <c r="E115" s="13"/>
      <c r="F115" s="19"/>
      <c r="G115" s="1">
        <v>654253.92000000004</v>
      </c>
      <c r="H115" s="1">
        <v>228744.83</v>
      </c>
      <c r="I115" s="1">
        <v>662246.0199999999</v>
      </c>
      <c r="J115" s="1">
        <v>0</v>
      </c>
      <c r="K115" s="1">
        <v>0</v>
      </c>
      <c r="L115" s="1">
        <v>369061.49000000005</v>
      </c>
      <c r="M115" s="1">
        <v>29119.31</v>
      </c>
      <c r="N115" s="1">
        <v>0</v>
      </c>
      <c r="O115" s="1">
        <v>0</v>
      </c>
      <c r="P115" s="1">
        <v>0</v>
      </c>
      <c r="Q115" s="1">
        <v>1943425.5699999998</v>
      </c>
    </row>
    <row r="116" spans="1:17" ht="13.15" customHeight="1" x14ac:dyDescent="0.2">
      <c r="A116" s="4" t="s">
        <v>103</v>
      </c>
      <c r="B116" s="4" t="s">
        <v>471</v>
      </c>
      <c r="C116" s="9" t="s">
        <v>200</v>
      </c>
      <c r="D116" s="9" t="s">
        <v>691</v>
      </c>
      <c r="E116" s="14"/>
      <c r="F116" s="14">
        <v>273.5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>
        <v>7105.7607678244967</v>
      </c>
    </row>
    <row r="117" spans="1:17" ht="13.15" customHeight="1" x14ac:dyDescent="0.2">
      <c r="A117" s="4" t="str">
        <f>A116</f>
        <v>0170</v>
      </c>
      <c r="B117" s="4" t="str">
        <f t="shared" ref="B117" si="25">B116</f>
        <v>ARAPADEER TRAIL 2</v>
      </c>
      <c r="C117" s="9" t="str">
        <f t="shared" ref="C117" si="26">C116</f>
        <v xml:space="preserve">$ </v>
      </c>
      <c r="D117" s="9" t="s">
        <v>692</v>
      </c>
      <c r="E117" s="14"/>
      <c r="F117" s="14">
        <v>295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>
        <v>6587.8832881355929</v>
      </c>
    </row>
    <row r="118" spans="1:17" s="25" customFormat="1" ht="13.15" customHeight="1" x14ac:dyDescent="0.2">
      <c r="A118" s="4" t="s">
        <v>103</v>
      </c>
      <c r="B118" s="4" t="s">
        <v>471</v>
      </c>
      <c r="C118" s="14" t="s">
        <v>199</v>
      </c>
      <c r="D118" s="2" t="s">
        <v>676</v>
      </c>
      <c r="E118" s="14"/>
      <c r="F118" s="14"/>
      <c r="G118" s="24">
        <v>33.664984659021449</v>
      </c>
      <c r="H118" s="24">
        <v>11.770187319291061</v>
      </c>
      <c r="I118" s="24">
        <v>34.076222430272949</v>
      </c>
      <c r="J118" s="24">
        <v>0</v>
      </c>
      <c r="K118" s="24">
        <v>0</v>
      </c>
      <c r="L118" s="24">
        <v>18.99025595304893</v>
      </c>
      <c r="M118" s="24">
        <v>1.4983496383656207</v>
      </c>
      <c r="N118" s="24">
        <v>0</v>
      </c>
      <c r="O118" s="24">
        <v>0</v>
      </c>
      <c r="P118" s="24">
        <v>0</v>
      </c>
      <c r="Q118" s="24">
        <v>100</v>
      </c>
    </row>
    <row r="119" spans="1:17" ht="13.15" customHeight="1" x14ac:dyDescent="0.2">
      <c r="A119" s="4" t="s">
        <v>103</v>
      </c>
      <c r="B119" s="4" t="s">
        <v>471</v>
      </c>
      <c r="C119" s="9"/>
      <c r="D119" s="9"/>
      <c r="E119" s="14"/>
      <c r="F119" s="14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ht="13.15" customHeight="1" x14ac:dyDescent="0.2">
      <c r="A120" s="4" t="s">
        <v>197</v>
      </c>
      <c r="B120" s="4" t="s">
        <v>472</v>
      </c>
      <c r="C120" s="15"/>
      <c r="D120" s="16" t="s">
        <v>436</v>
      </c>
      <c r="E120" s="17" t="s">
        <v>437</v>
      </c>
      <c r="F120" s="1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1:17" s="20" customFormat="1" ht="13.15" customHeight="1" x14ac:dyDescent="0.25">
      <c r="A121" s="4" t="s">
        <v>197</v>
      </c>
      <c r="B121" s="4" t="s">
        <v>472</v>
      </c>
      <c r="C121" s="13" t="s">
        <v>200</v>
      </c>
      <c r="D121" s="19" t="s">
        <v>674</v>
      </c>
      <c r="E121" s="13"/>
      <c r="F121" s="19"/>
      <c r="G121" s="1">
        <v>80802295.719999954</v>
      </c>
      <c r="H121" s="1">
        <v>24364585.750000004</v>
      </c>
      <c r="I121" s="1">
        <v>49240651.670000017</v>
      </c>
      <c r="J121" s="1">
        <v>8196105.1799999978</v>
      </c>
      <c r="K121" s="1">
        <v>4865218.580000001</v>
      </c>
      <c r="L121" s="1">
        <v>81971710.720000088</v>
      </c>
      <c r="M121" s="1">
        <v>59956140.290000007</v>
      </c>
      <c r="N121" s="1">
        <v>16518.41</v>
      </c>
      <c r="O121" s="1">
        <v>0</v>
      </c>
      <c r="P121" s="1">
        <v>83094.22</v>
      </c>
      <c r="Q121" s="1">
        <v>309496320.54000014</v>
      </c>
    </row>
    <row r="122" spans="1:17" s="20" customFormat="1" ht="13.15" customHeight="1" x14ac:dyDescent="0.25">
      <c r="A122" s="4" t="s">
        <v>197</v>
      </c>
      <c r="B122" s="4" t="s">
        <v>472</v>
      </c>
      <c r="C122" s="13" t="s">
        <v>200</v>
      </c>
      <c r="D122" s="19" t="s">
        <v>675</v>
      </c>
      <c r="E122" s="13"/>
      <c r="F122" s="19"/>
      <c r="G122" s="1">
        <v>47974.819999999992</v>
      </c>
      <c r="H122" s="1">
        <v>12795.16</v>
      </c>
      <c r="I122" s="1">
        <v>113912.16</v>
      </c>
      <c r="J122" s="1">
        <v>367143.1</v>
      </c>
      <c r="K122" s="1">
        <v>0</v>
      </c>
      <c r="L122" s="1">
        <v>1110494.93</v>
      </c>
      <c r="M122" s="1">
        <v>29747.73</v>
      </c>
      <c r="N122" s="1">
        <v>0</v>
      </c>
      <c r="O122" s="1">
        <v>0</v>
      </c>
      <c r="P122" s="1">
        <v>0</v>
      </c>
      <c r="Q122" s="1">
        <v>1682067.9</v>
      </c>
    </row>
    <row r="123" spans="1:17" s="20" customFormat="1" ht="13.15" customHeight="1" x14ac:dyDescent="0.25">
      <c r="A123" s="4" t="s">
        <v>197</v>
      </c>
      <c r="B123" s="4" t="s">
        <v>472</v>
      </c>
      <c r="C123" s="13" t="s">
        <v>200</v>
      </c>
      <c r="D123" s="19" t="s">
        <v>454</v>
      </c>
      <c r="E123" s="13"/>
      <c r="F123" s="19"/>
      <c r="G123" s="1">
        <v>80850270.539999947</v>
      </c>
      <c r="H123" s="1">
        <v>24377380.910000004</v>
      </c>
      <c r="I123" s="1">
        <v>49354563.830000013</v>
      </c>
      <c r="J123" s="1">
        <v>8563248.2799999975</v>
      </c>
      <c r="K123" s="1">
        <v>4865218.580000001</v>
      </c>
      <c r="L123" s="1">
        <v>83082205.650000095</v>
      </c>
      <c r="M123" s="1">
        <v>59985888.020000003</v>
      </c>
      <c r="N123" s="1">
        <v>16518.41</v>
      </c>
      <c r="O123" s="1">
        <v>0</v>
      </c>
      <c r="P123" s="1">
        <v>83094.22</v>
      </c>
      <c r="Q123" s="1">
        <v>311178388.44000012</v>
      </c>
    </row>
    <row r="124" spans="1:17" ht="13.15" customHeight="1" x14ac:dyDescent="0.2">
      <c r="A124" s="4" t="s">
        <v>197</v>
      </c>
      <c r="B124" s="4" t="s">
        <v>472</v>
      </c>
      <c r="C124" s="9" t="s">
        <v>200</v>
      </c>
      <c r="D124" s="9" t="s">
        <v>691</v>
      </c>
      <c r="E124" s="14"/>
      <c r="F124" s="14">
        <v>38021.1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>
        <v>8184.3604850990669</v>
      </c>
    </row>
    <row r="125" spans="1:17" ht="13.15" customHeight="1" x14ac:dyDescent="0.2">
      <c r="A125" s="4" t="str">
        <f>A124</f>
        <v>0180</v>
      </c>
      <c r="B125" s="4" t="str">
        <f t="shared" ref="B125" si="27">B124</f>
        <v>ARAPAADAMS-ARAPAH</v>
      </c>
      <c r="C125" s="9" t="str">
        <f t="shared" ref="C125" si="28">C124</f>
        <v xml:space="preserve">$ </v>
      </c>
      <c r="D125" s="9" t="s">
        <v>692</v>
      </c>
      <c r="E125" s="14"/>
      <c r="F125" s="14">
        <v>38451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>
        <v>8092.855541858472</v>
      </c>
    </row>
    <row r="126" spans="1:17" s="25" customFormat="1" ht="13.15" customHeight="1" x14ac:dyDescent="0.2">
      <c r="A126" s="4" t="s">
        <v>197</v>
      </c>
      <c r="B126" s="4" t="s">
        <v>472</v>
      </c>
      <c r="C126" s="14" t="s">
        <v>199</v>
      </c>
      <c r="D126" s="2" t="s">
        <v>676</v>
      </c>
      <c r="E126" s="14"/>
      <c r="F126" s="14"/>
      <c r="G126" s="24">
        <v>25.981968396108297</v>
      </c>
      <c r="H126" s="24">
        <v>7.8338926530883839</v>
      </c>
      <c r="I126" s="24">
        <v>15.860537127087898</v>
      </c>
      <c r="J126" s="24">
        <v>2.7518775718742181</v>
      </c>
      <c r="K126" s="24">
        <v>1.5634821570965518</v>
      </c>
      <c r="L126" s="24">
        <v>26.699221005195096</v>
      </c>
      <c r="M126" s="24">
        <v>19.277009666616415</v>
      </c>
      <c r="N126" s="24">
        <v>5.3083410074877347E-3</v>
      </c>
      <c r="O126" s="24">
        <v>0</v>
      </c>
      <c r="P126" s="24">
        <v>2.6703081925633733E-2</v>
      </c>
      <c r="Q126" s="24">
        <v>100</v>
      </c>
    </row>
    <row r="127" spans="1:17" ht="13.15" customHeight="1" x14ac:dyDescent="0.2">
      <c r="A127" s="4" t="s">
        <v>197</v>
      </c>
      <c r="B127" s="4" t="s">
        <v>472</v>
      </c>
      <c r="C127" s="9"/>
      <c r="D127" s="9"/>
      <c r="E127" s="14"/>
      <c r="F127" s="14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ht="13.15" customHeight="1" x14ac:dyDescent="0.2">
      <c r="A128" s="4" t="s">
        <v>51</v>
      </c>
      <c r="B128" s="4" t="s">
        <v>473</v>
      </c>
      <c r="C128" s="15"/>
      <c r="D128" s="16" t="s">
        <v>436</v>
      </c>
      <c r="E128" s="17" t="s">
        <v>435</v>
      </c>
      <c r="F128" s="1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1:17" s="20" customFormat="1" ht="13.15" customHeight="1" x14ac:dyDescent="0.25">
      <c r="A129" s="4" t="s">
        <v>51</v>
      </c>
      <c r="B129" s="4" t="s">
        <v>473</v>
      </c>
      <c r="C129" s="13" t="s">
        <v>200</v>
      </c>
      <c r="D129" s="19" t="s">
        <v>674</v>
      </c>
      <c r="E129" s="13"/>
      <c r="F129" s="19"/>
      <c r="G129" s="1">
        <v>8390327.0699999984</v>
      </c>
      <c r="H129" s="1">
        <v>6982972.8800000008</v>
      </c>
      <c r="I129" s="1">
        <v>14336480.370000005</v>
      </c>
      <c r="J129" s="1">
        <v>0</v>
      </c>
      <c r="K129" s="1">
        <v>0</v>
      </c>
      <c r="L129" s="1">
        <v>211500.87</v>
      </c>
      <c r="M129" s="1">
        <v>659821.73</v>
      </c>
      <c r="N129" s="1">
        <v>0</v>
      </c>
      <c r="O129" s="1">
        <v>0</v>
      </c>
      <c r="P129" s="1">
        <v>0</v>
      </c>
      <c r="Q129" s="1">
        <v>30581102.920000006</v>
      </c>
    </row>
    <row r="130" spans="1:17" s="20" customFormat="1" ht="13.15" customHeight="1" x14ac:dyDescent="0.25">
      <c r="A130" s="4" t="s">
        <v>51</v>
      </c>
      <c r="B130" s="4" t="s">
        <v>473</v>
      </c>
      <c r="C130" s="13" t="s">
        <v>200</v>
      </c>
      <c r="D130" s="19" t="s">
        <v>675</v>
      </c>
      <c r="E130" s="13"/>
      <c r="F130" s="19"/>
      <c r="G130" s="1">
        <v>913.03</v>
      </c>
      <c r="H130" s="1">
        <v>0</v>
      </c>
      <c r="I130" s="1">
        <v>3014.91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3927.9399999999996</v>
      </c>
    </row>
    <row r="131" spans="1:17" s="20" customFormat="1" ht="13.15" customHeight="1" x14ac:dyDescent="0.25">
      <c r="A131" s="4" t="s">
        <v>51</v>
      </c>
      <c r="B131" s="4" t="s">
        <v>473</v>
      </c>
      <c r="C131" s="13" t="s">
        <v>200</v>
      </c>
      <c r="D131" s="19" t="s">
        <v>454</v>
      </c>
      <c r="E131" s="13"/>
      <c r="F131" s="19"/>
      <c r="G131" s="1">
        <v>8391240.0999999978</v>
      </c>
      <c r="H131" s="1">
        <v>6982972.8800000008</v>
      </c>
      <c r="I131" s="1">
        <v>14339495.280000005</v>
      </c>
      <c r="J131" s="1">
        <v>0</v>
      </c>
      <c r="K131" s="1">
        <v>0</v>
      </c>
      <c r="L131" s="1">
        <v>211500.87</v>
      </c>
      <c r="M131" s="1">
        <v>659821.73</v>
      </c>
      <c r="N131" s="1">
        <v>0</v>
      </c>
      <c r="O131" s="1">
        <v>0</v>
      </c>
      <c r="P131" s="1">
        <v>0</v>
      </c>
      <c r="Q131" s="1">
        <v>30585030.860000007</v>
      </c>
    </row>
    <row r="132" spans="1:17" ht="13.15" customHeight="1" x14ac:dyDescent="0.2">
      <c r="A132" s="4" t="s">
        <v>51</v>
      </c>
      <c r="B132" s="4" t="s">
        <v>473</v>
      </c>
      <c r="C132" s="9" t="s">
        <v>200</v>
      </c>
      <c r="D132" s="9" t="s">
        <v>691</v>
      </c>
      <c r="E132" s="14"/>
      <c r="F132" s="14">
        <v>4881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>
        <v>6266.1403114115974</v>
      </c>
    </row>
    <row r="133" spans="1:17" ht="13.15" customHeight="1" x14ac:dyDescent="0.2">
      <c r="A133" s="4" t="str">
        <f>A132</f>
        <v>0190</v>
      </c>
      <c r="B133" s="4" t="str">
        <f t="shared" ref="B133" si="29">B132</f>
        <v>ARAPABYERS 32J</v>
      </c>
      <c r="C133" s="9" t="str">
        <f t="shared" ref="C133" si="30">C132</f>
        <v xml:space="preserve">$ </v>
      </c>
      <c r="D133" s="9" t="s">
        <v>692</v>
      </c>
      <c r="E133" s="14"/>
      <c r="F133" s="14">
        <v>5352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5714.6918647234688</v>
      </c>
    </row>
    <row r="134" spans="1:17" s="25" customFormat="1" ht="13.15" customHeight="1" x14ac:dyDescent="0.2">
      <c r="A134" s="4" t="s">
        <v>51</v>
      </c>
      <c r="B134" s="4" t="s">
        <v>473</v>
      </c>
      <c r="C134" s="14" t="s">
        <v>199</v>
      </c>
      <c r="D134" s="2" t="s">
        <v>676</v>
      </c>
      <c r="E134" s="14"/>
      <c r="F134" s="14"/>
      <c r="G134" s="24">
        <v>27.435774508157536</v>
      </c>
      <c r="H134" s="24">
        <v>22.831341619251187</v>
      </c>
      <c r="I134" s="24">
        <v>46.884030771908144</v>
      </c>
      <c r="J134" s="24">
        <v>0</v>
      </c>
      <c r="K134" s="24">
        <v>0</v>
      </c>
      <c r="L134" s="24">
        <v>0.69151759554575754</v>
      </c>
      <c r="M134" s="24">
        <v>2.1573355051373646</v>
      </c>
      <c r="N134" s="24">
        <v>0</v>
      </c>
      <c r="O134" s="24">
        <v>0</v>
      </c>
      <c r="P134" s="24">
        <v>0</v>
      </c>
      <c r="Q134" s="24">
        <v>100</v>
      </c>
    </row>
    <row r="135" spans="1:17" ht="13.15" customHeight="1" x14ac:dyDescent="0.2">
      <c r="A135" s="4" t="s">
        <v>51</v>
      </c>
      <c r="B135" s="4" t="s">
        <v>473</v>
      </c>
      <c r="C135" s="9"/>
      <c r="D135" s="9"/>
      <c r="E135" s="14"/>
      <c r="F135" s="14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ht="13.15" customHeight="1" x14ac:dyDescent="0.2">
      <c r="A136" s="4" t="s">
        <v>85</v>
      </c>
      <c r="B136" s="4" t="s">
        <v>474</v>
      </c>
      <c r="C136" s="15"/>
      <c r="D136" s="16" t="s">
        <v>434</v>
      </c>
      <c r="E136" s="17" t="s">
        <v>433</v>
      </c>
      <c r="F136" s="1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1:17" s="20" customFormat="1" ht="13.15" customHeight="1" x14ac:dyDescent="0.25">
      <c r="A137" s="4" t="s">
        <v>85</v>
      </c>
      <c r="B137" s="4" t="s">
        <v>474</v>
      </c>
      <c r="C137" s="13" t="s">
        <v>200</v>
      </c>
      <c r="D137" s="19" t="s">
        <v>674</v>
      </c>
      <c r="E137" s="13"/>
      <c r="F137" s="19"/>
      <c r="G137" s="1">
        <v>4804321.8899999997</v>
      </c>
      <c r="H137" s="1">
        <v>2720495.5000000005</v>
      </c>
      <c r="I137" s="1">
        <v>3614459.350000001</v>
      </c>
      <c r="J137" s="1">
        <v>0</v>
      </c>
      <c r="K137" s="1">
        <v>0</v>
      </c>
      <c r="L137" s="1">
        <v>0</v>
      </c>
      <c r="M137" s="1">
        <v>489413.21</v>
      </c>
      <c r="N137" s="1">
        <v>0</v>
      </c>
      <c r="O137" s="1">
        <v>0</v>
      </c>
      <c r="P137" s="1">
        <v>0</v>
      </c>
      <c r="Q137" s="1">
        <v>11628689.950000003</v>
      </c>
    </row>
    <row r="138" spans="1:17" s="20" customFormat="1" ht="13.15" customHeight="1" x14ac:dyDescent="0.25">
      <c r="A138" s="4" t="s">
        <v>85</v>
      </c>
      <c r="B138" s="4" t="s">
        <v>474</v>
      </c>
      <c r="C138" s="13" t="s">
        <v>200</v>
      </c>
      <c r="D138" s="19" t="s">
        <v>675</v>
      </c>
      <c r="E138" s="13"/>
      <c r="F138" s="19"/>
      <c r="G138" s="1">
        <v>0</v>
      </c>
      <c r="H138" s="1">
        <v>0</v>
      </c>
      <c r="I138" s="1">
        <v>100334.5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100334.5</v>
      </c>
    </row>
    <row r="139" spans="1:17" s="20" customFormat="1" ht="13.15" customHeight="1" x14ac:dyDescent="0.25">
      <c r="A139" s="4" t="s">
        <v>85</v>
      </c>
      <c r="B139" s="4" t="s">
        <v>474</v>
      </c>
      <c r="C139" s="13" t="s">
        <v>200</v>
      </c>
      <c r="D139" s="19" t="s">
        <v>454</v>
      </c>
      <c r="E139" s="13"/>
      <c r="F139" s="19"/>
      <c r="G139" s="1">
        <v>4804321.8899999997</v>
      </c>
      <c r="H139" s="1">
        <v>2720495.5000000005</v>
      </c>
      <c r="I139" s="1">
        <v>3714793.850000001</v>
      </c>
      <c r="J139" s="1">
        <v>0</v>
      </c>
      <c r="K139" s="1">
        <v>0</v>
      </c>
      <c r="L139" s="1">
        <v>0</v>
      </c>
      <c r="M139" s="1">
        <v>489413.21</v>
      </c>
      <c r="N139" s="1">
        <v>0</v>
      </c>
      <c r="O139" s="1">
        <v>0</v>
      </c>
      <c r="P139" s="1">
        <v>0</v>
      </c>
      <c r="Q139" s="1">
        <v>11729024.450000003</v>
      </c>
    </row>
    <row r="140" spans="1:17" ht="13.15" customHeight="1" x14ac:dyDescent="0.2">
      <c r="A140" s="4" t="s">
        <v>85</v>
      </c>
      <c r="B140" s="4" t="s">
        <v>474</v>
      </c>
      <c r="C140" s="9" t="s">
        <v>200</v>
      </c>
      <c r="D140" s="9" t="s">
        <v>691</v>
      </c>
      <c r="E140" s="14"/>
      <c r="F140" s="14">
        <v>1697.9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>
        <v>6907.9595088049955</v>
      </c>
    </row>
    <row r="141" spans="1:17" ht="13.15" customHeight="1" x14ac:dyDescent="0.2">
      <c r="A141" s="4" t="str">
        <f>A140</f>
        <v>0220</v>
      </c>
      <c r="B141" s="4" t="str">
        <f t="shared" ref="B141" si="31">B140</f>
        <v>ARCHUARCHULETA CO</v>
      </c>
      <c r="C141" s="9" t="str">
        <f t="shared" ref="C141" si="32">C140</f>
        <v xml:space="preserve">$ </v>
      </c>
      <c r="D141" s="9" t="s">
        <v>692</v>
      </c>
      <c r="E141" s="14"/>
      <c r="F141" s="14">
        <v>1712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6851.0656834112169</v>
      </c>
    </row>
    <row r="142" spans="1:17" s="25" customFormat="1" ht="13.15" customHeight="1" x14ac:dyDescent="0.2">
      <c r="A142" s="4" t="s">
        <v>85</v>
      </c>
      <c r="B142" s="4" t="s">
        <v>474</v>
      </c>
      <c r="C142" s="14" t="s">
        <v>199</v>
      </c>
      <c r="D142" s="2" t="s">
        <v>676</v>
      </c>
      <c r="E142" s="14"/>
      <c r="F142" s="14"/>
      <c r="G142" s="24">
        <v>40.960967474153385</v>
      </c>
      <c r="H142" s="24">
        <v>23.194559032571544</v>
      </c>
      <c r="I142" s="24">
        <v>31.671805833775036</v>
      </c>
      <c r="J142" s="24">
        <v>0</v>
      </c>
      <c r="K142" s="24">
        <v>0</v>
      </c>
      <c r="L142" s="24">
        <v>0</v>
      </c>
      <c r="M142" s="24">
        <v>4.1726676595000187</v>
      </c>
      <c r="N142" s="24">
        <v>0</v>
      </c>
      <c r="O142" s="24">
        <v>0</v>
      </c>
      <c r="P142" s="24">
        <v>0</v>
      </c>
      <c r="Q142" s="24">
        <v>100</v>
      </c>
    </row>
    <row r="143" spans="1:17" ht="13.15" customHeight="1" x14ac:dyDescent="0.2">
      <c r="A143" s="4" t="s">
        <v>85</v>
      </c>
      <c r="B143" s="4" t="s">
        <v>474</v>
      </c>
      <c r="C143" s="9"/>
      <c r="D143" s="9"/>
      <c r="E143" s="14"/>
      <c r="F143" s="14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ht="13.15" customHeight="1" x14ac:dyDescent="0.2">
      <c r="A144" s="4" t="s">
        <v>68</v>
      </c>
      <c r="B144" s="4" t="s">
        <v>475</v>
      </c>
      <c r="C144" s="15"/>
      <c r="D144" s="16" t="s">
        <v>428</v>
      </c>
      <c r="E144" s="17" t="s">
        <v>432</v>
      </c>
      <c r="F144" s="1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1:17" s="20" customFormat="1" ht="13.15" customHeight="1" x14ac:dyDescent="0.25">
      <c r="A145" s="4" t="s">
        <v>68</v>
      </c>
      <c r="B145" s="4" t="s">
        <v>475</v>
      </c>
      <c r="C145" s="13" t="s">
        <v>200</v>
      </c>
      <c r="D145" s="19" t="s">
        <v>674</v>
      </c>
      <c r="E145" s="13"/>
      <c r="F145" s="19"/>
      <c r="G145" s="1">
        <v>625088.53000000014</v>
      </c>
      <c r="H145" s="1">
        <v>135578.80000000002</v>
      </c>
      <c r="I145" s="1">
        <v>291980.43000000005</v>
      </c>
      <c r="J145" s="1">
        <v>188106.64</v>
      </c>
      <c r="K145" s="1">
        <v>0</v>
      </c>
      <c r="L145" s="1">
        <v>5957.86</v>
      </c>
      <c r="M145" s="1">
        <v>397798.98</v>
      </c>
      <c r="N145" s="1">
        <v>0</v>
      </c>
      <c r="O145" s="1">
        <v>0</v>
      </c>
      <c r="P145" s="1">
        <v>0</v>
      </c>
      <c r="Q145" s="1">
        <v>1644511.2400000005</v>
      </c>
    </row>
    <row r="146" spans="1:17" s="20" customFormat="1" ht="13.15" customHeight="1" x14ac:dyDescent="0.25">
      <c r="A146" s="4" t="s">
        <v>68</v>
      </c>
      <c r="B146" s="4" t="s">
        <v>475</v>
      </c>
      <c r="C146" s="13" t="s">
        <v>200</v>
      </c>
      <c r="D146" s="19" t="s">
        <v>675</v>
      </c>
      <c r="E146" s="13"/>
      <c r="F146" s="19"/>
      <c r="G146" s="1">
        <v>5072.1899999999996</v>
      </c>
      <c r="H146" s="1">
        <v>1191.2</v>
      </c>
      <c r="I146" s="1">
        <v>3435.44</v>
      </c>
      <c r="J146" s="1">
        <v>1500</v>
      </c>
      <c r="K146" s="1">
        <v>0</v>
      </c>
      <c r="L146" s="1">
        <v>1428.99</v>
      </c>
      <c r="M146" s="1">
        <v>0</v>
      </c>
      <c r="N146" s="1">
        <v>0</v>
      </c>
      <c r="O146" s="1">
        <v>0</v>
      </c>
      <c r="P146" s="1">
        <v>0</v>
      </c>
      <c r="Q146" s="1">
        <v>12627.82</v>
      </c>
    </row>
    <row r="147" spans="1:17" s="20" customFormat="1" ht="13.15" customHeight="1" x14ac:dyDescent="0.25">
      <c r="A147" s="4" t="s">
        <v>68</v>
      </c>
      <c r="B147" s="4" t="s">
        <v>475</v>
      </c>
      <c r="C147" s="13" t="s">
        <v>200</v>
      </c>
      <c r="D147" s="19" t="s">
        <v>454</v>
      </c>
      <c r="E147" s="13"/>
      <c r="F147" s="19"/>
      <c r="G147" s="1">
        <v>630160.72000000009</v>
      </c>
      <c r="H147" s="1">
        <v>136770.00000000003</v>
      </c>
      <c r="I147" s="1">
        <v>295415.87000000005</v>
      </c>
      <c r="J147" s="1">
        <v>189606.64</v>
      </c>
      <c r="K147" s="1">
        <v>0</v>
      </c>
      <c r="L147" s="1">
        <v>7386.8499999999995</v>
      </c>
      <c r="M147" s="1">
        <v>397798.98</v>
      </c>
      <c r="N147" s="1">
        <v>0</v>
      </c>
      <c r="O147" s="1">
        <v>0</v>
      </c>
      <c r="P147" s="1">
        <v>0</v>
      </c>
      <c r="Q147" s="1">
        <v>1657139.0600000005</v>
      </c>
    </row>
    <row r="148" spans="1:17" ht="13.15" customHeight="1" x14ac:dyDescent="0.2">
      <c r="A148" s="4" t="s">
        <v>68</v>
      </c>
      <c r="B148" s="4" t="s">
        <v>475</v>
      </c>
      <c r="C148" s="9" t="s">
        <v>200</v>
      </c>
      <c r="D148" s="9" t="s">
        <v>691</v>
      </c>
      <c r="E148" s="14"/>
      <c r="F148" s="14">
        <v>147.5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>
        <v>11234.841084745767</v>
      </c>
    </row>
    <row r="149" spans="1:17" ht="13.15" customHeight="1" x14ac:dyDescent="0.2">
      <c r="A149" s="4" t="str">
        <f>A148</f>
        <v>0230</v>
      </c>
      <c r="B149" s="4" t="str">
        <f t="shared" ref="B149" si="33">B148</f>
        <v>BACAWALSH RE-1</v>
      </c>
      <c r="C149" s="9" t="str">
        <f t="shared" ref="C149" si="34">C148</f>
        <v xml:space="preserve">$ </v>
      </c>
      <c r="D149" s="9" t="s">
        <v>692</v>
      </c>
      <c r="E149" s="14"/>
      <c r="F149" s="14">
        <v>161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>
        <v>10292.789192546586</v>
      </c>
    </row>
    <row r="150" spans="1:17" s="25" customFormat="1" ht="13.15" customHeight="1" x14ac:dyDescent="0.2">
      <c r="A150" s="4" t="s">
        <v>68</v>
      </c>
      <c r="B150" s="4" t="s">
        <v>475</v>
      </c>
      <c r="C150" s="14" t="s">
        <v>199</v>
      </c>
      <c r="D150" s="2" t="s">
        <v>676</v>
      </c>
      <c r="E150" s="14"/>
      <c r="F150" s="14"/>
      <c r="G150" s="24">
        <v>38.027027134343207</v>
      </c>
      <c r="H150" s="24">
        <v>8.2533809805919365</v>
      </c>
      <c r="I150" s="24">
        <v>17.826860589478834</v>
      </c>
      <c r="J150" s="24">
        <v>11.441806217518037</v>
      </c>
      <c r="K150" s="24">
        <v>0</v>
      </c>
      <c r="L150" s="24">
        <v>0.44575921105860583</v>
      </c>
      <c r="M150" s="24">
        <v>24.005165867009364</v>
      </c>
      <c r="N150" s="24">
        <v>0</v>
      </c>
      <c r="O150" s="24">
        <v>0</v>
      </c>
      <c r="P150" s="24">
        <v>0</v>
      </c>
      <c r="Q150" s="24">
        <v>100</v>
      </c>
    </row>
    <row r="151" spans="1:17" ht="13.15" customHeight="1" x14ac:dyDescent="0.2">
      <c r="A151" s="4" t="s">
        <v>68</v>
      </c>
      <c r="B151" s="4" t="s">
        <v>475</v>
      </c>
      <c r="C151" s="9"/>
      <c r="D151" s="9"/>
      <c r="E151" s="14"/>
      <c r="F151" s="14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ht="13.15" customHeight="1" x14ac:dyDescent="0.2">
      <c r="A152" s="4" t="s">
        <v>94</v>
      </c>
      <c r="B152" s="4" t="s">
        <v>476</v>
      </c>
      <c r="C152" s="15"/>
      <c r="D152" s="16" t="s">
        <v>428</v>
      </c>
      <c r="E152" s="17" t="s">
        <v>431</v>
      </c>
      <c r="F152" s="1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1:17" s="20" customFormat="1" ht="13.15" customHeight="1" x14ac:dyDescent="0.25">
      <c r="A153" s="4" t="s">
        <v>94</v>
      </c>
      <c r="B153" s="4" t="s">
        <v>476</v>
      </c>
      <c r="C153" s="13" t="s">
        <v>200</v>
      </c>
      <c r="D153" s="19" t="s">
        <v>674</v>
      </c>
      <c r="E153" s="13"/>
      <c r="F153" s="19"/>
      <c r="G153" s="1">
        <v>242511.33999999997</v>
      </c>
      <c r="H153" s="1">
        <v>0</v>
      </c>
      <c r="I153" s="1">
        <v>0</v>
      </c>
      <c r="J153" s="1">
        <v>0</v>
      </c>
      <c r="K153" s="1">
        <v>0</v>
      </c>
      <c r="L153" s="1">
        <v>352240.49000000017</v>
      </c>
      <c r="M153" s="1">
        <v>31089.77</v>
      </c>
      <c r="N153" s="1">
        <v>0</v>
      </c>
      <c r="O153" s="1">
        <v>82571.63</v>
      </c>
      <c r="P153" s="1">
        <v>0</v>
      </c>
      <c r="Q153" s="1">
        <v>708413.2300000001</v>
      </c>
    </row>
    <row r="154" spans="1:17" s="20" customFormat="1" ht="13.15" customHeight="1" x14ac:dyDescent="0.25">
      <c r="A154" s="4" t="s">
        <v>94</v>
      </c>
      <c r="B154" s="4" t="s">
        <v>476</v>
      </c>
      <c r="C154" s="13" t="s">
        <v>200</v>
      </c>
      <c r="D154" s="19" t="s">
        <v>675</v>
      </c>
      <c r="E154" s="13"/>
      <c r="F154" s="19"/>
      <c r="G154" s="1">
        <v>115.74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115.74</v>
      </c>
    </row>
    <row r="155" spans="1:17" s="20" customFormat="1" ht="13.15" customHeight="1" x14ac:dyDescent="0.25">
      <c r="A155" s="4" t="s">
        <v>94</v>
      </c>
      <c r="B155" s="4" t="s">
        <v>476</v>
      </c>
      <c r="C155" s="13" t="s">
        <v>200</v>
      </c>
      <c r="D155" s="19" t="s">
        <v>454</v>
      </c>
      <c r="E155" s="13"/>
      <c r="F155" s="19"/>
      <c r="G155" s="1">
        <v>242627.07999999996</v>
      </c>
      <c r="H155" s="1">
        <v>0</v>
      </c>
      <c r="I155" s="1">
        <v>0</v>
      </c>
      <c r="J155" s="1">
        <v>0</v>
      </c>
      <c r="K155" s="1">
        <v>0</v>
      </c>
      <c r="L155" s="1">
        <v>352240.49000000017</v>
      </c>
      <c r="M155" s="1">
        <v>31089.77</v>
      </c>
      <c r="N155" s="1">
        <v>0</v>
      </c>
      <c r="O155" s="1">
        <v>82571.63</v>
      </c>
      <c r="P155" s="1">
        <v>0</v>
      </c>
      <c r="Q155" s="1">
        <v>708528.97000000009</v>
      </c>
    </row>
    <row r="156" spans="1:17" ht="13.15" customHeight="1" x14ac:dyDescent="0.2">
      <c r="A156" s="4" t="s">
        <v>94</v>
      </c>
      <c r="B156" s="4" t="s">
        <v>476</v>
      </c>
      <c r="C156" s="9" t="s">
        <v>200</v>
      </c>
      <c r="D156" s="9" t="s">
        <v>691</v>
      </c>
      <c r="E156" s="14"/>
      <c r="F156" s="14">
        <v>60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>
        <v>11808.816166666667</v>
      </c>
    </row>
    <row r="157" spans="1:17" ht="13.15" customHeight="1" x14ac:dyDescent="0.2">
      <c r="A157" s="4" t="str">
        <f>A156</f>
        <v>0240</v>
      </c>
      <c r="B157" s="4" t="str">
        <f t="shared" ref="B157" si="35">B156</f>
        <v>BACAPRITCHETT RE</v>
      </c>
      <c r="C157" s="9" t="str">
        <f t="shared" ref="C157" si="36">C156</f>
        <v xml:space="preserve">$ </v>
      </c>
      <c r="D157" s="9" t="s">
        <v>692</v>
      </c>
      <c r="E157" s="14"/>
      <c r="F157" s="14">
        <v>66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>
        <v>10735.287424242426</v>
      </c>
    </row>
    <row r="158" spans="1:17" s="25" customFormat="1" ht="13.15" customHeight="1" x14ac:dyDescent="0.2">
      <c r="A158" s="4" t="s">
        <v>94</v>
      </c>
      <c r="B158" s="4" t="s">
        <v>476</v>
      </c>
      <c r="C158" s="14" t="s">
        <v>199</v>
      </c>
      <c r="D158" s="2" t="s">
        <v>676</v>
      </c>
      <c r="E158" s="14"/>
      <c r="F158" s="14"/>
      <c r="G158" s="24">
        <v>34.243776934060996</v>
      </c>
      <c r="H158" s="24">
        <v>0</v>
      </c>
      <c r="I158" s="24">
        <v>0</v>
      </c>
      <c r="J158" s="24">
        <v>0</v>
      </c>
      <c r="K158" s="24">
        <v>0</v>
      </c>
      <c r="L158" s="24">
        <v>49.714338427121774</v>
      </c>
      <c r="M158" s="24">
        <v>4.3879320841320002</v>
      </c>
      <c r="N158" s="24">
        <v>0</v>
      </c>
      <c r="O158" s="24">
        <v>11.653952554685237</v>
      </c>
      <c r="P158" s="24">
        <v>0</v>
      </c>
      <c r="Q158" s="24">
        <v>100</v>
      </c>
    </row>
    <row r="159" spans="1:17" ht="13.15" customHeight="1" x14ac:dyDescent="0.2">
      <c r="A159" s="4" t="s">
        <v>94</v>
      </c>
      <c r="B159" s="4" t="s">
        <v>476</v>
      </c>
      <c r="C159" s="9"/>
      <c r="D159" s="9"/>
      <c r="E159" s="14"/>
      <c r="F159" s="14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ht="13.15" customHeight="1" x14ac:dyDescent="0.2">
      <c r="A160" s="4" t="s">
        <v>196</v>
      </c>
      <c r="B160" s="4" t="s">
        <v>477</v>
      </c>
      <c r="C160" s="15"/>
      <c r="D160" s="16" t="s">
        <v>428</v>
      </c>
      <c r="E160" s="17" t="s">
        <v>430</v>
      </c>
      <c r="F160" s="1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1:17" s="20" customFormat="1" ht="13.15" customHeight="1" x14ac:dyDescent="0.25">
      <c r="A161" s="4" t="s">
        <v>196</v>
      </c>
      <c r="B161" s="4" t="s">
        <v>477</v>
      </c>
      <c r="C161" s="13" t="s">
        <v>200</v>
      </c>
      <c r="D161" s="19" t="s">
        <v>674</v>
      </c>
      <c r="E161" s="13"/>
      <c r="F161" s="19"/>
      <c r="G161" s="1">
        <v>1285407.9499999997</v>
      </c>
      <c r="H161" s="1">
        <v>0</v>
      </c>
      <c r="I161" s="1">
        <v>0</v>
      </c>
      <c r="J161" s="1">
        <v>152856.76</v>
      </c>
      <c r="K161" s="1">
        <v>0</v>
      </c>
      <c r="L161" s="1">
        <v>752024.33999999973</v>
      </c>
      <c r="M161" s="1">
        <v>132999.93000000002</v>
      </c>
      <c r="N161" s="1">
        <v>0</v>
      </c>
      <c r="O161" s="1">
        <v>0</v>
      </c>
      <c r="P161" s="1">
        <v>0</v>
      </c>
      <c r="Q161" s="1">
        <v>2323288.9799999995</v>
      </c>
    </row>
    <row r="162" spans="1:17" s="20" customFormat="1" ht="13.15" customHeight="1" x14ac:dyDescent="0.25">
      <c r="A162" s="4" t="s">
        <v>196</v>
      </c>
      <c r="B162" s="4" t="s">
        <v>477</v>
      </c>
      <c r="C162" s="13" t="s">
        <v>200</v>
      </c>
      <c r="D162" s="19" t="s">
        <v>675</v>
      </c>
      <c r="E162" s="13"/>
      <c r="F162" s="19"/>
      <c r="G162" s="1">
        <v>14774.849999999999</v>
      </c>
      <c r="H162" s="1">
        <v>0</v>
      </c>
      <c r="I162" s="1">
        <v>0</v>
      </c>
      <c r="J162" s="1">
        <v>0</v>
      </c>
      <c r="K162" s="1">
        <v>0</v>
      </c>
      <c r="L162" s="1">
        <v>8543.73</v>
      </c>
      <c r="M162" s="1">
        <v>0</v>
      </c>
      <c r="N162" s="1">
        <v>0</v>
      </c>
      <c r="O162" s="1">
        <v>0</v>
      </c>
      <c r="P162" s="1">
        <v>0</v>
      </c>
      <c r="Q162" s="1">
        <v>23318.579999999998</v>
      </c>
    </row>
    <row r="163" spans="1:17" s="20" customFormat="1" ht="13.15" customHeight="1" x14ac:dyDescent="0.25">
      <c r="A163" s="4" t="s">
        <v>196</v>
      </c>
      <c r="B163" s="4" t="s">
        <v>477</v>
      </c>
      <c r="C163" s="13" t="s">
        <v>200</v>
      </c>
      <c r="D163" s="19" t="s">
        <v>454</v>
      </c>
      <c r="E163" s="13"/>
      <c r="F163" s="19"/>
      <c r="G163" s="1">
        <v>1300182.7999999998</v>
      </c>
      <c r="H163" s="1">
        <v>0</v>
      </c>
      <c r="I163" s="1">
        <v>0</v>
      </c>
      <c r="J163" s="1">
        <v>152856.76</v>
      </c>
      <c r="K163" s="1">
        <v>0</v>
      </c>
      <c r="L163" s="1">
        <v>760568.06999999972</v>
      </c>
      <c r="M163" s="1">
        <v>132999.93000000002</v>
      </c>
      <c r="N163" s="1">
        <v>0</v>
      </c>
      <c r="O163" s="1">
        <v>0</v>
      </c>
      <c r="P163" s="1">
        <v>0</v>
      </c>
      <c r="Q163" s="1">
        <v>2346607.5599999996</v>
      </c>
    </row>
    <row r="164" spans="1:17" ht="13.15" customHeight="1" x14ac:dyDescent="0.2">
      <c r="A164" s="4" t="s">
        <v>196</v>
      </c>
      <c r="B164" s="4" t="s">
        <v>477</v>
      </c>
      <c r="C164" s="9" t="s">
        <v>200</v>
      </c>
      <c r="D164" s="9" t="s">
        <v>691</v>
      </c>
      <c r="E164" s="14"/>
      <c r="F164" s="14">
        <v>280.89999999999998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>
        <v>8353.8894980420064</v>
      </c>
    </row>
    <row r="165" spans="1:17" ht="13.15" customHeight="1" x14ac:dyDescent="0.2">
      <c r="A165" s="4" t="str">
        <f>A164</f>
        <v>0250</v>
      </c>
      <c r="B165" s="4" t="str">
        <f t="shared" ref="B165" si="37">B164</f>
        <v xml:space="preserve">BACASPRINGFIELD </v>
      </c>
      <c r="C165" s="9" t="str">
        <f t="shared" ref="C165" si="38">C164</f>
        <v xml:space="preserve">$ </v>
      </c>
      <c r="D165" s="9" t="s">
        <v>692</v>
      </c>
      <c r="E165" s="14"/>
      <c r="F165" s="14">
        <v>278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>
        <v>8441.0343884892063</v>
      </c>
    </row>
    <row r="166" spans="1:17" s="25" customFormat="1" ht="13.15" customHeight="1" x14ac:dyDescent="0.2">
      <c r="A166" s="4" t="s">
        <v>196</v>
      </c>
      <c r="B166" s="4" t="s">
        <v>477</v>
      </c>
      <c r="C166" s="14" t="s">
        <v>199</v>
      </c>
      <c r="D166" s="2" t="s">
        <v>676</v>
      </c>
      <c r="E166" s="14"/>
      <c r="F166" s="14"/>
      <c r="G166" s="24">
        <v>55.406912607065841</v>
      </c>
      <c r="H166" s="24">
        <v>0</v>
      </c>
      <c r="I166" s="24">
        <v>0</v>
      </c>
      <c r="J166" s="24">
        <v>6.5139464563900091</v>
      </c>
      <c r="K166" s="24">
        <v>0</v>
      </c>
      <c r="L166" s="24">
        <v>32.411387526596044</v>
      </c>
      <c r="M166" s="24">
        <v>5.6677534099481059</v>
      </c>
      <c r="N166" s="24">
        <v>0</v>
      </c>
      <c r="O166" s="24">
        <v>0</v>
      </c>
      <c r="P166" s="24">
        <v>0</v>
      </c>
      <c r="Q166" s="24">
        <v>100</v>
      </c>
    </row>
    <row r="167" spans="1:17" ht="13.15" customHeight="1" x14ac:dyDescent="0.2">
      <c r="A167" s="4" t="s">
        <v>196</v>
      </c>
      <c r="B167" s="4" t="s">
        <v>477</v>
      </c>
      <c r="C167" s="9"/>
      <c r="D167" s="9"/>
      <c r="E167" s="14"/>
      <c r="F167" s="14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ht="13.15" customHeight="1" x14ac:dyDescent="0.2">
      <c r="A168" s="4" t="s">
        <v>193</v>
      </c>
      <c r="B168" s="4" t="s">
        <v>478</v>
      </c>
      <c r="C168" s="15"/>
      <c r="D168" s="16" t="s">
        <v>428</v>
      </c>
      <c r="E168" s="17" t="s">
        <v>429</v>
      </c>
      <c r="F168" s="1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s="20" customFormat="1" ht="13.15" customHeight="1" x14ac:dyDescent="0.25">
      <c r="A169" s="4" t="s">
        <v>193</v>
      </c>
      <c r="B169" s="4" t="s">
        <v>478</v>
      </c>
      <c r="C169" s="13" t="s">
        <v>200</v>
      </c>
      <c r="D169" s="19" t="s">
        <v>674</v>
      </c>
      <c r="E169" s="13"/>
      <c r="F169" s="19"/>
      <c r="G169" s="1">
        <v>231635.54999999996</v>
      </c>
      <c r="H169" s="1">
        <v>0</v>
      </c>
      <c r="I169" s="1">
        <v>0</v>
      </c>
      <c r="J169" s="1">
        <v>0</v>
      </c>
      <c r="K169" s="1">
        <v>0</v>
      </c>
      <c r="L169" s="1">
        <v>983777.88999999978</v>
      </c>
      <c r="M169" s="1">
        <v>0</v>
      </c>
      <c r="N169" s="1">
        <v>10725</v>
      </c>
      <c r="O169" s="1">
        <v>128078.82999999999</v>
      </c>
      <c r="P169" s="1">
        <v>0</v>
      </c>
      <c r="Q169" s="1">
        <v>1354217.2699999998</v>
      </c>
    </row>
    <row r="170" spans="1:17" s="20" customFormat="1" ht="13.15" customHeight="1" x14ac:dyDescent="0.25">
      <c r="A170" s="4" t="s">
        <v>193</v>
      </c>
      <c r="B170" s="4" t="s">
        <v>478</v>
      </c>
      <c r="C170" s="13" t="s">
        <v>200</v>
      </c>
      <c r="D170" s="19" t="s">
        <v>675</v>
      </c>
      <c r="E170" s="13"/>
      <c r="F170" s="19"/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</row>
    <row r="171" spans="1:17" s="20" customFormat="1" ht="13.15" customHeight="1" x14ac:dyDescent="0.25">
      <c r="A171" s="4" t="s">
        <v>193</v>
      </c>
      <c r="B171" s="4" t="s">
        <v>478</v>
      </c>
      <c r="C171" s="13" t="s">
        <v>200</v>
      </c>
      <c r="D171" s="19" t="s">
        <v>454</v>
      </c>
      <c r="E171" s="13"/>
      <c r="F171" s="19"/>
      <c r="G171" s="1">
        <v>231635.54999999996</v>
      </c>
      <c r="H171" s="1">
        <v>0</v>
      </c>
      <c r="I171" s="1">
        <v>0</v>
      </c>
      <c r="J171" s="1">
        <v>0</v>
      </c>
      <c r="K171" s="1">
        <v>0</v>
      </c>
      <c r="L171" s="1">
        <v>983777.88999999978</v>
      </c>
      <c r="M171" s="1">
        <v>0</v>
      </c>
      <c r="N171" s="1">
        <v>10725</v>
      </c>
      <c r="O171" s="1">
        <v>128078.82999999999</v>
      </c>
      <c r="P171" s="1">
        <v>0</v>
      </c>
      <c r="Q171" s="1">
        <v>1354217.2699999998</v>
      </c>
    </row>
    <row r="172" spans="1:17" ht="13.15" customHeight="1" x14ac:dyDescent="0.2">
      <c r="A172" s="4" t="s">
        <v>193</v>
      </c>
      <c r="B172" s="4" t="s">
        <v>478</v>
      </c>
      <c r="C172" s="9" t="s">
        <v>200</v>
      </c>
      <c r="D172" s="9" t="s">
        <v>691</v>
      </c>
      <c r="E172" s="14"/>
      <c r="F172" s="14">
        <v>146.69999999999999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>
        <v>9231.2015678254938</v>
      </c>
    </row>
    <row r="173" spans="1:17" ht="13.15" customHeight="1" x14ac:dyDescent="0.2">
      <c r="A173" s="4" t="str">
        <f>A172</f>
        <v>0260</v>
      </c>
      <c r="B173" s="4" t="str">
        <f t="shared" ref="B173" si="39">B172</f>
        <v>BACAVILAS RE-5</v>
      </c>
      <c r="C173" s="9" t="str">
        <f t="shared" ref="C173" si="40">C172</f>
        <v xml:space="preserve">$ </v>
      </c>
      <c r="D173" s="9" t="s">
        <v>692</v>
      </c>
      <c r="E173" s="14"/>
      <c r="F173" s="14">
        <v>222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>
        <v>6100.077792792792</v>
      </c>
    </row>
    <row r="174" spans="1:17" s="25" customFormat="1" ht="13.15" customHeight="1" x14ac:dyDescent="0.2">
      <c r="A174" s="4" t="s">
        <v>193</v>
      </c>
      <c r="B174" s="4" t="s">
        <v>478</v>
      </c>
      <c r="C174" s="14" t="s">
        <v>199</v>
      </c>
      <c r="D174" s="2" t="s">
        <v>676</v>
      </c>
      <c r="E174" s="14"/>
      <c r="F174" s="14"/>
      <c r="G174" s="24">
        <v>17.104755280517136</v>
      </c>
      <c r="H174" s="24">
        <v>0</v>
      </c>
      <c r="I174" s="24">
        <v>0</v>
      </c>
      <c r="J174" s="24">
        <v>0</v>
      </c>
      <c r="K174" s="24">
        <v>0</v>
      </c>
      <c r="L174" s="24">
        <v>72.645498753682261</v>
      </c>
      <c r="M174" s="24">
        <v>0</v>
      </c>
      <c r="N174" s="24">
        <v>0.79197040516253359</v>
      </c>
      <c r="O174" s="24">
        <v>9.4577755606380656</v>
      </c>
      <c r="P174" s="24">
        <v>0</v>
      </c>
      <c r="Q174" s="24">
        <v>100</v>
      </c>
    </row>
    <row r="175" spans="1:17" ht="13.15" customHeight="1" x14ac:dyDescent="0.2">
      <c r="A175" s="4" t="s">
        <v>193</v>
      </c>
      <c r="B175" s="4" t="s">
        <v>478</v>
      </c>
      <c r="C175" s="9"/>
      <c r="D175" s="9"/>
      <c r="E175" s="14"/>
      <c r="F175" s="14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ht="13.15" customHeight="1" x14ac:dyDescent="0.2">
      <c r="A176" s="4" t="s">
        <v>95</v>
      </c>
      <c r="B176" s="4" t="s">
        <v>479</v>
      </c>
      <c r="C176" s="15"/>
      <c r="D176" s="16" t="s">
        <v>428</v>
      </c>
      <c r="E176" s="17" t="s">
        <v>427</v>
      </c>
      <c r="F176" s="1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1:17" s="20" customFormat="1" ht="13.15" customHeight="1" x14ac:dyDescent="0.25">
      <c r="A177" s="4" t="s">
        <v>95</v>
      </c>
      <c r="B177" s="4" t="s">
        <v>479</v>
      </c>
      <c r="C177" s="13" t="s">
        <v>200</v>
      </c>
      <c r="D177" s="19" t="s">
        <v>674</v>
      </c>
      <c r="E177" s="13"/>
      <c r="F177" s="19"/>
      <c r="G177" s="1">
        <v>188382.81999999998</v>
      </c>
      <c r="H177" s="1">
        <v>0</v>
      </c>
      <c r="I177" s="1">
        <v>0</v>
      </c>
      <c r="J177" s="1">
        <v>0</v>
      </c>
      <c r="K177" s="1">
        <v>0</v>
      </c>
      <c r="L177" s="1">
        <v>579528.89999999979</v>
      </c>
      <c r="M177" s="1">
        <v>39996.6</v>
      </c>
      <c r="N177" s="1">
        <v>0</v>
      </c>
      <c r="O177" s="1">
        <v>159160.88000000003</v>
      </c>
      <c r="P177" s="1">
        <v>0</v>
      </c>
      <c r="Q177" s="1">
        <v>967069.19999999972</v>
      </c>
    </row>
    <row r="178" spans="1:17" s="20" customFormat="1" ht="13.15" customHeight="1" x14ac:dyDescent="0.25">
      <c r="A178" s="4" t="s">
        <v>95</v>
      </c>
      <c r="B178" s="4" t="s">
        <v>479</v>
      </c>
      <c r="C178" s="13" t="s">
        <v>200</v>
      </c>
      <c r="D178" s="19" t="s">
        <v>675</v>
      </c>
      <c r="E178" s="13"/>
      <c r="F178" s="19"/>
      <c r="G178" s="1">
        <v>1799.82</v>
      </c>
      <c r="H178" s="1">
        <v>0</v>
      </c>
      <c r="I178" s="1">
        <v>0</v>
      </c>
      <c r="J178" s="1">
        <v>0</v>
      </c>
      <c r="K178" s="1">
        <v>0</v>
      </c>
      <c r="L178" s="1">
        <v>70891.76999999999</v>
      </c>
      <c r="M178" s="1">
        <v>0</v>
      </c>
      <c r="N178" s="1">
        <v>0</v>
      </c>
      <c r="O178" s="1">
        <v>0</v>
      </c>
      <c r="P178" s="1">
        <v>0</v>
      </c>
      <c r="Q178" s="1">
        <v>72691.59</v>
      </c>
    </row>
    <row r="179" spans="1:17" s="20" customFormat="1" ht="13.15" customHeight="1" x14ac:dyDescent="0.25">
      <c r="A179" s="4" t="s">
        <v>95</v>
      </c>
      <c r="B179" s="4" t="s">
        <v>479</v>
      </c>
      <c r="C179" s="13" t="s">
        <v>200</v>
      </c>
      <c r="D179" s="19" t="s">
        <v>454</v>
      </c>
      <c r="E179" s="13"/>
      <c r="F179" s="19"/>
      <c r="G179" s="1">
        <v>190182.63999999998</v>
      </c>
      <c r="H179" s="1">
        <v>0</v>
      </c>
      <c r="I179" s="1">
        <v>0</v>
      </c>
      <c r="J179" s="1">
        <v>0</v>
      </c>
      <c r="K179" s="1">
        <v>0</v>
      </c>
      <c r="L179" s="1">
        <v>650420.66999999981</v>
      </c>
      <c r="M179" s="1">
        <v>39996.6</v>
      </c>
      <c r="N179" s="1">
        <v>0</v>
      </c>
      <c r="O179" s="1">
        <v>159160.88000000003</v>
      </c>
      <c r="P179" s="1">
        <v>0</v>
      </c>
      <c r="Q179" s="1">
        <v>1039760.7899999997</v>
      </c>
    </row>
    <row r="180" spans="1:17" ht="13.15" customHeight="1" x14ac:dyDescent="0.2">
      <c r="A180" s="4" t="s">
        <v>95</v>
      </c>
      <c r="B180" s="4" t="s">
        <v>479</v>
      </c>
      <c r="C180" s="9" t="s">
        <v>200</v>
      </c>
      <c r="D180" s="9" t="s">
        <v>691</v>
      </c>
      <c r="E180" s="14"/>
      <c r="F180" s="14">
        <v>50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>
        <v>20795.215799999994</v>
      </c>
    </row>
    <row r="181" spans="1:17" ht="13.15" customHeight="1" x14ac:dyDescent="0.2">
      <c r="A181" s="4" t="str">
        <f>A180</f>
        <v>0270</v>
      </c>
      <c r="B181" s="4" t="str">
        <f t="shared" ref="B181" si="41">B180</f>
        <v>BACACAMPO RE-6</v>
      </c>
      <c r="C181" s="9" t="str">
        <f t="shared" ref="C181" si="42">C180</f>
        <v xml:space="preserve">$ </v>
      </c>
      <c r="D181" s="9" t="s">
        <v>692</v>
      </c>
      <c r="E181" s="14"/>
      <c r="F181" s="14">
        <v>51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>
        <v>20387.466470588228</v>
      </c>
    </row>
    <row r="182" spans="1:17" s="25" customFormat="1" ht="13.15" customHeight="1" x14ac:dyDescent="0.2">
      <c r="A182" s="4" t="s">
        <v>95</v>
      </c>
      <c r="B182" s="4" t="s">
        <v>479</v>
      </c>
      <c r="C182" s="14" t="s">
        <v>199</v>
      </c>
      <c r="D182" s="2" t="s">
        <v>676</v>
      </c>
      <c r="E182" s="14"/>
      <c r="F182" s="14"/>
      <c r="G182" s="24">
        <v>18.290999413432395</v>
      </c>
      <c r="H182" s="24">
        <v>0</v>
      </c>
      <c r="I182" s="24">
        <v>0</v>
      </c>
      <c r="J182" s="24">
        <v>0</v>
      </c>
      <c r="K182" s="24">
        <v>0</v>
      </c>
      <c r="L182" s="24">
        <v>62.554837252518439</v>
      </c>
      <c r="M182" s="24">
        <v>3.8467117037564003</v>
      </c>
      <c r="N182" s="24">
        <v>0</v>
      </c>
      <c r="O182" s="24">
        <v>15.307451630292778</v>
      </c>
      <c r="P182" s="24">
        <v>0</v>
      </c>
      <c r="Q182" s="24">
        <v>100</v>
      </c>
    </row>
    <row r="183" spans="1:17" ht="13.15" customHeight="1" x14ac:dyDescent="0.2">
      <c r="A183" s="4" t="s">
        <v>95</v>
      </c>
      <c r="B183" s="4" t="s">
        <v>479</v>
      </c>
      <c r="C183" s="9"/>
      <c r="D183" s="9"/>
      <c r="E183" s="14"/>
      <c r="F183" s="14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ht="13.15" customHeight="1" x14ac:dyDescent="0.2">
      <c r="A184" s="4" t="s">
        <v>126</v>
      </c>
      <c r="B184" s="4" t="s">
        <v>480</v>
      </c>
      <c r="C184" s="15"/>
      <c r="D184" s="16" t="s">
        <v>425</v>
      </c>
      <c r="E184" s="17" t="s">
        <v>426</v>
      </c>
      <c r="F184" s="1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1:17" s="20" customFormat="1" ht="13.15" customHeight="1" x14ac:dyDescent="0.25">
      <c r="A185" s="4" t="s">
        <v>126</v>
      </c>
      <c r="B185" s="4" t="s">
        <v>480</v>
      </c>
      <c r="C185" s="13" t="s">
        <v>200</v>
      </c>
      <c r="D185" s="19" t="s">
        <v>674</v>
      </c>
      <c r="E185" s="13"/>
      <c r="F185" s="19"/>
      <c r="G185" s="1">
        <v>1766668.2000000002</v>
      </c>
      <c r="H185" s="1">
        <v>337888.76000000013</v>
      </c>
      <c r="I185" s="1">
        <v>1053812.3200000003</v>
      </c>
      <c r="J185" s="1">
        <v>0</v>
      </c>
      <c r="K185" s="1">
        <v>1623926.7200000004</v>
      </c>
      <c r="L185" s="1">
        <v>128881.71</v>
      </c>
      <c r="M185" s="1">
        <v>512943.08999999997</v>
      </c>
      <c r="N185" s="1">
        <v>0</v>
      </c>
      <c r="O185" s="1">
        <v>0</v>
      </c>
      <c r="P185" s="1">
        <v>0</v>
      </c>
      <c r="Q185" s="1">
        <v>5424120.8000000007</v>
      </c>
    </row>
    <row r="186" spans="1:17" s="20" customFormat="1" ht="13.15" customHeight="1" x14ac:dyDescent="0.25">
      <c r="A186" s="4" t="s">
        <v>126</v>
      </c>
      <c r="B186" s="4" t="s">
        <v>480</v>
      </c>
      <c r="C186" s="13" t="s">
        <v>200</v>
      </c>
      <c r="D186" s="19" t="s">
        <v>675</v>
      </c>
      <c r="E186" s="13"/>
      <c r="F186" s="19"/>
      <c r="G186" s="1">
        <v>0</v>
      </c>
      <c r="H186" s="1">
        <v>3499.72</v>
      </c>
      <c r="I186" s="1">
        <v>14111.81</v>
      </c>
      <c r="J186" s="1">
        <v>0</v>
      </c>
      <c r="K186" s="1">
        <v>3022.12</v>
      </c>
      <c r="L186" s="1">
        <v>0</v>
      </c>
      <c r="M186" s="1">
        <v>117332</v>
      </c>
      <c r="N186" s="1">
        <v>0</v>
      </c>
      <c r="O186" s="1">
        <v>0</v>
      </c>
      <c r="P186" s="1">
        <v>0</v>
      </c>
      <c r="Q186" s="1">
        <v>137965.65</v>
      </c>
    </row>
    <row r="187" spans="1:17" s="20" customFormat="1" ht="13.15" customHeight="1" x14ac:dyDescent="0.25">
      <c r="A187" s="4" t="s">
        <v>126</v>
      </c>
      <c r="B187" s="4" t="s">
        <v>480</v>
      </c>
      <c r="C187" s="13" t="s">
        <v>200</v>
      </c>
      <c r="D187" s="19" t="s">
        <v>454</v>
      </c>
      <c r="E187" s="13"/>
      <c r="F187" s="19"/>
      <c r="G187" s="1">
        <v>1766668.2000000002</v>
      </c>
      <c r="H187" s="1">
        <v>341388.4800000001</v>
      </c>
      <c r="I187" s="1">
        <v>1067924.1300000004</v>
      </c>
      <c r="J187" s="1">
        <v>0</v>
      </c>
      <c r="K187" s="1">
        <v>1626948.8400000005</v>
      </c>
      <c r="L187" s="1">
        <v>128881.71</v>
      </c>
      <c r="M187" s="1">
        <v>630275.09</v>
      </c>
      <c r="N187" s="1">
        <v>0</v>
      </c>
      <c r="O187" s="1">
        <v>0</v>
      </c>
      <c r="P187" s="1">
        <v>0</v>
      </c>
      <c r="Q187" s="1">
        <v>5562086.4500000011</v>
      </c>
    </row>
    <row r="188" spans="1:17" ht="13.15" customHeight="1" x14ac:dyDescent="0.2">
      <c r="A188" s="4" t="s">
        <v>126</v>
      </c>
      <c r="B188" s="4" t="s">
        <v>480</v>
      </c>
      <c r="C188" s="9" t="s">
        <v>200</v>
      </c>
      <c r="D188" s="9" t="s">
        <v>691</v>
      </c>
      <c r="E188" s="14"/>
      <c r="F188" s="14">
        <v>803.9</v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>
        <v>6918.8785296678707</v>
      </c>
    </row>
    <row r="189" spans="1:17" ht="13.15" customHeight="1" x14ac:dyDescent="0.2">
      <c r="A189" s="4" t="str">
        <f>A188</f>
        <v>0290</v>
      </c>
      <c r="B189" s="4" t="str">
        <f t="shared" ref="B189" si="43">B188</f>
        <v>BENTLAS ANIMAS R</v>
      </c>
      <c r="C189" s="9" t="str">
        <f t="shared" ref="C189" si="44">C188</f>
        <v xml:space="preserve">$ </v>
      </c>
      <c r="D189" s="9" t="s">
        <v>692</v>
      </c>
      <c r="E189" s="14"/>
      <c r="F189" s="14">
        <v>826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>
        <v>6733.7608353510914</v>
      </c>
    </row>
    <row r="190" spans="1:17" s="25" customFormat="1" ht="13.15" customHeight="1" x14ac:dyDescent="0.2">
      <c r="A190" s="4" t="s">
        <v>126</v>
      </c>
      <c r="B190" s="4" t="s">
        <v>480</v>
      </c>
      <c r="C190" s="14" t="s">
        <v>199</v>
      </c>
      <c r="D190" s="2" t="s">
        <v>676</v>
      </c>
      <c r="E190" s="14"/>
      <c r="F190" s="14"/>
      <c r="G190" s="24">
        <v>31.76268862200083</v>
      </c>
      <c r="H190" s="24">
        <v>6.1377773083695963</v>
      </c>
      <c r="I190" s="24">
        <v>19.200063494158744</v>
      </c>
      <c r="J190" s="24">
        <v>0</v>
      </c>
      <c r="K190" s="24">
        <v>29.250693145914695</v>
      </c>
      <c r="L190" s="24">
        <v>2.3171468325523774</v>
      </c>
      <c r="M190" s="24">
        <v>11.331630597003754</v>
      </c>
      <c r="N190" s="24">
        <v>0</v>
      </c>
      <c r="O190" s="24">
        <v>0</v>
      </c>
      <c r="P190" s="24">
        <v>0</v>
      </c>
      <c r="Q190" s="24">
        <v>100</v>
      </c>
    </row>
    <row r="191" spans="1:17" ht="13.15" customHeight="1" x14ac:dyDescent="0.2">
      <c r="A191" s="4" t="s">
        <v>126</v>
      </c>
      <c r="B191" s="4" t="s">
        <v>480</v>
      </c>
      <c r="C191" s="9"/>
      <c r="D191" s="9"/>
      <c r="E191" s="14"/>
      <c r="F191" s="1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ht="13.15" customHeight="1" x14ac:dyDescent="0.2">
      <c r="A192" s="4" t="s">
        <v>71</v>
      </c>
      <c r="B192" s="4" t="s">
        <v>481</v>
      </c>
      <c r="C192" s="15"/>
      <c r="D192" s="16" t="s">
        <v>425</v>
      </c>
      <c r="E192" s="17" t="s">
        <v>424</v>
      </c>
      <c r="F192" s="1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1:17" s="20" customFormat="1" ht="13.15" customHeight="1" x14ac:dyDescent="0.25">
      <c r="A193" s="4" t="s">
        <v>71</v>
      </c>
      <c r="B193" s="4" t="s">
        <v>481</v>
      </c>
      <c r="C193" s="13" t="s">
        <v>200</v>
      </c>
      <c r="D193" s="19" t="s">
        <v>674</v>
      </c>
      <c r="E193" s="13"/>
      <c r="F193" s="19"/>
      <c r="G193" s="1">
        <v>800888.48</v>
      </c>
      <c r="H193" s="1">
        <v>233274.57</v>
      </c>
      <c r="I193" s="1">
        <v>692300.16999999993</v>
      </c>
      <c r="J193" s="1">
        <v>0</v>
      </c>
      <c r="K193" s="1">
        <v>0</v>
      </c>
      <c r="L193" s="1">
        <v>0</v>
      </c>
      <c r="M193" s="1">
        <v>623442.30000000028</v>
      </c>
      <c r="N193" s="1">
        <v>0</v>
      </c>
      <c r="O193" s="1">
        <v>0</v>
      </c>
      <c r="P193" s="1">
        <v>0</v>
      </c>
      <c r="Q193" s="1">
        <v>2349905.5200000005</v>
      </c>
    </row>
    <row r="194" spans="1:17" s="20" customFormat="1" ht="13.15" customHeight="1" x14ac:dyDescent="0.25">
      <c r="A194" s="4" t="s">
        <v>71</v>
      </c>
      <c r="B194" s="4" t="s">
        <v>481</v>
      </c>
      <c r="C194" s="13" t="s">
        <v>200</v>
      </c>
      <c r="D194" s="19" t="s">
        <v>675</v>
      </c>
      <c r="E194" s="13"/>
      <c r="F194" s="19"/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</row>
    <row r="195" spans="1:17" s="20" customFormat="1" ht="13.15" customHeight="1" x14ac:dyDescent="0.25">
      <c r="A195" s="4" t="s">
        <v>71</v>
      </c>
      <c r="B195" s="4" t="s">
        <v>481</v>
      </c>
      <c r="C195" s="13" t="s">
        <v>200</v>
      </c>
      <c r="D195" s="19" t="s">
        <v>454</v>
      </c>
      <c r="E195" s="13"/>
      <c r="F195" s="19"/>
      <c r="G195" s="1">
        <v>800888.48</v>
      </c>
      <c r="H195" s="1">
        <v>233274.57</v>
      </c>
      <c r="I195" s="1">
        <v>692300.16999999993</v>
      </c>
      <c r="J195" s="1">
        <v>0</v>
      </c>
      <c r="K195" s="1">
        <v>0</v>
      </c>
      <c r="L195" s="1">
        <v>0</v>
      </c>
      <c r="M195" s="1">
        <v>623442.30000000028</v>
      </c>
      <c r="N195" s="1">
        <v>0</v>
      </c>
      <c r="O195" s="1">
        <v>0</v>
      </c>
      <c r="P195" s="1">
        <v>0</v>
      </c>
      <c r="Q195" s="1">
        <v>2349905.5200000005</v>
      </c>
    </row>
    <row r="196" spans="1:17" ht="13.15" customHeight="1" x14ac:dyDescent="0.2">
      <c r="A196" s="4" t="s">
        <v>71</v>
      </c>
      <c r="B196" s="4" t="s">
        <v>481</v>
      </c>
      <c r="C196" s="9" t="s">
        <v>200</v>
      </c>
      <c r="D196" s="9" t="s">
        <v>691</v>
      </c>
      <c r="E196" s="14"/>
      <c r="F196" s="14">
        <v>233.2</v>
      </c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>
        <v>10076.78181818182</v>
      </c>
    </row>
    <row r="197" spans="1:17" ht="13.15" customHeight="1" x14ac:dyDescent="0.2">
      <c r="A197" s="4" t="str">
        <f>A196</f>
        <v>0310</v>
      </c>
      <c r="B197" s="4" t="str">
        <f t="shared" ref="B197" si="45">B196</f>
        <v>BENTMCCLAVE RE-2</v>
      </c>
      <c r="C197" s="9" t="str">
        <f t="shared" ref="C197" si="46">C196</f>
        <v xml:space="preserve">$ </v>
      </c>
      <c r="D197" s="9" t="s">
        <v>692</v>
      </c>
      <c r="E197" s="14"/>
      <c r="F197" s="14">
        <v>237</v>
      </c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>
        <v>9915.2131645569643</v>
      </c>
    </row>
    <row r="198" spans="1:17" s="25" customFormat="1" ht="13.15" customHeight="1" x14ac:dyDescent="0.2">
      <c r="A198" s="4" t="s">
        <v>71</v>
      </c>
      <c r="B198" s="4" t="s">
        <v>481</v>
      </c>
      <c r="C198" s="14" t="s">
        <v>199</v>
      </c>
      <c r="D198" s="2" t="s">
        <v>676</v>
      </c>
      <c r="E198" s="14"/>
      <c r="F198" s="14"/>
      <c r="G198" s="24">
        <v>34.081731081681951</v>
      </c>
      <c r="H198" s="24">
        <v>9.926976553508414</v>
      </c>
      <c r="I198" s="24">
        <v>29.460766150291857</v>
      </c>
      <c r="J198" s="24">
        <v>0</v>
      </c>
      <c r="K198" s="24">
        <v>0</v>
      </c>
      <c r="L198" s="24">
        <v>0</v>
      </c>
      <c r="M198" s="24">
        <v>26.530526214517771</v>
      </c>
      <c r="N198" s="24">
        <v>0</v>
      </c>
      <c r="O198" s="24">
        <v>0</v>
      </c>
      <c r="P198" s="24">
        <v>0</v>
      </c>
      <c r="Q198" s="24">
        <v>100</v>
      </c>
    </row>
    <row r="199" spans="1:17" ht="13.15" customHeight="1" x14ac:dyDescent="0.2">
      <c r="A199" s="4" t="s">
        <v>71</v>
      </c>
      <c r="B199" s="4" t="s">
        <v>481</v>
      </c>
      <c r="C199" s="9"/>
      <c r="D199" s="9"/>
      <c r="E199" s="14"/>
      <c r="F199" s="14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ht="13.15" customHeight="1" x14ac:dyDescent="0.2">
      <c r="A200" s="4" t="s">
        <v>73</v>
      </c>
      <c r="B200" s="4" t="s">
        <v>482</v>
      </c>
      <c r="C200" s="15"/>
      <c r="D200" s="16" t="s">
        <v>422</v>
      </c>
      <c r="E200" s="17" t="s">
        <v>423</v>
      </c>
      <c r="F200" s="1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1:17" s="20" customFormat="1" ht="13.15" customHeight="1" x14ac:dyDescent="0.25">
      <c r="A201" s="4" t="s">
        <v>73</v>
      </c>
      <c r="B201" s="4" t="s">
        <v>482</v>
      </c>
      <c r="C201" s="13" t="s">
        <v>200</v>
      </c>
      <c r="D201" s="19" t="s">
        <v>674</v>
      </c>
      <c r="E201" s="13"/>
      <c r="F201" s="19"/>
      <c r="G201" s="1">
        <v>71344216.460000113</v>
      </c>
      <c r="H201" s="1">
        <v>27951870.799999993</v>
      </c>
      <c r="I201" s="1">
        <v>45485010.720000088</v>
      </c>
      <c r="J201" s="1">
        <v>0</v>
      </c>
      <c r="K201" s="1">
        <v>850779.48000000021</v>
      </c>
      <c r="L201" s="1">
        <v>37098428.079999983</v>
      </c>
      <c r="M201" s="1">
        <v>36639787.470000006</v>
      </c>
      <c r="N201" s="1">
        <v>6283.5</v>
      </c>
      <c r="O201" s="1">
        <v>0</v>
      </c>
      <c r="P201" s="1">
        <v>0</v>
      </c>
      <c r="Q201" s="1">
        <v>219376376.51000017</v>
      </c>
    </row>
    <row r="202" spans="1:17" s="20" customFormat="1" ht="13.15" customHeight="1" x14ac:dyDescent="0.25">
      <c r="A202" s="4" t="s">
        <v>73</v>
      </c>
      <c r="B202" s="4" t="s">
        <v>482</v>
      </c>
      <c r="C202" s="13" t="s">
        <v>200</v>
      </c>
      <c r="D202" s="19" t="s">
        <v>675</v>
      </c>
      <c r="E202" s="13"/>
      <c r="F202" s="19"/>
      <c r="G202" s="1">
        <v>6803.45</v>
      </c>
      <c r="H202" s="1">
        <v>11317</v>
      </c>
      <c r="I202" s="1">
        <v>37283.57</v>
      </c>
      <c r="J202" s="1">
        <v>0</v>
      </c>
      <c r="K202" s="1">
        <v>0</v>
      </c>
      <c r="L202" s="1">
        <v>14997</v>
      </c>
      <c r="M202" s="1">
        <v>219324.37</v>
      </c>
      <c r="N202" s="1">
        <v>0</v>
      </c>
      <c r="O202" s="1">
        <v>6765.07</v>
      </c>
      <c r="P202" s="1">
        <v>0</v>
      </c>
      <c r="Q202" s="1">
        <v>296490.46000000002</v>
      </c>
    </row>
    <row r="203" spans="1:17" s="20" customFormat="1" ht="13.15" customHeight="1" x14ac:dyDescent="0.25">
      <c r="A203" s="4" t="s">
        <v>73</v>
      </c>
      <c r="B203" s="4" t="s">
        <v>482</v>
      </c>
      <c r="C203" s="13" t="s">
        <v>200</v>
      </c>
      <c r="D203" s="19" t="s">
        <v>454</v>
      </c>
      <c r="E203" s="13"/>
      <c r="F203" s="19"/>
      <c r="G203" s="1">
        <v>71351019.910000116</v>
      </c>
      <c r="H203" s="1">
        <v>27963187.799999993</v>
      </c>
      <c r="I203" s="1">
        <v>45522294.290000089</v>
      </c>
      <c r="J203" s="1">
        <v>0</v>
      </c>
      <c r="K203" s="1">
        <v>850779.48000000021</v>
      </c>
      <c r="L203" s="1">
        <v>37113425.079999983</v>
      </c>
      <c r="M203" s="1">
        <v>36859111.840000004</v>
      </c>
      <c r="N203" s="1">
        <v>6283.5</v>
      </c>
      <c r="O203" s="1">
        <v>6765.07</v>
      </c>
      <c r="P203" s="1">
        <v>0</v>
      </c>
      <c r="Q203" s="1">
        <v>219672866.97000018</v>
      </c>
    </row>
    <row r="204" spans="1:17" ht="13.15" customHeight="1" x14ac:dyDescent="0.2">
      <c r="A204" s="4" t="s">
        <v>73</v>
      </c>
      <c r="B204" s="4" t="s">
        <v>482</v>
      </c>
      <c r="C204" s="9" t="s">
        <v>200</v>
      </c>
      <c r="D204" s="9" t="s">
        <v>691</v>
      </c>
      <c r="E204" s="14"/>
      <c r="F204" s="14">
        <v>31069.200000000001</v>
      </c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>
        <v>7070.4384718628153</v>
      </c>
    </row>
    <row r="205" spans="1:17" ht="13.15" customHeight="1" x14ac:dyDescent="0.2">
      <c r="A205" s="4" t="str">
        <f>A204</f>
        <v>0470</v>
      </c>
      <c r="B205" s="4" t="str">
        <f t="shared" ref="B205" si="47">B204</f>
        <v>BOULDST VRAIN VAL</v>
      </c>
      <c r="C205" s="9" t="str">
        <f t="shared" ref="C205" si="48">C204</f>
        <v xml:space="preserve">$ </v>
      </c>
      <c r="D205" s="9" t="s">
        <v>692</v>
      </c>
      <c r="E205" s="14"/>
      <c r="F205" s="14">
        <v>32406</v>
      </c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>
        <v>6778.7714302906925</v>
      </c>
    </row>
    <row r="206" spans="1:17" s="25" customFormat="1" ht="13.15" customHeight="1" x14ac:dyDescent="0.2">
      <c r="A206" s="4" t="s">
        <v>73</v>
      </c>
      <c r="B206" s="4" t="s">
        <v>482</v>
      </c>
      <c r="C206" s="14" t="s">
        <v>199</v>
      </c>
      <c r="D206" s="2" t="s">
        <v>676</v>
      </c>
      <c r="E206" s="14"/>
      <c r="F206" s="14"/>
      <c r="G206" s="24">
        <v>32.480579369751766</v>
      </c>
      <c r="H206" s="24">
        <v>12.729468225048846</v>
      </c>
      <c r="I206" s="24">
        <v>20.722766046576378</v>
      </c>
      <c r="J206" s="24">
        <v>0</v>
      </c>
      <c r="K206" s="24">
        <v>0.38729383912314835</v>
      </c>
      <c r="L206" s="24">
        <v>16.894860795470208</v>
      </c>
      <c r="M206" s="24">
        <v>16.779091723254879</v>
      </c>
      <c r="N206" s="24">
        <v>2.8603896724569591E-3</v>
      </c>
      <c r="O206" s="24">
        <v>3.0796111023232912E-3</v>
      </c>
      <c r="P206" s="24">
        <v>0</v>
      </c>
      <c r="Q206" s="24">
        <v>100</v>
      </c>
    </row>
    <row r="207" spans="1:17" ht="13.15" customHeight="1" x14ac:dyDescent="0.2">
      <c r="A207" s="4" t="s">
        <v>73</v>
      </c>
      <c r="B207" s="4" t="s">
        <v>482</v>
      </c>
      <c r="C207" s="9"/>
      <c r="D207" s="9"/>
      <c r="E207" s="14"/>
      <c r="F207" s="14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ht="13.15" customHeight="1" x14ac:dyDescent="0.2">
      <c r="A208" s="4" t="s">
        <v>56</v>
      </c>
      <c r="B208" s="4" t="s">
        <v>483</v>
      </c>
      <c r="C208" s="15"/>
      <c r="D208" s="16" t="s">
        <v>422</v>
      </c>
      <c r="E208" s="17" t="s">
        <v>421</v>
      </c>
      <c r="F208" s="1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1:17" s="20" customFormat="1" ht="13.15" customHeight="1" x14ac:dyDescent="0.25">
      <c r="A209" s="4" t="s">
        <v>56</v>
      </c>
      <c r="B209" s="4" t="s">
        <v>483</v>
      </c>
      <c r="C209" s="13" t="s">
        <v>200</v>
      </c>
      <c r="D209" s="19" t="s">
        <v>674</v>
      </c>
      <c r="E209" s="13"/>
      <c r="F209" s="19"/>
      <c r="G209" s="1">
        <v>87968638.069999963</v>
      </c>
      <c r="H209" s="1">
        <v>35333969.159999996</v>
      </c>
      <c r="I209" s="1">
        <v>67685922.750000045</v>
      </c>
      <c r="J209" s="1">
        <v>0</v>
      </c>
      <c r="K209" s="1">
        <v>4255509.660000002</v>
      </c>
      <c r="L209" s="1">
        <v>38563783.010000087</v>
      </c>
      <c r="M209" s="1">
        <v>23516935.790000003</v>
      </c>
      <c r="N209" s="1">
        <v>11155.599999999999</v>
      </c>
      <c r="O209" s="1">
        <v>241921.91</v>
      </c>
      <c r="P209" s="1">
        <v>243873.47</v>
      </c>
      <c r="Q209" s="1">
        <v>257821709.42000008</v>
      </c>
    </row>
    <row r="210" spans="1:17" s="20" customFormat="1" ht="13.15" customHeight="1" x14ac:dyDescent="0.25">
      <c r="A210" s="4" t="s">
        <v>56</v>
      </c>
      <c r="B210" s="4" t="s">
        <v>483</v>
      </c>
      <c r="C210" s="13" t="s">
        <v>200</v>
      </c>
      <c r="D210" s="19" t="s">
        <v>675</v>
      </c>
      <c r="E210" s="13"/>
      <c r="F210" s="19"/>
      <c r="G210" s="1">
        <v>259.98</v>
      </c>
      <c r="H210" s="1">
        <v>11969.289999999999</v>
      </c>
      <c r="I210" s="1">
        <v>90187.48</v>
      </c>
      <c r="J210" s="1">
        <v>0</v>
      </c>
      <c r="K210" s="1">
        <v>0</v>
      </c>
      <c r="L210" s="1">
        <v>0</v>
      </c>
      <c r="M210" s="1">
        <v>652087</v>
      </c>
      <c r="N210" s="1">
        <v>0</v>
      </c>
      <c r="O210" s="1">
        <v>0</v>
      </c>
      <c r="P210" s="1">
        <v>0</v>
      </c>
      <c r="Q210" s="1">
        <v>754503.75</v>
      </c>
    </row>
    <row r="211" spans="1:17" s="20" customFormat="1" ht="13.15" customHeight="1" x14ac:dyDescent="0.25">
      <c r="A211" s="4" t="s">
        <v>56</v>
      </c>
      <c r="B211" s="4" t="s">
        <v>483</v>
      </c>
      <c r="C211" s="13" t="s">
        <v>200</v>
      </c>
      <c r="D211" s="19" t="s">
        <v>454</v>
      </c>
      <c r="E211" s="13"/>
      <c r="F211" s="19"/>
      <c r="G211" s="1">
        <v>87968898.049999967</v>
      </c>
      <c r="H211" s="1">
        <v>35345938.449999996</v>
      </c>
      <c r="I211" s="1">
        <v>67776110.230000049</v>
      </c>
      <c r="J211" s="1">
        <v>0</v>
      </c>
      <c r="K211" s="1">
        <v>4255509.660000002</v>
      </c>
      <c r="L211" s="1">
        <v>38563783.010000087</v>
      </c>
      <c r="M211" s="1">
        <v>24169022.790000003</v>
      </c>
      <c r="N211" s="1">
        <v>11155.599999999999</v>
      </c>
      <c r="O211" s="1">
        <v>241921.91</v>
      </c>
      <c r="P211" s="1">
        <v>243873.47</v>
      </c>
      <c r="Q211" s="1">
        <v>258576213.17000008</v>
      </c>
    </row>
    <row r="212" spans="1:17" ht="13.15" customHeight="1" x14ac:dyDescent="0.2">
      <c r="A212" s="4" t="s">
        <v>56</v>
      </c>
      <c r="B212" s="4" t="s">
        <v>483</v>
      </c>
      <c r="C212" s="9" t="s">
        <v>200</v>
      </c>
      <c r="D212" s="9" t="s">
        <v>691</v>
      </c>
      <c r="E212" s="14"/>
      <c r="F212" s="14">
        <v>29439</v>
      </c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>
        <v>8783.4577658887902</v>
      </c>
    </row>
    <row r="213" spans="1:17" ht="13.15" customHeight="1" x14ac:dyDescent="0.2">
      <c r="A213" s="4" t="str">
        <f>A212</f>
        <v>0480</v>
      </c>
      <c r="B213" s="4" t="str">
        <f t="shared" ref="B213" si="49">B212</f>
        <v>BOULDBOULDER VALL</v>
      </c>
      <c r="C213" s="9" t="str">
        <f t="shared" ref="C213" si="50">C212</f>
        <v xml:space="preserve">$ </v>
      </c>
      <c r="D213" s="9" t="s">
        <v>692</v>
      </c>
      <c r="E213" s="14"/>
      <c r="F213" s="14">
        <v>29011</v>
      </c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>
        <v>8913.0403353900274</v>
      </c>
    </row>
    <row r="214" spans="1:17" s="25" customFormat="1" ht="13.15" customHeight="1" x14ac:dyDescent="0.2">
      <c r="A214" s="4" t="s">
        <v>56</v>
      </c>
      <c r="B214" s="4" t="s">
        <v>483</v>
      </c>
      <c r="C214" s="14" t="s">
        <v>199</v>
      </c>
      <c r="D214" s="2" t="s">
        <v>676</v>
      </c>
      <c r="E214" s="14"/>
      <c r="F214" s="14"/>
      <c r="G214" s="24">
        <v>34.020491278586832</v>
      </c>
      <c r="H214" s="24">
        <v>13.66944701396873</v>
      </c>
      <c r="I214" s="24">
        <v>26.211270324947044</v>
      </c>
      <c r="J214" s="24">
        <v>0</v>
      </c>
      <c r="K214" s="24">
        <v>1.6457467637219325</v>
      </c>
      <c r="L214" s="24">
        <v>14.913894258574533</v>
      </c>
      <c r="M214" s="24">
        <v>9.3469629296915109</v>
      </c>
      <c r="N214" s="24">
        <v>4.3142406113998531E-3</v>
      </c>
      <c r="O214" s="24">
        <v>9.3559228451129517E-2</v>
      </c>
      <c r="P214" s="24">
        <v>9.4313961446896966E-2</v>
      </c>
      <c r="Q214" s="24">
        <v>100</v>
      </c>
    </row>
    <row r="215" spans="1:17" ht="13.15" customHeight="1" x14ac:dyDescent="0.2">
      <c r="A215" s="4" t="s">
        <v>56</v>
      </c>
      <c r="B215" s="4" t="s">
        <v>483</v>
      </c>
      <c r="C215" s="9"/>
      <c r="D215" s="9"/>
      <c r="E215" s="14"/>
      <c r="F215" s="14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ht="13.15" customHeight="1" x14ac:dyDescent="0.2">
      <c r="A216" s="4" t="s">
        <v>44</v>
      </c>
      <c r="B216" s="4" t="s">
        <v>484</v>
      </c>
      <c r="C216" s="15"/>
      <c r="D216" s="16" t="s">
        <v>419</v>
      </c>
      <c r="E216" s="17" t="s">
        <v>420</v>
      </c>
      <c r="F216" s="1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1:17" s="20" customFormat="1" ht="13.15" customHeight="1" x14ac:dyDescent="0.25">
      <c r="A217" s="4" t="s">
        <v>44</v>
      </c>
      <c r="B217" s="4" t="s">
        <v>484</v>
      </c>
      <c r="C217" s="13" t="s">
        <v>200</v>
      </c>
      <c r="D217" s="19" t="s">
        <v>674</v>
      </c>
      <c r="E217" s="13"/>
      <c r="F217" s="19"/>
      <c r="G217" s="1">
        <v>3687796.3400000003</v>
      </c>
      <c r="H217" s="1">
        <v>1451894.44</v>
      </c>
      <c r="I217" s="1">
        <v>2782873.330000001</v>
      </c>
      <c r="J217" s="1">
        <v>0</v>
      </c>
      <c r="K217" s="1">
        <v>0</v>
      </c>
      <c r="L217" s="1">
        <v>129005.28</v>
      </c>
      <c r="M217" s="1">
        <v>381572.93000000005</v>
      </c>
      <c r="N217" s="1">
        <v>0</v>
      </c>
      <c r="O217" s="1">
        <v>0</v>
      </c>
      <c r="P217" s="1">
        <v>0</v>
      </c>
      <c r="Q217" s="1">
        <v>8433142.3200000022</v>
      </c>
    </row>
    <row r="218" spans="1:17" s="20" customFormat="1" ht="13.15" customHeight="1" x14ac:dyDescent="0.25">
      <c r="A218" s="4" t="s">
        <v>44</v>
      </c>
      <c r="B218" s="4" t="s">
        <v>484</v>
      </c>
      <c r="C218" s="13" t="s">
        <v>200</v>
      </c>
      <c r="D218" s="19" t="s">
        <v>675</v>
      </c>
      <c r="E218" s="13"/>
      <c r="F218" s="19"/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234793</v>
      </c>
      <c r="N218" s="1">
        <v>0</v>
      </c>
      <c r="O218" s="1">
        <v>0</v>
      </c>
      <c r="P218" s="1">
        <v>0</v>
      </c>
      <c r="Q218" s="1">
        <v>234793</v>
      </c>
    </row>
    <row r="219" spans="1:17" s="20" customFormat="1" ht="13.15" customHeight="1" x14ac:dyDescent="0.25">
      <c r="A219" s="4" t="s">
        <v>44</v>
      </c>
      <c r="B219" s="4" t="s">
        <v>484</v>
      </c>
      <c r="C219" s="13" t="s">
        <v>200</v>
      </c>
      <c r="D219" s="19" t="s">
        <v>454</v>
      </c>
      <c r="E219" s="13"/>
      <c r="F219" s="19"/>
      <c r="G219" s="1">
        <v>3687796.3400000003</v>
      </c>
      <c r="H219" s="1">
        <v>1451894.44</v>
      </c>
      <c r="I219" s="1">
        <v>2782873.330000001</v>
      </c>
      <c r="J219" s="1">
        <v>0</v>
      </c>
      <c r="K219" s="1">
        <v>0</v>
      </c>
      <c r="L219" s="1">
        <v>129005.28</v>
      </c>
      <c r="M219" s="1">
        <v>616365.93000000005</v>
      </c>
      <c r="N219" s="1">
        <v>0</v>
      </c>
      <c r="O219" s="1">
        <v>0</v>
      </c>
      <c r="P219" s="1">
        <v>0</v>
      </c>
      <c r="Q219" s="1">
        <v>8667935.3200000022</v>
      </c>
    </row>
    <row r="220" spans="1:17" ht="13.15" customHeight="1" x14ac:dyDescent="0.2">
      <c r="A220" s="4" t="s">
        <v>44</v>
      </c>
      <c r="B220" s="4" t="s">
        <v>484</v>
      </c>
      <c r="C220" s="9" t="s">
        <v>200</v>
      </c>
      <c r="D220" s="9" t="s">
        <v>691</v>
      </c>
      <c r="E220" s="14"/>
      <c r="F220" s="14">
        <v>1013</v>
      </c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>
        <v>8556.698242843042</v>
      </c>
    </row>
    <row r="221" spans="1:17" ht="13.15" customHeight="1" x14ac:dyDescent="0.2">
      <c r="A221" s="4" t="str">
        <f>A220</f>
        <v>0490</v>
      </c>
      <c r="B221" s="4" t="str">
        <f t="shared" ref="B221" si="51">B220</f>
        <v xml:space="preserve">CHAFFBUENA VISTA </v>
      </c>
      <c r="C221" s="9" t="str">
        <f t="shared" ref="C221" si="52">C220</f>
        <v xml:space="preserve">$ </v>
      </c>
      <c r="D221" s="9" t="s">
        <v>692</v>
      </c>
      <c r="E221" s="14"/>
      <c r="F221" s="14">
        <v>1052</v>
      </c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>
        <v>8239.4822433460104</v>
      </c>
    </row>
    <row r="222" spans="1:17" s="25" customFormat="1" ht="13.15" customHeight="1" x14ac:dyDescent="0.2">
      <c r="A222" s="4" t="s">
        <v>44</v>
      </c>
      <c r="B222" s="4" t="s">
        <v>484</v>
      </c>
      <c r="C222" s="14" t="s">
        <v>199</v>
      </c>
      <c r="D222" s="2" t="s">
        <v>676</v>
      </c>
      <c r="E222" s="14"/>
      <c r="F222" s="14"/>
      <c r="G222" s="24">
        <v>42.545268323483512</v>
      </c>
      <c r="H222" s="24">
        <v>16.750176211513303</v>
      </c>
      <c r="I222" s="24">
        <v>32.105377200714976</v>
      </c>
      <c r="J222" s="24">
        <v>0</v>
      </c>
      <c r="K222" s="24">
        <v>0</v>
      </c>
      <c r="L222" s="24">
        <v>1.4883045989318708</v>
      </c>
      <c r="M222" s="24">
        <v>7.1108736653563289</v>
      </c>
      <c r="N222" s="24">
        <v>0</v>
      </c>
      <c r="O222" s="24">
        <v>0</v>
      </c>
      <c r="P222" s="24">
        <v>0</v>
      </c>
      <c r="Q222" s="24">
        <v>100</v>
      </c>
    </row>
    <row r="223" spans="1:17" ht="13.15" customHeight="1" x14ac:dyDescent="0.2">
      <c r="A223" s="4" t="s">
        <v>44</v>
      </c>
      <c r="B223" s="4" t="s">
        <v>484</v>
      </c>
      <c r="C223" s="9"/>
      <c r="D223" s="9"/>
      <c r="E223" s="14"/>
      <c r="F223" s="14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ht="13.15" customHeight="1" x14ac:dyDescent="0.2">
      <c r="A224" s="4" t="s">
        <v>2</v>
      </c>
      <c r="B224" s="4" t="s">
        <v>485</v>
      </c>
      <c r="C224" s="15"/>
      <c r="D224" s="16" t="s">
        <v>419</v>
      </c>
      <c r="E224" s="17" t="s">
        <v>418</v>
      </c>
      <c r="F224" s="1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1:17" s="20" customFormat="1" ht="13.15" customHeight="1" x14ac:dyDescent="0.25">
      <c r="A225" s="4" t="s">
        <v>2</v>
      </c>
      <c r="B225" s="4" t="s">
        <v>485</v>
      </c>
      <c r="C225" s="13" t="s">
        <v>200</v>
      </c>
      <c r="D225" s="19" t="s">
        <v>674</v>
      </c>
      <c r="E225" s="13"/>
      <c r="F225" s="19"/>
      <c r="G225" s="1">
        <v>3785201.3499999987</v>
      </c>
      <c r="H225" s="1">
        <v>1980479.050000001</v>
      </c>
      <c r="I225" s="1">
        <v>2198196.3900000006</v>
      </c>
      <c r="J225" s="1">
        <v>0</v>
      </c>
      <c r="K225" s="1">
        <v>0</v>
      </c>
      <c r="L225" s="1">
        <v>0</v>
      </c>
      <c r="M225" s="1">
        <v>1643840.7500000002</v>
      </c>
      <c r="N225" s="1">
        <v>0</v>
      </c>
      <c r="O225" s="1">
        <v>0</v>
      </c>
      <c r="P225" s="1">
        <v>0</v>
      </c>
      <c r="Q225" s="1">
        <v>9607717.540000001</v>
      </c>
    </row>
    <row r="226" spans="1:17" s="20" customFormat="1" ht="13.15" customHeight="1" x14ac:dyDescent="0.25">
      <c r="A226" s="4" t="s">
        <v>2</v>
      </c>
      <c r="B226" s="4" t="s">
        <v>485</v>
      </c>
      <c r="C226" s="13" t="s">
        <v>200</v>
      </c>
      <c r="D226" s="19" t="s">
        <v>675</v>
      </c>
      <c r="E226" s="13"/>
      <c r="F226" s="19"/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97930.150000000009</v>
      </c>
      <c r="N226" s="1">
        <v>0</v>
      </c>
      <c r="O226" s="1">
        <v>0</v>
      </c>
      <c r="P226" s="1">
        <v>0</v>
      </c>
      <c r="Q226" s="1">
        <v>97930.150000000009</v>
      </c>
    </row>
    <row r="227" spans="1:17" s="20" customFormat="1" ht="13.15" customHeight="1" x14ac:dyDescent="0.25">
      <c r="A227" s="4" t="s">
        <v>2</v>
      </c>
      <c r="B227" s="4" t="s">
        <v>485</v>
      </c>
      <c r="C227" s="13" t="s">
        <v>200</v>
      </c>
      <c r="D227" s="19" t="s">
        <v>454</v>
      </c>
      <c r="E227" s="13"/>
      <c r="F227" s="19"/>
      <c r="G227" s="1">
        <v>3785201.3499999987</v>
      </c>
      <c r="H227" s="1">
        <v>1980479.050000001</v>
      </c>
      <c r="I227" s="1">
        <v>2198196.3900000006</v>
      </c>
      <c r="J227" s="1">
        <v>0</v>
      </c>
      <c r="K227" s="1">
        <v>0</v>
      </c>
      <c r="L227" s="1">
        <v>0</v>
      </c>
      <c r="M227" s="1">
        <v>1741770.9000000001</v>
      </c>
      <c r="N227" s="1">
        <v>0</v>
      </c>
      <c r="O227" s="1">
        <v>0</v>
      </c>
      <c r="P227" s="1">
        <v>0</v>
      </c>
      <c r="Q227" s="1">
        <v>9705647.6900000013</v>
      </c>
    </row>
    <row r="228" spans="1:17" ht="13.15" customHeight="1" x14ac:dyDescent="0.2">
      <c r="A228" s="4" t="s">
        <v>2</v>
      </c>
      <c r="B228" s="4" t="s">
        <v>485</v>
      </c>
      <c r="C228" s="9" t="s">
        <v>200</v>
      </c>
      <c r="D228" s="9" t="s">
        <v>691</v>
      </c>
      <c r="E228" s="14"/>
      <c r="F228" s="14">
        <v>1295</v>
      </c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>
        <v>7494.7086409266421</v>
      </c>
    </row>
    <row r="229" spans="1:17" ht="13.15" customHeight="1" x14ac:dyDescent="0.2">
      <c r="A229" s="4" t="str">
        <f>A228</f>
        <v>0500</v>
      </c>
      <c r="B229" s="4" t="str">
        <f t="shared" ref="B229" si="53">B228</f>
        <v>CHAFFSALIDA R-32</v>
      </c>
      <c r="C229" s="9" t="str">
        <f t="shared" ref="C229" si="54">C228</f>
        <v xml:space="preserve">$ </v>
      </c>
      <c r="D229" s="9" t="s">
        <v>692</v>
      </c>
      <c r="E229" s="14"/>
      <c r="F229" s="14">
        <v>1313</v>
      </c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>
        <v>7391.9632063975641</v>
      </c>
    </row>
    <row r="230" spans="1:17" s="25" customFormat="1" ht="13.15" customHeight="1" x14ac:dyDescent="0.2">
      <c r="A230" s="4" t="s">
        <v>2</v>
      </c>
      <c r="B230" s="4" t="s">
        <v>485</v>
      </c>
      <c r="C230" s="14" t="s">
        <v>199</v>
      </c>
      <c r="D230" s="2" t="s">
        <v>676</v>
      </c>
      <c r="E230" s="14"/>
      <c r="F230" s="14"/>
      <c r="G230" s="24">
        <v>38.999987130173672</v>
      </c>
      <c r="H230" s="24">
        <v>20.405429016762515</v>
      </c>
      <c r="I230" s="24">
        <v>22.648631603070278</v>
      </c>
      <c r="J230" s="24">
        <v>0</v>
      </c>
      <c r="K230" s="24">
        <v>0</v>
      </c>
      <c r="L230" s="24">
        <v>0</v>
      </c>
      <c r="M230" s="24">
        <v>17.945952249993528</v>
      </c>
      <c r="N230" s="24">
        <v>0</v>
      </c>
      <c r="O230" s="24">
        <v>0</v>
      </c>
      <c r="P230" s="24">
        <v>0</v>
      </c>
      <c r="Q230" s="24">
        <v>100</v>
      </c>
    </row>
    <row r="231" spans="1:17" ht="13.15" customHeight="1" x14ac:dyDescent="0.2">
      <c r="A231" s="4" t="s">
        <v>2</v>
      </c>
      <c r="B231" s="4" t="s">
        <v>485</v>
      </c>
      <c r="C231" s="9"/>
      <c r="D231" s="9"/>
      <c r="E231" s="14"/>
      <c r="F231" s="14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ht="13.15" customHeight="1" x14ac:dyDescent="0.2">
      <c r="A232" s="4" t="s">
        <v>86</v>
      </c>
      <c r="B232" s="4" t="s">
        <v>486</v>
      </c>
      <c r="C232" s="15"/>
      <c r="D232" s="16" t="s">
        <v>416</v>
      </c>
      <c r="E232" s="17" t="s">
        <v>417</v>
      </c>
      <c r="F232" s="1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1:17" s="20" customFormat="1" ht="13.15" customHeight="1" x14ac:dyDescent="0.25">
      <c r="A233" s="4" t="s">
        <v>86</v>
      </c>
      <c r="B233" s="4" t="s">
        <v>486</v>
      </c>
      <c r="C233" s="13" t="s">
        <v>200</v>
      </c>
      <c r="D233" s="19" t="s">
        <v>674</v>
      </c>
      <c r="E233" s="13"/>
      <c r="F233" s="19"/>
      <c r="G233" s="1">
        <v>447544.93000000005</v>
      </c>
      <c r="H233" s="1">
        <v>35807.019999999997</v>
      </c>
      <c r="I233" s="1">
        <v>16391.760000000002</v>
      </c>
      <c r="J233" s="1">
        <v>0</v>
      </c>
      <c r="K233" s="1">
        <v>0</v>
      </c>
      <c r="L233" s="1">
        <v>819998.82000000007</v>
      </c>
      <c r="M233" s="1">
        <v>16256</v>
      </c>
      <c r="N233" s="1">
        <v>0</v>
      </c>
      <c r="O233" s="1">
        <v>0</v>
      </c>
      <c r="P233" s="1">
        <v>0</v>
      </c>
      <c r="Q233" s="1">
        <v>1335998.5300000003</v>
      </c>
    </row>
    <row r="234" spans="1:17" s="20" customFormat="1" ht="13.15" customHeight="1" x14ac:dyDescent="0.25">
      <c r="A234" s="4" t="s">
        <v>86</v>
      </c>
      <c r="B234" s="4" t="s">
        <v>486</v>
      </c>
      <c r="C234" s="13" t="s">
        <v>200</v>
      </c>
      <c r="D234" s="19" t="s">
        <v>675</v>
      </c>
      <c r="E234" s="13"/>
      <c r="F234" s="19"/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60745.41</v>
      </c>
      <c r="M234" s="1">
        <v>0</v>
      </c>
      <c r="N234" s="1">
        <v>0</v>
      </c>
      <c r="O234" s="1">
        <v>0</v>
      </c>
      <c r="P234" s="1">
        <v>0</v>
      </c>
      <c r="Q234" s="1">
        <v>60745.41</v>
      </c>
    </row>
    <row r="235" spans="1:17" s="20" customFormat="1" ht="13.15" customHeight="1" x14ac:dyDescent="0.25">
      <c r="A235" s="4" t="s">
        <v>86</v>
      </c>
      <c r="B235" s="4" t="s">
        <v>486</v>
      </c>
      <c r="C235" s="13" t="s">
        <v>200</v>
      </c>
      <c r="D235" s="19" t="s">
        <v>454</v>
      </c>
      <c r="E235" s="13"/>
      <c r="F235" s="19"/>
      <c r="G235" s="1">
        <v>447544.93000000005</v>
      </c>
      <c r="H235" s="1">
        <v>35807.019999999997</v>
      </c>
      <c r="I235" s="1">
        <v>16391.760000000002</v>
      </c>
      <c r="J235" s="1">
        <v>0</v>
      </c>
      <c r="K235" s="1">
        <v>0</v>
      </c>
      <c r="L235" s="1">
        <v>880744.2300000001</v>
      </c>
      <c r="M235" s="1">
        <v>16256</v>
      </c>
      <c r="N235" s="1">
        <v>0</v>
      </c>
      <c r="O235" s="1">
        <v>0</v>
      </c>
      <c r="P235" s="1">
        <v>0</v>
      </c>
      <c r="Q235" s="1">
        <v>1396743.9400000002</v>
      </c>
    </row>
    <row r="236" spans="1:17" ht="13.15" customHeight="1" x14ac:dyDescent="0.2">
      <c r="A236" s="4" t="s">
        <v>86</v>
      </c>
      <c r="B236" s="4" t="s">
        <v>486</v>
      </c>
      <c r="C236" s="9" t="s">
        <v>200</v>
      </c>
      <c r="D236" s="9" t="s">
        <v>691</v>
      </c>
      <c r="E236" s="14"/>
      <c r="F236" s="14">
        <v>102.9</v>
      </c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>
        <v>13573.799222546162</v>
      </c>
    </row>
    <row r="237" spans="1:17" ht="13.15" customHeight="1" x14ac:dyDescent="0.2">
      <c r="A237" s="4" t="str">
        <f>A236</f>
        <v>0510</v>
      </c>
      <c r="B237" s="4" t="str">
        <f t="shared" ref="B237" si="55">B236</f>
        <v>CHEYEKIT CARSON R</v>
      </c>
      <c r="C237" s="9" t="str">
        <f t="shared" ref="C237" si="56">C236</f>
        <v xml:space="preserve">$ </v>
      </c>
      <c r="D237" s="9" t="s">
        <v>692</v>
      </c>
      <c r="E237" s="14"/>
      <c r="F237" s="14">
        <v>100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>
        <v>13967.439400000001</v>
      </c>
    </row>
    <row r="238" spans="1:17" s="25" customFormat="1" ht="13.15" customHeight="1" x14ac:dyDescent="0.2">
      <c r="A238" s="4" t="s">
        <v>86</v>
      </c>
      <c r="B238" s="4" t="s">
        <v>486</v>
      </c>
      <c r="C238" s="14" t="s">
        <v>199</v>
      </c>
      <c r="D238" s="2" t="s">
        <v>676</v>
      </c>
      <c r="E238" s="14"/>
      <c r="F238" s="14"/>
      <c r="G238" s="24">
        <v>32.042016949792526</v>
      </c>
      <c r="H238" s="24">
        <v>2.5636066121038614</v>
      </c>
      <c r="I238" s="24">
        <v>1.1735694375019088</v>
      </c>
      <c r="J238" s="24">
        <v>0</v>
      </c>
      <c r="K238" s="24">
        <v>0</v>
      </c>
      <c r="L238" s="24">
        <v>63.056957311731743</v>
      </c>
      <c r="M238" s="24">
        <v>1.1638496888699583</v>
      </c>
      <c r="N238" s="24">
        <v>0</v>
      </c>
      <c r="O238" s="24">
        <v>0</v>
      </c>
      <c r="P238" s="24">
        <v>0</v>
      </c>
      <c r="Q238" s="24">
        <v>100</v>
      </c>
    </row>
    <row r="239" spans="1:17" ht="13.15" customHeight="1" x14ac:dyDescent="0.2">
      <c r="A239" s="4" t="s">
        <v>86</v>
      </c>
      <c r="B239" s="4" t="s">
        <v>486</v>
      </c>
      <c r="C239" s="9"/>
      <c r="D239" s="9"/>
      <c r="E239" s="14"/>
      <c r="F239" s="14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ht="13.15" customHeight="1" x14ac:dyDescent="0.2">
      <c r="A240" s="4" t="s">
        <v>8</v>
      </c>
      <c r="B240" s="4" t="s">
        <v>487</v>
      </c>
      <c r="C240" s="15"/>
      <c r="D240" s="16" t="s">
        <v>416</v>
      </c>
      <c r="E240" s="17" t="s">
        <v>415</v>
      </c>
      <c r="F240" s="1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1:17" s="20" customFormat="1" ht="13.15" customHeight="1" x14ac:dyDescent="0.25">
      <c r="A241" s="4" t="s">
        <v>8</v>
      </c>
      <c r="B241" s="4" t="s">
        <v>487</v>
      </c>
      <c r="C241" s="13" t="s">
        <v>200</v>
      </c>
      <c r="D241" s="19" t="s">
        <v>674</v>
      </c>
      <c r="E241" s="13"/>
      <c r="F241" s="19"/>
      <c r="G241" s="1">
        <v>623989.54000000015</v>
      </c>
      <c r="H241" s="1">
        <v>138799.41</v>
      </c>
      <c r="I241" s="1">
        <v>581084.75000000012</v>
      </c>
      <c r="J241" s="1">
        <v>0</v>
      </c>
      <c r="K241" s="1">
        <v>0</v>
      </c>
      <c r="L241" s="1">
        <v>179100.35</v>
      </c>
      <c r="M241" s="1">
        <v>433500.33999999991</v>
      </c>
      <c r="N241" s="1">
        <v>0</v>
      </c>
      <c r="O241" s="1">
        <v>0</v>
      </c>
      <c r="P241" s="1">
        <v>0</v>
      </c>
      <c r="Q241" s="1">
        <v>1956474.3900000001</v>
      </c>
    </row>
    <row r="242" spans="1:17" s="20" customFormat="1" ht="13.15" customHeight="1" x14ac:dyDescent="0.25">
      <c r="A242" s="4" t="s">
        <v>8</v>
      </c>
      <c r="B242" s="4" t="s">
        <v>487</v>
      </c>
      <c r="C242" s="13" t="s">
        <v>200</v>
      </c>
      <c r="D242" s="19" t="s">
        <v>675</v>
      </c>
      <c r="E242" s="13"/>
      <c r="F242" s="19"/>
      <c r="G242" s="1">
        <v>0</v>
      </c>
      <c r="H242" s="1">
        <v>0</v>
      </c>
      <c r="I242" s="1">
        <v>5862.32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5862.32</v>
      </c>
    </row>
    <row r="243" spans="1:17" s="20" customFormat="1" ht="13.15" customHeight="1" x14ac:dyDescent="0.25">
      <c r="A243" s="4" t="s">
        <v>8</v>
      </c>
      <c r="B243" s="4" t="s">
        <v>487</v>
      </c>
      <c r="C243" s="13" t="s">
        <v>200</v>
      </c>
      <c r="D243" s="19" t="s">
        <v>454</v>
      </c>
      <c r="E243" s="13"/>
      <c r="F243" s="19"/>
      <c r="G243" s="1">
        <v>623989.54000000015</v>
      </c>
      <c r="H243" s="1">
        <v>138799.41</v>
      </c>
      <c r="I243" s="1">
        <v>586947.07000000007</v>
      </c>
      <c r="J243" s="1">
        <v>0</v>
      </c>
      <c r="K243" s="1">
        <v>0</v>
      </c>
      <c r="L243" s="1">
        <v>179100.35</v>
      </c>
      <c r="M243" s="1">
        <v>433500.33999999991</v>
      </c>
      <c r="N243" s="1">
        <v>0</v>
      </c>
      <c r="O243" s="1">
        <v>0</v>
      </c>
      <c r="P243" s="1">
        <v>0</v>
      </c>
      <c r="Q243" s="1">
        <v>1962336.7100000002</v>
      </c>
    </row>
    <row r="244" spans="1:17" ht="13.15" customHeight="1" x14ac:dyDescent="0.2">
      <c r="A244" s="4" t="s">
        <v>8</v>
      </c>
      <c r="B244" s="4" t="s">
        <v>487</v>
      </c>
      <c r="C244" s="9" t="s">
        <v>200</v>
      </c>
      <c r="D244" s="9" t="s">
        <v>691</v>
      </c>
      <c r="E244" s="14"/>
      <c r="F244" s="14">
        <v>178</v>
      </c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>
        <v>11024.363539325845</v>
      </c>
    </row>
    <row r="245" spans="1:17" ht="13.15" customHeight="1" x14ac:dyDescent="0.2">
      <c r="A245" s="4" t="str">
        <f>A244</f>
        <v>0520</v>
      </c>
      <c r="B245" s="4" t="str">
        <f t="shared" ref="B245" si="57">B244</f>
        <v>CHEYECHEYENNE COU</v>
      </c>
      <c r="C245" s="9" t="str">
        <f t="shared" ref="C245" si="58">C244</f>
        <v xml:space="preserve">$ </v>
      </c>
      <c r="D245" s="9" t="s">
        <v>692</v>
      </c>
      <c r="E245" s="14"/>
      <c r="F245" s="14">
        <v>188</v>
      </c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>
        <v>10437.961223404256</v>
      </c>
    </row>
    <row r="246" spans="1:17" s="25" customFormat="1" ht="13.15" customHeight="1" x14ac:dyDescent="0.2">
      <c r="A246" s="4" t="s">
        <v>8</v>
      </c>
      <c r="B246" s="4" t="s">
        <v>487</v>
      </c>
      <c r="C246" s="14" t="s">
        <v>199</v>
      </c>
      <c r="D246" s="2" t="s">
        <v>676</v>
      </c>
      <c r="E246" s="14"/>
      <c r="F246" s="14"/>
      <c r="G246" s="24">
        <v>31.798291130170014</v>
      </c>
      <c r="H246" s="24">
        <v>7.0731699250532802</v>
      </c>
      <c r="I246" s="24">
        <v>29.910619671381472</v>
      </c>
      <c r="J246" s="24">
        <v>0</v>
      </c>
      <c r="K246" s="24">
        <v>0</v>
      </c>
      <c r="L246" s="24">
        <v>9.1268918879879681</v>
      </c>
      <c r="M246" s="24">
        <v>22.091027385407262</v>
      </c>
      <c r="N246" s="24">
        <v>0</v>
      </c>
      <c r="O246" s="24">
        <v>0</v>
      </c>
      <c r="P246" s="24">
        <v>0</v>
      </c>
      <c r="Q246" s="24">
        <v>100</v>
      </c>
    </row>
    <row r="247" spans="1:17" ht="13.15" customHeight="1" x14ac:dyDescent="0.2">
      <c r="A247" s="4" t="s">
        <v>8</v>
      </c>
      <c r="B247" s="4" t="s">
        <v>487</v>
      </c>
      <c r="C247" s="9"/>
      <c r="D247" s="9"/>
      <c r="E247" s="14"/>
      <c r="F247" s="14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ht="13.15" customHeight="1" x14ac:dyDescent="0.2">
      <c r="A248" s="4" t="s">
        <v>66</v>
      </c>
      <c r="B248" s="4" t="s">
        <v>488</v>
      </c>
      <c r="C248" s="15"/>
      <c r="D248" s="16" t="s">
        <v>414</v>
      </c>
      <c r="E248" s="17" t="s">
        <v>413</v>
      </c>
      <c r="F248" s="1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1:17" s="20" customFormat="1" ht="13.15" customHeight="1" x14ac:dyDescent="0.25">
      <c r="A249" s="4" t="s">
        <v>66</v>
      </c>
      <c r="B249" s="4" t="s">
        <v>488</v>
      </c>
      <c r="C249" s="13" t="s">
        <v>200</v>
      </c>
      <c r="D249" s="19" t="s">
        <v>674</v>
      </c>
      <c r="E249" s="13"/>
      <c r="F249" s="19"/>
      <c r="G249" s="1">
        <v>3130283.5199999977</v>
      </c>
      <c r="H249" s="1">
        <v>713806.78000000049</v>
      </c>
      <c r="I249" s="1">
        <v>1640258.6600000001</v>
      </c>
      <c r="J249" s="1">
        <v>0</v>
      </c>
      <c r="K249" s="1">
        <v>0</v>
      </c>
      <c r="L249" s="1">
        <v>0</v>
      </c>
      <c r="M249" s="1">
        <v>329307.24</v>
      </c>
      <c r="N249" s="1">
        <v>0</v>
      </c>
      <c r="O249" s="1">
        <v>0</v>
      </c>
      <c r="P249" s="1">
        <v>0</v>
      </c>
      <c r="Q249" s="1">
        <v>5813656.1999999983</v>
      </c>
    </row>
    <row r="250" spans="1:17" s="20" customFormat="1" ht="13.15" customHeight="1" x14ac:dyDescent="0.25">
      <c r="A250" s="4" t="s">
        <v>66</v>
      </c>
      <c r="B250" s="4" t="s">
        <v>488</v>
      </c>
      <c r="C250" s="13" t="s">
        <v>200</v>
      </c>
      <c r="D250" s="19" t="s">
        <v>675</v>
      </c>
      <c r="E250" s="13"/>
      <c r="F250" s="19"/>
      <c r="G250" s="1">
        <v>1578.38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90779.89</v>
      </c>
      <c r="N250" s="1">
        <v>0</v>
      </c>
      <c r="O250" s="1">
        <v>0</v>
      </c>
      <c r="P250" s="1">
        <v>0</v>
      </c>
      <c r="Q250" s="1">
        <v>92358.27</v>
      </c>
    </row>
    <row r="251" spans="1:17" s="20" customFormat="1" ht="13.15" customHeight="1" x14ac:dyDescent="0.25">
      <c r="A251" s="4" t="s">
        <v>66</v>
      </c>
      <c r="B251" s="4" t="s">
        <v>488</v>
      </c>
      <c r="C251" s="13" t="s">
        <v>200</v>
      </c>
      <c r="D251" s="19" t="s">
        <v>454</v>
      </c>
      <c r="E251" s="13"/>
      <c r="F251" s="19"/>
      <c r="G251" s="1">
        <v>3131861.8999999976</v>
      </c>
      <c r="H251" s="1">
        <v>713806.78000000049</v>
      </c>
      <c r="I251" s="1">
        <v>1640258.6600000001</v>
      </c>
      <c r="J251" s="1">
        <v>0</v>
      </c>
      <c r="K251" s="1">
        <v>0</v>
      </c>
      <c r="L251" s="1">
        <v>0</v>
      </c>
      <c r="M251" s="1">
        <v>420087.13</v>
      </c>
      <c r="N251" s="1">
        <v>0</v>
      </c>
      <c r="O251" s="1">
        <v>0</v>
      </c>
      <c r="P251" s="1">
        <v>0</v>
      </c>
      <c r="Q251" s="1">
        <v>5906014.4699999979</v>
      </c>
    </row>
    <row r="252" spans="1:17" ht="13.15" customHeight="1" x14ac:dyDescent="0.2">
      <c r="A252" s="4" t="s">
        <v>66</v>
      </c>
      <c r="B252" s="4" t="s">
        <v>488</v>
      </c>
      <c r="C252" s="9" t="s">
        <v>200</v>
      </c>
      <c r="D252" s="9" t="s">
        <v>691</v>
      </c>
      <c r="E252" s="14"/>
      <c r="F252" s="14">
        <v>685.9</v>
      </c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>
        <v>8610.6057296982035</v>
      </c>
    </row>
    <row r="253" spans="1:17" ht="13.15" customHeight="1" x14ac:dyDescent="0.2">
      <c r="A253" s="4" t="str">
        <f>A252</f>
        <v>0540</v>
      </c>
      <c r="B253" s="4" t="str">
        <f t="shared" ref="B253" si="59">B252</f>
        <v xml:space="preserve">CLEARCLEAR CREEK </v>
      </c>
      <c r="C253" s="9" t="str">
        <f t="shared" ref="C253" si="60">C252</f>
        <v xml:space="preserve">$ </v>
      </c>
      <c r="D253" s="9" t="s">
        <v>692</v>
      </c>
      <c r="E253" s="14"/>
      <c r="F253" s="14">
        <v>696</v>
      </c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>
        <v>8485.6529741379272</v>
      </c>
    </row>
    <row r="254" spans="1:17" s="25" customFormat="1" ht="13.15" customHeight="1" x14ac:dyDescent="0.2">
      <c r="A254" s="4" t="s">
        <v>66</v>
      </c>
      <c r="B254" s="4" t="s">
        <v>488</v>
      </c>
      <c r="C254" s="14" t="s">
        <v>199</v>
      </c>
      <c r="D254" s="2" t="s">
        <v>676</v>
      </c>
      <c r="E254" s="14"/>
      <c r="F254" s="14"/>
      <c r="G254" s="24">
        <v>53.028347897020964</v>
      </c>
      <c r="H254" s="24">
        <v>12.086099409776772</v>
      </c>
      <c r="I254" s="24">
        <v>27.772682717453634</v>
      </c>
      <c r="J254" s="24">
        <v>0</v>
      </c>
      <c r="K254" s="24">
        <v>0</v>
      </c>
      <c r="L254" s="24">
        <v>0</v>
      </c>
      <c r="M254" s="24">
        <v>7.11286997574864</v>
      </c>
      <c r="N254" s="24">
        <v>0</v>
      </c>
      <c r="O254" s="24">
        <v>0</v>
      </c>
      <c r="P254" s="24">
        <v>0</v>
      </c>
      <c r="Q254" s="24">
        <v>100</v>
      </c>
    </row>
    <row r="255" spans="1:17" ht="13.15" customHeight="1" x14ac:dyDescent="0.2">
      <c r="A255" s="4" t="s">
        <v>66</v>
      </c>
      <c r="B255" s="4" t="s">
        <v>488</v>
      </c>
      <c r="C255" s="9"/>
      <c r="D255" s="9"/>
      <c r="E255" s="14"/>
      <c r="F255" s="14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ht="13.15" customHeight="1" x14ac:dyDescent="0.2">
      <c r="A256" s="4" t="s">
        <v>123</v>
      </c>
      <c r="B256" s="4" t="s">
        <v>489</v>
      </c>
      <c r="C256" s="15"/>
      <c r="D256" s="16" t="s">
        <v>410</v>
      </c>
      <c r="E256" s="17" t="s">
        <v>412</v>
      </c>
      <c r="F256" s="1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1:17" s="20" customFormat="1" ht="13.15" customHeight="1" x14ac:dyDescent="0.25">
      <c r="A257" s="4" t="s">
        <v>123</v>
      </c>
      <c r="B257" s="4" t="s">
        <v>489</v>
      </c>
      <c r="C257" s="13" t="s">
        <v>200</v>
      </c>
      <c r="D257" s="19" t="s">
        <v>674</v>
      </c>
      <c r="E257" s="13"/>
      <c r="F257" s="19"/>
      <c r="G257" s="1">
        <v>2386041.8500000006</v>
      </c>
      <c r="H257" s="1">
        <v>1130752.6000000001</v>
      </c>
      <c r="I257" s="1">
        <v>1919718.1600000006</v>
      </c>
      <c r="J257" s="1">
        <v>0</v>
      </c>
      <c r="K257" s="1">
        <v>233994.80999999997</v>
      </c>
      <c r="L257" s="1">
        <v>22621.090000000004</v>
      </c>
      <c r="M257" s="1">
        <v>999356.76</v>
      </c>
      <c r="N257" s="1">
        <v>0</v>
      </c>
      <c r="O257" s="1">
        <v>20644</v>
      </c>
      <c r="P257" s="1">
        <v>0</v>
      </c>
      <c r="Q257" s="1">
        <v>6713129.2700000005</v>
      </c>
    </row>
    <row r="258" spans="1:17" s="20" customFormat="1" ht="13.15" customHeight="1" x14ac:dyDescent="0.25">
      <c r="A258" s="4" t="s">
        <v>123</v>
      </c>
      <c r="B258" s="4" t="s">
        <v>489</v>
      </c>
      <c r="C258" s="13" t="s">
        <v>200</v>
      </c>
      <c r="D258" s="19" t="s">
        <v>675</v>
      </c>
      <c r="E258" s="13"/>
      <c r="F258" s="19"/>
      <c r="G258" s="1">
        <v>163770.40000000002</v>
      </c>
      <c r="H258" s="1">
        <v>74180.06</v>
      </c>
      <c r="I258" s="1">
        <v>59955.040000000001</v>
      </c>
      <c r="J258" s="1">
        <v>0</v>
      </c>
      <c r="K258" s="1">
        <v>0</v>
      </c>
      <c r="L258" s="1">
        <v>0</v>
      </c>
      <c r="M258" s="1">
        <v>91883.14</v>
      </c>
      <c r="N258" s="1">
        <v>0</v>
      </c>
      <c r="O258" s="1">
        <v>0</v>
      </c>
      <c r="P258" s="1">
        <v>0</v>
      </c>
      <c r="Q258" s="1">
        <v>389788.64</v>
      </c>
    </row>
    <row r="259" spans="1:17" s="20" customFormat="1" ht="13.15" customHeight="1" x14ac:dyDescent="0.25">
      <c r="A259" s="4" t="s">
        <v>123</v>
      </c>
      <c r="B259" s="4" t="s">
        <v>489</v>
      </c>
      <c r="C259" s="13" t="s">
        <v>200</v>
      </c>
      <c r="D259" s="19" t="s">
        <v>454</v>
      </c>
      <c r="E259" s="13"/>
      <c r="F259" s="19"/>
      <c r="G259" s="1">
        <v>2549812.2500000005</v>
      </c>
      <c r="H259" s="1">
        <v>1204932.6600000001</v>
      </c>
      <c r="I259" s="1">
        <v>1979673.2000000007</v>
      </c>
      <c r="J259" s="1">
        <v>0</v>
      </c>
      <c r="K259" s="1">
        <v>233994.80999999997</v>
      </c>
      <c r="L259" s="1">
        <v>22621.090000000004</v>
      </c>
      <c r="M259" s="1">
        <v>1091239.8999999999</v>
      </c>
      <c r="N259" s="1">
        <v>0</v>
      </c>
      <c r="O259" s="1">
        <v>20644</v>
      </c>
      <c r="P259" s="1">
        <v>0</v>
      </c>
      <c r="Q259" s="1">
        <v>7102917.9100000001</v>
      </c>
    </row>
    <row r="260" spans="1:17" ht="13.15" customHeight="1" x14ac:dyDescent="0.2">
      <c r="A260" s="4" t="s">
        <v>123</v>
      </c>
      <c r="B260" s="4" t="s">
        <v>489</v>
      </c>
      <c r="C260" s="9" t="s">
        <v>200</v>
      </c>
      <c r="D260" s="9" t="s">
        <v>691</v>
      </c>
      <c r="E260" s="14"/>
      <c r="F260" s="14">
        <v>1060</v>
      </c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>
        <v>6700.8659528301887</v>
      </c>
    </row>
    <row r="261" spans="1:17" ht="13.15" customHeight="1" x14ac:dyDescent="0.2">
      <c r="A261" s="4" t="str">
        <f>A260</f>
        <v>0550</v>
      </c>
      <c r="B261" s="4" t="str">
        <f t="shared" ref="B261" si="61">B260</f>
        <v>CONEJNORTH CONEJO</v>
      </c>
      <c r="C261" s="9" t="str">
        <f t="shared" ref="C261" si="62">C260</f>
        <v xml:space="preserve">$ </v>
      </c>
      <c r="D261" s="9" t="s">
        <v>692</v>
      </c>
      <c r="E261" s="14"/>
      <c r="F261" s="14">
        <v>1005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>
        <v>7067.5800099502485</v>
      </c>
    </row>
    <row r="262" spans="1:17" s="25" customFormat="1" ht="13.15" customHeight="1" x14ac:dyDescent="0.2">
      <c r="A262" s="4" t="s">
        <v>123</v>
      </c>
      <c r="B262" s="4" t="s">
        <v>489</v>
      </c>
      <c r="C262" s="14" t="s">
        <v>199</v>
      </c>
      <c r="D262" s="2" t="s">
        <v>676</v>
      </c>
      <c r="E262" s="14"/>
      <c r="F262" s="14"/>
      <c r="G262" s="24">
        <v>35.898095434978785</v>
      </c>
      <c r="H262" s="24">
        <v>16.963910821827309</v>
      </c>
      <c r="I262" s="24">
        <v>27.871266781963989</v>
      </c>
      <c r="J262" s="24">
        <v>0</v>
      </c>
      <c r="K262" s="24">
        <v>3.2943476605658808</v>
      </c>
      <c r="L262" s="24">
        <v>0.31847601628835387</v>
      </c>
      <c r="M262" s="24">
        <v>15.363262166717057</v>
      </c>
      <c r="N262" s="24">
        <v>0</v>
      </c>
      <c r="O262" s="24">
        <v>0.29064111765864403</v>
      </c>
      <c r="P262" s="24">
        <v>0</v>
      </c>
      <c r="Q262" s="24">
        <v>100</v>
      </c>
    </row>
    <row r="263" spans="1:17" ht="13.15" customHeight="1" x14ac:dyDescent="0.2">
      <c r="A263" s="4" t="s">
        <v>123</v>
      </c>
      <c r="B263" s="4" t="s">
        <v>489</v>
      </c>
      <c r="C263" s="9"/>
      <c r="D263" s="9"/>
      <c r="E263" s="14"/>
      <c r="F263" s="14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ht="13.15" customHeight="1" x14ac:dyDescent="0.2">
      <c r="A264" s="4" t="s">
        <v>108</v>
      </c>
      <c r="B264" s="4" t="s">
        <v>490</v>
      </c>
      <c r="C264" s="15"/>
      <c r="D264" s="16" t="s">
        <v>410</v>
      </c>
      <c r="E264" s="17" t="s">
        <v>411</v>
      </c>
      <c r="F264" s="1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1:17" s="20" customFormat="1" ht="13.15" customHeight="1" x14ac:dyDescent="0.25">
      <c r="A265" s="4" t="s">
        <v>108</v>
      </c>
      <c r="B265" s="4" t="s">
        <v>490</v>
      </c>
      <c r="C265" s="13" t="s">
        <v>200</v>
      </c>
      <c r="D265" s="19" t="s">
        <v>674</v>
      </c>
      <c r="E265" s="13"/>
      <c r="F265" s="19"/>
      <c r="G265" s="1">
        <v>1312444.1200000001</v>
      </c>
      <c r="H265" s="1">
        <v>0</v>
      </c>
      <c r="I265" s="1">
        <v>226513.65999999997</v>
      </c>
      <c r="J265" s="1">
        <v>0</v>
      </c>
      <c r="K265" s="1">
        <v>0</v>
      </c>
      <c r="L265" s="1">
        <v>1354442.7799999998</v>
      </c>
      <c r="M265" s="1">
        <v>64291.81</v>
      </c>
      <c r="N265" s="1">
        <v>0</v>
      </c>
      <c r="O265" s="1">
        <v>0</v>
      </c>
      <c r="P265" s="1">
        <v>0</v>
      </c>
      <c r="Q265" s="1">
        <v>2957692.3699999996</v>
      </c>
    </row>
    <row r="266" spans="1:17" s="20" customFormat="1" ht="13.15" customHeight="1" x14ac:dyDescent="0.25">
      <c r="A266" s="4" t="s">
        <v>108</v>
      </c>
      <c r="B266" s="4" t="s">
        <v>490</v>
      </c>
      <c r="C266" s="13" t="s">
        <v>200</v>
      </c>
      <c r="D266" s="19" t="s">
        <v>675</v>
      </c>
      <c r="E266" s="13"/>
      <c r="F266" s="19"/>
      <c r="G266" s="1">
        <v>7506.61</v>
      </c>
      <c r="H266" s="1">
        <v>0</v>
      </c>
      <c r="I266" s="1">
        <v>0</v>
      </c>
      <c r="J266" s="1">
        <v>0</v>
      </c>
      <c r="K266" s="1">
        <v>0</v>
      </c>
      <c r="L266" s="1">
        <v>5357.77</v>
      </c>
      <c r="M266" s="1">
        <v>0</v>
      </c>
      <c r="N266" s="1">
        <v>0</v>
      </c>
      <c r="O266" s="1">
        <v>0</v>
      </c>
      <c r="P266" s="1">
        <v>0</v>
      </c>
      <c r="Q266" s="1">
        <v>12864.380000000001</v>
      </c>
    </row>
    <row r="267" spans="1:17" s="20" customFormat="1" ht="13.15" customHeight="1" x14ac:dyDescent="0.25">
      <c r="A267" s="4" t="s">
        <v>108</v>
      </c>
      <c r="B267" s="4" t="s">
        <v>490</v>
      </c>
      <c r="C267" s="13" t="s">
        <v>200</v>
      </c>
      <c r="D267" s="19" t="s">
        <v>454</v>
      </c>
      <c r="E267" s="13"/>
      <c r="F267" s="19"/>
      <c r="G267" s="1">
        <v>1319950.7300000002</v>
      </c>
      <c r="H267" s="1">
        <v>0</v>
      </c>
      <c r="I267" s="1">
        <v>226513.65999999997</v>
      </c>
      <c r="J267" s="1">
        <v>0</v>
      </c>
      <c r="K267" s="1">
        <v>0</v>
      </c>
      <c r="L267" s="1">
        <v>1359800.5499999998</v>
      </c>
      <c r="M267" s="1">
        <v>64291.81</v>
      </c>
      <c r="N267" s="1">
        <v>0</v>
      </c>
      <c r="O267" s="1">
        <v>0</v>
      </c>
      <c r="P267" s="1">
        <v>0</v>
      </c>
      <c r="Q267" s="1">
        <v>2970556.7499999995</v>
      </c>
    </row>
    <row r="268" spans="1:17" ht="13.15" customHeight="1" x14ac:dyDescent="0.2">
      <c r="A268" s="4" t="s">
        <v>108</v>
      </c>
      <c r="B268" s="4" t="s">
        <v>490</v>
      </c>
      <c r="C268" s="9" t="s">
        <v>200</v>
      </c>
      <c r="D268" s="9" t="s">
        <v>691</v>
      </c>
      <c r="E268" s="14"/>
      <c r="F268" s="14">
        <v>356</v>
      </c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>
        <v>8344.2605337078639</v>
      </c>
    </row>
    <row r="269" spans="1:17" ht="13.15" customHeight="1" x14ac:dyDescent="0.2">
      <c r="A269" s="4" t="str">
        <f>A268</f>
        <v>0560</v>
      </c>
      <c r="B269" s="4" t="str">
        <f t="shared" ref="B269" si="63">B268</f>
        <v>CONEJSANFORD 6J</v>
      </c>
      <c r="C269" s="9" t="str">
        <f t="shared" ref="C269" si="64">C268</f>
        <v xml:space="preserve">$ </v>
      </c>
      <c r="D269" s="9" t="s">
        <v>692</v>
      </c>
      <c r="E269" s="14"/>
      <c r="F269" s="14">
        <v>369</v>
      </c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>
        <v>8050.2892953929522</v>
      </c>
    </row>
    <row r="270" spans="1:17" s="25" customFormat="1" ht="13.15" customHeight="1" x14ac:dyDescent="0.2">
      <c r="A270" s="4" t="s">
        <v>108</v>
      </c>
      <c r="B270" s="4" t="s">
        <v>490</v>
      </c>
      <c r="C270" s="14" t="s">
        <v>199</v>
      </c>
      <c r="D270" s="2" t="s">
        <v>676</v>
      </c>
      <c r="E270" s="14"/>
      <c r="F270" s="14"/>
      <c r="G270" s="24">
        <v>44.434455931535403</v>
      </c>
      <c r="H270" s="24">
        <v>0</v>
      </c>
      <c r="I270" s="24">
        <v>7.6252931373891446</v>
      </c>
      <c r="J270" s="24">
        <v>0</v>
      </c>
      <c r="K270" s="24">
        <v>0</v>
      </c>
      <c r="L270" s="24">
        <v>45.775949239145156</v>
      </c>
      <c r="M270" s="24">
        <v>2.1643016919303095</v>
      </c>
      <c r="N270" s="24">
        <v>0</v>
      </c>
      <c r="O270" s="24">
        <v>0</v>
      </c>
      <c r="P270" s="24">
        <v>0</v>
      </c>
      <c r="Q270" s="24">
        <v>100</v>
      </c>
    </row>
    <row r="271" spans="1:17" ht="13.15" customHeight="1" x14ac:dyDescent="0.2">
      <c r="A271" s="4" t="s">
        <v>108</v>
      </c>
      <c r="B271" s="4" t="s">
        <v>490</v>
      </c>
      <c r="C271" s="9"/>
      <c r="D271" s="9"/>
      <c r="E271" s="14"/>
      <c r="F271" s="14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13.15" customHeight="1" x14ac:dyDescent="0.2">
      <c r="A272" s="4" t="s">
        <v>3</v>
      </c>
      <c r="B272" s="4" t="s">
        <v>491</v>
      </c>
      <c r="C272" s="15"/>
      <c r="D272" s="16" t="s">
        <v>410</v>
      </c>
      <c r="E272" s="17" t="s">
        <v>409</v>
      </c>
      <c r="F272" s="1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1:17" s="20" customFormat="1" ht="13.15" customHeight="1" x14ac:dyDescent="0.25">
      <c r="A273" s="4" t="s">
        <v>3</v>
      </c>
      <c r="B273" s="4" t="s">
        <v>491</v>
      </c>
      <c r="C273" s="13" t="s">
        <v>200</v>
      </c>
      <c r="D273" s="19" t="s">
        <v>674</v>
      </c>
      <c r="E273" s="13"/>
      <c r="F273" s="19"/>
      <c r="G273" s="1">
        <v>989398.73</v>
      </c>
      <c r="H273" s="1">
        <v>204584.63999999998</v>
      </c>
      <c r="I273" s="1">
        <v>251558.06</v>
      </c>
      <c r="J273" s="1">
        <v>0</v>
      </c>
      <c r="K273" s="1">
        <v>0</v>
      </c>
      <c r="L273" s="1">
        <v>0</v>
      </c>
      <c r="M273" s="1">
        <v>508929.83</v>
      </c>
      <c r="N273" s="1">
        <v>0</v>
      </c>
      <c r="O273" s="1">
        <v>0</v>
      </c>
      <c r="P273" s="1">
        <v>0</v>
      </c>
      <c r="Q273" s="1">
        <v>1954471.26</v>
      </c>
    </row>
    <row r="274" spans="1:17" s="20" customFormat="1" ht="13.15" customHeight="1" x14ac:dyDescent="0.25">
      <c r="A274" s="4" t="s">
        <v>3</v>
      </c>
      <c r="B274" s="4" t="s">
        <v>491</v>
      </c>
      <c r="C274" s="13" t="s">
        <v>200</v>
      </c>
      <c r="D274" s="19" t="s">
        <v>675</v>
      </c>
      <c r="E274" s="13"/>
      <c r="F274" s="19"/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</row>
    <row r="275" spans="1:17" s="20" customFormat="1" ht="13.15" customHeight="1" x14ac:dyDescent="0.25">
      <c r="A275" s="4" t="s">
        <v>3</v>
      </c>
      <c r="B275" s="4" t="s">
        <v>491</v>
      </c>
      <c r="C275" s="13" t="s">
        <v>200</v>
      </c>
      <c r="D275" s="19" t="s">
        <v>454</v>
      </c>
      <c r="E275" s="13"/>
      <c r="F275" s="19"/>
      <c r="G275" s="1">
        <v>989398.73</v>
      </c>
      <c r="H275" s="1">
        <v>204584.63999999998</v>
      </c>
      <c r="I275" s="1">
        <v>251558.06</v>
      </c>
      <c r="J275" s="1">
        <v>0</v>
      </c>
      <c r="K275" s="1">
        <v>0</v>
      </c>
      <c r="L275" s="1">
        <v>0</v>
      </c>
      <c r="M275" s="1">
        <v>508929.83</v>
      </c>
      <c r="N275" s="1">
        <v>0</v>
      </c>
      <c r="O275" s="1">
        <v>0</v>
      </c>
      <c r="P275" s="1">
        <v>0</v>
      </c>
      <c r="Q275" s="1">
        <v>1954471.26</v>
      </c>
    </row>
    <row r="276" spans="1:17" ht="13.15" customHeight="1" x14ac:dyDescent="0.2">
      <c r="A276" s="4" t="s">
        <v>3</v>
      </c>
      <c r="B276" s="4" t="s">
        <v>491</v>
      </c>
      <c r="C276" s="9" t="s">
        <v>200</v>
      </c>
      <c r="D276" s="9" t="s">
        <v>691</v>
      </c>
      <c r="E276" s="14"/>
      <c r="F276" s="14">
        <v>162</v>
      </c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>
        <v>12064.637407407408</v>
      </c>
    </row>
    <row r="277" spans="1:17" ht="13.15" customHeight="1" x14ac:dyDescent="0.2">
      <c r="A277" s="4" t="str">
        <f>A276</f>
        <v>0580</v>
      </c>
      <c r="B277" s="4" t="str">
        <f t="shared" ref="B277" si="65">B276</f>
        <v>CONEJSOUTH CONEJO</v>
      </c>
      <c r="C277" s="9" t="str">
        <f t="shared" ref="C277" si="66">C276</f>
        <v xml:space="preserve">$ </v>
      </c>
      <c r="D277" s="9" t="s">
        <v>692</v>
      </c>
      <c r="E277" s="14"/>
      <c r="F277" s="14">
        <v>149</v>
      </c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>
        <v>13117.25677852349</v>
      </c>
    </row>
    <row r="278" spans="1:17" s="25" customFormat="1" ht="13.15" customHeight="1" x14ac:dyDescent="0.2">
      <c r="A278" s="4" t="s">
        <v>3</v>
      </c>
      <c r="B278" s="4" t="s">
        <v>491</v>
      </c>
      <c r="C278" s="14" t="s">
        <v>199</v>
      </c>
      <c r="D278" s="2" t="s">
        <v>676</v>
      </c>
      <c r="E278" s="14"/>
      <c r="F278" s="14"/>
      <c r="G278" s="24">
        <v>50.622321762869007</v>
      </c>
      <c r="H278" s="24">
        <v>10.467518463279934</v>
      </c>
      <c r="I278" s="24">
        <v>12.870900951493141</v>
      </c>
      <c r="J278" s="24">
        <v>0</v>
      </c>
      <c r="K278" s="24">
        <v>0</v>
      </c>
      <c r="L278" s="24">
        <v>0</v>
      </c>
      <c r="M278" s="24">
        <v>26.039258822357919</v>
      </c>
      <c r="N278" s="24">
        <v>0</v>
      </c>
      <c r="O278" s="24">
        <v>0</v>
      </c>
      <c r="P278" s="24">
        <v>0</v>
      </c>
      <c r="Q278" s="24">
        <v>100</v>
      </c>
    </row>
    <row r="279" spans="1:17" ht="13.15" customHeight="1" x14ac:dyDescent="0.2">
      <c r="A279" s="4" t="s">
        <v>3</v>
      </c>
      <c r="B279" s="4" t="s">
        <v>491</v>
      </c>
      <c r="C279" s="9"/>
      <c r="D279" s="9"/>
      <c r="E279" s="14"/>
      <c r="F279" s="14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13.15" customHeight="1" x14ac:dyDescent="0.2">
      <c r="A280" s="4" t="s">
        <v>12</v>
      </c>
      <c r="B280" s="4" t="s">
        <v>492</v>
      </c>
      <c r="C280" s="15"/>
      <c r="D280" s="16" t="s">
        <v>407</v>
      </c>
      <c r="E280" s="17" t="s">
        <v>408</v>
      </c>
      <c r="F280" s="1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1:17" s="20" customFormat="1" ht="13.15" customHeight="1" x14ac:dyDescent="0.25">
      <c r="A281" s="4" t="s">
        <v>12</v>
      </c>
      <c r="B281" s="4" t="s">
        <v>492</v>
      </c>
      <c r="C281" s="13" t="s">
        <v>200</v>
      </c>
      <c r="D281" s="19" t="s">
        <v>674</v>
      </c>
      <c r="E281" s="13"/>
      <c r="F281" s="19"/>
      <c r="G281" s="1">
        <v>824350.98000000021</v>
      </c>
      <c r="H281" s="1">
        <v>234384.18999999997</v>
      </c>
      <c r="I281" s="1">
        <v>312860.03999999992</v>
      </c>
      <c r="J281" s="1">
        <v>0</v>
      </c>
      <c r="K281" s="1">
        <v>0</v>
      </c>
      <c r="L281" s="1">
        <v>400227.42000000004</v>
      </c>
      <c r="M281" s="1">
        <v>45135.759999999995</v>
      </c>
      <c r="N281" s="1">
        <v>0</v>
      </c>
      <c r="O281" s="1">
        <v>144403.69999999998</v>
      </c>
      <c r="P281" s="1">
        <v>0</v>
      </c>
      <c r="Q281" s="1">
        <v>1961362.0899999999</v>
      </c>
    </row>
    <row r="282" spans="1:17" s="20" customFormat="1" ht="13.15" customHeight="1" x14ac:dyDescent="0.25">
      <c r="A282" s="4" t="s">
        <v>12</v>
      </c>
      <c r="B282" s="4" t="s">
        <v>492</v>
      </c>
      <c r="C282" s="13" t="s">
        <v>200</v>
      </c>
      <c r="D282" s="19" t="s">
        <v>675</v>
      </c>
      <c r="E282" s="13"/>
      <c r="F282" s="19"/>
      <c r="G282" s="1">
        <v>12924.28</v>
      </c>
      <c r="H282" s="1">
        <v>0</v>
      </c>
      <c r="I282" s="1">
        <v>0</v>
      </c>
      <c r="J282" s="1">
        <v>0</v>
      </c>
      <c r="K282" s="1">
        <v>0</v>
      </c>
      <c r="L282" s="1">
        <v>64267.72</v>
      </c>
      <c r="M282" s="1">
        <v>0</v>
      </c>
      <c r="N282" s="1">
        <v>0</v>
      </c>
      <c r="O282" s="1">
        <v>127006.39</v>
      </c>
      <c r="P282" s="1">
        <v>0</v>
      </c>
      <c r="Q282" s="1">
        <v>204198.39</v>
      </c>
    </row>
    <row r="283" spans="1:17" s="20" customFormat="1" ht="13.15" customHeight="1" x14ac:dyDescent="0.25">
      <c r="A283" s="4" t="s">
        <v>12</v>
      </c>
      <c r="B283" s="4" t="s">
        <v>492</v>
      </c>
      <c r="C283" s="13" t="s">
        <v>200</v>
      </c>
      <c r="D283" s="19" t="s">
        <v>454</v>
      </c>
      <c r="E283" s="13"/>
      <c r="F283" s="19"/>
      <c r="G283" s="1">
        <v>837275.26000000024</v>
      </c>
      <c r="H283" s="1">
        <v>234384.18999999997</v>
      </c>
      <c r="I283" s="1">
        <v>312860.03999999992</v>
      </c>
      <c r="J283" s="1">
        <v>0</v>
      </c>
      <c r="K283" s="1">
        <v>0</v>
      </c>
      <c r="L283" s="1">
        <v>464495.14</v>
      </c>
      <c r="M283" s="1">
        <v>45135.759999999995</v>
      </c>
      <c r="N283" s="1">
        <v>0</v>
      </c>
      <c r="O283" s="1">
        <v>271410.08999999997</v>
      </c>
      <c r="P283" s="1">
        <v>0</v>
      </c>
      <c r="Q283" s="1">
        <v>2165560.48</v>
      </c>
    </row>
    <row r="284" spans="1:17" ht="13.15" customHeight="1" x14ac:dyDescent="0.2">
      <c r="A284" s="4" t="s">
        <v>12</v>
      </c>
      <c r="B284" s="4" t="s">
        <v>492</v>
      </c>
      <c r="C284" s="9" t="s">
        <v>200</v>
      </c>
      <c r="D284" s="9" t="s">
        <v>691</v>
      </c>
      <c r="E284" s="14"/>
      <c r="F284" s="14">
        <v>214.4</v>
      </c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>
        <v>10100.561940298507</v>
      </c>
    </row>
    <row r="285" spans="1:17" ht="13.15" customHeight="1" x14ac:dyDescent="0.2">
      <c r="A285" s="4" t="str">
        <f>A284</f>
        <v>0640</v>
      </c>
      <c r="B285" s="4" t="str">
        <f t="shared" ref="B285" si="67">B284</f>
        <v>COSTICENTENNIAL R</v>
      </c>
      <c r="C285" s="9" t="str">
        <f t="shared" ref="C285" si="68">C284</f>
        <v xml:space="preserve">$ </v>
      </c>
      <c r="D285" s="9" t="s">
        <v>692</v>
      </c>
      <c r="E285" s="14"/>
      <c r="F285" s="14">
        <v>203</v>
      </c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>
        <v>10667.785615763547</v>
      </c>
    </row>
    <row r="286" spans="1:17" s="25" customFormat="1" ht="13.15" customHeight="1" x14ac:dyDescent="0.2">
      <c r="A286" s="4" t="s">
        <v>12</v>
      </c>
      <c r="B286" s="4" t="s">
        <v>492</v>
      </c>
      <c r="C286" s="14" t="s">
        <v>199</v>
      </c>
      <c r="D286" s="2" t="s">
        <v>676</v>
      </c>
      <c r="E286" s="14"/>
      <c r="F286" s="14"/>
      <c r="G286" s="24">
        <v>38.663212952611708</v>
      </c>
      <c r="H286" s="24">
        <v>10.823257635362832</v>
      </c>
      <c r="I286" s="24">
        <v>14.447070072132085</v>
      </c>
      <c r="J286" s="24">
        <v>0</v>
      </c>
      <c r="K286" s="24">
        <v>0</v>
      </c>
      <c r="L286" s="24">
        <v>21.449188064237301</v>
      </c>
      <c r="M286" s="24">
        <v>2.0842530336534399</v>
      </c>
      <c r="N286" s="24">
        <v>0</v>
      </c>
      <c r="O286" s="24">
        <v>12.533018242002642</v>
      </c>
      <c r="P286" s="24">
        <v>0</v>
      </c>
      <c r="Q286" s="24">
        <v>100</v>
      </c>
    </row>
    <row r="287" spans="1:17" ht="13.15" customHeight="1" x14ac:dyDescent="0.2">
      <c r="A287" s="4" t="s">
        <v>12</v>
      </c>
      <c r="B287" s="4" t="s">
        <v>492</v>
      </c>
      <c r="C287" s="9"/>
      <c r="D287" s="9"/>
      <c r="E287" s="14"/>
      <c r="F287" s="14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13.15" customHeight="1" x14ac:dyDescent="0.2">
      <c r="A288" s="4" t="s">
        <v>30</v>
      </c>
      <c r="B288" s="4" t="s">
        <v>493</v>
      </c>
      <c r="C288" s="15"/>
      <c r="D288" s="16" t="s">
        <v>407</v>
      </c>
      <c r="E288" s="17" t="s">
        <v>406</v>
      </c>
      <c r="F288" s="1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1:17" s="20" customFormat="1" ht="13.15" customHeight="1" x14ac:dyDescent="0.25">
      <c r="A289" s="4" t="s">
        <v>30</v>
      </c>
      <c r="B289" s="4" t="s">
        <v>493</v>
      </c>
      <c r="C289" s="13" t="s">
        <v>200</v>
      </c>
      <c r="D289" s="19" t="s">
        <v>674</v>
      </c>
      <c r="E289" s="13"/>
      <c r="F289" s="19"/>
      <c r="G289" s="1">
        <v>842964.65999999992</v>
      </c>
      <c r="H289" s="1">
        <v>291953.07</v>
      </c>
      <c r="I289" s="1">
        <v>542177.53000000026</v>
      </c>
      <c r="J289" s="1">
        <v>0</v>
      </c>
      <c r="K289" s="1">
        <v>0</v>
      </c>
      <c r="L289" s="1">
        <v>368028.42999999988</v>
      </c>
      <c r="M289" s="1">
        <v>288738.52</v>
      </c>
      <c r="N289" s="1">
        <v>0</v>
      </c>
      <c r="O289" s="1">
        <v>0</v>
      </c>
      <c r="P289" s="1">
        <v>0</v>
      </c>
      <c r="Q289" s="1">
        <v>2333862.21</v>
      </c>
    </row>
    <row r="290" spans="1:17" s="20" customFormat="1" ht="13.15" customHeight="1" x14ac:dyDescent="0.25">
      <c r="A290" s="4" t="s">
        <v>30</v>
      </c>
      <c r="B290" s="4" t="s">
        <v>493</v>
      </c>
      <c r="C290" s="13" t="s">
        <v>200</v>
      </c>
      <c r="D290" s="19" t="s">
        <v>675</v>
      </c>
      <c r="E290" s="13"/>
      <c r="F290" s="19"/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</row>
    <row r="291" spans="1:17" s="20" customFormat="1" ht="13.15" customHeight="1" x14ac:dyDescent="0.25">
      <c r="A291" s="4" t="s">
        <v>30</v>
      </c>
      <c r="B291" s="4" t="s">
        <v>493</v>
      </c>
      <c r="C291" s="13" t="s">
        <v>200</v>
      </c>
      <c r="D291" s="19" t="s">
        <v>454</v>
      </c>
      <c r="E291" s="13"/>
      <c r="F291" s="19"/>
      <c r="G291" s="1">
        <v>842964.65999999992</v>
      </c>
      <c r="H291" s="1">
        <v>291953.07</v>
      </c>
      <c r="I291" s="1">
        <v>542177.53000000026</v>
      </c>
      <c r="J291" s="1">
        <v>0</v>
      </c>
      <c r="K291" s="1">
        <v>0</v>
      </c>
      <c r="L291" s="1">
        <v>368028.42999999988</v>
      </c>
      <c r="M291" s="1">
        <v>288738.52</v>
      </c>
      <c r="N291" s="1">
        <v>0</v>
      </c>
      <c r="O291" s="1">
        <v>0</v>
      </c>
      <c r="P291" s="1">
        <v>0</v>
      </c>
      <c r="Q291" s="1">
        <v>2333862.21</v>
      </c>
    </row>
    <row r="292" spans="1:17" ht="13.15" customHeight="1" x14ac:dyDescent="0.2">
      <c r="A292" s="4" t="s">
        <v>30</v>
      </c>
      <c r="B292" s="4" t="s">
        <v>493</v>
      </c>
      <c r="C292" s="9" t="s">
        <v>200</v>
      </c>
      <c r="D292" s="9" t="s">
        <v>691</v>
      </c>
      <c r="E292" s="14"/>
      <c r="F292" s="14">
        <v>277.7</v>
      </c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>
        <v>8404.2571480014412</v>
      </c>
    </row>
    <row r="293" spans="1:17" ht="13.15" customHeight="1" x14ac:dyDescent="0.2">
      <c r="A293" s="4" t="str">
        <f>A292</f>
        <v>0740</v>
      </c>
      <c r="B293" s="4" t="str">
        <f t="shared" ref="B293" si="69">B292</f>
        <v>COSTISIERRA GRAND</v>
      </c>
      <c r="C293" s="9" t="str">
        <f t="shared" ref="C293" si="70">C292</f>
        <v xml:space="preserve">$ </v>
      </c>
      <c r="D293" s="9" t="s">
        <v>692</v>
      </c>
      <c r="E293" s="14"/>
      <c r="F293" s="14">
        <v>259</v>
      </c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>
        <v>9011.0510038610046</v>
      </c>
    </row>
    <row r="294" spans="1:17" s="25" customFormat="1" ht="13.15" customHeight="1" x14ac:dyDescent="0.2">
      <c r="A294" s="4" t="s">
        <v>30</v>
      </c>
      <c r="B294" s="4" t="s">
        <v>493</v>
      </c>
      <c r="C294" s="14" t="s">
        <v>199</v>
      </c>
      <c r="D294" s="2" t="s">
        <v>676</v>
      </c>
      <c r="E294" s="14"/>
      <c r="F294" s="14"/>
      <c r="G294" s="24">
        <v>36.118870102447048</v>
      </c>
      <c r="H294" s="24">
        <v>12.509439021252245</v>
      </c>
      <c r="I294" s="24">
        <v>23.230914304919494</v>
      </c>
      <c r="J294" s="24">
        <v>0</v>
      </c>
      <c r="K294" s="24">
        <v>0</v>
      </c>
      <c r="L294" s="24">
        <v>15.769072759441094</v>
      </c>
      <c r="M294" s="24">
        <v>12.371703811940124</v>
      </c>
      <c r="N294" s="24">
        <v>0</v>
      </c>
      <c r="O294" s="24">
        <v>0</v>
      </c>
      <c r="P294" s="24">
        <v>0</v>
      </c>
      <c r="Q294" s="24">
        <v>100</v>
      </c>
    </row>
    <row r="295" spans="1:17" ht="13.15" customHeight="1" x14ac:dyDescent="0.2">
      <c r="A295" s="4" t="s">
        <v>30</v>
      </c>
      <c r="B295" s="4" t="s">
        <v>493</v>
      </c>
      <c r="C295" s="9"/>
      <c r="D295" s="9"/>
      <c r="E295" s="14"/>
      <c r="F295" s="14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13.15" customHeight="1" x14ac:dyDescent="0.2">
      <c r="A296" s="4" t="s">
        <v>38</v>
      </c>
      <c r="B296" s="4" t="s">
        <v>494</v>
      </c>
      <c r="C296" s="15"/>
      <c r="D296" s="16" t="s">
        <v>405</v>
      </c>
      <c r="E296" s="17" t="s">
        <v>404</v>
      </c>
      <c r="F296" s="1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s="20" customFormat="1" ht="13.15" customHeight="1" x14ac:dyDescent="0.25">
      <c r="A297" s="4" t="s">
        <v>38</v>
      </c>
      <c r="B297" s="4" t="s">
        <v>494</v>
      </c>
      <c r="C297" s="13" t="s">
        <v>200</v>
      </c>
      <c r="D297" s="19" t="s">
        <v>674</v>
      </c>
      <c r="E297" s="13"/>
      <c r="F297" s="19"/>
      <c r="G297" s="1">
        <v>1327779.99</v>
      </c>
      <c r="H297" s="1">
        <v>327247.51</v>
      </c>
      <c r="I297" s="1">
        <v>898172.20999999985</v>
      </c>
      <c r="J297" s="1">
        <v>0</v>
      </c>
      <c r="K297" s="1">
        <v>0</v>
      </c>
      <c r="L297" s="1">
        <v>0</v>
      </c>
      <c r="M297" s="1">
        <v>623784.18000000005</v>
      </c>
      <c r="N297" s="1">
        <v>0</v>
      </c>
      <c r="O297" s="1">
        <v>113368.56</v>
      </c>
      <c r="P297" s="1">
        <v>0</v>
      </c>
      <c r="Q297" s="1">
        <v>3290352.45</v>
      </c>
    </row>
    <row r="298" spans="1:17" s="20" customFormat="1" ht="13.15" customHeight="1" x14ac:dyDescent="0.25">
      <c r="A298" s="4" t="s">
        <v>38</v>
      </c>
      <c r="B298" s="4" t="s">
        <v>494</v>
      </c>
      <c r="C298" s="13" t="s">
        <v>200</v>
      </c>
      <c r="D298" s="19" t="s">
        <v>675</v>
      </c>
      <c r="E298" s="13"/>
      <c r="F298" s="19"/>
      <c r="G298" s="1">
        <v>0</v>
      </c>
      <c r="H298" s="1">
        <v>1241.8599999999999</v>
      </c>
      <c r="I298" s="1">
        <v>27060.329999999998</v>
      </c>
      <c r="J298" s="1">
        <v>0</v>
      </c>
      <c r="K298" s="1">
        <v>0</v>
      </c>
      <c r="L298" s="1">
        <v>0</v>
      </c>
      <c r="M298" s="1">
        <v>2916.67</v>
      </c>
      <c r="N298" s="1">
        <v>0</v>
      </c>
      <c r="O298" s="1">
        <v>0</v>
      </c>
      <c r="P298" s="1">
        <v>0</v>
      </c>
      <c r="Q298" s="1">
        <v>31218.86</v>
      </c>
    </row>
    <row r="299" spans="1:17" s="20" customFormat="1" ht="13.15" customHeight="1" x14ac:dyDescent="0.25">
      <c r="A299" s="4" t="s">
        <v>38</v>
      </c>
      <c r="B299" s="4" t="s">
        <v>494</v>
      </c>
      <c r="C299" s="13" t="s">
        <v>200</v>
      </c>
      <c r="D299" s="19" t="s">
        <v>454</v>
      </c>
      <c r="E299" s="13"/>
      <c r="F299" s="19"/>
      <c r="G299" s="1">
        <v>1327779.99</v>
      </c>
      <c r="H299" s="1">
        <v>328489.37</v>
      </c>
      <c r="I299" s="1">
        <v>925232.5399999998</v>
      </c>
      <c r="J299" s="1">
        <v>0</v>
      </c>
      <c r="K299" s="1">
        <v>0</v>
      </c>
      <c r="L299" s="1">
        <v>0</v>
      </c>
      <c r="M299" s="1">
        <v>626700.85000000009</v>
      </c>
      <c r="N299" s="1">
        <v>0</v>
      </c>
      <c r="O299" s="1">
        <v>113368.56</v>
      </c>
      <c r="P299" s="1">
        <v>0</v>
      </c>
      <c r="Q299" s="1">
        <v>3321571.31</v>
      </c>
    </row>
    <row r="300" spans="1:17" ht="13.15" customHeight="1" x14ac:dyDescent="0.2">
      <c r="A300" s="4" t="s">
        <v>38</v>
      </c>
      <c r="B300" s="4" t="s">
        <v>494</v>
      </c>
      <c r="C300" s="9" t="s">
        <v>200</v>
      </c>
      <c r="D300" s="9" t="s">
        <v>691</v>
      </c>
      <c r="E300" s="14"/>
      <c r="F300" s="14">
        <v>442.1</v>
      </c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>
        <v>7513.1674055643516</v>
      </c>
    </row>
    <row r="301" spans="1:17" ht="13.15" customHeight="1" x14ac:dyDescent="0.2">
      <c r="A301" s="4" t="str">
        <f>A300</f>
        <v>0770</v>
      </c>
      <c r="B301" s="4" t="str">
        <f t="shared" ref="B301" si="71">B300</f>
        <v>CROWLCROWLEY COUN</v>
      </c>
      <c r="C301" s="9" t="str">
        <f t="shared" ref="C301" si="72">C300</f>
        <v xml:space="preserve">$ </v>
      </c>
      <c r="D301" s="9" t="s">
        <v>692</v>
      </c>
      <c r="E301" s="14"/>
      <c r="F301" s="14">
        <v>405</v>
      </c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>
        <v>8201.410641975308</v>
      </c>
    </row>
    <row r="302" spans="1:17" s="25" customFormat="1" ht="13.15" customHeight="1" x14ac:dyDescent="0.2">
      <c r="A302" s="4" t="s">
        <v>38</v>
      </c>
      <c r="B302" s="4" t="s">
        <v>494</v>
      </c>
      <c r="C302" s="14" t="s">
        <v>199</v>
      </c>
      <c r="D302" s="2" t="s">
        <v>676</v>
      </c>
      <c r="E302" s="14"/>
      <c r="F302" s="14"/>
      <c r="G302" s="24">
        <v>39.974453837632645</v>
      </c>
      <c r="H302" s="24">
        <v>9.88957753250825</v>
      </c>
      <c r="I302" s="24">
        <v>27.855266488317536</v>
      </c>
      <c r="J302" s="24">
        <v>0</v>
      </c>
      <c r="K302" s="24">
        <v>0</v>
      </c>
      <c r="L302" s="24">
        <v>0</v>
      </c>
      <c r="M302" s="24">
        <v>18.867601851968068</v>
      </c>
      <c r="N302" s="24">
        <v>0</v>
      </c>
      <c r="O302" s="24">
        <v>3.413100289573491</v>
      </c>
      <c r="P302" s="24">
        <v>0</v>
      </c>
      <c r="Q302" s="24">
        <v>100</v>
      </c>
    </row>
    <row r="303" spans="1:17" ht="13.15" customHeight="1" x14ac:dyDescent="0.2">
      <c r="A303" s="4" t="s">
        <v>38</v>
      </c>
      <c r="B303" s="4" t="s">
        <v>494</v>
      </c>
      <c r="C303" s="9"/>
      <c r="D303" s="9"/>
      <c r="E303" s="14"/>
      <c r="F303" s="14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13.15" customHeight="1" x14ac:dyDescent="0.2">
      <c r="A304" s="4" t="s">
        <v>175</v>
      </c>
      <c r="B304" s="4" t="s">
        <v>495</v>
      </c>
      <c r="C304" s="15"/>
      <c r="D304" s="16" t="s">
        <v>403</v>
      </c>
      <c r="E304" s="17" t="s">
        <v>701</v>
      </c>
      <c r="F304" s="1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1:17" s="20" customFormat="1" ht="13.15" customHeight="1" x14ac:dyDescent="0.25">
      <c r="A305" s="4" t="s">
        <v>175</v>
      </c>
      <c r="B305" s="4" t="s">
        <v>495</v>
      </c>
      <c r="C305" s="13" t="s">
        <v>200</v>
      </c>
      <c r="D305" s="19" t="s">
        <v>674</v>
      </c>
      <c r="E305" s="13"/>
      <c r="F305" s="19"/>
      <c r="G305" s="1">
        <v>955601.08999999985</v>
      </c>
      <c r="H305" s="1">
        <v>273032.86999999994</v>
      </c>
      <c r="I305" s="1">
        <v>891457.75999999966</v>
      </c>
      <c r="J305" s="1">
        <v>0</v>
      </c>
      <c r="K305" s="1">
        <v>0</v>
      </c>
      <c r="L305" s="1">
        <v>0</v>
      </c>
      <c r="M305" s="1">
        <v>486040.41000000003</v>
      </c>
      <c r="N305" s="1">
        <v>0</v>
      </c>
      <c r="O305" s="1">
        <v>0</v>
      </c>
      <c r="P305" s="1">
        <v>0</v>
      </c>
      <c r="Q305" s="1">
        <v>2606132.1299999994</v>
      </c>
    </row>
    <row r="306" spans="1:17" s="20" customFormat="1" ht="13.15" customHeight="1" x14ac:dyDescent="0.25">
      <c r="A306" s="4" t="s">
        <v>175</v>
      </c>
      <c r="B306" s="4" t="s">
        <v>495</v>
      </c>
      <c r="C306" s="13" t="s">
        <v>200</v>
      </c>
      <c r="D306" s="19" t="s">
        <v>675</v>
      </c>
      <c r="E306" s="13"/>
      <c r="F306" s="19"/>
      <c r="G306" s="1">
        <v>0</v>
      </c>
      <c r="H306" s="1">
        <v>0</v>
      </c>
      <c r="I306" s="1">
        <v>1600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1600</v>
      </c>
    </row>
    <row r="307" spans="1:17" s="20" customFormat="1" ht="13.15" customHeight="1" x14ac:dyDescent="0.25">
      <c r="A307" s="4" t="s">
        <v>175</v>
      </c>
      <c r="B307" s="4" t="s">
        <v>495</v>
      </c>
      <c r="C307" s="13" t="s">
        <v>200</v>
      </c>
      <c r="D307" s="19" t="s">
        <v>454</v>
      </c>
      <c r="E307" s="13"/>
      <c r="F307" s="19"/>
      <c r="G307" s="1">
        <v>955601.08999999985</v>
      </c>
      <c r="H307" s="1">
        <v>273032.86999999994</v>
      </c>
      <c r="I307" s="1">
        <v>893057.75999999966</v>
      </c>
      <c r="J307" s="1">
        <v>0</v>
      </c>
      <c r="K307" s="1">
        <v>0</v>
      </c>
      <c r="L307" s="1">
        <v>0</v>
      </c>
      <c r="M307" s="1">
        <v>486040.41000000003</v>
      </c>
      <c r="N307" s="1">
        <v>0</v>
      </c>
      <c r="O307" s="1">
        <v>0</v>
      </c>
      <c r="P307" s="1">
        <v>0</v>
      </c>
      <c r="Q307" s="1">
        <v>2607732.1299999994</v>
      </c>
    </row>
    <row r="308" spans="1:17" ht="13.15" customHeight="1" x14ac:dyDescent="0.2">
      <c r="A308" s="4" t="s">
        <v>175</v>
      </c>
      <c r="B308" s="4" t="s">
        <v>495</v>
      </c>
      <c r="C308" s="9" t="s">
        <v>200</v>
      </c>
      <c r="D308" s="9" t="s">
        <v>691</v>
      </c>
      <c r="E308" s="14"/>
      <c r="F308" s="14">
        <v>354.6</v>
      </c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>
        <v>7354.0105188945272</v>
      </c>
    </row>
    <row r="309" spans="1:17" ht="13.15" customHeight="1" x14ac:dyDescent="0.2">
      <c r="A309" s="4" t="str">
        <f>A308</f>
        <v>0860</v>
      </c>
      <c r="B309" s="4" t="str">
        <f t="shared" ref="B309" si="73">B308</f>
        <v>CUSTECONSOLIDATED</v>
      </c>
      <c r="C309" s="9" t="str">
        <f t="shared" ref="C309" si="74">C308</f>
        <v xml:space="preserve">$ </v>
      </c>
      <c r="D309" s="9" t="s">
        <v>692</v>
      </c>
      <c r="E309" s="14"/>
      <c r="F309" s="14">
        <v>361</v>
      </c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>
        <v>7223.6347091412727</v>
      </c>
    </row>
    <row r="310" spans="1:17" s="25" customFormat="1" ht="13.15" customHeight="1" x14ac:dyDescent="0.2">
      <c r="A310" s="4" t="s">
        <v>175</v>
      </c>
      <c r="B310" s="4" t="s">
        <v>495</v>
      </c>
      <c r="C310" s="14" t="s">
        <v>199</v>
      </c>
      <c r="D310" s="2" t="s">
        <v>676</v>
      </c>
      <c r="E310" s="14"/>
      <c r="F310" s="14"/>
      <c r="G310" s="24">
        <v>36.644909920253198</v>
      </c>
      <c r="H310" s="24">
        <v>10.470127159878189</v>
      </c>
      <c r="I310" s="24">
        <v>34.246529761475152</v>
      </c>
      <c r="J310" s="24">
        <v>0</v>
      </c>
      <c r="K310" s="24">
        <v>0</v>
      </c>
      <c r="L310" s="24">
        <v>0</v>
      </c>
      <c r="M310" s="24">
        <v>18.638433158393465</v>
      </c>
      <c r="N310" s="24">
        <v>0</v>
      </c>
      <c r="O310" s="24">
        <v>0</v>
      </c>
      <c r="P310" s="24">
        <v>0</v>
      </c>
      <c r="Q310" s="24">
        <v>100</v>
      </c>
    </row>
    <row r="311" spans="1:17" ht="13.15" customHeight="1" x14ac:dyDescent="0.2">
      <c r="A311" s="4" t="s">
        <v>175</v>
      </c>
      <c r="B311" s="4" t="s">
        <v>495</v>
      </c>
      <c r="C311" s="9"/>
      <c r="D311" s="9"/>
      <c r="E311" s="14"/>
      <c r="F311" s="14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ht="13.15" customHeight="1" x14ac:dyDescent="0.2">
      <c r="A312" s="4" t="s">
        <v>106</v>
      </c>
      <c r="B312" s="4" t="s">
        <v>496</v>
      </c>
      <c r="C312" s="15"/>
      <c r="D312" s="16" t="s">
        <v>402</v>
      </c>
      <c r="E312" s="17" t="s">
        <v>401</v>
      </c>
      <c r="F312" s="1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1:17" s="20" customFormat="1" ht="13.15" customHeight="1" x14ac:dyDescent="0.25">
      <c r="A313" s="4" t="s">
        <v>106</v>
      </c>
      <c r="B313" s="4" t="s">
        <v>496</v>
      </c>
      <c r="C313" s="13" t="s">
        <v>200</v>
      </c>
      <c r="D313" s="19" t="s">
        <v>674</v>
      </c>
      <c r="E313" s="13"/>
      <c r="F313" s="19"/>
      <c r="G313" s="1">
        <v>7863253.5899999999</v>
      </c>
      <c r="H313" s="1">
        <v>3255785.18</v>
      </c>
      <c r="I313" s="1">
        <v>7496813.8799999999</v>
      </c>
      <c r="J313" s="1">
        <v>0</v>
      </c>
      <c r="K313" s="1">
        <v>118222.47</v>
      </c>
      <c r="L313" s="1">
        <v>6275050.0899999989</v>
      </c>
      <c r="M313" s="1">
        <v>9385769.6799999997</v>
      </c>
      <c r="N313" s="1">
        <v>3173.35</v>
      </c>
      <c r="O313" s="1">
        <v>0</v>
      </c>
      <c r="P313" s="1">
        <v>0</v>
      </c>
      <c r="Q313" s="1">
        <v>34398068.240000002</v>
      </c>
    </row>
    <row r="314" spans="1:17" s="20" customFormat="1" ht="13.15" customHeight="1" x14ac:dyDescent="0.25">
      <c r="A314" s="4" t="s">
        <v>106</v>
      </c>
      <c r="B314" s="4" t="s">
        <v>496</v>
      </c>
      <c r="C314" s="13" t="s">
        <v>200</v>
      </c>
      <c r="D314" s="19" t="s">
        <v>675</v>
      </c>
      <c r="E314" s="13"/>
      <c r="F314" s="19"/>
      <c r="G314" s="1">
        <v>98810.51999999999</v>
      </c>
      <c r="H314" s="1">
        <v>22588.02</v>
      </c>
      <c r="I314" s="1">
        <v>83094.290000000008</v>
      </c>
      <c r="J314" s="1">
        <v>0</v>
      </c>
      <c r="K314" s="1">
        <v>0</v>
      </c>
      <c r="L314" s="1">
        <v>145474.16</v>
      </c>
      <c r="M314" s="1">
        <v>122309.01000000001</v>
      </c>
      <c r="N314" s="1">
        <v>0</v>
      </c>
      <c r="O314" s="1">
        <v>0</v>
      </c>
      <c r="P314" s="1">
        <v>0</v>
      </c>
      <c r="Q314" s="1">
        <v>472276</v>
      </c>
    </row>
    <row r="315" spans="1:17" s="20" customFormat="1" ht="13.15" customHeight="1" x14ac:dyDescent="0.25">
      <c r="A315" s="4" t="s">
        <v>106</v>
      </c>
      <c r="B315" s="4" t="s">
        <v>496</v>
      </c>
      <c r="C315" s="13" t="s">
        <v>200</v>
      </c>
      <c r="D315" s="19" t="s">
        <v>454</v>
      </c>
      <c r="E315" s="13"/>
      <c r="F315" s="19"/>
      <c r="G315" s="1">
        <v>7962064.1099999994</v>
      </c>
      <c r="H315" s="1">
        <v>3278373.2</v>
      </c>
      <c r="I315" s="1">
        <v>7579908.1699999999</v>
      </c>
      <c r="J315" s="1">
        <v>0</v>
      </c>
      <c r="K315" s="1">
        <v>118222.47</v>
      </c>
      <c r="L315" s="1">
        <v>6420524.2499999991</v>
      </c>
      <c r="M315" s="1">
        <v>9508078.6899999995</v>
      </c>
      <c r="N315" s="1">
        <v>3173.35</v>
      </c>
      <c r="O315" s="1">
        <v>0</v>
      </c>
      <c r="P315" s="1">
        <v>0</v>
      </c>
      <c r="Q315" s="1">
        <v>34870344.240000002</v>
      </c>
    </row>
    <row r="316" spans="1:17" ht="13.15" customHeight="1" x14ac:dyDescent="0.2">
      <c r="A316" s="4" t="s">
        <v>106</v>
      </c>
      <c r="B316" s="4" t="s">
        <v>496</v>
      </c>
      <c r="C316" s="9" t="s">
        <v>200</v>
      </c>
      <c r="D316" s="9" t="s">
        <v>691</v>
      </c>
      <c r="E316" s="14"/>
      <c r="F316" s="14">
        <v>4692.7</v>
      </c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>
        <v>7430.7635774713926</v>
      </c>
    </row>
    <row r="317" spans="1:17" ht="13.15" customHeight="1" x14ac:dyDescent="0.2">
      <c r="A317" s="4" t="str">
        <f>A316</f>
        <v>0870</v>
      </c>
      <c r="B317" s="4" t="str">
        <f t="shared" ref="B317" si="75">B316</f>
        <v>DELTADELTA COUNTY</v>
      </c>
      <c r="C317" s="9" t="str">
        <f t="shared" ref="C317" si="76">C316</f>
        <v xml:space="preserve">$ </v>
      </c>
      <c r="D317" s="9" t="s">
        <v>692</v>
      </c>
      <c r="E317" s="14"/>
      <c r="F317" s="14">
        <v>4738</v>
      </c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>
        <v>7359.7180751371889</v>
      </c>
    </row>
    <row r="318" spans="1:17" s="25" customFormat="1" ht="13.15" customHeight="1" x14ac:dyDescent="0.2">
      <c r="A318" s="4" t="s">
        <v>106</v>
      </c>
      <c r="B318" s="4" t="s">
        <v>496</v>
      </c>
      <c r="C318" s="14" t="s">
        <v>199</v>
      </c>
      <c r="D318" s="2" t="s">
        <v>676</v>
      </c>
      <c r="E318" s="14"/>
      <c r="F318" s="14"/>
      <c r="G318" s="24">
        <v>22.833339571298705</v>
      </c>
      <c r="H318" s="24">
        <v>9.4016083622121425</v>
      </c>
      <c r="I318" s="24">
        <v>21.737405624189503</v>
      </c>
      <c r="J318" s="24">
        <v>0</v>
      </c>
      <c r="K318" s="24">
        <v>0.3390344218752685</v>
      </c>
      <c r="L318" s="24">
        <v>18.412563425843594</v>
      </c>
      <c r="M318" s="24">
        <v>27.266948168218025</v>
      </c>
      <c r="N318" s="24">
        <v>9.1004263627539102E-3</v>
      </c>
      <c r="O318" s="24">
        <v>0</v>
      </c>
      <c r="P318" s="24">
        <v>0</v>
      </c>
      <c r="Q318" s="24">
        <v>100</v>
      </c>
    </row>
    <row r="319" spans="1:17" ht="13.15" customHeight="1" x14ac:dyDescent="0.2">
      <c r="A319" s="4" t="s">
        <v>106</v>
      </c>
      <c r="B319" s="4" t="s">
        <v>496</v>
      </c>
      <c r="C319" s="9"/>
      <c r="D319" s="9"/>
      <c r="E319" s="14"/>
      <c r="F319" s="14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ht="13.15" customHeight="1" x14ac:dyDescent="0.2">
      <c r="A320" s="4" t="s">
        <v>189</v>
      </c>
      <c r="B320" s="4" t="s">
        <v>497</v>
      </c>
      <c r="C320" s="15"/>
      <c r="D320" s="16" t="s">
        <v>400</v>
      </c>
      <c r="E320" s="17" t="s">
        <v>399</v>
      </c>
      <c r="F320" s="1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1:17" s="20" customFormat="1" ht="13.15" customHeight="1" x14ac:dyDescent="0.25">
      <c r="A321" s="4" t="s">
        <v>189</v>
      </c>
      <c r="B321" s="4" t="s">
        <v>497</v>
      </c>
      <c r="C321" s="13" t="s">
        <v>200</v>
      </c>
      <c r="D321" s="19" t="s">
        <v>674</v>
      </c>
      <c r="E321" s="13"/>
      <c r="F321" s="19"/>
      <c r="G321" s="1">
        <v>215822184.14000013</v>
      </c>
      <c r="H321" s="1">
        <v>46513296.709999919</v>
      </c>
      <c r="I321" s="1">
        <v>137936155.35999951</v>
      </c>
      <c r="J321" s="1">
        <v>0</v>
      </c>
      <c r="K321" s="1">
        <v>838512.69</v>
      </c>
      <c r="L321" s="1">
        <v>183019381.54000118</v>
      </c>
      <c r="M321" s="1">
        <v>45780166.420000039</v>
      </c>
      <c r="N321" s="1">
        <v>0</v>
      </c>
      <c r="O321" s="1">
        <v>584975.82999999984</v>
      </c>
      <c r="P321" s="1">
        <v>0</v>
      </c>
      <c r="Q321" s="1">
        <v>630494672.69000089</v>
      </c>
    </row>
    <row r="322" spans="1:17" s="20" customFormat="1" ht="13.15" customHeight="1" x14ac:dyDescent="0.25">
      <c r="A322" s="4" t="s">
        <v>189</v>
      </c>
      <c r="B322" s="4" t="s">
        <v>497</v>
      </c>
      <c r="C322" s="13" t="s">
        <v>200</v>
      </c>
      <c r="D322" s="19" t="s">
        <v>675</v>
      </c>
      <c r="E322" s="13"/>
      <c r="F322" s="19"/>
      <c r="G322" s="1">
        <v>164779.59</v>
      </c>
      <c r="H322" s="1">
        <v>699</v>
      </c>
      <c r="I322" s="1">
        <v>286492.90000000002</v>
      </c>
      <c r="J322" s="1">
        <v>0</v>
      </c>
      <c r="K322" s="1">
        <v>0</v>
      </c>
      <c r="L322" s="1">
        <v>411281.33999999991</v>
      </c>
      <c r="M322" s="1">
        <v>422935.86</v>
      </c>
      <c r="N322" s="1">
        <v>0</v>
      </c>
      <c r="O322" s="1">
        <v>0</v>
      </c>
      <c r="P322" s="1">
        <v>0</v>
      </c>
      <c r="Q322" s="1">
        <v>1286188.69</v>
      </c>
    </row>
    <row r="323" spans="1:17" s="20" customFormat="1" ht="13.15" customHeight="1" x14ac:dyDescent="0.25">
      <c r="A323" s="4" t="s">
        <v>189</v>
      </c>
      <c r="B323" s="4" t="s">
        <v>497</v>
      </c>
      <c r="C323" s="13" t="s">
        <v>200</v>
      </c>
      <c r="D323" s="19" t="s">
        <v>454</v>
      </c>
      <c r="E323" s="13"/>
      <c r="F323" s="19"/>
      <c r="G323" s="1">
        <v>215986963.73000014</v>
      </c>
      <c r="H323" s="1">
        <v>46513995.709999919</v>
      </c>
      <c r="I323" s="1">
        <v>138222648.25999951</v>
      </c>
      <c r="J323" s="1">
        <v>0</v>
      </c>
      <c r="K323" s="1">
        <v>838512.69</v>
      </c>
      <c r="L323" s="1">
        <v>183430662.88000119</v>
      </c>
      <c r="M323" s="1">
        <v>46203102.280000038</v>
      </c>
      <c r="N323" s="1">
        <v>0</v>
      </c>
      <c r="O323" s="1">
        <v>584975.82999999984</v>
      </c>
      <c r="P323" s="1">
        <v>0</v>
      </c>
      <c r="Q323" s="1">
        <v>631780861.38000095</v>
      </c>
    </row>
    <row r="324" spans="1:17" ht="13.15" customHeight="1" x14ac:dyDescent="0.2">
      <c r="A324" s="4" t="s">
        <v>189</v>
      </c>
      <c r="B324" s="4" t="s">
        <v>497</v>
      </c>
      <c r="C324" s="9" t="s">
        <v>200</v>
      </c>
      <c r="D324" s="9" t="s">
        <v>691</v>
      </c>
      <c r="E324" s="14"/>
      <c r="F324" s="14">
        <v>89410.4</v>
      </c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>
        <v>7066.0780108354393</v>
      </c>
    </row>
    <row r="325" spans="1:17" ht="13.15" customHeight="1" x14ac:dyDescent="0.2">
      <c r="A325" s="4" t="str">
        <f>A324</f>
        <v>0880</v>
      </c>
      <c r="B325" s="4" t="str">
        <f t="shared" ref="B325" si="77">B324</f>
        <v>DENVEDENVER COUNT</v>
      </c>
      <c r="C325" s="9" t="str">
        <f t="shared" ref="C325" si="78">C324</f>
        <v xml:space="preserve">$ </v>
      </c>
      <c r="D325" s="9" t="s">
        <v>692</v>
      </c>
      <c r="E325" s="14"/>
      <c r="F325" s="14">
        <v>88889</v>
      </c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>
        <v>7107.5258061177528</v>
      </c>
    </row>
    <row r="326" spans="1:17" s="25" customFormat="1" ht="13.15" customHeight="1" x14ac:dyDescent="0.2">
      <c r="A326" s="4" t="s">
        <v>189</v>
      </c>
      <c r="B326" s="4" t="s">
        <v>497</v>
      </c>
      <c r="C326" s="14" t="s">
        <v>199</v>
      </c>
      <c r="D326" s="2" t="s">
        <v>676</v>
      </c>
      <c r="E326" s="14"/>
      <c r="F326" s="14"/>
      <c r="G326" s="24">
        <v>34.18700643419605</v>
      </c>
      <c r="H326" s="24">
        <v>7.3623622609268748</v>
      </c>
      <c r="I326" s="24">
        <v>21.878258223599769</v>
      </c>
      <c r="J326" s="24">
        <v>0</v>
      </c>
      <c r="K326" s="24">
        <v>0.13272207837515593</v>
      </c>
      <c r="L326" s="24">
        <v>29.033906231241797</v>
      </c>
      <c r="M326" s="24">
        <v>7.3131531998418655</v>
      </c>
      <c r="N326" s="24">
        <v>0</v>
      </c>
      <c r="O326" s="24">
        <v>9.2591571818468082E-2</v>
      </c>
      <c r="P326" s="24">
        <v>0</v>
      </c>
      <c r="Q326" s="24">
        <v>100</v>
      </c>
    </row>
    <row r="327" spans="1:17" ht="13.15" customHeight="1" x14ac:dyDescent="0.2">
      <c r="A327" s="4" t="s">
        <v>189</v>
      </c>
      <c r="B327" s="4" t="s">
        <v>497</v>
      </c>
      <c r="C327" s="9"/>
      <c r="D327" s="9"/>
      <c r="E327" s="14"/>
      <c r="F327" s="14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ht="13.15" customHeight="1" x14ac:dyDescent="0.2">
      <c r="A328" s="4" t="s">
        <v>116</v>
      </c>
      <c r="B328" s="4" t="s">
        <v>498</v>
      </c>
      <c r="C328" s="15"/>
      <c r="D328" s="16" t="s">
        <v>398</v>
      </c>
      <c r="E328" s="17" t="s">
        <v>397</v>
      </c>
      <c r="F328" s="1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1:17" s="20" customFormat="1" ht="13.15" customHeight="1" x14ac:dyDescent="0.25">
      <c r="A329" s="4" t="s">
        <v>116</v>
      </c>
      <c r="B329" s="4" t="s">
        <v>498</v>
      </c>
      <c r="C329" s="13" t="s">
        <v>200</v>
      </c>
      <c r="D329" s="19" t="s">
        <v>674</v>
      </c>
      <c r="E329" s="13"/>
      <c r="F329" s="19"/>
      <c r="G329" s="1">
        <v>662004.27000000014</v>
      </c>
      <c r="H329" s="1">
        <v>0</v>
      </c>
      <c r="I329" s="1">
        <v>0</v>
      </c>
      <c r="J329" s="1">
        <v>0</v>
      </c>
      <c r="K329" s="1">
        <v>0</v>
      </c>
      <c r="L329" s="1">
        <v>1089284.82</v>
      </c>
      <c r="M329" s="1">
        <v>309471.85000000003</v>
      </c>
      <c r="N329" s="1">
        <v>58684.119999999995</v>
      </c>
      <c r="O329" s="1">
        <v>0</v>
      </c>
      <c r="P329" s="1">
        <v>30640.260000000002</v>
      </c>
      <c r="Q329" s="1">
        <v>2150085.3200000003</v>
      </c>
    </row>
    <row r="330" spans="1:17" s="20" customFormat="1" ht="13.15" customHeight="1" x14ac:dyDescent="0.25">
      <c r="A330" s="4" t="s">
        <v>116</v>
      </c>
      <c r="B330" s="4" t="s">
        <v>498</v>
      </c>
      <c r="C330" s="13" t="s">
        <v>200</v>
      </c>
      <c r="D330" s="19" t="s">
        <v>675</v>
      </c>
      <c r="E330" s="13"/>
      <c r="F330" s="19"/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23003.84</v>
      </c>
      <c r="Q330" s="1">
        <v>23003.84</v>
      </c>
    </row>
    <row r="331" spans="1:17" s="20" customFormat="1" ht="13.15" customHeight="1" x14ac:dyDescent="0.25">
      <c r="A331" s="4" t="s">
        <v>116</v>
      </c>
      <c r="B331" s="4" t="s">
        <v>498</v>
      </c>
      <c r="C331" s="13" t="s">
        <v>200</v>
      </c>
      <c r="D331" s="19" t="s">
        <v>454</v>
      </c>
      <c r="E331" s="13"/>
      <c r="F331" s="19"/>
      <c r="G331" s="1">
        <v>662004.27000000014</v>
      </c>
      <c r="H331" s="1">
        <v>0</v>
      </c>
      <c r="I331" s="1">
        <v>0</v>
      </c>
      <c r="J331" s="1">
        <v>0</v>
      </c>
      <c r="K331" s="1">
        <v>0</v>
      </c>
      <c r="L331" s="1">
        <v>1089284.82</v>
      </c>
      <c r="M331" s="1">
        <v>309471.85000000003</v>
      </c>
      <c r="N331" s="1">
        <v>58684.119999999995</v>
      </c>
      <c r="O331" s="1">
        <v>0</v>
      </c>
      <c r="P331" s="1">
        <v>53644.100000000006</v>
      </c>
      <c r="Q331" s="1">
        <v>2173089.16</v>
      </c>
    </row>
    <row r="332" spans="1:17" ht="13.15" customHeight="1" x14ac:dyDescent="0.2">
      <c r="A332" s="4" t="s">
        <v>116</v>
      </c>
      <c r="B332" s="4" t="s">
        <v>498</v>
      </c>
      <c r="C332" s="9" t="s">
        <v>200</v>
      </c>
      <c r="D332" s="9" t="s">
        <v>691</v>
      </c>
      <c r="E332" s="14"/>
      <c r="F332" s="14">
        <v>244.5</v>
      </c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>
        <v>8887.8902249488765</v>
      </c>
    </row>
    <row r="333" spans="1:17" ht="13.15" customHeight="1" x14ac:dyDescent="0.2">
      <c r="A333" s="4" t="str">
        <f>A332</f>
        <v>0890</v>
      </c>
      <c r="B333" s="4" t="str">
        <f t="shared" ref="B333" si="79">B332</f>
        <v>DOLORDOLORES COUN</v>
      </c>
      <c r="C333" s="9" t="str">
        <f t="shared" ref="C333" si="80">C332</f>
        <v xml:space="preserve">$ </v>
      </c>
      <c r="D333" s="9" t="s">
        <v>692</v>
      </c>
      <c r="E333" s="14"/>
      <c r="F333" s="14">
        <v>254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>
        <v>8555.4691338582688</v>
      </c>
    </row>
    <row r="334" spans="1:17" s="25" customFormat="1" ht="13.15" customHeight="1" x14ac:dyDescent="0.2">
      <c r="A334" s="4" t="s">
        <v>116</v>
      </c>
      <c r="B334" s="4" t="s">
        <v>498</v>
      </c>
      <c r="C334" s="14" t="s">
        <v>199</v>
      </c>
      <c r="D334" s="2" t="s">
        <v>676</v>
      </c>
      <c r="E334" s="14"/>
      <c r="F334" s="14"/>
      <c r="G334" s="24">
        <v>30.463741763821606</v>
      </c>
      <c r="H334" s="24">
        <v>0</v>
      </c>
      <c r="I334" s="24">
        <v>0</v>
      </c>
      <c r="J334" s="24">
        <v>0</v>
      </c>
      <c r="K334" s="24">
        <v>0</v>
      </c>
      <c r="L334" s="24">
        <v>50.12609882974153</v>
      </c>
      <c r="M334" s="24">
        <v>14.241102284086679</v>
      </c>
      <c r="N334" s="24">
        <v>2.7004929701089666</v>
      </c>
      <c r="O334" s="24">
        <v>0</v>
      </c>
      <c r="P334" s="24">
        <v>2.4685641522412269</v>
      </c>
      <c r="Q334" s="24">
        <v>100</v>
      </c>
    </row>
    <row r="335" spans="1:17" ht="13.15" customHeight="1" x14ac:dyDescent="0.2">
      <c r="A335" s="4" t="s">
        <v>116</v>
      </c>
      <c r="B335" s="4" t="s">
        <v>498</v>
      </c>
      <c r="C335" s="9"/>
      <c r="D335" s="9"/>
      <c r="E335" s="14"/>
      <c r="F335" s="14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ht="13.15" customHeight="1" x14ac:dyDescent="0.2">
      <c r="A336" s="4" t="s">
        <v>24</v>
      </c>
      <c r="B336" s="4" t="s">
        <v>499</v>
      </c>
      <c r="C336" s="15"/>
      <c r="D336" s="16" t="s">
        <v>396</v>
      </c>
      <c r="E336" s="17" t="s">
        <v>395</v>
      </c>
      <c r="F336" s="1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s="20" customFormat="1" ht="13.15" customHeight="1" x14ac:dyDescent="0.25">
      <c r="A337" s="4" t="s">
        <v>24</v>
      </c>
      <c r="B337" s="4" t="s">
        <v>499</v>
      </c>
      <c r="C337" s="13" t="s">
        <v>200</v>
      </c>
      <c r="D337" s="19" t="s">
        <v>674</v>
      </c>
      <c r="E337" s="13"/>
      <c r="F337" s="19"/>
      <c r="G337" s="1">
        <v>140021657.36000013</v>
      </c>
      <c r="H337" s="1">
        <v>49886177.56000001</v>
      </c>
      <c r="I337" s="1">
        <v>110184885.71999973</v>
      </c>
      <c r="J337" s="1">
        <v>0</v>
      </c>
      <c r="K337" s="1">
        <v>1865401.1199999999</v>
      </c>
      <c r="L337" s="1">
        <v>95677474.780000106</v>
      </c>
      <c r="M337" s="1">
        <v>54726901.540000036</v>
      </c>
      <c r="N337" s="1">
        <v>0</v>
      </c>
      <c r="O337" s="1">
        <v>0</v>
      </c>
      <c r="P337" s="1">
        <v>41403.339999999997</v>
      </c>
      <c r="Q337" s="1">
        <v>452403901.41999996</v>
      </c>
    </row>
    <row r="338" spans="1:17" s="20" customFormat="1" ht="13.15" customHeight="1" x14ac:dyDescent="0.25">
      <c r="A338" s="4" t="s">
        <v>24</v>
      </c>
      <c r="B338" s="4" t="s">
        <v>499</v>
      </c>
      <c r="C338" s="13" t="s">
        <v>200</v>
      </c>
      <c r="D338" s="19" t="s">
        <v>675</v>
      </c>
      <c r="E338" s="13"/>
      <c r="F338" s="19"/>
      <c r="G338" s="1">
        <v>1339631.0700000005</v>
      </c>
      <c r="H338" s="1">
        <v>563918.64</v>
      </c>
      <c r="I338" s="1">
        <v>1156547.8599999999</v>
      </c>
      <c r="J338" s="1">
        <v>0</v>
      </c>
      <c r="K338" s="1">
        <v>0</v>
      </c>
      <c r="L338" s="1">
        <v>1118380.3800000001</v>
      </c>
      <c r="M338" s="1">
        <v>5205784.5999999996</v>
      </c>
      <c r="N338" s="1">
        <v>0</v>
      </c>
      <c r="O338" s="1">
        <v>0</v>
      </c>
      <c r="P338" s="1">
        <v>0</v>
      </c>
      <c r="Q338" s="1">
        <v>9384262.5500000007</v>
      </c>
    </row>
    <row r="339" spans="1:17" s="20" customFormat="1" ht="13.15" customHeight="1" x14ac:dyDescent="0.25">
      <c r="A339" s="4" t="s">
        <v>24</v>
      </c>
      <c r="B339" s="4" t="s">
        <v>499</v>
      </c>
      <c r="C339" s="13" t="s">
        <v>200</v>
      </c>
      <c r="D339" s="19" t="s">
        <v>454</v>
      </c>
      <c r="E339" s="13"/>
      <c r="F339" s="19"/>
      <c r="G339" s="1">
        <v>141361288.43000013</v>
      </c>
      <c r="H339" s="1">
        <v>50450096.20000001</v>
      </c>
      <c r="I339" s="1">
        <v>111341433.57999973</v>
      </c>
      <c r="J339" s="1">
        <v>0</v>
      </c>
      <c r="K339" s="1">
        <v>1865401.1199999999</v>
      </c>
      <c r="L339" s="1">
        <v>96795855.160000101</v>
      </c>
      <c r="M339" s="1">
        <v>59932686.140000038</v>
      </c>
      <c r="N339" s="1">
        <v>0</v>
      </c>
      <c r="O339" s="1">
        <v>0</v>
      </c>
      <c r="P339" s="1">
        <v>41403.339999999997</v>
      </c>
      <c r="Q339" s="1">
        <v>461788163.96999997</v>
      </c>
    </row>
    <row r="340" spans="1:17" ht="13.15" customHeight="1" x14ac:dyDescent="0.2">
      <c r="A340" s="4" t="s">
        <v>24</v>
      </c>
      <c r="B340" s="4" t="s">
        <v>499</v>
      </c>
      <c r="C340" s="9" t="s">
        <v>200</v>
      </c>
      <c r="D340" s="9" t="s">
        <v>691</v>
      </c>
      <c r="E340" s="14"/>
      <c r="F340" s="14">
        <v>64035.4</v>
      </c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>
        <v>7211.4512280707231</v>
      </c>
    </row>
    <row r="341" spans="1:17" ht="13.15" customHeight="1" x14ac:dyDescent="0.2">
      <c r="A341" s="4" t="str">
        <f>A340</f>
        <v>0900</v>
      </c>
      <c r="B341" s="4" t="str">
        <f t="shared" ref="B341" si="81">B340</f>
        <v>DOUGLDOUGLAS COUN</v>
      </c>
      <c r="C341" s="9" t="str">
        <f t="shared" ref="C341" si="82">C340</f>
        <v xml:space="preserve">$ </v>
      </c>
      <c r="D341" s="9" t="s">
        <v>692</v>
      </c>
      <c r="E341" s="14"/>
      <c r="F341" s="14">
        <v>63876</v>
      </c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>
        <v>7229.4471158181468</v>
      </c>
    </row>
    <row r="342" spans="1:17" s="25" customFormat="1" ht="13.15" customHeight="1" x14ac:dyDescent="0.2">
      <c r="A342" s="4" t="s">
        <v>24</v>
      </c>
      <c r="B342" s="4" t="s">
        <v>499</v>
      </c>
      <c r="C342" s="14" t="s">
        <v>199</v>
      </c>
      <c r="D342" s="2" t="s">
        <v>676</v>
      </c>
      <c r="E342" s="14"/>
      <c r="F342" s="14"/>
      <c r="G342" s="24">
        <v>30.611717549171235</v>
      </c>
      <c r="H342" s="24">
        <v>10.924943542571503</v>
      </c>
      <c r="I342" s="24">
        <v>24.110932732185191</v>
      </c>
      <c r="J342" s="24">
        <v>0</v>
      </c>
      <c r="K342" s="24">
        <v>0.40395169593848357</v>
      </c>
      <c r="L342" s="24">
        <v>20.96109487255902</v>
      </c>
      <c r="M342" s="24">
        <v>12.978393734641836</v>
      </c>
      <c r="N342" s="24">
        <v>0</v>
      </c>
      <c r="O342" s="24">
        <v>0</v>
      </c>
      <c r="P342" s="24">
        <v>8.9658729327436303E-3</v>
      </c>
      <c r="Q342" s="24">
        <v>100</v>
      </c>
    </row>
    <row r="343" spans="1:17" ht="13.15" customHeight="1" x14ac:dyDescent="0.2">
      <c r="A343" s="4" t="s">
        <v>24</v>
      </c>
      <c r="B343" s="4" t="s">
        <v>499</v>
      </c>
      <c r="C343" s="9"/>
      <c r="D343" s="9"/>
      <c r="E343" s="14"/>
      <c r="F343" s="14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ht="13.15" customHeight="1" x14ac:dyDescent="0.2">
      <c r="A344" s="4" t="s">
        <v>29</v>
      </c>
      <c r="B344" s="4" t="s">
        <v>500</v>
      </c>
      <c r="C344" s="15"/>
      <c r="D344" s="16" t="s">
        <v>394</v>
      </c>
      <c r="E344" s="17" t="s">
        <v>393</v>
      </c>
      <c r="F344" s="1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s="20" customFormat="1" ht="13.15" customHeight="1" x14ac:dyDescent="0.25">
      <c r="A345" s="4" t="s">
        <v>29</v>
      </c>
      <c r="B345" s="4" t="s">
        <v>500</v>
      </c>
      <c r="C345" s="13" t="s">
        <v>200</v>
      </c>
      <c r="D345" s="19" t="s">
        <v>674</v>
      </c>
      <c r="E345" s="13"/>
      <c r="F345" s="19"/>
      <c r="G345" s="1">
        <v>21801209.350000001</v>
      </c>
      <c r="H345" s="1">
        <v>7088040.1499999985</v>
      </c>
      <c r="I345" s="1">
        <v>16552045.839999992</v>
      </c>
      <c r="J345" s="1">
        <v>0</v>
      </c>
      <c r="K345" s="1">
        <v>0</v>
      </c>
      <c r="L345" s="1">
        <v>6999913.9900000049</v>
      </c>
      <c r="M345" s="1">
        <v>4488247.37</v>
      </c>
      <c r="N345" s="1">
        <v>0</v>
      </c>
      <c r="O345" s="1">
        <v>58270.46</v>
      </c>
      <c r="P345" s="1">
        <v>0</v>
      </c>
      <c r="Q345" s="1">
        <v>56987727.159999989</v>
      </c>
    </row>
    <row r="346" spans="1:17" s="20" customFormat="1" ht="13.15" customHeight="1" x14ac:dyDescent="0.25">
      <c r="A346" s="4" t="s">
        <v>29</v>
      </c>
      <c r="B346" s="4" t="s">
        <v>500</v>
      </c>
      <c r="C346" s="13" t="s">
        <v>200</v>
      </c>
      <c r="D346" s="19" t="s">
        <v>675</v>
      </c>
      <c r="E346" s="13"/>
      <c r="F346" s="19"/>
      <c r="G346" s="1">
        <v>18035.489999999998</v>
      </c>
      <c r="H346" s="1">
        <v>7908.1000000000013</v>
      </c>
      <c r="I346" s="1">
        <v>40532.65</v>
      </c>
      <c r="J346" s="1">
        <v>0</v>
      </c>
      <c r="K346" s="1">
        <v>0</v>
      </c>
      <c r="L346" s="1">
        <v>59806.009999999995</v>
      </c>
      <c r="M346" s="1">
        <v>23392.99</v>
      </c>
      <c r="N346" s="1">
        <v>0</v>
      </c>
      <c r="O346" s="1">
        <v>0</v>
      </c>
      <c r="P346" s="1">
        <v>0</v>
      </c>
      <c r="Q346" s="1">
        <v>149675.24</v>
      </c>
    </row>
    <row r="347" spans="1:17" s="20" customFormat="1" ht="13.15" customHeight="1" x14ac:dyDescent="0.25">
      <c r="A347" s="4" t="s">
        <v>29</v>
      </c>
      <c r="B347" s="4" t="s">
        <v>500</v>
      </c>
      <c r="C347" s="13" t="s">
        <v>200</v>
      </c>
      <c r="D347" s="19" t="s">
        <v>454</v>
      </c>
      <c r="E347" s="13"/>
      <c r="F347" s="19"/>
      <c r="G347" s="1">
        <v>21819244.84</v>
      </c>
      <c r="H347" s="1">
        <v>7095948.2499999981</v>
      </c>
      <c r="I347" s="1">
        <v>16592578.489999993</v>
      </c>
      <c r="J347" s="1">
        <v>0</v>
      </c>
      <c r="K347" s="1">
        <v>0</v>
      </c>
      <c r="L347" s="1">
        <v>7059720.0000000047</v>
      </c>
      <c r="M347" s="1">
        <v>4511640.3600000003</v>
      </c>
      <c r="N347" s="1">
        <v>0</v>
      </c>
      <c r="O347" s="1">
        <v>58270.46</v>
      </c>
      <c r="P347" s="1">
        <v>0</v>
      </c>
      <c r="Q347" s="1">
        <v>57137402.399999991</v>
      </c>
    </row>
    <row r="348" spans="1:17" ht="13.15" customHeight="1" x14ac:dyDescent="0.2">
      <c r="A348" s="4" t="s">
        <v>29</v>
      </c>
      <c r="B348" s="4" t="s">
        <v>500</v>
      </c>
      <c r="C348" s="9" t="s">
        <v>200</v>
      </c>
      <c r="D348" s="9" t="s">
        <v>691</v>
      </c>
      <c r="E348" s="14"/>
      <c r="F348" s="14">
        <v>6652.4</v>
      </c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>
        <v>8588.9908003126675</v>
      </c>
    </row>
    <row r="349" spans="1:17" ht="13.15" customHeight="1" x14ac:dyDescent="0.2">
      <c r="A349" s="4" t="str">
        <f>A348</f>
        <v>0910</v>
      </c>
      <c r="B349" s="4" t="str">
        <f t="shared" ref="B349" si="83">B348</f>
        <v>EAGLEEAGLE COUNTY</v>
      </c>
      <c r="C349" s="9" t="str">
        <f t="shared" ref="C349" si="84">C348</f>
        <v xml:space="preserve">$ </v>
      </c>
      <c r="D349" s="9" t="s">
        <v>692</v>
      </c>
      <c r="E349" s="14"/>
      <c r="F349" s="14">
        <v>6689</v>
      </c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>
        <v>8541.9946778292706</v>
      </c>
    </row>
    <row r="350" spans="1:17" s="25" customFormat="1" ht="13.15" customHeight="1" x14ac:dyDescent="0.2">
      <c r="A350" s="4" t="s">
        <v>29</v>
      </c>
      <c r="B350" s="4" t="s">
        <v>500</v>
      </c>
      <c r="C350" s="14" t="s">
        <v>199</v>
      </c>
      <c r="D350" s="2" t="s">
        <v>676</v>
      </c>
      <c r="E350" s="14"/>
      <c r="F350" s="14"/>
      <c r="G350" s="24">
        <v>38.187323755551063</v>
      </c>
      <c r="H350" s="24">
        <v>12.419094939464729</v>
      </c>
      <c r="I350" s="24">
        <v>29.039784437242805</v>
      </c>
      <c r="J350" s="24">
        <v>0</v>
      </c>
      <c r="K350" s="24">
        <v>0</v>
      </c>
      <c r="L350" s="24">
        <v>12.355689449403471</v>
      </c>
      <c r="M350" s="24">
        <v>7.8961243782409003</v>
      </c>
      <c r="N350" s="24">
        <v>0</v>
      </c>
      <c r="O350" s="24">
        <v>0.10198304009704159</v>
      </c>
      <c r="P350" s="24">
        <v>0</v>
      </c>
      <c r="Q350" s="24">
        <v>100</v>
      </c>
    </row>
    <row r="351" spans="1:17" ht="13.15" customHeight="1" x14ac:dyDescent="0.2">
      <c r="A351" s="4" t="s">
        <v>29</v>
      </c>
      <c r="B351" s="4" t="s">
        <v>500</v>
      </c>
      <c r="C351" s="9"/>
      <c r="D351" s="9"/>
      <c r="E351" s="14"/>
      <c r="F351" s="14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ht="13.15" customHeight="1" x14ac:dyDescent="0.2">
      <c r="A352" s="4" t="s">
        <v>156</v>
      </c>
      <c r="B352" s="4" t="s">
        <v>501</v>
      </c>
      <c r="C352" s="15"/>
      <c r="D352" s="16" t="s">
        <v>389</v>
      </c>
      <c r="E352" s="17" t="s">
        <v>697</v>
      </c>
      <c r="F352" s="1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s="20" customFormat="1" ht="13.15" customHeight="1" x14ac:dyDescent="0.25">
      <c r="A353" s="4" t="s">
        <v>156</v>
      </c>
      <c r="B353" s="4" t="s">
        <v>501</v>
      </c>
      <c r="C353" s="13" t="s">
        <v>200</v>
      </c>
      <c r="D353" s="19" t="s">
        <v>674</v>
      </c>
      <c r="E353" s="13"/>
      <c r="F353" s="19"/>
      <c r="G353" s="1">
        <v>4949998.7299999977</v>
      </c>
      <c r="H353" s="1">
        <v>1944472.6700000002</v>
      </c>
      <c r="I353" s="1">
        <v>3936604.06</v>
      </c>
      <c r="J353" s="1">
        <v>0</v>
      </c>
      <c r="K353" s="1">
        <v>0</v>
      </c>
      <c r="L353" s="1">
        <v>2443425.4</v>
      </c>
      <c r="M353" s="1">
        <v>2337965.4499999997</v>
      </c>
      <c r="N353" s="1">
        <v>0</v>
      </c>
      <c r="O353" s="1">
        <v>318554.07</v>
      </c>
      <c r="P353" s="1">
        <v>24388.13</v>
      </c>
      <c r="Q353" s="1">
        <v>15955408.509999998</v>
      </c>
    </row>
    <row r="354" spans="1:17" s="20" customFormat="1" ht="13.15" customHeight="1" x14ac:dyDescent="0.25">
      <c r="A354" s="4" t="s">
        <v>156</v>
      </c>
      <c r="B354" s="4" t="s">
        <v>501</v>
      </c>
      <c r="C354" s="13" t="s">
        <v>200</v>
      </c>
      <c r="D354" s="19" t="s">
        <v>675</v>
      </c>
      <c r="E354" s="13"/>
      <c r="F354" s="19"/>
      <c r="G354" s="1">
        <v>5131.33</v>
      </c>
      <c r="H354" s="1">
        <v>7334.72</v>
      </c>
      <c r="I354" s="1">
        <v>13384.63</v>
      </c>
      <c r="J354" s="1">
        <v>0</v>
      </c>
      <c r="K354" s="1">
        <v>0</v>
      </c>
      <c r="L354" s="1">
        <v>295691</v>
      </c>
      <c r="M354" s="1">
        <v>0</v>
      </c>
      <c r="N354" s="1">
        <v>0</v>
      </c>
      <c r="O354" s="1">
        <v>0</v>
      </c>
      <c r="P354" s="1">
        <v>0</v>
      </c>
      <c r="Q354" s="1">
        <v>321541.68</v>
      </c>
    </row>
    <row r="355" spans="1:17" s="20" customFormat="1" ht="13.15" customHeight="1" x14ac:dyDescent="0.25">
      <c r="A355" s="4" t="s">
        <v>156</v>
      </c>
      <c r="B355" s="4" t="s">
        <v>501</v>
      </c>
      <c r="C355" s="13" t="s">
        <v>200</v>
      </c>
      <c r="D355" s="19" t="s">
        <v>454</v>
      </c>
      <c r="E355" s="13"/>
      <c r="F355" s="19"/>
      <c r="G355" s="1">
        <v>4955130.0599999977</v>
      </c>
      <c r="H355" s="1">
        <v>1951807.3900000001</v>
      </c>
      <c r="I355" s="1">
        <v>3949988.69</v>
      </c>
      <c r="J355" s="1">
        <v>0</v>
      </c>
      <c r="K355" s="1">
        <v>0</v>
      </c>
      <c r="L355" s="1">
        <v>2739116.4</v>
      </c>
      <c r="M355" s="1">
        <v>2337965.4499999997</v>
      </c>
      <c r="N355" s="1">
        <v>0</v>
      </c>
      <c r="O355" s="1">
        <v>318554.07</v>
      </c>
      <c r="P355" s="1">
        <v>24388.13</v>
      </c>
      <c r="Q355" s="1">
        <v>16276950.189999998</v>
      </c>
    </row>
    <row r="356" spans="1:17" ht="13.15" customHeight="1" x14ac:dyDescent="0.2">
      <c r="A356" s="4" t="s">
        <v>156</v>
      </c>
      <c r="B356" s="4" t="s">
        <v>501</v>
      </c>
      <c r="C356" s="9" t="s">
        <v>200</v>
      </c>
      <c r="D356" s="9" t="s">
        <v>691</v>
      </c>
      <c r="E356" s="14"/>
      <c r="F356" s="14">
        <v>2250.5</v>
      </c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>
        <v>7232.5928415907565</v>
      </c>
    </row>
    <row r="357" spans="1:17" ht="13.15" customHeight="1" x14ac:dyDescent="0.2">
      <c r="A357" s="4" t="str">
        <f>A356</f>
        <v>0920</v>
      </c>
      <c r="B357" s="4" t="str">
        <f t="shared" ref="B357" si="85">B356</f>
        <v>ELBERELIZABETH C-</v>
      </c>
      <c r="C357" s="9" t="str">
        <f t="shared" ref="C357" si="86">C356</f>
        <v xml:space="preserve">$ </v>
      </c>
      <c r="D357" s="9" t="s">
        <v>692</v>
      </c>
      <c r="E357" s="14"/>
      <c r="F357" s="14">
        <v>2412</v>
      </c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>
        <v>6748.3209742951894</v>
      </c>
    </row>
    <row r="358" spans="1:17" s="25" customFormat="1" ht="13.15" customHeight="1" x14ac:dyDescent="0.2">
      <c r="A358" s="4" t="s">
        <v>156</v>
      </c>
      <c r="B358" s="4" t="s">
        <v>501</v>
      </c>
      <c r="C358" s="14" t="s">
        <v>199</v>
      </c>
      <c r="D358" s="2" t="s">
        <v>676</v>
      </c>
      <c r="E358" s="14"/>
      <c r="F358" s="14"/>
      <c r="G358" s="24">
        <v>30.442619791539698</v>
      </c>
      <c r="H358" s="24">
        <v>11.991235257321877</v>
      </c>
      <c r="I358" s="24">
        <v>24.267375914357338</v>
      </c>
      <c r="J358" s="24">
        <v>0</v>
      </c>
      <c r="K358" s="24">
        <v>0</v>
      </c>
      <c r="L358" s="24">
        <v>16.828191817425477</v>
      </c>
      <c r="M358" s="24">
        <v>14.363657950101524</v>
      </c>
      <c r="N358" s="24">
        <v>0</v>
      </c>
      <c r="O358" s="24">
        <v>1.9570869621245677</v>
      </c>
      <c r="P358" s="24">
        <v>0.14983230712952131</v>
      </c>
      <c r="Q358" s="24">
        <v>100</v>
      </c>
    </row>
    <row r="359" spans="1:17" ht="13.15" customHeight="1" x14ac:dyDescent="0.2">
      <c r="A359" s="4" t="s">
        <v>156</v>
      </c>
      <c r="B359" s="4" t="s">
        <v>501</v>
      </c>
      <c r="C359" s="9"/>
      <c r="D359" s="9"/>
      <c r="E359" s="14"/>
      <c r="F359" s="14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ht="13.15" customHeight="1" x14ac:dyDescent="0.2">
      <c r="A360" s="4" t="s">
        <v>134</v>
      </c>
      <c r="B360" s="4" t="s">
        <v>502</v>
      </c>
      <c r="C360" s="15"/>
      <c r="D360" s="16" t="s">
        <v>389</v>
      </c>
      <c r="E360" s="17" t="s">
        <v>392</v>
      </c>
      <c r="F360" s="1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s="20" customFormat="1" ht="13.15" customHeight="1" x14ac:dyDescent="0.25">
      <c r="A361" s="4" t="s">
        <v>134</v>
      </c>
      <c r="B361" s="4" t="s">
        <v>502</v>
      </c>
      <c r="C361" s="13" t="s">
        <v>200</v>
      </c>
      <c r="D361" s="19" t="s">
        <v>674</v>
      </c>
      <c r="E361" s="13"/>
      <c r="F361" s="19"/>
      <c r="G361" s="1">
        <v>693178.13</v>
      </c>
      <c r="H361" s="1">
        <v>320296.27</v>
      </c>
      <c r="I361" s="1">
        <v>438811.50000000012</v>
      </c>
      <c r="J361" s="1">
        <v>0</v>
      </c>
      <c r="K361" s="1">
        <v>0</v>
      </c>
      <c r="L361" s="1">
        <v>7895.92</v>
      </c>
      <c r="M361" s="1">
        <v>645761.76</v>
      </c>
      <c r="N361" s="1">
        <v>0</v>
      </c>
      <c r="O361" s="1">
        <v>0</v>
      </c>
      <c r="P361" s="1">
        <v>0</v>
      </c>
      <c r="Q361" s="1">
        <v>2105943.58</v>
      </c>
    </row>
    <row r="362" spans="1:17" s="20" customFormat="1" ht="13.15" customHeight="1" x14ac:dyDescent="0.25">
      <c r="A362" s="4" t="s">
        <v>134</v>
      </c>
      <c r="B362" s="4" t="s">
        <v>502</v>
      </c>
      <c r="C362" s="13" t="s">
        <v>200</v>
      </c>
      <c r="D362" s="19" t="s">
        <v>675</v>
      </c>
      <c r="E362" s="13"/>
      <c r="F362" s="19"/>
      <c r="G362" s="1">
        <v>483.3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483.3</v>
      </c>
    </row>
    <row r="363" spans="1:17" s="20" customFormat="1" ht="13.15" customHeight="1" x14ac:dyDescent="0.25">
      <c r="A363" s="4" t="s">
        <v>134</v>
      </c>
      <c r="B363" s="4" t="s">
        <v>502</v>
      </c>
      <c r="C363" s="13" t="s">
        <v>200</v>
      </c>
      <c r="D363" s="19" t="s">
        <v>454</v>
      </c>
      <c r="E363" s="13"/>
      <c r="F363" s="19"/>
      <c r="G363" s="1">
        <v>693661.43</v>
      </c>
      <c r="H363" s="1">
        <v>320296.27</v>
      </c>
      <c r="I363" s="1">
        <v>438811.50000000012</v>
      </c>
      <c r="J363" s="1">
        <v>0</v>
      </c>
      <c r="K363" s="1">
        <v>0</v>
      </c>
      <c r="L363" s="1">
        <v>7895.92</v>
      </c>
      <c r="M363" s="1">
        <v>645761.76</v>
      </c>
      <c r="N363" s="1">
        <v>0</v>
      </c>
      <c r="O363" s="1">
        <v>0</v>
      </c>
      <c r="P363" s="1">
        <v>0</v>
      </c>
      <c r="Q363" s="1">
        <v>2106426.88</v>
      </c>
    </row>
    <row r="364" spans="1:17" ht="13.15" customHeight="1" x14ac:dyDescent="0.2">
      <c r="A364" s="4" t="s">
        <v>134</v>
      </c>
      <c r="B364" s="4" t="s">
        <v>502</v>
      </c>
      <c r="C364" s="9" t="s">
        <v>200</v>
      </c>
      <c r="D364" s="9" t="s">
        <v>691</v>
      </c>
      <c r="E364" s="14"/>
      <c r="F364" s="14">
        <v>264.5</v>
      </c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>
        <v>7963.8067296786385</v>
      </c>
    </row>
    <row r="365" spans="1:17" ht="13.15" customHeight="1" x14ac:dyDescent="0.2">
      <c r="A365" s="4" t="str">
        <f>A364</f>
        <v>0930</v>
      </c>
      <c r="B365" s="4" t="str">
        <f t="shared" ref="B365" si="87">B364</f>
        <v>ELBERKIOWA C-2</v>
      </c>
      <c r="C365" s="9" t="str">
        <f t="shared" ref="C365" si="88">C364</f>
        <v xml:space="preserve">$ </v>
      </c>
      <c r="D365" s="9" t="s">
        <v>692</v>
      </c>
      <c r="E365" s="14"/>
      <c r="F365" s="14">
        <v>276</v>
      </c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>
        <v>7631.9814492753621</v>
      </c>
    </row>
    <row r="366" spans="1:17" s="25" customFormat="1" ht="13.15" customHeight="1" x14ac:dyDescent="0.2">
      <c r="A366" s="4" t="s">
        <v>134</v>
      </c>
      <c r="B366" s="4" t="s">
        <v>502</v>
      </c>
      <c r="C366" s="14" t="s">
        <v>199</v>
      </c>
      <c r="D366" s="2" t="s">
        <v>676</v>
      </c>
      <c r="E366" s="14"/>
      <c r="F366" s="14"/>
      <c r="G366" s="24">
        <v>32.930714879597438</v>
      </c>
      <c r="H366" s="24">
        <v>15.205667618521845</v>
      </c>
      <c r="I366" s="24">
        <v>20.832030969904835</v>
      </c>
      <c r="J366" s="24">
        <v>0</v>
      </c>
      <c r="K366" s="24">
        <v>0</v>
      </c>
      <c r="L366" s="24">
        <v>0.37484899547047179</v>
      </c>
      <c r="M366" s="24">
        <v>30.656737536505425</v>
      </c>
      <c r="N366" s="24">
        <v>0</v>
      </c>
      <c r="O366" s="24">
        <v>0</v>
      </c>
      <c r="P366" s="24">
        <v>0</v>
      </c>
      <c r="Q366" s="24">
        <v>100</v>
      </c>
    </row>
    <row r="367" spans="1:17" ht="13.15" customHeight="1" x14ac:dyDescent="0.2">
      <c r="A367" s="4" t="s">
        <v>134</v>
      </c>
      <c r="B367" s="4" t="s">
        <v>502</v>
      </c>
      <c r="C367" s="9"/>
      <c r="D367" s="9"/>
      <c r="E367" s="14"/>
      <c r="F367" s="14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ht="13.15" customHeight="1" x14ac:dyDescent="0.2">
      <c r="A368" s="4" t="s">
        <v>88</v>
      </c>
      <c r="B368" s="4" t="s">
        <v>503</v>
      </c>
      <c r="C368" s="15"/>
      <c r="D368" s="16" t="s">
        <v>389</v>
      </c>
      <c r="E368" s="17" t="s">
        <v>391</v>
      </c>
      <c r="F368" s="1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s="20" customFormat="1" ht="13.15" customHeight="1" x14ac:dyDescent="0.25">
      <c r="A369" s="4" t="s">
        <v>88</v>
      </c>
      <c r="B369" s="4" t="s">
        <v>503</v>
      </c>
      <c r="C369" s="13" t="s">
        <v>200</v>
      </c>
      <c r="D369" s="19" t="s">
        <v>674</v>
      </c>
      <c r="E369" s="13"/>
      <c r="F369" s="19"/>
      <c r="G369" s="1">
        <v>909164.6100000001</v>
      </c>
      <c r="H369" s="1">
        <v>399033.31999999995</v>
      </c>
      <c r="I369" s="1">
        <v>915188.19000000006</v>
      </c>
      <c r="J369" s="1">
        <v>0</v>
      </c>
      <c r="K369" s="1">
        <v>0</v>
      </c>
      <c r="L369" s="1">
        <v>0</v>
      </c>
      <c r="M369" s="1">
        <v>772388.96999999974</v>
      </c>
      <c r="N369" s="1">
        <v>0</v>
      </c>
      <c r="O369" s="1">
        <v>0</v>
      </c>
      <c r="P369" s="1">
        <v>0</v>
      </c>
      <c r="Q369" s="1">
        <v>2995775.09</v>
      </c>
    </row>
    <row r="370" spans="1:17" s="20" customFormat="1" ht="13.15" customHeight="1" x14ac:dyDescent="0.25">
      <c r="A370" s="4" t="s">
        <v>88</v>
      </c>
      <c r="B370" s="4" t="s">
        <v>503</v>
      </c>
      <c r="C370" s="13" t="s">
        <v>200</v>
      </c>
      <c r="D370" s="19" t="s">
        <v>675</v>
      </c>
      <c r="E370" s="13"/>
      <c r="F370" s="19"/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</row>
    <row r="371" spans="1:17" s="20" customFormat="1" ht="13.15" customHeight="1" x14ac:dyDescent="0.25">
      <c r="A371" s="4" t="s">
        <v>88</v>
      </c>
      <c r="B371" s="4" t="s">
        <v>503</v>
      </c>
      <c r="C371" s="13" t="s">
        <v>200</v>
      </c>
      <c r="D371" s="19" t="s">
        <v>454</v>
      </c>
      <c r="E371" s="13"/>
      <c r="F371" s="19"/>
      <c r="G371" s="1">
        <v>909164.6100000001</v>
      </c>
      <c r="H371" s="1">
        <v>399033.31999999995</v>
      </c>
      <c r="I371" s="1">
        <v>915188.19000000006</v>
      </c>
      <c r="J371" s="1">
        <v>0</v>
      </c>
      <c r="K371" s="1">
        <v>0</v>
      </c>
      <c r="L371" s="1">
        <v>0</v>
      </c>
      <c r="M371" s="1">
        <v>772388.96999999974</v>
      </c>
      <c r="N371" s="1">
        <v>0</v>
      </c>
      <c r="O371" s="1">
        <v>0</v>
      </c>
      <c r="P371" s="1">
        <v>0</v>
      </c>
      <c r="Q371" s="1">
        <v>2995775.09</v>
      </c>
    </row>
    <row r="372" spans="1:17" ht="13.15" customHeight="1" x14ac:dyDescent="0.2">
      <c r="A372" s="4" t="s">
        <v>88</v>
      </c>
      <c r="B372" s="4" t="s">
        <v>503</v>
      </c>
      <c r="C372" s="9" t="s">
        <v>200</v>
      </c>
      <c r="D372" s="9" t="s">
        <v>691</v>
      </c>
      <c r="E372" s="14"/>
      <c r="F372" s="14">
        <v>310.5</v>
      </c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>
        <v>9648.2289533011262</v>
      </c>
    </row>
    <row r="373" spans="1:17" ht="13.15" customHeight="1" x14ac:dyDescent="0.2">
      <c r="A373" s="4" t="str">
        <f>A372</f>
        <v>0940</v>
      </c>
      <c r="B373" s="4" t="str">
        <f t="shared" ref="B373" si="89">B372</f>
        <v>ELBERBIG SANDY 10</v>
      </c>
      <c r="C373" s="9" t="str">
        <f t="shared" ref="C373" si="90">C372</f>
        <v xml:space="preserve">$ </v>
      </c>
      <c r="D373" s="9" t="s">
        <v>692</v>
      </c>
      <c r="E373" s="14"/>
      <c r="F373" s="14">
        <v>325</v>
      </c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>
        <v>9217.7695076923064</v>
      </c>
    </row>
    <row r="374" spans="1:17" s="25" customFormat="1" ht="13.15" customHeight="1" x14ac:dyDescent="0.2">
      <c r="A374" s="4" t="s">
        <v>88</v>
      </c>
      <c r="B374" s="4" t="s">
        <v>503</v>
      </c>
      <c r="C374" s="14" t="s">
        <v>199</v>
      </c>
      <c r="D374" s="2" t="s">
        <v>676</v>
      </c>
      <c r="E374" s="14"/>
      <c r="F374" s="14"/>
      <c r="G374" s="24">
        <v>30.348226508552756</v>
      </c>
      <c r="H374" s="24">
        <v>13.319869082695391</v>
      </c>
      <c r="I374" s="24">
        <v>30.549295674929994</v>
      </c>
      <c r="J374" s="24">
        <v>0</v>
      </c>
      <c r="K374" s="24">
        <v>0</v>
      </c>
      <c r="L374" s="24">
        <v>0</v>
      </c>
      <c r="M374" s="24">
        <v>25.782608733821867</v>
      </c>
      <c r="N374" s="24">
        <v>0</v>
      </c>
      <c r="O374" s="24">
        <v>0</v>
      </c>
      <c r="P374" s="24">
        <v>0</v>
      </c>
      <c r="Q374" s="24">
        <v>100</v>
      </c>
    </row>
    <row r="375" spans="1:17" ht="13.15" customHeight="1" x14ac:dyDescent="0.2">
      <c r="A375" s="4" t="s">
        <v>88</v>
      </c>
      <c r="B375" s="4" t="s">
        <v>503</v>
      </c>
      <c r="C375" s="9"/>
      <c r="D375" s="9"/>
      <c r="E375" s="14"/>
      <c r="F375" s="14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ht="13.15" customHeight="1" x14ac:dyDescent="0.2">
      <c r="A376" s="4" t="s">
        <v>74</v>
      </c>
      <c r="B376" s="4" t="s">
        <v>504</v>
      </c>
      <c r="C376" s="15"/>
      <c r="D376" s="16" t="s">
        <v>389</v>
      </c>
      <c r="E376" s="17" t="s">
        <v>390</v>
      </c>
      <c r="F376" s="1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s="20" customFormat="1" ht="13.15" customHeight="1" x14ac:dyDescent="0.25">
      <c r="A377" s="4" t="s">
        <v>74</v>
      </c>
      <c r="B377" s="4" t="s">
        <v>504</v>
      </c>
      <c r="C377" s="13" t="s">
        <v>200</v>
      </c>
      <c r="D377" s="19" t="s">
        <v>674</v>
      </c>
      <c r="E377" s="13"/>
      <c r="F377" s="19"/>
      <c r="G377" s="1">
        <v>1050494.2199999995</v>
      </c>
      <c r="H377" s="1">
        <v>273673.92999999993</v>
      </c>
      <c r="I377" s="1">
        <v>639888.99000000011</v>
      </c>
      <c r="J377" s="1">
        <v>0</v>
      </c>
      <c r="K377" s="1">
        <v>0</v>
      </c>
      <c r="L377" s="1">
        <v>0</v>
      </c>
      <c r="M377" s="1">
        <v>192141.52</v>
      </c>
      <c r="N377" s="1">
        <v>0</v>
      </c>
      <c r="O377" s="1">
        <v>13790.75</v>
      </c>
      <c r="P377" s="1">
        <v>0</v>
      </c>
      <c r="Q377" s="1">
        <v>2169989.4099999997</v>
      </c>
    </row>
    <row r="378" spans="1:17" s="20" customFormat="1" ht="13.15" customHeight="1" x14ac:dyDescent="0.25">
      <c r="A378" s="4" t="s">
        <v>74</v>
      </c>
      <c r="B378" s="4" t="s">
        <v>504</v>
      </c>
      <c r="C378" s="13" t="s">
        <v>200</v>
      </c>
      <c r="D378" s="19" t="s">
        <v>675</v>
      </c>
      <c r="E378" s="13"/>
      <c r="F378" s="19"/>
      <c r="G378" s="1">
        <v>289.61</v>
      </c>
      <c r="H378" s="1">
        <v>0</v>
      </c>
      <c r="I378" s="1">
        <v>127416.52</v>
      </c>
      <c r="J378" s="1">
        <v>0</v>
      </c>
      <c r="K378" s="1">
        <v>0</v>
      </c>
      <c r="L378" s="1">
        <v>0</v>
      </c>
      <c r="M378" s="1">
        <v>9932.1200000000008</v>
      </c>
      <c r="N378" s="1">
        <v>0</v>
      </c>
      <c r="O378" s="1">
        <v>0</v>
      </c>
      <c r="P378" s="1">
        <v>0</v>
      </c>
      <c r="Q378" s="1">
        <v>137638.25</v>
      </c>
    </row>
    <row r="379" spans="1:17" s="20" customFormat="1" ht="13.15" customHeight="1" x14ac:dyDescent="0.25">
      <c r="A379" s="4" t="s">
        <v>74</v>
      </c>
      <c r="B379" s="4" t="s">
        <v>504</v>
      </c>
      <c r="C379" s="13" t="s">
        <v>200</v>
      </c>
      <c r="D379" s="19" t="s">
        <v>454</v>
      </c>
      <c r="E379" s="13"/>
      <c r="F379" s="19"/>
      <c r="G379" s="1">
        <v>1050783.8299999996</v>
      </c>
      <c r="H379" s="1">
        <v>273673.92999999993</v>
      </c>
      <c r="I379" s="1">
        <v>767305.51000000013</v>
      </c>
      <c r="J379" s="1">
        <v>0</v>
      </c>
      <c r="K379" s="1">
        <v>0</v>
      </c>
      <c r="L379" s="1">
        <v>0</v>
      </c>
      <c r="M379" s="1">
        <v>202073.63999999998</v>
      </c>
      <c r="N379" s="1">
        <v>0</v>
      </c>
      <c r="O379" s="1">
        <v>13790.75</v>
      </c>
      <c r="P379" s="1">
        <v>0</v>
      </c>
      <c r="Q379" s="1">
        <v>2307627.6599999997</v>
      </c>
    </row>
    <row r="380" spans="1:17" ht="13.15" customHeight="1" x14ac:dyDescent="0.2">
      <c r="A380" s="4" t="s">
        <v>74</v>
      </c>
      <c r="B380" s="4" t="s">
        <v>504</v>
      </c>
      <c r="C380" s="9" t="s">
        <v>200</v>
      </c>
      <c r="D380" s="9" t="s">
        <v>691</v>
      </c>
      <c r="E380" s="14"/>
      <c r="F380" s="14">
        <v>259</v>
      </c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>
        <v>8909.7593050193045</v>
      </c>
    </row>
    <row r="381" spans="1:17" ht="13.15" customHeight="1" x14ac:dyDescent="0.2">
      <c r="A381" s="4" t="str">
        <f>A380</f>
        <v>0950</v>
      </c>
      <c r="B381" s="4" t="str">
        <f t="shared" ref="B381" si="91">B380</f>
        <v>ELBERELBERT 200</v>
      </c>
      <c r="C381" s="9" t="str">
        <f t="shared" ref="C381" si="92">C380</f>
        <v xml:space="preserve">$ </v>
      </c>
      <c r="D381" s="9" t="s">
        <v>692</v>
      </c>
      <c r="E381" s="14"/>
      <c r="F381" s="14">
        <v>281</v>
      </c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>
        <v>8212.1980782918145</v>
      </c>
    </row>
    <row r="382" spans="1:17" s="25" customFormat="1" ht="13.15" customHeight="1" x14ac:dyDescent="0.2">
      <c r="A382" s="4" t="s">
        <v>74</v>
      </c>
      <c r="B382" s="4" t="s">
        <v>504</v>
      </c>
      <c r="C382" s="14" t="s">
        <v>199</v>
      </c>
      <c r="D382" s="2" t="s">
        <v>676</v>
      </c>
      <c r="E382" s="14"/>
      <c r="F382" s="14"/>
      <c r="G382" s="24">
        <v>45.535241590924585</v>
      </c>
      <c r="H382" s="24">
        <v>11.859535866371093</v>
      </c>
      <c r="I382" s="24">
        <v>33.250836922278879</v>
      </c>
      <c r="J382" s="24">
        <v>0</v>
      </c>
      <c r="K382" s="24">
        <v>0</v>
      </c>
      <c r="L382" s="24">
        <v>0</v>
      </c>
      <c r="M382" s="24">
        <v>8.756769712146717</v>
      </c>
      <c r="N382" s="24">
        <v>0</v>
      </c>
      <c r="O382" s="24">
        <v>0.59761590827872124</v>
      </c>
      <c r="P382" s="24">
        <v>0</v>
      </c>
      <c r="Q382" s="24">
        <v>100</v>
      </c>
    </row>
    <row r="383" spans="1:17" ht="13.15" customHeight="1" x14ac:dyDescent="0.2">
      <c r="A383" s="4" t="s">
        <v>74</v>
      </c>
      <c r="B383" s="4" t="s">
        <v>504</v>
      </c>
      <c r="C383" s="9"/>
      <c r="D383" s="9"/>
      <c r="E383" s="14"/>
      <c r="F383" s="14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ht="13.15" customHeight="1" x14ac:dyDescent="0.2">
      <c r="A384" s="4" t="s">
        <v>78</v>
      </c>
      <c r="B384" s="4" t="s">
        <v>505</v>
      </c>
      <c r="C384" s="15"/>
      <c r="D384" s="16" t="s">
        <v>389</v>
      </c>
      <c r="E384" s="17" t="s">
        <v>388</v>
      </c>
      <c r="F384" s="1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s="20" customFormat="1" ht="13.15" customHeight="1" x14ac:dyDescent="0.25">
      <c r="A385" s="4" t="s">
        <v>78</v>
      </c>
      <c r="B385" s="4" t="s">
        <v>505</v>
      </c>
      <c r="C385" s="13" t="s">
        <v>200</v>
      </c>
      <c r="D385" s="19" t="s">
        <v>674</v>
      </c>
      <c r="E385" s="13"/>
      <c r="F385" s="19"/>
      <c r="G385" s="1">
        <v>94456.610000000015</v>
      </c>
      <c r="H385" s="1">
        <v>0</v>
      </c>
      <c r="I385" s="1">
        <v>0</v>
      </c>
      <c r="J385" s="1">
        <v>0</v>
      </c>
      <c r="K385" s="1">
        <v>0</v>
      </c>
      <c r="L385" s="1">
        <v>723269.94</v>
      </c>
      <c r="M385" s="1">
        <v>0</v>
      </c>
      <c r="N385" s="1">
        <v>0</v>
      </c>
      <c r="O385" s="1">
        <v>0</v>
      </c>
      <c r="P385" s="1">
        <v>0</v>
      </c>
      <c r="Q385" s="1">
        <v>817726.54999999993</v>
      </c>
    </row>
    <row r="386" spans="1:17" s="20" customFormat="1" ht="13.15" customHeight="1" x14ac:dyDescent="0.25">
      <c r="A386" s="4" t="s">
        <v>78</v>
      </c>
      <c r="B386" s="4" t="s">
        <v>505</v>
      </c>
      <c r="C386" s="13" t="s">
        <v>200</v>
      </c>
      <c r="D386" s="19" t="s">
        <v>675</v>
      </c>
      <c r="E386" s="13"/>
      <c r="F386" s="19"/>
      <c r="G386" s="1">
        <v>105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105</v>
      </c>
    </row>
    <row r="387" spans="1:17" s="20" customFormat="1" ht="13.15" customHeight="1" x14ac:dyDescent="0.25">
      <c r="A387" s="4" t="s">
        <v>78</v>
      </c>
      <c r="B387" s="4" t="s">
        <v>505</v>
      </c>
      <c r="C387" s="13" t="s">
        <v>200</v>
      </c>
      <c r="D387" s="19" t="s">
        <v>454</v>
      </c>
      <c r="E387" s="13"/>
      <c r="F387" s="19"/>
      <c r="G387" s="1">
        <v>94561.610000000015</v>
      </c>
      <c r="H387" s="1">
        <v>0</v>
      </c>
      <c r="I387" s="1">
        <v>0</v>
      </c>
      <c r="J387" s="1">
        <v>0</v>
      </c>
      <c r="K387" s="1">
        <v>0</v>
      </c>
      <c r="L387" s="1">
        <v>723269.94</v>
      </c>
      <c r="M387" s="1">
        <v>0</v>
      </c>
      <c r="N387" s="1">
        <v>0</v>
      </c>
      <c r="O387" s="1">
        <v>0</v>
      </c>
      <c r="P387" s="1">
        <v>0</v>
      </c>
      <c r="Q387" s="1">
        <v>817831.54999999993</v>
      </c>
    </row>
    <row r="388" spans="1:17" ht="13.15" customHeight="1" x14ac:dyDescent="0.2">
      <c r="A388" s="4" t="s">
        <v>78</v>
      </c>
      <c r="B388" s="4" t="s">
        <v>505</v>
      </c>
      <c r="C388" s="9" t="s">
        <v>200</v>
      </c>
      <c r="D388" s="9" t="s">
        <v>691</v>
      </c>
      <c r="E388" s="14"/>
      <c r="F388" s="14">
        <v>74.5</v>
      </c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>
        <v>10977.604697986577</v>
      </c>
    </row>
    <row r="389" spans="1:17" ht="13.15" customHeight="1" x14ac:dyDescent="0.2">
      <c r="A389" s="4" t="str">
        <f>A388</f>
        <v>0960</v>
      </c>
      <c r="B389" s="4" t="str">
        <f t="shared" ref="B389" si="93">B388</f>
        <v>ELBERAGATE 300</v>
      </c>
      <c r="C389" s="9" t="str">
        <f t="shared" ref="C389" si="94">C388</f>
        <v xml:space="preserve">$ </v>
      </c>
      <c r="D389" s="9" t="s">
        <v>692</v>
      </c>
      <c r="E389" s="14"/>
      <c r="F389" s="14">
        <v>84</v>
      </c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>
        <v>9736.0898809523806</v>
      </c>
    </row>
    <row r="390" spans="1:17" s="25" customFormat="1" ht="13.15" customHeight="1" x14ac:dyDescent="0.2">
      <c r="A390" s="4" t="s">
        <v>78</v>
      </c>
      <c r="B390" s="4" t="s">
        <v>505</v>
      </c>
      <c r="C390" s="14" t="s">
        <v>199</v>
      </c>
      <c r="D390" s="2" t="s">
        <v>676</v>
      </c>
      <c r="E390" s="14"/>
      <c r="F390" s="14"/>
      <c r="G390" s="24">
        <v>11.562480073066395</v>
      </c>
      <c r="H390" s="24">
        <v>0</v>
      </c>
      <c r="I390" s="24">
        <v>0</v>
      </c>
      <c r="J390" s="24">
        <v>0</v>
      </c>
      <c r="K390" s="24">
        <v>0</v>
      </c>
      <c r="L390" s="24">
        <v>88.437519926933604</v>
      </c>
      <c r="M390" s="24">
        <v>0</v>
      </c>
      <c r="N390" s="24">
        <v>0</v>
      </c>
      <c r="O390" s="24">
        <v>0</v>
      </c>
      <c r="P390" s="24">
        <v>0</v>
      </c>
      <c r="Q390" s="24">
        <v>100</v>
      </c>
    </row>
    <row r="391" spans="1:17" ht="13.15" customHeight="1" x14ac:dyDescent="0.2">
      <c r="A391" s="4" t="s">
        <v>78</v>
      </c>
      <c r="B391" s="4" t="s">
        <v>505</v>
      </c>
      <c r="C391" s="9"/>
      <c r="D391" s="9"/>
      <c r="E391" s="14"/>
      <c r="F391" s="14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ht="13.15" customHeight="1" x14ac:dyDescent="0.2">
      <c r="A392" s="4" t="s">
        <v>34</v>
      </c>
      <c r="B392" s="4" t="s">
        <v>506</v>
      </c>
      <c r="C392" s="15"/>
      <c r="D392" s="16" t="s">
        <v>374</v>
      </c>
      <c r="E392" s="17" t="s">
        <v>387</v>
      </c>
      <c r="F392" s="1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s="20" customFormat="1" ht="13.15" customHeight="1" x14ac:dyDescent="0.25">
      <c r="A393" s="4" t="s">
        <v>34</v>
      </c>
      <c r="B393" s="4" t="s">
        <v>506</v>
      </c>
      <c r="C393" s="13" t="s">
        <v>200</v>
      </c>
      <c r="D393" s="19" t="s">
        <v>674</v>
      </c>
      <c r="E393" s="13"/>
      <c r="F393" s="19"/>
      <c r="G393" s="1">
        <v>1093211.7100000004</v>
      </c>
      <c r="H393" s="1">
        <v>394535.67000000004</v>
      </c>
      <c r="I393" s="1">
        <v>596902.61</v>
      </c>
      <c r="J393" s="1">
        <v>362271.59</v>
      </c>
      <c r="K393" s="1">
        <v>0</v>
      </c>
      <c r="L393" s="1">
        <v>710927.37000000011</v>
      </c>
      <c r="M393" s="1">
        <v>7644.71</v>
      </c>
      <c r="N393" s="1">
        <v>0</v>
      </c>
      <c r="O393" s="1">
        <v>0</v>
      </c>
      <c r="P393" s="1">
        <v>0</v>
      </c>
      <c r="Q393" s="1">
        <v>3165493.66</v>
      </c>
    </row>
    <row r="394" spans="1:17" s="20" customFormat="1" ht="13.15" customHeight="1" x14ac:dyDescent="0.25">
      <c r="A394" s="4" t="s">
        <v>34</v>
      </c>
      <c r="B394" s="4" t="s">
        <v>506</v>
      </c>
      <c r="C394" s="13" t="s">
        <v>200</v>
      </c>
      <c r="D394" s="19" t="s">
        <v>675</v>
      </c>
      <c r="E394" s="13"/>
      <c r="F394" s="19"/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1591.41</v>
      </c>
      <c r="M394" s="1">
        <v>0</v>
      </c>
      <c r="N394" s="1">
        <v>0</v>
      </c>
      <c r="O394" s="1">
        <v>0</v>
      </c>
      <c r="P394" s="1">
        <v>0</v>
      </c>
      <c r="Q394" s="1">
        <v>1591.41</v>
      </c>
    </row>
    <row r="395" spans="1:17" s="20" customFormat="1" ht="13.15" customHeight="1" x14ac:dyDescent="0.25">
      <c r="A395" s="4" t="s">
        <v>34</v>
      </c>
      <c r="B395" s="4" t="s">
        <v>506</v>
      </c>
      <c r="C395" s="13" t="s">
        <v>200</v>
      </c>
      <c r="D395" s="19" t="s">
        <v>454</v>
      </c>
      <c r="E395" s="13"/>
      <c r="F395" s="19"/>
      <c r="G395" s="1">
        <v>1093211.7100000004</v>
      </c>
      <c r="H395" s="1">
        <v>394535.67000000004</v>
      </c>
      <c r="I395" s="1">
        <v>596902.61</v>
      </c>
      <c r="J395" s="1">
        <v>362271.59</v>
      </c>
      <c r="K395" s="1">
        <v>0</v>
      </c>
      <c r="L395" s="1">
        <v>712518.78000000014</v>
      </c>
      <c r="M395" s="1">
        <v>7644.71</v>
      </c>
      <c r="N395" s="1">
        <v>0</v>
      </c>
      <c r="O395" s="1">
        <v>0</v>
      </c>
      <c r="P395" s="1">
        <v>0</v>
      </c>
      <c r="Q395" s="1">
        <v>3167085.0700000003</v>
      </c>
    </row>
    <row r="396" spans="1:17" ht="13.15" customHeight="1" x14ac:dyDescent="0.2">
      <c r="A396" s="4" t="s">
        <v>34</v>
      </c>
      <c r="B396" s="4" t="s">
        <v>506</v>
      </c>
      <c r="C396" s="9" t="s">
        <v>200</v>
      </c>
      <c r="D396" s="9" t="s">
        <v>691</v>
      </c>
      <c r="E396" s="14"/>
      <c r="F396" s="14">
        <v>445.4</v>
      </c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>
        <v>7110.6535024696914</v>
      </c>
    </row>
    <row r="397" spans="1:17" ht="13.15" customHeight="1" x14ac:dyDescent="0.2">
      <c r="A397" s="4" t="str">
        <f>A396</f>
        <v>0970</v>
      </c>
      <c r="B397" s="4" t="str">
        <f t="shared" ref="B397" si="95">B396</f>
        <v>EL PACALHAN RJ-1</v>
      </c>
      <c r="C397" s="9" t="str">
        <f t="shared" ref="C397" si="96">C396</f>
        <v xml:space="preserve">$ </v>
      </c>
      <c r="D397" s="9" t="s">
        <v>692</v>
      </c>
      <c r="E397" s="14"/>
      <c r="F397" s="14">
        <v>446</v>
      </c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>
        <v>7101.0876008968617</v>
      </c>
    </row>
    <row r="398" spans="1:17" s="25" customFormat="1" ht="13.15" customHeight="1" x14ac:dyDescent="0.2">
      <c r="A398" s="4" t="s">
        <v>34</v>
      </c>
      <c r="B398" s="4" t="s">
        <v>506</v>
      </c>
      <c r="C398" s="14" t="s">
        <v>199</v>
      </c>
      <c r="D398" s="2" t="s">
        <v>676</v>
      </c>
      <c r="E398" s="14"/>
      <c r="F398" s="14"/>
      <c r="G398" s="24">
        <v>34.517914291452875</v>
      </c>
      <c r="H398" s="24">
        <v>12.457375197692432</v>
      </c>
      <c r="I398" s="24">
        <v>18.84706589204438</v>
      </c>
      <c r="J398" s="24">
        <v>11.438644115738892</v>
      </c>
      <c r="K398" s="24">
        <v>0</v>
      </c>
      <c r="L398" s="24">
        <v>22.49762050123902</v>
      </c>
      <c r="M398" s="24">
        <v>0.24138000183241051</v>
      </c>
      <c r="N398" s="24">
        <v>0</v>
      </c>
      <c r="O398" s="24">
        <v>0</v>
      </c>
      <c r="P398" s="24">
        <v>0</v>
      </c>
      <c r="Q398" s="24">
        <v>100</v>
      </c>
    </row>
    <row r="399" spans="1:17" ht="13.15" customHeight="1" x14ac:dyDescent="0.2">
      <c r="A399" s="4" t="s">
        <v>34</v>
      </c>
      <c r="B399" s="4" t="s">
        <v>506</v>
      </c>
      <c r="C399" s="9"/>
      <c r="D399" s="9"/>
      <c r="E399" s="14"/>
      <c r="F399" s="14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ht="13.15" customHeight="1" x14ac:dyDescent="0.2">
      <c r="A400" s="4" t="s">
        <v>93</v>
      </c>
      <c r="B400" s="4" t="s">
        <v>507</v>
      </c>
      <c r="C400" s="15"/>
      <c r="D400" s="16" t="s">
        <v>374</v>
      </c>
      <c r="E400" s="17" t="s">
        <v>386</v>
      </c>
      <c r="F400" s="1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s="20" customFormat="1" ht="13.15" customHeight="1" x14ac:dyDescent="0.25">
      <c r="A401" s="4" t="s">
        <v>93</v>
      </c>
      <c r="B401" s="4" t="s">
        <v>507</v>
      </c>
      <c r="C401" s="13" t="s">
        <v>200</v>
      </c>
      <c r="D401" s="19" t="s">
        <v>674</v>
      </c>
      <c r="E401" s="13"/>
      <c r="F401" s="19"/>
      <c r="G401" s="1">
        <v>28507577.51999997</v>
      </c>
      <c r="H401" s="1">
        <v>10646591.470000003</v>
      </c>
      <c r="I401" s="1">
        <v>12408378.630000001</v>
      </c>
      <c r="J401" s="1">
        <v>0</v>
      </c>
      <c r="K401" s="1">
        <v>1055533.4099999999</v>
      </c>
      <c r="L401" s="1">
        <v>16299530.439999996</v>
      </c>
      <c r="M401" s="1">
        <v>12243877.599999994</v>
      </c>
      <c r="N401" s="1">
        <v>0</v>
      </c>
      <c r="O401" s="1">
        <v>0</v>
      </c>
      <c r="P401" s="1">
        <v>0</v>
      </c>
      <c r="Q401" s="1">
        <v>81161489.069999963</v>
      </c>
    </row>
    <row r="402" spans="1:17" s="20" customFormat="1" ht="13.15" customHeight="1" x14ac:dyDescent="0.25">
      <c r="A402" s="4" t="s">
        <v>93</v>
      </c>
      <c r="B402" s="4" t="s">
        <v>507</v>
      </c>
      <c r="C402" s="13" t="s">
        <v>200</v>
      </c>
      <c r="D402" s="19" t="s">
        <v>675</v>
      </c>
      <c r="E402" s="13"/>
      <c r="F402" s="19"/>
      <c r="G402" s="1">
        <v>10558</v>
      </c>
      <c r="H402" s="1">
        <v>0</v>
      </c>
      <c r="I402" s="1">
        <v>28000</v>
      </c>
      <c r="J402" s="1">
        <v>0</v>
      </c>
      <c r="K402" s="1">
        <v>0</v>
      </c>
      <c r="L402" s="1">
        <v>290178.76</v>
      </c>
      <c r="M402" s="1">
        <v>388315.41000000003</v>
      </c>
      <c r="N402" s="1">
        <v>0</v>
      </c>
      <c r="O402" s="1">
        <v>0</v>
      </c>
      <c r="P402" s="1">
        <v>0</v>
      </c>
      <c r="Q402" s="1">
        <v>717052.17</v>
      </c>
    </row>
    <row r="403" spans="1:17" s="20" customFormat="1" ht="13.15" customHeight="1" x14ac:dyDescent="0.25">
      <c r="A403" s="4" t="s">
        <v>93</v>
      </c>
      <c r="B403" s="4" t="s">
        <v>507</v>
      </c>
      <c r="C403" s="13" t="s">
        <v>200</v>
      </c>
      <c r="D403" s="19" t="s">
        <v>454</v>
      </c>
      <c r="E403" s="13"/>
      <c r="F403" s="19"/>
      <c r="G403" s="1">
        <v>28518135.51999997</v>
      </c>
      <c r="H403" s="1">
        <v>10646591.470000003</v>
      </c>
      <c r="I403" s="1">
        <v>12436378.630000001</v>
      </c>
      <c r="J403" s="1">
        <v>0</v>
      </c>
      <c r="K403" s="1">
        <v>1055533.4099999999</v>
      </c>
      <c r="L403" s="1">
        <v>16589709.199999996</v>
      </c>
      <c r="M403" s="1">
        <v>12632193.009999994</v>
      </c>
      <c r="N403" s="1">
        <v>0</v>
      </c>
      <c r="O403" s="1">
        <v>0</v>
      </c>
      <c r="P403" s="1">
        <v>0</v>
      </c>
      <c r="Q403" s="1">
        <v>81878541.239999965</v>
      </c>
    </row>
    <row r="404" spans="1:17" ht="13.15" customHeight="1" x14ac:dyDescent="0.2">
      <c r="A404" s="4" t="s">
        <v>93</v>
      </c>
      <c r="B404" s="4" t="s">
        <v>507</v>
      </c>
      <c r="C404" s="9" t="s">
        <v>200</v>
      </c>
      <c r="D404" s="9" t="s">
        <v>691</v>
      </c>
      <c r="E404" s="14"/>
      <c r="F404" s="14">
        <v>13137.8</v>
      </c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>
        <v>6232.2870830732672</v>
      </c>
    </row>
    <row r="405" spans="1:17" ht="13.15" customHeight="1" x14ac:dyDescent="0.2">
      <c r="A405" s="4" t="str">
        <f>A404</f>
        <v>0980</v>
      </c>
      <c r="B405" s="4" t="str">
        <f t="shared" ref="B405" si="97">B404</f>
        <v>EL PAHARRISON 2</v>
      </c>
      <c r="C405" s="9" t="str">
        <f t="shared" ref="C405" si="98">C404</f>
        <v xml:space="preserve">$ </v>
      </c>
      <c r="D405" s="9" t="s">
        <v>692</v>
      </c>
      <c r="E405" s="14"/>
      <c r="F405" s="14">
        <v>13002</v>
      </c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>
        <v>6297.3804983848613</v>
      </c>
    </row>
    <row r="406" spans="1:17" s="25" customFormat="1" ht="13.15" customHeight="1" x14ac:dyDescent="0.2">
      <c r="A406" s="4" t="s">
        <v>93</v>
      </c>
      <c r="B406" s="4" t="s">
        <v>507</v>
      </c>
      <c r="C406" s="14" t="s">
        <v>199</v>
      </c>
      <c r="D406" s="2" t="s">
        <v>676</v>
      </c>
      <c r="E406" s="14"/>
      <c r="F406" s="14"/>
      <c r="G406" s="24">
        <v>34.829804107535885</v>
      </c>
      <c r="H406" s="24">
        <v>13.002908098708094</v>
      </c>
      <c r="I406" s="24">
        <v>15.188813139143326</v>
      </c>
      <c r="J406" s="24">
        <v>0</v>
      </c>
      <c r="K406" s="24">
        <v>1.2891453536110902</v>
      </c>
      <c r="L406" s="24">
        <v>20.261363904093908</v>
      </c>
      <c r="M406" s="24">
        <v>15.427965396907698</v>
      </c>
      <c r="N406" s="24">
        <v>0</v>
      </c>
      <c r="O406" s="24">
        <v>0</v>
      </c>
      <c r="P406" s="24">
        <v>0</v>
      </c>
      <c r="Q406" s="24">
        <v>100</v>
      </c>
    </row>
    <row r="407" spans="1:17" ht="13.15" customHeight="1" x14ac:dyDescent="0.2">
      <c r="A407" s="4" t="s">
        <v>93</v>
      </c>
      <c r="B407" s="4" t="s">
        <v>507</v>
      </c>
      <c r="C407" s="9"/>
      <c r="D407" s="9"/>
      <c r="E407" s="14"/>
      <c r="F407" s="14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ht="13.15" customHeight="1" x14ac:dyDescent="0.2">
      <c r="A408" s="4" t="s">
        <v>167</v>
      </c>
      <c r="B408" s="4" t="s">
        <v>508</v>
      </c>
      <c r="C408" s="15"/>
      <c r="D408" s="16" t="s">
        <v>374</v>
      </c>
      <c r="E408" s="17" t="s">
        <v>385</v>
      </c>
      <c r="F408" s="1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1:17" s="20" customFormat="1" ht="13.15" customHeight="1" x14ac:dyDescent="0.25">
      <c r="A409" s="4" t="s">
        <v>167</v>
      </c>
      <c r="B409" s="4" t="s">
        <v>508</v>
      </c>
      <c r="C409" s="13" t="s">
        <v>200</v>
      </c>
      <c r="D409" s="19" t="s">
        <v>674</v>
      </c>
      <c r="E409" s="13"/>
      <c r="F409" s="19"/>
      <c r="G409" s="1">
        <v>17540365.640000008</v>
      </c>
      <c r="H409" s="1">
        <v>9920858.3400000129</v>
      </c>
      <c r="I409" s="1">
        <v>13536998.780000014</v>
      </c>
      <c r="J409" s="1">
        <v>0</v>
      </c>
      <c r="K409" s="1">
        <v>1578218.4399999995</v>
      </c>
      <c r="L409" s="1">
        <v>4740178.1099999985</v>
      </c>
      <c r="M409" s="1">
        <v>12140856.420000006</v>
      </c>
      <c r="N409" s="1">
        <v>7133.1200000000008</v>
      </c>
      <c r="O409" s="1">
        <v>0</v>
      </c>
      <c r="P409" s="1">
        <v>943.59</v>
      </c>
      <c r="Q409" s="1">
        <v>59465552.440000035</v>
      </c>
    </row>
    <row r="410" spans="1:17" s="20" customFormat="1" ht="13.15" customHeight="1" x14ac:dyDescent="0.25">
      <c r="A410" s="4" t="s">
        <v>167</v>
      </c>
      <c r="B410" s="4" t="s">
        <v>508</v>
      </c>
      <c r="C410" s="13" t="s">
        <v>200</v>
      </c>
      <c r="D410" s="19" t="s">
        <v>675</v>
      </c>
      <c r="E410" s="13"/>
      <c r="F410" s="19"/>
      <c r="G410" s="1">
        <v>35183.86</v>
      </c>
      <c r="H410" s="1">
        <v>0</v>
      </c>
      <c r="I410" s="1">
        <v>0</v>
      </c>
      <c r="J410" s="1">
        <v>0</v>
      </c>
      <c r="K410" s="1">
        <v>36397.870000000003</v>
      </c>
      <c r="L410" s="1">
        <v>0</v>
      </c>
      <c r="M410" s="1">
        <v>12435.18</v>
      </c>
      <c r="N410" s="1">
        <v>0</v>
      </c>
      <c r="O410" s="1">
        <v>0</v>
      </c>
      <c r="P410" s="1">
        <v>0</v>
      </c>
      <c r="Q410" s="1">
        <v>84016.91</v>
      </c>
    </row>
    <row r="411" spans="1:17" s="20" customFormat="1" ht="13.15" customHeight="1" x14ac:dyDescent="0.25">
      <c r="A411" s="4" t="s">
        <v>167</v>
      </c>
      <c r="B411" s="4" t="s">
        <v>508</v>
      </c>
      <c r="C411" s="13" t="s">
        <v>200</v>
      </c>
      <c r="D411" s="19" t="s">
        <v>454</v>
      </c>
      <c r="E411" s="13"/>
      <c r="F411" s="19"/>
      <c r="G411" s="1">
        <v>17575549.500000007</v>
      </c>
      <c r="H411" s="1">
        <v>9920858.3400000129</v>
      </c>
      <c r="I411" s="1">
        <v>13536998.780000014</v>
      </c>
      <c r="J411" s="1">
        <v>0</v>
      </c>
      <c r="K411" s="1">
        <v>1614616.3099999996</v>
      </c>
      <c r="L411" s="1">
        <v>4740178.1099999985</v>
      </c>
      <c r="M411" s="1">
        <v>12153291.600000005</v>
      </c>
      <c r="N411" s="1">
        <v>7133.1200000000008</v>
      </c>
      <c r="O411" s="1">
        <v>0</v>
      </c>
      <c r="P411" s="1">
        <v>943.59</v>
      </c>
      <c r="Q411" s="1">
        <v>59549569.350000031</v>
      </c>
    </row>
    <row r="412" spans="1:17" ht="13.15" customHeight="1" x14ac:dyDescent="0.2">
      <c r="A412" s="4" t="s">
        <v>167</v>
      </c>
      <c r="B412" s="4" t="s">
        <v>508</v>
      </c>
      <c r="C412" s="9" t="s">
        <v>200</v>
      </c>
      <c r="D412" s="9" t="s">
        <v>691</v>
      </c>
      <c r="E412" s="14"/>
      <c r="F412" s="14">
        <v>9200.1</v>
      </c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>
        <v>6472.7089216421591</v>
      </c>
    </row>
    <row r="413" spans="1:17" ht="13.15" customHeight="1" x14ac:dyDescent="0.2">
      <c r="A413" s="4" t="str">
        <f>A412</f>
        <v>0990</v>
      </c>
      <c r="B413" s="4" t="str">
        <f t="shared" ref="B413" si="99">B412</f>
        <v>EL PAWIDEFIELD 3</v>
      </c>
      <c r="C413" s="9" t="str">
        <f t="shared" ref="C413" si="100">C412</f>
        <v xml:space="preserve">$ </v>
      </c>
      <c r="D413" s="9" t="s">
        <v>692</v>
      </c>
      <c r="E413" s="14"/>
      <c r="F413" s="14">
        <v>9370</v>
      </c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>
        <v>6355.3435805763111</v>
      </c>
    </row>
    <row r="414" spans="1:17" s="25" customFormat="1" ht="13.15" customHeight="1" x14ac:dyDescent="0.2">
      <c r="A414" s="4" t="s">
        <v>167</v>
      </c>
      <c r="B414" s="4" t="s">
        <v>508</v>
      </c>
      <c r="C414" s="14" t="s">
        <v>199</v>
      </c>
      <c r="D414" s="2" t="s">
        <v>676</v>
      </c>
      <c r="E414" s="14"/>
      <c r="F414" s="14"/>
      <c r="G414" s="24">
        <v>29.514150466312312</v>
      </c>
      <c r="H414" s="24">
        <v>16.659832217577588</v>
      </c>
      <c r="I414" s="24">
        <v>22.73232019603179</v>
      </c>
      <c r="J414" s="24">
        <v>0</v>
      </c>
      <c r="K414" s="24">
        <v>2.7113820093478118</v>
      </c>
      <c r="L414" s="24">
        <v>7.9600543912245705</v>
      </c>
      <c r="M414" s="24">
        <v>20.408697716300107</v>
      </c>
      <c r="N414" s="24">
        <v>1.1978457741777098E-2</v>
      </c>
      <c r="O414" s="24">
        <v>0</v>
      </c>
      <c r="P414" s="24">
        <v>1.5845454640554836E-3</v>
      </c>
      <c r="Q414" s="24">
        <v>100</v>
      </c>
    </row>
    <row r="415" spans="1:17" ht="13.15" customHeight="1" x14ac:dyDescent="0.2">
      <c r="A415" s="4" t="s">
        <v>167</v>
      </c>
      <c r="B415" s="4" t="s">
        <v>508</v>
      </c>
      <c r="C415" s="9"/>
      <c r="D415" s="9"/>
      <c r="E415" s="14"/>
      <c r="F415" s="14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ht="13.15" customHeight="1" x14ac:dyDescent="0.2">
      <c r="A416" s="4" t="s">
        <v>13</v>
      </c>
      <c r="B416" s="4" t="s">
        <v>509</v>
      </c>
      <c r="C416" s="15"/>
      <c r="D416" s="16" t="s">
        <v>374</v>
      </c>
      <c r="E416" s="17" t="s">
        <v>384</v>
      </c>
      <c r="F416" s="1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s="20" customFormat="1" ht="13.15" customHeight="1" x14ac:dyDescent="0.25">
      <c r="A417" s="4" t="s">
        <v>13</v>
      </c>
      <c r="B417" s="4" t="s">
        <v>509</v>
      </c>
      <c r="C417" s="13" t="s">
        <v>200</v>
      </c>
      <c r="D417" s="19" t="s">
        <v>674</v>
      </c>
      <c r="E417" s="13"/>
      <c r="F417" s="19"/>
      <c r="G417" s="1">
        <v>25320904.389999975</v>
      </c>
      <c r="H417" s="1">
        <v>10568890.480000004</v>
      </c>
      <c r="I417" s="1">
        <v>12456023.330000002</v>
      </c>
      <c r="J417" s="1">
        <v>0</v>
      </c>
      <c r="K417" s="1">
        <v>0</v>
      </c>
      <c r="L417" s="1">
        <v>1089728.0299999996</v>
      </c>
      <c r="M417" s="1">
        <v>8013101.3199999966</v>
      </c>
      <c r="N417" s="1">
        <v>0</v>
      </c>
      <c r="O417" s="1">
        <v>0</v>
      </c>
      <c r="P417" s="1">
        <v>0</v>
      </c>
      <c r="Q417" s="1">
        <v>57448647.549999967</v>
      </c>
    </row>
    <row r="418" spans="1:17" s="20" customFormat="1" ht="13.15" customHeight="1" x14ac:dyDescent="0.25">
      <c r="A418" s="4" t="s">
        <v>13</v>
      </c>
      <c r="B418" s="4" t="s">
        <v>509</v>
      </c>
      <c r="C418" s="13" t="s">
        <v>200</v>
      </c>
      <c r="D418" s="19" t="s">
        <v>675</v>
      </c>
      <c r="E418" s="13"/>
      <c r="F418" s="19"/>
      <c r="G418" s="1">
        <v>18460.2</v>
      </c>
      <c r="H418" s="1">
        <v>27565.989999999998</v>
      </c>
      <c r="I418" s="1">
        <v>123391.71</v>
      </c>
      <c r="J418" s="1">
        <v>0</v>
      </c>
      <c r="K418" s="1">
        <v>0</v>
      </c>
      <c r="L418" s="1">
        <v>0</v>
      </c>
      <c r="M418" s="1">
        <v>979648.97</v>
      </c>
      <c r="N418" s="1">
        <v>0</v>
      </c>
      <c r="O418" s="1">
        <v>0</v>
      </c>
      <c r="P418" s="1">
        <v>0</v>
      </c>
      <c r="Q418" s="1">
        <v>1149066.8700000001</v>
      </c>
    </row>
    <row r="419" spans="1:17" s="20" customFormat="1" ht="13.15" customHeight="1" x14ac:dyDescent="0.25">
      <c r="A419" s="4" t="s">
        <v>13</v>
      </c>
      <c r="B419" s="4" t="s">
        <v>509</v>
      </c>
      <c r="C419" s="13" t="s">
        <v>200</v>
      </c>
      <c r="D419" s="19" t="s">
        <v>454</v>
      </c>
      <c r="E419" s="13"/>
      <c r="F419" s="19"/>
      <c r="G419" s="1">
        <v>25339364.589999974</v>
      </c>
      <c r="H419" s="1">
        <v>10596456.470000004</v>
      </c>
      <c r="I419" s="1">
        <v>12579415.040000003</v>
      </c>
      <c r="J419" s="1">
        <v>0</v>
      </c>
      <c r="K419" s="1">
        <v>0</v>
      </c>
      <c r="L419" s="1">
        <v>1089728.0299999996</v>
      </c>
      <c r="M419" s="1">
        <v>8992750.2899999972</v>
      </c>
      <c r="N419" s="1">
        <v>0</v>
      </c>
      <c r="O419" s="1">
        <v>0</v>
      </c>
      <c r="P419" s="1">
        <v>0</v>
      </c>
      <c r="Q419" s="1">
        <v>58597714.419999965</v>
      </c>
    </row>
    <row r="420" spans="1:17" ht="13.15" customHeight="1" x14ac:dyDescent="0.2">
      <c r="A420" s="4" t="s">
        <v>13</v>
      </c>
      <c r="B420" s="4" t="s">
        <v>509</v>
      </c>
      <c r="C420" s="9" t="s">
        <v>200</v>
      </c>
      <c r="D420" s="9" t="s">
        <v>691</v>
      </c>
      <c r="E420" s="14"/>
      <c r="F420" s="14">
        <v>8183</v>
      </c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>
        <v>7160.9085201026473</v>
      </c>
    </row>
    <row r="421" spans="1:17" ht="13.15" customHeight="1" x14ac:dyDescent="0.2">
      <c r="A421" s="4" t="str">
        <f>A420</f>
        <v>1000</v>
      </c>
      <c r="B421" s="4" t="str">
        <f t="shared" ref="B421" si="101">B420</f>
        <v>EL PAFOUNTAIN 8</v>
      </c>
      <c r="C421" s="9" t="str">
        <f t="shared" ref="C421" si="102">C420</f>
        <v xml:space="preserve">$ </v>
      </c>
      <c r="D421" s="9" t="s">
        <v>692</v>
      </c>
      <c r="E421" s="14"/>
      <c r="F421" s="14">
        <v>8302</v>
      </c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>
        <v>7058.2648060708225</v>
      </c>
    </row>
    <row r="422" spans="1:17" s="25" customFormat="1" ht="13.15" customHeight="1" x14ac:dyDescent="0.2">
      <c r="A422" s="4" t="s">
        <v>13</v>
      </c>
      <c r="B422" s="4" t="s">
        <v>509</v>
      </c>
      <c r="C422" s="14" t="s">
        <v>199</v>
      </c>
      <c r="D422" s="2" t="s">
        <v>676</v>
      </c>
      <c r="E422" s="14"/>
      <c r="F422" s="14"/>
      <c r="G422" s="24">
        <v>43.242923108535791</v>
      </c>
      <c r="H422" s="24">
        <v>18.08339552981495</v>
      </c>
      <c r="I422" s="24">
        <v>21.467415861712393</v>
      </c>
      <c r="J422" s="24">
        <v>0</v>
      </c>
      <c r="K422" s="24">
        <v>0</v>
      </c>
      <c r="L422" s="24">
        <v>1.8596766798605118</v>
      </c>
      <c r="M422" s="24">
        <v>15.346588820076375</v>
      </c>
      <c r="N422" s="24">
        <v>0</v>
      </c>
      <c r="O422" s="24">
        <v>0</v>
      </c>
      <c r="P422" s="24">
        <v>0</v>
      </c>
      <c r="Q422" s="24">
        <v>100</v>
      </c>
    </row>
    <row r="423" spans="1:17" ht="13.15" customHeight="1" x14ac:dyDescent="0.2">
      <c r="A423" s="4" t="s">
        <v>13</v>
      </c>
      <c r="B423" s="4" t="s">
        <v>509</v>
      </c>
      <c r="C423" s="9"/>
      <c r="D423" s="9"/>
      <c r="E423" s="14"/>
      <c r="F423" s="14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ht="13.15" customHeight="1" x14ac:dyDescent="0.2">
      <c r="A424" s="4" t="s">
        <v>0</v>
      </c>
      <c r="B424" s="4" t="s">
        <v>510</v>
      </c>
      <c r="C424" s="15"/>
      <c r="D424" s="16" t="s">
        <v>374</v>
      </c>
      <c r="E424" s="17" t="s">
        <v>383</v>
      </c>
      <c r="F424" s="1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s="20" customFormat="1" ht="13.15" customHeight="1" x14ac:dyDescent="0.25">
      <c r="A425" s="4" t="s">
        <v>0</v>
      </c>
      <c r="B425" s="4" t="s">
        <v>510</v>
      </c>
      <c r="C425" s="13" t="s">
        <v>200</v>
      </c>
      <c r="D425" s="19" t="s">
        <v>674</v>
      </c>
      <c r="E425" s="13"/>
      <c r="F425" s="19"/>
      <c r="G425" s="1">
        <v>82685298.799999878</v>
      </c>
      <c r="H425" s="1">
        <v>30701893.939999979</v>
      </c>
      <c r="I425" s="1">
        <v>36310548.899999961</v>
      </c>
      <c r="J425" s="1">
        <v>4374863.950000002</v>
      </c>
      <c r="K425" s="1">
        <v>4032984.7000000011</v>
      </c>
      <c r="L425" s="1">
        <v>2607750.4400000004</v>
      </c>
      <c r="M425" s="1">
        <v>27274930.989999991</v>
      </c>
      <c r="N425" s="1">
        <v>0</v>
      </c>
      <c r="O425" s="1">
        <v>0</v>
      </c>
      <c r="P425" s="1">
        <v>1363340.6900000002</v>
      </c>
      <c r="Q425" s="1">
        <v>189351612.40999976</v>
      </c>
    </row>
    <row r="426" spans="1:17" s="20" customFormat="1" ht="13.15" customHeight="1" x14ac:dyDescent="0.25">
      <c r="A426" s="4" t="s">
        <v>0</v>
      </c>
      <c r="B426" s="4" t="s">
        <v>510</v>
      </c>
      <c r="C426" s="13" t="s">
        <v>200</v>
      </c>
      <c r="D426" s="19" t="s">
        <v>675</v>
      </c>
      <c r="E426" s="13"/>
      <c r="F426" s="19"/>
      <c r="G426" s="1">
        <v>123916.55</v>
      </c>
      <c r="H426" s="1">
        <v>0</v>
      </c>
      <c r="I426" s="1">
        <v>124273.45</v>
      </c>
      <c r="J426" s="1">
        <v>429.22</v>
      </c>
      <c r="K426" s="1">
        <v>0</v>
      </c>
      <c r="L426" s="1">
        <v>84969.55</v>
      </c>
      <c r="M426" s="1">
        <v>758838.23</v>
      </c>
      <c r="N426" s="1">
        <v>0</v>
      </c>
      <c r="O426" s="1">
        <v>0</v>
      </c>
      <c r="P426" s="1">
        <v>0</v>
      </c>
      <c r="Q426" s="1">
        <v>1092427</v>
      </c>
    </row>
    <row r="427" spans="1:17" s="20" customFormat="1" ht="13.15" customHeight="1" x14ac:dyDescent="0.25">
      <c r="A427" s="4" t="s">
        <v>0</v>
      </c>
      <c r="B427" s="4" t="s">
        <v>510</v>
      </c>
      <c r="C427" s="13" t="s">
        <v>200</v>
      </c>
      <c r="D427" s="19" t="s">
        <v>454</v>
      </c>
      <c r="E427" s="13"/>
      <c r="F427" s="19"/>
      <c r="G427" s="1">
        <v>82809215.349999875</v>
      </c>
      <c r="H427" s="1">
        <v>30701893.939999979</v>
      </c>
      <c r="I427" s="1">
        <v>36434822.349999964</v>
      </c>
      <c r="J427" s="1">
        <v>4375293.1700000018</v>
      </c>
      <c r="K427" s="1">
        <v>4032984.7000000011</v>
      </c>
      <c r="L427" s="1">
        <v>2692719.99</v>
      </c>
      <c r="M427" s="1">
        <v>28033769.219999991</v>
      </c>
      <c r="N427" s="1">
        <v>0</v>
      </c>
      <c r="O427" s="1">
        <v>0</v>
      </c>
      <c r="P427" s="1">
        <v>1363340.6900000002</v>
      </c>
      <c r="Q427" s="1">
        <v>190444039.40999976</v>
      </c>
    </row>
    <row r="428" spans="1:17" ht="13.15" customHeight="1" x14ac:dyDescent="0.2">
      <c r="A428" s="4" t="s">
        <v>0</v>
      </c>
      <c r="B428" s="4" t="s">
        <v>510</v>
      </c>
      <c r="C428" s="9" t="s">
        <v>200</v>
      </c>
      <c r="D428" s="9" t="s">
        <v>691</v>
      </c>
      <c r="E428" s="14"/>
      <c r="F428" s="14">
        <v>25130.94</v>
      </c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>
        <v>7578.0706734407777</v>
      </c>
    </row>
    <row r="429" spans="1:17" ht="13.15" customHeight="1" x14ac:dyDescent="0.2">
      <c r="A429" s="4" t="str">
        <f>A428</f>
        <v>1010</v>
      </c>
      <c r="B429" s="4" t="str">
        <f t="shared" ref="B429" si="103">B428</f>
        <v>EL PACOLORADO SPR</v>
      </c>
      <c r="C429" s="9" t="str">
        <f t="shared" ref="C429" si="104">C428</f>
        <v xml:space="preserve">$ </v>
      </c>
      <c r="D429" s="9" t="s">
        <v>692</v>
      </c>
      <c r="E429" s="14"/>
      <c r="F429" s="14">
        <v>23366</v>
      </c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>
        <v>8150.4767358555064</v>
      </c>
    </row>
    <row r="430" spans="1:17" s="25" customFormat="1" ht="13.15" customHeight="1" x14ac:dyDescent="0.2">
      <c r="A430" s="4" t="s">
        <v>0</v>
      </c>
      <c r="B430" s="4" t="s">
        <v>510</v>
      </c>
      <c r="C430" s="14" t="s">
        <v>199</v>
      </c>
      <c r="D430" s="2" t="s">
        <v>676</v>
      </c>
      <c r="E430" s="14"/>
      <c r="F430" s="14"/>
      <c r="G430" s="24">
        <v>43.48217755018473</v>
      </c>
      <c r="H430" s="24">
        <v>16.121215468394386</v>
      </c>
      <c r="I430" s="24">
        <v>19.131511000751679</v>
      </c>
      <c r="J430" s="24">
        <v>2.2974167023314385</v>
      </c>
      <c r="K430" s="24">
        <v>2.1176744163242311</v>
      </c>
      <c r="L430" s="24">
        <v>1.4139166541216581</v>
      </c>
      <c r="M430" s="24">
        <v>14.720213510934386</v>
      </c>
      <c r="N430" s="24">
        <v>0</v>
      </c>
      <c r="O430" s="24">
        <v>0</v>
      </c>
      <c r="P430" s="24">
        <v>0.71587469695752237</v>
      </c>
      <c r="Q430" s="24">
        <v>100</v>
      </c>
    </row>
    <row r="431" spans="1:17" ht="13.15" customHeight="1" x14ac:dyDescent="0.2">
      <c r="A431" s="4" t="s">
        <v>0</v>
      </c>
      <c r="B431" s="4" t="s">
        <v>510</v>
      </c>
      <c r="C431" s="9"/>
      <c r="D431" s="9"/>
      <c r="E431" s="14"/>
      <c r="F431" s="14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ht="13.15" customHeight="1" x14ac:dyDescent="0.2">
      <c r="A432" s="4" t="s">
        <v>132</v>
      </c>
      <c r="B432" s="4" t="s">
        <v>511</v>
      </c>
      <c r="C432" s="15"/>
      <c r="D432" s="16" t="s">
        <v>374</v>
      </c>
      <c r="E432" s="17" t="s">
        <v>382</v>
      </c>
      <c r="F432" s="1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s="20" customFormat="1" ht="13.15" customHeight="1" x14ac:dyDescent="0.25">
      <c r="A433" s="4" t="s">
        <v>132</v>
      </c>
      <c r="B433" s="4" t="s">
        <v>511</v>
      </c>
      <c r="C433" s="13" t="s">
        <v>200</v>
      </c>
      <c r="D433" s="19" t="s">
        <v>674</v>
      </c>
      <c r="E433" s="13"/>
      <c r="F433" s="19"/>
      <c r="G433" s="1">
        <v>9881292.0599999987</v>
      </c>
      <c r="H433" s="1">
        <v>3770281.669999999</v>
      </c>
      <c r="I433" s="1">
        <v>8324278.8100000015</v>
      </c>
      <c r="J433" s="1">
        <v>127982.85</v>
      </c>
      <c r="K433" s="1">
        <v>0</v>
      </c>
      <c r="L433" s="1">
        <v>500474.08</v>
      </c>
      <c r="M433" s="1">
        <v>4583570.8500000006</v>
      </c>
      <c r="N433" s="1">
        <v>0</v>
      </c>
      <c r="O433" s="1">
        <v>6596.36</v>
      </c>
      <c r="P433" s="1">
        <v>0</v>
      </c>
      <c r="Q433" s="1">
        <v>27194476.68</v>
      </c>
    </row>
    <row r="434" spans="1:17" s="20" customFormat="1" ht="13.15" customHeight="1" x14ac:dyDescent="0.25">
      <c r="A434" s="4" t="s">
        <v>132</v>
      </c>
      <c r="B434" s="4" t="s">
        <v>511</v>
      </c>
      <c r="C434" s="13" t="s">
        <v>200</v>
      </c>
      <c r="D434" s="19" t="s">
        <v>675</v>
      </c>
      <c r="E434" s="13"/>
      <c r="F434" s="19"/>
      <c r="G434" s="1">
        <v>3828.74</v>
      </c>
      <c r="H434" s="1">
        <v>388.38</v>
      </c>
      <c r="I434" s="1">
        <v>11262.98</v>
      </c>
      <c r="J434" s="1">
        <v>0</v>
      </c>
      <c r="K434" s="1">
        <v>0</v>
      </c>
      <c r="L434" s="1">
        <v>10950.95</v>
      </c>
      <c r="M434" s="1">
        <v>33013.46</v>
      </c>
      <c r="N434" s="1">
        <v>0</v>
      </c>
      <c r="O434" s="1">
        <v>0</v>
      </c>
      <c r="P434" s="1">
        <v>0</v>
      </c>
      <c r="Q434" s="1">
        <v>59444.509999999995</v>
      </c>
    </row>
    <row r="435" spans="1:17" s="20" customFormat="1" ht="13.15" customHeight="1" x14ac:dyDescent="0.25">
      <c r="A435" s="4" t="s">
        <v>132</v>
      </c>
      <c r="B435" s="4" t="s">
        <v>511</v>
      </c>
      <c r="C435" s="13" t="s">
        <v>200</v>
      </c>
      <c r="D435" s="19" t="s">
        <v>454</v>
      </c>
      <c r="E435" s="13"/>
      <c r="F435" s="19"/>
      <c r="G435" s="1">
        <v>9885120.7999999989</v>
      </c>
      <c r="H435" s="1">
        <v>3770670.0499999989</v>
      </c>
      <c r="I435" s="1">
        <v>8335541.7900000019</v>
      </c>
      <c r="J435" s="1">
        <v>127982.85</v>
      </c>
      <c r="K435" s="1">
        <v>0</v>
      </c>
      <c r="L435" s="1">
        <v>511425.03</v>
      </c>
      <c r="M435" s="1">
        <v>4616584.3100000005</v>
      </c>
      <c r="N435" s="1">
        <v>0</v>
      </c>
      <c r="O435" s="1">
        <v>6596.36</v>
      </c>
      <c r="P435" s="1">
        <v>0</v>
      </c>
      <c r="Q435" s="1">
        <v>27253921.190000001</v>
      </c>
    </row>
    <row r="436" spans="1:17" ht="13.15" customHeight="1" x14ac:dyDescent="0.2">
      <c r="A436" s="4" t="s">
        <v>132</v>
      </c>
      <c r="B436" s="4" t="s">
        <v>511</v>
      </c>
      <c r="C436" s="9" t="s">
        <v>200</v>
      </c>
      <c r="D436" s="9" t="s">
        <v>691</v>
      </c>
      <c r="E436" s="14"/>
      <c r="F436" s="14">
        <v>3680</v>
      </c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>
        <v>7405.9568451086961</v>
      </c>
    </row>
    <row r="437" spans="1:17" ht="13.15" customHeight="1" x14ac:dyDescent="0.2">
      <c r="A437" s="4" t="str">
        <f>A436</f>
        <v>1020</v>
      </c>
      <c r="B437" s="4" t="str">
        <f t="shared" ref="B437" si="105">B436</f>
        <v>EL PACHEYENNE MOU</v>
      </c>
      <c r="C437" s="9" t="str">
        <f t="shared" ref="C437" si="106">C436</f>
        <v xml:space="preserve">$ </v>
      </c>
      <c r="D437" s="9" t="s">
        <v>692</v>
      </c>
      <c r="E437" s="14"/>
      <c r="F437" s="14">
        <v>3641</v>
      </c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>
        <v>7485.2845893985177</v>
      </c>
    </row>
    <row r="438" spans="1:17" s="25" customFormat="1" ht="13.15" customHeight="1" x14ac:dyDescent="0.2">
      <c r="A438" s="4" t="s">
        <v>132</v>
      </c>
      <c r="B438" s="4" t="s">
        <v>511</v>
      </c>
      <c r="C438" s="14" t="s">
        <v>199</v>
      </c>
      <c r="D438" s="2" t="s">
        <v>676</v>
      </c>
      <c r="E438" s="14"/>
      <c r="F438" s="14"/>
      <c r="G438" s="24">
        <v>36.270453455435408</v>
      </c>
      <c r="H438" s="24">
        <v>13.835330423511799</v>
      </c>
      <c r="I438" s="24">
        <v>30.584743134351161</v>
      </c>
      <c r="J438" s="24">
        <v>0.4695942617129143</v>
      </c>
      <c r="K438" s="24">
        <v>0</v>
      </c>
      <c r="L438" s="24">
        <v>1.8765190756758037</v>
      </c>
      <c r="M438" s="24">
        <v>16.939156306410382</v>
      </c>
      <c r="N438" s="24">
        <v>0</v>
      </c>
      <c r="O438" s="24">
        <v>2.4203342902526383E-2</v>
      </c>
      <c r="P438" s="24">
        <v>0</v>
      </c>
      <c r="Q438" s="24">
        <v>100</v>
      </c>
    </row>
    <row r="439" spans="1:17" ht="13.15" customHeight="1" x14ac:dyDescent="0.2">
      <c r="A439" s="4" t="s">
        <v>132</v>
      </c>
      <c r="B439" s="4" t="s">
        <v>511</v>
      </c>
      <c r="C439" s="9"/>
      <c r="D439" s="9"/>
      <c r="E439" s="14"/>
      <c r="F439" s="14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ht="13.15" customHeight="1" x14ac:dyDescent="0.2">
      <c r="A440" s="4" t="s">
        <v>136</v>
      </c>
      <c r="B440" s="4" t="s">
        <v>512</v>
      </c>
      <c r="C440" s="15"/>
      <c r="D440" s="16" t="s">
        <v>374</v>
      </c>
      <c r="E440" s="17" t="s">
        <v>381</v>
      </c>
      <c r="F440" s="1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s="20" customFormat="1" ht="13.15" customHeight="1" x14ac:dyDescent="0.25">
      <c r="A441" s="4" t="s">
        <v>136</v>
      </c>
      <c r="B441" s="4" t="s">
        <v>512</v>
      </c>
      <c r="C441" s="13" t="s">
        <v>200</v>
      </c>
      <c r="D441" s="19" t="s">
        <v>674</v>
      </c>
      <c r="E441" s="13"/>
      <c r="F441" s="19"/>
      <c r="G441" s="1">
        <v>3987977.6700000009</v>
      </c>
      <c r="H441" s="1">
        <v>2318560.3000000003</v>
      </c>
      <c r="I441" s="1">
        <v>3241600.3100000005</v>
      </c>
      <c r="J441" s="1">
        <v>0</v>
      </c>
      <c r="K441" s="1">
        <v>0</v>
      </c>
      <c r="L441" s="1">
        <v>0</v>
      </c>
      <c r="M441" s="1">
        <v>1363213.73</v>
      </c>
      <c r="N441" s="1">
        <v>0</v>
      </c>
      <c r="O441" s="1">
        <v>0</v>
      </c>
      <c r="P441" s="1">
        <v>0</v>
      </c>
      <c r="Q441" s="1">
        <v>10911352.010000002</v>
      </c>
    </row>
    <row r="442" spans="1:17" s="20" customFormat="1" ht="13.15" customHeight="1" x14ac:dyDescent="0.25">
      <c r="A442" s="4" t="s">
        <v>136</v>
      </c>
      <c r="B442" s="4" t="s">
        <v>512</v>
      </c>
      <c r="C442" s="13" t="s">
        <v>200</v>
      </c>
      <c r="D442" s="19" t="s">
        <v>675</v>
      </c>
      <c r="E442" s="13"/>
      <c r="F442" s="19"/>
      <c r="G442" s="1">
        <v>394</v>
      </c>
      <c r="H442" s="1">
        <v>3576.53</v>
      </c>
      <c r="I442" s="1">
        <v>27732.809999999998</v>
      </c>
      <c r="J442" s="1">
        <v>0</v>
      </c>
      <c r="K442" s="1">
        <v>0</v>
      </c>
      <c r="L442" s="1">
        <v>0</v>
      </c>
      <c r="M442" s="1">
        <v>91499.9</v>
      </c>
      <c r="N442" s="1">
        <v>0</v>
      </c>
      <c r="O442" s="1">
        <v>0</v>
      </c>
      <c r="P442" s="1">
        <v>0</v>
      </c>
      <c r="Q442" s="1">
        <v>123203.23999999999</v>
      </c>
    </row>
    <row r="443" spans="1:17" s="20" customFormat="1" ht="13.15" customHeight="1" x14ac:dyDescent="0.25">
      <c r="A443" s="4" t="s">
        <v>136</v>
      </c>
      <c r="B443" s="4" t="s">
        <v>512</v>
      </c>
      <c r="C443" s="13" t="s">
        <v>200</v>
      </c>
      <c r="D443" s="19" t="s">
        <v>454</v>
      </c>
      <c r="E443" s="13"/>
      <c r="F443" s="19"/>
      <c r="G443" s="1">
        <v>3988371.6700000009</v>
      </c>
      <c r="H443" s="1">
        <v>2322136.83</v>
      </c>
      <c r="I443" s="1">
        <v>3269333.1200000006</v>
      </c>
      <c r="J443" s="1">
        <v>0</v>
      </c>
      <c r="K443" s="1">
        <v>0</v>
      </c>
      <c r="L443" s="1">
        <v>0</v>
      </c>
      <c r="M443" s="1">
        <v>1454713.63</v>
      </c>
      <c r="N443" s="1">
        <v>0</v>
      </c>
      <c r="O443" s="1">
        <v>0</v>
      </c>
      <c r="P443" s="1">
        <v>0</v>
      </c>
      <c r="Q443" s="1">
        <v>11034555.250000002</v>
      </c>
    </row>
    <row r="444" spans="1:17" ht="13.15" customHeight="1" x14ac:dyDescent="0.2">
      <c r="A444" s="4" t="s">
        <v>136</v>
      </c>
      <c r="B444" s="4" t="s">
        <v>512</v>
      </c>
      <c r="C444" s="9" t="s">
        <v>200</v>
      </c>
      <c r="D444" s="9" t="s">
        <v>691</v>
      </c>
      <c r="E444" s="14"/>
      <c r="F444" s="14">
        <v>1370.3</v>
      </c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>
        <v>8052.6565350653154</v>
      </c>
    </row>
    <row r="445" spans="1:17" ht="13.15" customHeight="1" x14ac:dyDescent="0.2">
      <c r="A445" s="4" t="str">
        <f>A444</f>
        <v>1030</v>
      </c>
      <c r="B445" s="4" t="str">
        <f t="shared" ref="B445" si="107">B444</f>
        <v>EL PAMANITOU SPRI</v>
      </c>
      <c r="C445" s="9" t="str">
        <f t="shared" ref="C445" si="108">C444</f>
        <v xml:space="preserve">$ </v>
      </c>
      <c r="D445" s="9" t="s">
        <v>692</v>
      </c>
      <c r="E445" s="14"/>
      <c r="F445" s="14">
        <v>1329</v>
      </c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>
        <v>8302.9008653122655</v>
      </c>
    </row>
    <row r="446" spans="1:17" s="25" customFormat="1" ht="13.15" customHeight="1" x14ac:dyDescent="0.2">
      <c r="A446" s="4" t="s">
        <v>136</v>
      </c>
      <c r="B446" s="4" t="s">
        <v>512</v>
      </c>
      <c r="C446" s="14" t="s">
        <v>199</v>
      </c>
      <c r="D446" s="2" t="s">
        <v>676</v>
      </c>
      <c r="E446" s="14"/>
      <c r="F446" s="14"/>
      <c r="G446" s="24">
        <v>36.144380807735772</v>
      </c>
      <c r="H446" s="24">
        <v>21.044226771169591</v>
      </c>
      <c r="I446" s="24">
        <v>29.628136757029694</v>
      </c>
      <c r="J446" s="24">
        <v>0</v>
      </c>
      <c r="K446" s="24">
        <v>0</v>
      </c>
      <c r="L446" s="24">
        <v>0</v>
      </c>
      <c r="M446" s="24">
        <v>13.183255664064935</v>
      </c>
      <c r="N446" s="24">
        <v>0</v>
      </c>
      <c r="O446" s="24">
        <v>0</v>
      </c>
      <c r="P446" s="24">
        <v>0</v>
      </c>
      <c r="Q446" s="24">
        <v>100</v>
      </c>
    </row>
    <row r="447" spans="1:17" ht="13.15" customHeight="1" x14ac:dyDescent="0.2">
      <c r="A447" s="4" t="s">
        <v>136</v>
      </c>
      <c r="B447" s="4" t="s">
        <v>512</v>
      </c>
      <c r="C447" s="9"/>
      <c r="D447" s="9"/>
      <c r="E447" s="14"/>
      <c r="F447" s="14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ht="13.15" customHeight="1" x14ac:dyDescent="0.2">
      <c r="A448" s="4" t="s">
        <v>151</v>
      </c>
      <c r="B448" s="4" t="s">
        <v>513</v>
      </c>
      <c r="C448" s="15"/>
      <c r="D448" s="16" t="s">
        <v>374</v>
      </c>
      <c r="E448" s="17" t="s">
        <v>380</v>
      </c>
      <c r="F448" s="1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s="20" customFormat="1" ht="13.15" customHeight="1" x14ac:dyDescent="0.25">
      <c r="A449" s="4" t="s">
        <v>151</v>
      </c>
      <c r="B449" s="4" t="s">
        <v>513</v>
      </c>
      <c r="C449" s="13" t="s">
        <v>200</v>
      </c>
      <c r="D449" s="19" t="s">
        <v>674</v>
      </c>
      <c r="E449" s="13"/>
      <c r="F449" s="19"/>
      <c r="G449" s="1">
        <v>64848689.150000058</v>
      </c>
      <c r="H449" s="1">
        <v>28143550.610000003</v>
      </c>
      <c r="I449" s="1">
        <v>48269745.140000068</v>
      </c>
      <c r="J449" s="1">
        <v>0</v>
      </c>
      <c r="K449" s="1">
        <v>3379762.2700000019</v>
      </c>
      <c r="L449" s="1">
        <v>5732954.1099999994</v>
      </c>
      <c r="M449" s="1">
        <v>17348149.120000005</v>
      </c>
      <c r="N449" s="1">
        <v>553255.80000000005</v>
      </c>
      <c r="O449" s="1">
        <v>0</v>
      </c>
      <c r="P449" s="1">
        <v>1901897.7099999995</v>
      </c>
      <c r="Q449" s="1">
        <v>170178003.91000018</v>
      </c>
    </row>
    <row r="450" spans="1:17" s="20" customFormat="1" ht="13.15" customHeight="1" x14ac:dyDescent="0.25">
      <c r="A450" s="4" t="s">
        <v>151</v>
      </c>
      <c r="B450" s="4" t="s">
        <v>513</v>
      </c>
      <c r="C450" s="13" t="s">
        <v>200</v>
      </c>
      <c r="D450" s="19" t="s">
        <v>675</v>
      </c>
      <c r="E450" s="13"/>
      <c r="F450" s="19"/>
      <c r="G450" s="1">
        <v>26130.230000000003</v>
      </c>
      <c r="H450" s="1">
        <v>0</v>
      </c>
      <c r="I450" s="1">
        <v>81821.52</v>
      </c>
      <c r="J450" s="1">
        <v>0</v>
      </c>
      <c r="K450" s="1">
        <v>0</v>
      </c>
      <c r="L450" s="1">
        <v>13390.76</v>
      </c>
      <c r="M450" s="1">
        <v>106560.99</v>
      </c>
      <c r="N450" s="1">
        <v>0</v>
      </c>
      <c r="O450" s="1">
        <v>0</v>
      </c>
      <c r="P450" s="1">
        <v>0</v>
      </c>
      <c r="Q450" s="1">
        <v>227903.5</v>
      </c>
    </row>
    <row r="451" spans="1:17" s="20" customFormat="1" ht="13.15" customHeight="1" x14ac:dyDescent="0.25">
      <c r="A451" s="4" t="s">
        <v>151</v>
      </c>
      <c r="B451" s="4" t="s">
        <v>513</v>
      </c>
      <c r="C451" s="13" t="s">
        <v>200</v>
      </c>
      <c r="D451" s="19" t="s">
        <v>454</v>
      </c>
      <c r="E451" s="13"/>
      <c r="F451" s="19"/>
      <c r="G451" s="1">
        <v>64874819.380000055</v>
      </c>
      <c r="H451" s="1">
        <v>28143550.610000003</v>
      </c>
      <c r="I451" s="1">
        <v>48351566.660000071</v>
      </c>
      <c r="J451" s="1">
        <v>0</v>
      </c>
      <c r="K451" s="1">
        <v>3379762.2700000019</v>
      </c>
      <c r="L451" s="1">
        <v>5746344.8699999992</v>
      </c>
      <c r="M451" s="1">
        <v>17454710.110000003</v>
      </c>
      <c r="N451" s="1">
        <v>553255.80000000005</v>
      </c>
      <c r="O451" s="1">
        <v>0</v>
      </c>
      <c r="P451" s="1">
        <v>1901897.7099999995</v>
      </c>
      <c r="Q451" s="1">
        <v>170405907.41000018</v>
      </c>
    </row>
    <row r="452" spans="1:17" ht="13.15" customHeight="1" x14ac:dyDescent="0.2">
      <c r="A452" s="4" t="s">
        <v>151</v>
      </c>
      <c r="B452" s="4" t="s">
        <v>513</v>
      </c>
      <c r="C452" s="9" t="s">
        <v>200</v>
      </c>
      <c r="D452" s="9" t="s">
        <v>691</v>
      </c>
      <c r="E452" s="14"/>
      <c r="F452" s="14">
        <v>25495.1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>
        <v>6683.8689556032405</v>
      </c>
    </row>
    <row r="453" spans="1:17" ht="13.15" customHeight="1" x14ac:dyDescent="0.2">
      <c r="A453" s="4" t="str">
        <f>A452</f>
        <v>1040</v>
      </c>
      <c r="B453" s="4" t="str">
        <f t="shared" ref="B453" si="109">B452</f>
        <v>EL PAACADEMY 20</v>
      </c>
      <c r="C453" s="9" t="str">
        <f t="shared" ref="C453" si="110">C452</f>
        <v xml:space="preserve">$ </v>
      </c>
      <c r="D453" s="9" t="s">
        <v>692</v>
      </c>
      <c r="E453" s="14"/>
      <c r="F453" s="14">
        <v>26400</v>
      </c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>
        <v>6454.7692200757638</v>
      </c>
    </row>
    <row r="454" spans="1:17" s="25" customFormat="1" ht="13.15" customHeight="1" x14ac:dyDescent="0.2">
      <c r="A454" s="4" t="s">
        <v>151</v>
      </c>
      <c r="B454" s="4" t="s">
        <v>513</v>
      </c>
      <c r="C454" s="14" t="s">
        <v>199</v>
      </c>
      <c r="D454" s="2" t="s">
        <v>676</v>
      </c>
      <c r="E454" s="14"/>
      <c r="F454" s="14"/>
      <c r="G454" s="24">
        <v>38.070757267768826</v>
      </c>
      <c r="H454" s="24">
        <v>16.515595637354306</v>
      </c>
      <c r="I454" s="24">
        <v>28.374348867885896</v>
      </c>
      <c r="J454" s="24">
        <v>0</v>
      </c>
      <c r="K454" s="24">
        <v>1.9833598032891098</v>
      </c>
      <c r="L454" s="24">
        <v>3.3721512107993847</v>
      </c>
      <c r="M454" s="24">
        <v>10.243019373737793</v>
      </c>
      <c r="N454" s="24">
        <v>0.32466937819758507</v>
      </c>
      <c r="O454" s="24">
        <v>0</v>
      </c>
      <c r="P454" s="24">
        <v>1.1160984609670801</v>
      </c>
      <c r="Q454" s="24">
        <v>100</v>
      </c>
    </row>
    <row r="455" spans="1:17" ht="13.15" customHeight="1" x14ac:dyDescent="0.2">
      <c r="A455" s="4" t="s">
        <v>151</v>
      </c>
      <c r="B455" s="4" t="s">
        <v>513</v>
      </c>
      <c r="C455" s="9"/>
      <c r="D455" s="9"/>
      <c r="E455" s="14"/>
      <c r="F455" s="14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ht="13.15" customHeight="1" x14ac:dyDescent="0.2">
      <c r="A456" s="4" t="s">
        <v>128</v>
      </c>
      <c r="B456" s="4" t="s">
        <v>514</v>
      </c>
      <c r="C456" s="15"/>
      <c r="D456" s="16" t="s">
        <v>374</v>
      </c>
      <c r="E456" s="17" t="s">
        <v>379</v>
      </c>
      <c r="F456" s="1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1:17" s="20" customFormat="1" ht="13.15" customHeight="1" x14ac:dyDescent="0.25">
      <c r="A457" s="4" t="s">
        <v>128</v>
      </c>
      <c r="B457" s="4" t="s">
        <v>514</v>
      </c>
      <c r="C457" s="13" t="s">
        <v>200</v>
      </c>
      <c r="D457" s="19" t="s">
        <v>674</v>
      </c>
      <c r="E457" s="13"/>
      <c r="F457" s="19"/>
      <c r="G457" s="1">
        <v>2475355.0299999993</v>
      </c>
      <c r="H457" s="1">
        <v>854775.37000000011</v>
      </c>
      <c r="I457" s="1">
        <v>1705523.6100000006</v>
      </c>
      <c r="J457" s="1">
        <v>0</v>
      </c>
      <c r="K457" s="1">
        <v>0</v>
      </c>
      <c r="L457" s="1">
        <v>0</v>
      </c>
      <c r="M457" s="1">
        <v>1168240.58</v>
      </c>
      <c r="N457" s="1">
        <v>0</v>
      </c>
      <c r="O457" s="1">
        <v>0</v>
      </c>
      <c r="P457" s="1">
        <v>0</v>
      </c>
      <c r="Q457" s="1">
        <v>6203894.5899999999</v>
      </c>
    </row>
    <row r="458" spans="1:17" s="20" customFormat="1" ht="13.15" customHeight="1" x14ac:dyDescent="0.25">
      <c r="A458" s="4" t="s">
        <v>128</v>
      </c>
      <c r="B458" s="4" t="s">
        <v>514</v>
      </c>
      <c r="C458" s="13" t="s">
        <v>200</v>
      </c>
      <c r="D458" s="19" t="s">
        <v>675</v>
      </c>
      <c r="E458" s="13"/>
      <c r="F458" s="19"/>
      <c r="G458" s="1">
        <v>0</v>
      </c>
      <c r="H458" s="1">
        <v>0</v>
      </c>
      <c r="I458" s="1">
        <v>3196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3196</v>
      </c>
    </row>
    <row r="459" spans="1:17" s="20" customFormat="1" ht="13.15" customHeight="1" x14ac:dyDescent="0.25">
      <c r="A459" s="4" t="s">
        <v>128</v>
      </c>
      <c r="B459" s="4" t="s">
        <v>514</v>
      </c>
      <c r="C459" s="13" t="s">
        <v>200</v>
      </c>
      <c r="D459" s="19" t="s">
        <v>454</v>
      </c>
      <c r="E459" s="13"/>
      <c r="F459" s="19"/>
      <c r="G459" s="1">
        <v>2475355.0299999993</v>
      </c>
      <c r="H459" s="1">
        <v>854775.37000000011</v>
      </c>
      <c r="I459" s="1">
        <v>1708719.6100000006</v>
      </c>
      <c r="J459" s="1">
        <v>0</v>
      </c>
      <c r="K459" s="1">
        <v>0</v>
      </c>
      <c r="L459" s="1">
        <v>0</v>
      </c>
      <c r="M459" s="1">
        <v>1168240.58</v>
      </c>
      <c r="N459" s="1">
        <v>0</v>
      </c>
      <c r="O459" s="1">
        <v>0</v>
      </c>
      <c r="P459" s="1">
        <v>0</v>
      </c>
      <c r="Q459" s="1">
        <v>6207090.5899999999</v>
      </c>
    </row>
    <row r="460" spans="1:17" ht="13.15" customHeight="1" x14ac:dyDescent="0.2">
      <c r="A460" s="4" t="s">
        <v>128</v>
      </c>
      <c r="B460" s="4" t="s">
        <v>514</v>
      </c>
      <c r="C460" s="9" t="s">
        <v>200</v>
      </c>
      <c r="D460" s="9" t="s">
        <v>691</v>
      </c>
      <c r="E460" s="14"/>
      <c r="F460" s="14">
        <v>1032.8</v>
      </c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>
        <v>6009.963778079009</v>
      </c>
    </row>
    <row r="461" spans="1:17" ht="13.15" customHeight="1" x14ac:dyDescent="0.2">
      <c r="A461" s="4" t="str">
        <f>A460</f>
        <v>1050</v>
      </c>
      <c r="B461" s="4" t="str">
        <f t="shared" ref="B461" si="111">B460</f>
        <v>EL PAELLICOTT 22</v>
      </c>
      <c r="C461" s="9" t="str">
        <f t="shared" ref="C461" si="112">C460</f>
        <v xml:space="preserve">$ </v>
      </c>
      <c r="D461" s="9" t="s">
        <v>692</v>
      </c>
      <c r="E461" s="14"/>
      <c r="F461" s="14">
        <v>1002</v>
      </c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>
        <v>6194.7011876247507</v>
      </c>
    </row>
    <row r="462" spans="1:17" s="25" customFormat="1" ht="13.15" customHeight="1" x14ac:dyDescent="0.2">
      <c r="A462" s="4" t="s">
        <v>128</v>
      </c>
      <c r="B462" s="4" t="s">
        <v>514</v>
      </c>
      <c r="C462" s="14" t="s">
        <v>199</v>
      </c>
      <c r="D462" s="2" t="s">
        <v>676</v>
      </c>
      <c r="E462" s="14"/>
      <c r="F462" s="14"/>
      <c r="G462" s="24">
        <v>39.879473226763388</v>
      </c>
      <c r="H462" s="24">
        <v>13.770950457483174</v>
      </c>
      <c r="I462" s="24">
        <v>27.528510905783328</v>
      </c>
      <c r="J462" s="24">
        <v>0</v>
      </c>
      <c r="K462" s="24">
        <v>0</v>
      </c>
      <c r="L462" s="24">
        <v>0</v>
      </c>
      <c r="M462" s="24">
        <v>18.821065409970117</v>
      </c>
      <c r="N462" s="24">
        <v>0</v>
      </c>
      <c r="O462" s="24">
        <v>0</v>
      </c>
      <c r="P462" s="24">
        <v>0</v>
      </c>
      <c r="Q462" s="24">
        <v>100</v>
      </c>
    </row>
    <row r="463" spans="1:17" ht="13.15" customHeight="1" x14ac:dyDescent="0.2">
      <c r="A463" s="4" t="s">
        <v>128</v>
      </c>
      <c r="B463" s="4" t="s">
        <v>514</v>
      </c>
      <c r="C463" s="9"/>
      <c r="D463" s="9"/>
      <c r="E463" s="14"/>
      <c r="F463" s="14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ht="13.15" customHeight="1" x14ac:dyDescent="0.2">
      <c r="A464" s="4" t="s">
        <v>183</v>
      </c>
      <c r="B464" s="4" t="s">
        <v>515</v>
      </c>
      <c r="C464" s="15"/>
      <c r="D464" s="16" t="s">
        <v>374</v>
      </c>
      <c r="E464" s="17" t="s">
        <v>378</v>
      </c>
      <c r="F464" s="1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1:17" s="20" customFormat="1" ht="13.15" customHeight="1" x14ac:dyDescent="0.25">
      <c r="A465" s="4" t="s">
        <v>183</v>
      </c>
      <c r="B465" s="4" t="s">
        <v>515</v>
      </c>
      <c r="C465" s="13" t="s">
        <v>200</v>
      </c>
      <c r="D465" s="19" t="s">
        <v>674</v>
      </c>
      <c r="E465" s="13"/>
      <c r="F465" s="19"/>
      <c r="G465" s="1">
        <v>1858079.8900000001</v>
      </c>
      <c r="H465" s="1">
        <v>596611.04999999993</v>
      </c>
      <c r="I465" s="1">
        <v>1930627.8499999999</v>
      </c>
      <c r="J465" s="1">
        <v>0</v>
      </c>
      <c r="K465" s="1">
        <v>173421.77</v>
      </c>
      <c r="L465" s="1">
        <v>0</v>
      </c>
      <c r="M465" s="1">
        <v>133184.03</v>
      </c>
      <c r="N465" s="1">
        <v>0</v>
      </c>
      <c r="O465" s="1">
        <v>0</v>
      </c>
      <c r="P465" s="1">
        <v>0</v>
      </c>
      <c r="Q465" s="1">
        <v>4691924.59</v>
      </c>
    </row>
    <row r="466" spans="1:17" s="20" customFormat="1" ht="13.15" customHeight="1" x14ac:dyDescent="0.25">
      <c r="A466" s="4" t="s">
        <v>183</v>
      </c>
      <c r="B466" s="4" t="s">
        <v>515</v>
      </c>
      <c r="C466" s="13" t="s">
        <v>200</v>
      </c>
      <c r="D466" s="19" t="s">
        <v>675</v>
      </c>
      <c r="E466" s="13"/>
      <c r="F466" s="19"/>
      <c r="G466" s="1">
        <v>0</v>
      </c>
      <c r="H466" s="1">
        <v>0</v>
      </c>
      <c r="I466" s="1">
        <v>2812.95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2812.95</v>
      </c>
    </row>
    <row r="467" spans="1:17" s="20" customFormat="1" ht="13.15" customHeight="1" x14ac:dyDescent="0.25">
      <c r="A467" s="4" t="s">
        <v>183</v>
      </c>
      <c r="B467" s="4" t="s">
        <v>515</v>
      </c>
      <c r="C467" s="13" t="s">
        <v>200</v>
      </c>
      <c r="D467" s="19" t="s">
        <v>454</v>
      </c>
      <c r="E467" s="13"/>
      <c r="F467" s="19"/>
      <c r="G467" s="1">
        <v>1858079.8900000001</v>
      </c>
      <c r="H467" s="1">
        <v>596611.04999999993</v>
      </c>
      <c r="I467" s="1">
        <v>1933440.7999999998</v>
      </c>
      <c r="J467" s="1">
        <v>0</v>
      </c>
      <c r="K467" s="1">
        <v>173421.77</v>
      </c>
      <c r="L467" s="1">
        <v>0</v>
      </c>
      <c r="M467" s="1">
        <v>133184.03</v>
      </c>
      <c r="N467" s="1">
        <v>0</v>
      </c>
      <c r="O467" s="1">
        <v>0</v>
      </c>
      <c r="P467" s="1">
        <v>0</v>
      </c>
      <c r="Q467" s="1">
        <v>4694737.54</v>
      </c>
    </row>
    <row r="468" spans="1:17" ht="13.15" customHeight="1" x14ac:dyDescent="0.2">
      <c r="A468" s="4" t="s">
        <v>183</v>
      </c>
      <c r="B468" s="4" t="s">
        <v>515</v>
      </c>
      <c r="C468" s="9" t="s">
        <v>200</v>
      </c>
      <c r="D468" s="9" t="s">
        <v>691</v>
      </c>
      <c r="E468" s="14"/>
      <c r="F468" s="14">
        <v>592.70000000000005</v>
      </c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>
        <v>7920.9339294752817</v>
      </c>
    </row>
    <row r="469" spans="1:17" ht="13.15" customHeight="1" x14ac:dyDescent="0.2">
      <c r="A469" s="4" t="str">
        <f>A468</f>
        <v>1060</v>
      </c>
      <c r="B469" s="4" t="str">
        <f t="shared" ref="B469" si="113">B468</f>
        <v>EL PAPEYTON 23 JT</v>
      </c>
      <c r="C469" s="9" t="str">
        <f t="shared" ref="C469" si="114">C468</f>
        <v xml:space="preserve">$ </v>
      </c>
      <c r="D469" s="9" t="s">
        <v>692</v>
      </c>
      <c r="E469" s="14"/>
      <c r="F469" s="14">
        <v>614</v>
      </c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>
        <v>7646.1523452768733</v>
      </c>
    </row>
    <row r="470" spans="1:17" s="25" customFormat="1" ht="13.15" customHeight="1" x14ac:dyDescent="0.2">
      <c r="A470" s="4" t="s">
        <v>183</v>
      </c>
      <c r="B470" s="4" t="s">
        <v>515</v>
      </c>
      <c r="C470" s="14" t="s">
        <v>199</v>
      </c>
      <c r="D470" s="2" t="s">
        <v>676</v>
      </c>
      <c r="E470" s="14"/>
      <c r="F470" s="14"/>
      <c r="G470" s="24">
        <v>39.577928993236114</v>
      </c>
      <c r="H470" s="24">
        <v>12.708081014471365</v>
      </c>
      <c r="I470" s="24">
        <v>41.183149931742506</v>
      </c>
      <c r="J470" s="24">
        <v>0</v>
      </c>
      <c r="K470" s="24">
        <v>3.6939609194851815</v>
      </c>
      <c r="L470" s="24">
        <v>0</v>
      </c>
      <c r="M470" s="24">
        <v>2.8368791410648275</v>
      </c>
      <c r="N470" s="24">
        <v>0</v>
      </c>
      <c r="O470" s="24">
        <v>0</v>
      </c>
      <c r="P470" s="24">
        <v>0</v>
      </c>
      <c r="Q470" s="24">
        <v>100</v>
      </c>
    </row>
    <row r="471" spans="1:17" ht="13.15" customHeight="1" x14ac:dyDescent="0.2">
      <c r="A471" s="4" t="s">
        <v>183</v>
      </c>
      <c r="B471" s="4" t="s">
        <v>515</v>
      </c>
      <c r="C471" s="9"/>
      <c r="D471" s="9"/>
      <c r="E471" s="14"/>
      <c r="F471" s="14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ht="13.15" customHeight="1" x14ac:dyDescent="0.2">
      <c r="A472" s="4" t="s">
        <v>127</v>
      </c>
      <c r="B472" s="4" t="s">
        <v>516</v>
      </c>
      <c r="C472" s="15"/>
      <c r="D472" s="16" t="s">
        <v>374</v>
      </c>
      <c r="E472" s="17" t="s">
        <v>377</v>
      </c>
      <c r="F472" s="1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1:17" s="20" customFormat="1" ht="13.15" customHeight="1" x14ac:dyDescent="0.25">
      <c r="A473" s="4" t="s">
        <v>127</v>
      </c>
      <c r="B473" s="4" t="s">
        <v>516</v>
      </c>
      <c r="C473" s="13" t="s">
        <v>200</v>
      </c>
      <c r="D473" s="19" t="s">
        <v>674</v>
      </c>
      <c r="E473" s="13"/>
      <c r="F473" s="19"/>
      <c r="G473" s="1">
        <v>759089.23999999987</v>
      </c>
      <c r="H473" s="1">
        <v>328452.09000000003</v>
      </c>
      <c r="I473" s="1">
        <v>420074.72000000003</v>
      </c>
      <c r="J473" s="1">
        <v>13072.5</v>
      </c>
      <c r="K473" s="1">
        <v>0</v>
      </c>
      <c r="L473" s="1">
        <v>512971.18000000005</v>
      </c>
      <c r="M473" s="1">
        <v>39714.32</v>
      </c>
      <c r="N473" s="1">
        <v>0</v>
      </c>
      <c r="O473" s="1">
        <v>51325.17</v>
      </c>
      <c r="P473" s="1">
        <v>0</v>
      </c>
      <c r="Q473" s="1">
        <v>2124699.2200000002</v>
      </c>
    </row>
    <row r="474" spans="1:17" s="20" customFormat="1" ht="13.15" customHeight="1" x14ac:dyDescent="0.25">
      <c r="A474" s="4" t="s">
        <v>127</v>
      </c>
      <c r="B474" s="4" t="s">
        <v>516</v>
      </c>
      <c r="C474" s="13" t="s">
        <v>200</v>
      </c>
      <c r="D474" s="19" t="s">
        <v>675</v>
      </c>
      <c r="E474" s="13"/>
      <c r="F474" s="19"/>
      <c r="G474" s="1">
        <v>2492.91</v>
      </c>
      <c r="H474" s="1">
        <v>3065.7400000000002</v>
      </c>
      <c r="I474" s="1">
        <v>14850.619999999999</v>
      </c>
      <c r="J474" s="1">
        <v>0</v>
      </c>
      <c r="K474" s="1">
        <v>0</v>
      </c>
      <c r="L474" s="1">
        <v>47.08</v>
      </c>
      <c r="M474" s="1">
        <v>0</v>
      </c>
      <c r="N474" s="1">
        <v>0</v>
      </c>
      <c r="O474" s="1">
        <v>10078.27</v>
      </c>
      <c r="P474" s="1">
        <v>0</v>
      </c>
      <c r="Q474" s="1">
        <v>30534.62</v>
      </c>
    </row>
    <row r="475" spans="1:17" s="20" customFormat="1" ht="13.15" customHeight="1" x14ac:dyDescent="0.25">
      <c r="A475" s="4" t="s">
        <v>127</v>
      </c>
      <c r="B475" s="4" t="s">
        <v>516</v>
      </c>
      <c r="C475" s="13" t="s">
        <v>200</v>
      </c>
      <c r="D475" s="19" t="s">
        <v>454</v>
      </c>
      <c r="E475" s="13"/>
      <c r="F475" s="19"/>
      <c r="G475" s="1">
        <v>761582.14999999991</v>
      </c>
      <c r="H475" s="1">
        <v>331517.83</v>
      </c>
      <c r="I475" s="1">
        <v>434925.34</v>
      </c>
      <c r="J475" s="1">
        <v>13072.5</v>
      </c>
      <c r="K475" s="1">
        <v>0</v>
      </c>
      <c r="L475" s="1">
        <v>513018.26000000007</v>
      </c>
      <c r="M475" s="1">
        <v>39714.32</v>
      </c>
      <c r="N475" s="1">
        <v>0</v>
      </c>
      <c r="O475" s="1">
        <v>61403.44</v>
      </c>
      <c r="P475" s="1">
        <v>0</v>
      </c>
      <c r="Q475" s="1">
        <v>2155233.8400000003</v>
      </c>
    </row>
    <row r="476" spans="1:17" ht="13.15" customHeight="1" x14ac:dyDescent="0.2">
      <c r="A476" s="4" t="s">
        <v>127</v>
      </c>
      <c r="B476" s="4" t="s">
        <v>516</v>
      </c>
      <c r="C476" s="9" t="s">
        <v>200</v>
      </c>
      <c r="D476" s="9" t="s">
        <v>691</v>
      </c>
      <c r="E476" s="14"/>
      <c r="F476" s="14">
        <v>267</v>
      </c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>
        <v>8072.0368539325855</v>
      </c>
    </row>
    <row r="477" spans="1:17" ht="13.15" customHeight="1" x14ac:dyDescent="0.2">
      <c r="A477" s="4" t="str">
        <f>A476</f>
        <v>1070</v>
      </c>
      <c r="B477" s="4" t="str">
        <f t="shared" ref="B477" si="115">B476</f>
        <v>EL PAHANOVER 28</v>
      </c>
      <c r="C477" s="9" t="str">
        <f t="shared" ref="C477" si="116">C476</f>
        <v xml:space="preserve">$ </v>
      </c>
      <c r="D477" s="9" t="s">
        <v>692</v>
      </c>
      <c r="E477" s="14"/>
      <c r="F477" s="14">
        <v>283</v>
      </c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>
        <v>7615.667279151945</v>
      </c>
    </row>
    <row r="478" spans="1:17" s="25" customFormat="1" ht="13.15" customHeight="1" x14ac:dyDescent="0.2">
      <c r="A478" s="4" t="s">
        <v>127</v>
      </c>
      <c r="B478" s="4" t="s">
        <v>516</v>
      </c>
      <c r="C478" s="14" t="s">
        <v>199</v>
      </c>
      <c r="D478" s="2" t="s">
        <v>676</v>
      </c>
      <c r="E478" s="14"/>
      <c r="F478" s="14"/>
      <c r="G478" s="24">
        <v>35.336404610276524</v>
      </c>
      <c r="H478" s="24">
        <v>15.381988898244098</v>
      </c>
      <c r="I478" s="24">
        <v>20.179960611605839</v>
      </c>
      <c r="J478" s="24">
        <v>0.60654671235117574</v>
      </c>
      <c r="K478" s="24">
        <v>0</v>
      </c>
      <c r="L478" s="24">
        <v>23.803368826094527</v>
      </c>
      <c r="M478" s="24">
        <v>1.8426919280369127</v>
      </c>
      <c r="N478" s="24">
        <v>0</v>
      </c>
      <c r="O478" s="24">
        <v>2.8490384133909101</v>
      </c>
      <c r="P478" s="24">
        <v>0</v>
      </c>
      <c r="Q478" s="24">
        <v>100</v>
      </c>
    </row>
    <row r="479" spans="1:17" ht="13.15" customHeight="1" x14ac:dyDescent="0.2">
      <c r="A479" s="4" t="s">
        <v>127</v>
      </c>
      <c r="B479" s="4" t="s">
        <v>516</v>
      </c>
      <c r="C479" s="9"/>
      <c r="D479" s="9"/>
      <c r="E479" s="14"/>
      <c r="F479" s="14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ht="13.15" customHeight="1" x14ac:dyDescent="0.2">
      <c r="A480" s="4" t="s">
        <v>55</v>
      </c>
      <c r="B480" s="4" t="s">
        <v>517</v>
      </c>
      <c r="C480" s="15"/>
      <c r="D480" s="16" t="s">
        <v>374</v>
      </c>
      <c r="E480" s="17" t="s">
        <v>376</v>
      </c>
      <c r="F480" s="1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1:17" s="20" customFormat="1" ht="13.15" customHeight="1" x14ac:dyDescent="0.25">
      <c r="A481" s="4" t="s">
        <v>55</v>
      </c>
      <c r="B481" s="4" t="s">
        <v>517</v>
      </c>
      <c r="C481" s="13" t="s">
        <v>200</v>
      </c>
      <c r="D481" s="19" t="s">
        <v>674</v>
      </c>
      <c r="E481" s="13"/>
      <c r="F481" s="19"/>
      <c r="G481" s="1">
        <v>15404994.010000013</v>
      </c>
      <c r="H481" s="1">
        <v>3671830.4100000015</v>
      </c>
      <c r="I481" s="1">
        <v>14575026.439999998</v>
      </c>
      <c r="J481" s="1">
        <v>0</v>
      </c>
      <c r="K481" s="1">
        <v>0</v>
      </c>
      <c r="L481" s="1">
        <v>233701.99000000002</v>
      </c>
      <c r="M481" s="1">
        <v>1775229.6300000001</v>
      </c>
      <c r="N481" s="1">
        <v>0</v>
      </c>
      <c r="O481" s="1">
        <v>360</v>
      </c>
      <c r="P481" s="1">
        <v>756456.29999999993</v>
      </c>
      <c r="Q481" s="1">
        <v>36417598.780000016</v>
      </c>
    </row>
    <row r="482" spans="1:17" s="20" customFormat="1" ht="13.15" customHeight="1" x14ac:dyDescent="0.25">
      <c r="A482" s="4" t="s">
        <v>55</v>
      </c>
      <c r="B482" s="4" t="s">
        <v>517</v>
      </c>
      <c r="C482" s="13" t="s">
        <v>200</v>
      </c>
      <c r="D482" s="19" t="s">
        <v>675</v>
      </c>
      <c r="E482" s="13"/>
      <c r="F482" s="19"/>
      <c r="G482" s="1">
        <v>0</v>
      </c>
      <c r="H482" s="1">
        <v>601.75</v>
      </c>
      <c r="I482" s="1">
        <v>3248</v>
      </c>
      <c r="J482" s="1">
        <v>0</v>
      </c>
      <c r="K482" s="1">
        <v>0</v>
      </c>
      <c r="L482" s="1">
        <v>0</v>
      </c>
      <c r="M482" s="1">
        <v>1612.97</v>
      </c>
      <c r="N482" s="1">
        <v>0</v>
      </c>
      <c r="O482" s="1">
        <v>0</v>
      </c>
      <c r="P482" s="1">
        <v>0</v>
      </c>
      <c r="Q482" s="1">
        <v>5462.72</v>
      </c>
    </row>
    <row r="483" spans="1:17" s="20" customFormat="1" ht="13.15" customHeight="1" x14ac:dyDescent="0.25">
      <c r="A483" s="4" t="s">
        <v>55</v>
      </c>
      <c r="B483" s="4" t="s">
        <v>517</v>
      </c>
      <c r="C483" s="13" t="s">
        <v>200</v>
      </c>
      <c r="D483" s="19" t="s">
        <v>454</v>
      </c>
      <c r="E483" s="13"/>
      <c r="F483" s="19"/>
      <c r="G483" s="1">
        <v>15404994.010000013</v>
      </c>
      <c r="H483" s="1">
        <v>3672432.1600000015</v>
      </c>
      <c r="I483" s="1">
        <v>14578274.439999998</v>
      </c>
      <c r="J483" s="1">
        <v>0</v>
      </c>
      <c r="K483" s="1">
        <v>0</v>
      </c>
      <c r="L483" s="1">
        <v>233701.99000000002</v>
      </c>
      <c r="M483" s="1">
        <v>1776842.6</v>
      </c>
      <c r="N483" s="1">
        <v>0</v>
      </c>
      <c r="O483" s="1">
        <v>360</v>
      </c>
      <c r="P483" s="1">
        <v>756456.29999999993</v>
      </c>
      <c r="Q483" s="1">
        <v>36423061.500000015</v>
      </c>
    </row>
    <row r="484" spans="1:17" ht="13.15" customHeight="1" x14ac:dyDescent="0.2">
      <c r="A484" s="4" t="s">
        <v>55</v>
      </c>
      <c r="B484" s="4" t="s">
        <v>517</v>
      </c>
      <c r="C484" s="9" t="s">
        <v>200</v>
      </c>
      <c r="D484" s="9" t="s">
        <v>691</v>
      </c>
      <c r="E484" s="14"/>
      <c r="F484" s="14">
        <v>6408.8</v>
      </c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>
        <v>5683.2888372238194</v>
      </c>
    </row>
    <row r="485" spans="1:17" ht="13.15" customHeight="1" x14ac:dyDescent="0.2">
      <c r="A485" s="4" t="str">
        <f>A484</f>
        <v>1080</v>
      </c>
      <c r="B485" s="4" t="str">
        <f t="shared" ref="B485" si="117">B484</f>
        <v>EL PALEWIS-PALMER</v>
      </c>
      <c r="C485" s="9" t="str">
        <f t="shared" ref="C485" si="118">C484</f>
        <v xml:space="preserve">$ </v>
      </c>
      <c r="D485" s="9" t="s">
        <v>692</v>
      </c>
      <c r="E485" s="14"/>
      <c r="F485" s="14">
        <v>6637</v>
      </c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>
        <v>5487.8802923007406</v>
      </c>
    </row>
    <row r="486" spans="1:17" s="25" customFormat="1" ht="13.15" customHeight="1" x14ac:dyDescent="0.2">
      <c r="A486" s="4" t="s">
        <v>55</v>
      </c>
      <c r="B486" s="4" t="s">
        <v>517</v>
      </c>
      <c r="C486" s="14" t="s">
        <v>199</v>
      </c>
      <c r="D486" s="2" t="s">
        <v>676</v>
      </c>
      <c r="E486" s="14"/>
      <c r="F486" s="14"/>
      <c r="G486" s="24">
        <v>42.294616036051792</v>
      </c>
      <c r="H486" s="24">
        <v>10.082711361317061</v>
      </c>
      <c r="I486" s="24">
        <v>40.024846456138761</v>
      </c>
      <c r="J486" s="24">
        <v>0</v>
      </c>
      <c r="K486" s="24">
        <v>0</v>
      </c>
      <c r="L486" s="24">
        <v>0.64163192322534424</v>
      </c>
      <c r="M486" s="24">
        <v>4.8783450012844183</v>
      </c>
      <c r="N486" s="24">
        <v>0</v>
      </c>
      <c r="O486" s="24">
        <v>9.8838479022418223E-4</v>
      </c>
      <c r="P486" s="24">
        <v>2.0768608371923918</v>
      </c>
      <c r="Q486" s="24">
        <v>100</v>
      </c>
    </row>
    <row r="487" spans="1:17" ht="13.15" customHeight="1" x14ac:dyDescent="0.2">
      <c r="A487" s="4" t="s">
        <v>55</v>
      </c>
      <c r="B487" s="4" t="s">
        <v>517</v>
      </c>
      <c r="C487" s="9"/>
      <c r="D487" s="9"/>
      <c r="E487" s="14"/>
      <c r="F487" s="14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ht="13.15" customHeight="1" x14ac:dyDescent="0.2">
      <c r="A488" s="4" t="s">
        <v>4</v>
      </c>
      <c r="B488" s="4" t="s">
        <v>702</v>
      </c>
      <c r="C488" s="15"/>
      <c r="D488" s="16" t="s">
        <v>374</v>
      </c>
      <c r="E488" s="17" t="s">
        <v>703</v>
      </c>
      <c r="F488" s="1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1:17" s="20" customFormat="1" ht="13.15" customHeight="1" x14ac:dyDescent="0.25">
      <c r="A489" s="4" t="s">
        <v>4</v>
      </c>
      <c r="B489" s="4" t="s">
        <v>702</v>
      </c>
      <c r="C489" s="13" t="s">
        <v>200</v>
      </c>
      <c r="D489" s="19" t="s">
        <v>674</v>
      </c>
      <c r="E489" s="13"/>
      <c r="F489" s="19"/>
      <c r="G489" s="1">
        <v>38805021.499999963</v>
      </c>
      <c r="H489" s="1">
        <v>14793500.220000006</v>
      </c>
      <c r="I489" s="1">
        <v>40888527.809999958</v>
      </c>
      <c r="J489" s="1">
        <v>1632837.5199999998</v>
      </c>
      <c r="K489" s="1">
        <v>1891208.2500000002</v>
      </c>
      <c r="L489" s="1">
        <v>21442735.489999995</v>
      </c>
      <c r="M489" s="1">
        <v>11128267.370000001</v>
      </c>
      <c r="N489" s="1">
        <v>14565.37</v>
      </c>
      <c r="O489" s="1">
        <v>500</v>
      </c>
      <c r="P489" s="1">
        <v>0</v>
      </c>
      <c r="Q489" s="1">
        <v>130597163.52999993</v>
      </c>
    </row>
    <row r="490" spans="1:17" s="20" customFormat="1" ht="13.15" customHeight="1" x14ac:dyDescent="0.25">
      <c r="A490" s="4" t="s">
        <v>4</v>
      </c>
      <c r="B490" s="4" t="s">
        <v>702</v>
      </c>
      <c r="C490" s="13" t="s">
        <v>200</v>
      </c>
      <c r="D490" s="19" t="s">
        <v>675</v>
      </c>
      <c r="E490" s="13"/>
      <c r="F490" s="19"/>
      <c r="G490" s="1">
        <v>62318.98000000001</v>
      </c>
      <c r="H490" s="1">
        <v>41815.61</v>
      </c>
      <c r="I490" s="1">
        <v>2335308.35</v>
      </c>
      <c r="J490" s="1">
        <v>0</v>
      </c>
      <c r="K490" s="1">
        <v>68971.06</v>
      </c>
      <c r="L490" s="1">
        <v>688099.40999999992</v>
      </c>
      <c r="M490" s="1">
        <v>93550.900000000009</v>
      </c>
      <c r="N490" s="1">
        <v>0</v>
      </c>
      <c r="O490" s="1">
        <v>761781</v>
      </c>
      <c r="P490" s="1">
        <v>0</v>
      </c>
      <c r="Q490" s="1">
        <v>4051845.31</v>
      </c>
    </row>
    <row r="491" spans="1:17" s="20" customFormat="1" ht="13.15" customHeight="1" x14ac:dyDescent="0.25">
      <c r="A491" s="4" t="s">
        <v>4</v>
      </c>
      <c r="B491" s="4" t="s">
        <v>702</v>
      </c>
      <c r="C491" s="13" t="s">
        <v>200</v>
      </c>
      <c r="D491" s="19" t="s">
        <v>454</v>
      </c>
      <c r="E491" s="13"/>
      <c r="F491" s="19"/>
      <c r="G491" s="1">
        <v>38867340.479999959</v>
      </c>
      <c r="H491" s="1">
        <v>14835315.830000006</v>
      </c>
      <c r="I491" s="1">
        <v>43223836.159999959</v>
      </c>
      <c r="J491" s="1">
        <v>1632837.5199999998</v>
      </c>
      <c r="K491" s="1">
        <v>1960179.3100000003</v>
      </c>
      <c r="L491" s="1">
        <v>22130834.899999995</v>
      </c>
      <c r="M491" s="1">
        <v>11221818.270000001</v>
      </c>
      <c r="N491" s="1">
        <v>14565.37</v>
      </c>
      <c r="O491" s="1">
        <v>762281</v>
      </c>
      <c r="P491" s="1">
        <v>0</v>
      </c>
      <c r="Q491" s="1">
        <v>134649008.83999991</v>
      </c>
    </row>
    <row r="492" spans="1:17" ht="13.15" customHeight="1" x14ac:dyDescent="0.2">
      <c r="A492" s="4" t="s">
        <v>4</v>
      </c>
      <c r="B492" s="4" t="s">
        <v>702</v>
      </c>
      <c r="C492" s="9" t="s">
        <v>200</v>
      </c>
      <c r="D492" s="9" t="s">
        <v>691</v>
      </c>
      <c r="E492" s="14"/>
      <c r="F492" s="14">
        <v>28111.1</v>
      </c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>
        <v>4789.8875831966707</v>
      </c>
    </row>
    <row r="493" spans="1:17" ht="13.15" customHeight="1" x14ac:dyDescent="0.2">
      <c r="A493" s="4" t="str">
        <f>A492</f>
        <v>1110</v>
      </c>
      <c r="B493" s="4" t="str">
        <f t="shared" ref="B493" si="119">B492</f>
        <v>EL PADISTRICT 49</v>
      </c>
      <c r="C493" s="9" t="str">
        <f t="shared" ref="C493" si="120">C492</f>
        <v xml:space="preserve">$ </v>
      </c>
      <c r="D493" s="9" t="s">
        <v>692</v>
      </c>
      <c r="E493" s="14"/>
      <c r="F493" s="14">
        <v>24767</v>
      </c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>
        <v>5436.6297428029202</v>
      </c>
    </row>
    <row r="494" spans="1:17" s="25" customFormat="1" ht="13.15" customHeight="1" x14ac:dyDescent="0.2">
      <c r="A494" s="4" t="s">
        <v>4</v>
      </c>
      <c r="B494" s="4" t="s">
        <v>702</v>
      </c>
      <c r="C494" s="14" t="s">
        <v>199</v>
      </c>
      <c r="D494" s="2" t="s">
        <v>676</v>
      </c>
      <c r="E494" s="14"/>
      <c r="F494" s="14"/>
      <c r="G494" s="24">
        <v>28.865671433337514</v>
      </c>
      <c r="H494" s="24">
        <v>11.017768313191555</v>
      </c>
      <c r="I494" s="24">
        <v>32.101117217551725</v>
      </c>
      <c r="J494" s="24">
        <v>1.2126621161692026</v>
      </c>
      <c r="K494" s="24">
        <v>1.4557695796552301</v>
      </c>
      <c r="L494" s="24">
        <v>16.435943413662642</v>
      </c>
      <c r="M494" s="24">
        <v>8.3341261600630201</v>
      </c>
      <c r="N494" s="24">
        <v>1.0817287201354501E-2</v>
      </c>
      <c r="O494" s="24">
        <v>0.56612447916775954</v>
      </c>
      <c r="P494" s="24">
        <v>0</v>
      </c>
      <c r="Q494" s="24">
        <v>100</v>
      </c>
    </row>
    <row r="495" spans="1:17" ht="13.15" customHeight="1" x14ac:dyDescent="0.2">
      <c r="A495" s="4" t="s">
        <v>4</v>
      </c>
      <c r="B495" s="4" t="s">
        <v>702</v>
      </c>
      <c r="C495" s="9"/>
      <c r="D495" s="9"/>
      <c r="E495" s="14"/>
      <c r="F495" s="14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ht="13.15" customHeight="1" x14ac:dyDescent="0.2">
      <c r="A496" s="4" t="s">
        <v>20</v>
      </c>
      <c r="B496" s="4" t="s">
        <v>518</v>
      </c>
      <c r="C496" s="15"/>
      <c r="D496" s="16" t="s">
        <v>374</v>
      </c>
      <c r="E496" s="17" t="s">
        <v>375</v>
      </c>
      <c r="F496" s="1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1:17" s="20" customFormat="1" ht="13.15" customHeight="1" x14ac:dyDescent="0.25">
      <c r="A497" s="4" t="s">
        <v>20</v>
      </c>
      <c r="B497" s="4" t="s">
        <v>518</v>
      </c>
      <c r="C497" s="13" t="s">
        <v>200</v>
      </c>
      <c r="D497" s="19" t="s">
        <v>674</v>
      </c>
      <c r="E497" s="13"/>
      <c r="F497" s="19"/>
      <c r="G497" s="1">
        <v>519734.5399999998</v>
      </c>
      <c r="H497" s="1">
        <v>0</v>
      </c>
      <c r="I497" s="1">
        <v>0</v>
      </c>
      <c r="J497" s="1">
        <v>0</v>
      </c>
      <c r="K497" s="1">
        <v>0</v>
      </c>
      <c r="L497" s="1">
        <v>615631.83999999973</v>
      </c>
      <c r="M497" s="1">
        <v>232622.75</v>
      </c>
      <c r="N497" s="1">
        <v>0</v>
      </c>
      <c r="O497" s="1">
        <v>0</v>
      </c>
      <c r="P497" s="1">
        <v>0</v>
      </c>
      <c r="Q497" s="1">
        <v>1367989.1299999994</v>
      </c>
    </row>
    <row r="498" spans="1:17" s="20" customFormat="1" ht="13.15" customHeight="1" x14ac:dyDescent="0.25">
      <c r="A498" s="4" t="s">
        <v>20</v>
      </c>
      <c r="B498" s="4" t="s">
        <v>518</v>
      </c>
      <c r="C498" s="13" t="s">
        <v>200</v>
      </c>
      <c r="D498" s="19" t="s">
        <v>675</v>
      </c>
      <c r="E498" s="13"/>
      <c r="F498" s="19"/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133.63999999999999</v>
      </c>
      <c r="N498" s="1">
        <v>0</v>
      </c>
      <c r="O498" s="1">
        <v>0</v>
      </c>
      <c r="P498" s="1">
        <v>0</v>
      </c>
      <c r="Q498" s="1">
        <v>133.63999999999999</v>
      </c>
    </row>
    <row r="499" spans="1:17" s="20" customFormat="1" ht="13.15" customHeight="1" x14ac:dyDescent="0.25">
      <c r="A499" s="4" t="s">
        <v>20</v>
      </c>
      <c r="B499" s="4" t="s">
        <v>518</v>
      </c>
      <c r="C499" s="13" t="s">
        <v>200</v>
      </c>
      <c r="D499" s="19" t="s">
        <v>454</v>
      </c>
      <c r="E499" s="13"/>
      <c r="F499" s="19"/>
      <c r="G499" s="1">
        <v>519734.5399999998</v>
      </c>
      <c r="H499" s="1">
        <v>0</v>
      </c>
      <c r="I499" s="1">
        <v>0</v>
      </c>
      <c r="J499" s="1">
        <v>0</v>
      </c>
      <c r="K499" s="1">
        <v>0</v>
      </c>
      <c r="L499" s="1">
        <v>615631.83999999973</v>
      </c>
      <c r="M499" s="1">
        <v>232756.39</v>
      </c>
      <c r="N499" s="1">
        <v>0</v>
      </c>
      <c r="O499" s="1">
        <v>0</v>
      </c>
      <c r="P499" s="1">
        <v>0</v>
      </c>
      <c r="Q499" s="1">
        <v>1368122.7699999993</v>
      </c>
    </row>
    <row r="500" spans="1:17" ht="13.15" customHeight="1" x14ac:dyDescent="0.2">
      <c r="A500" s="4" t="s">
        <v>20</v>
      </c>
      <c r="B500" s="4" t="s">
        <v>518</v>
      </c>
      <c r="C500" s="9" t="s">
        <v>200</v>
      </c>
      <c r="D500" s="9" t="s">
        <v>691</v>
      </c>
      <c r="E500" s="14"/>
      <c r="F500" s="14">
        <v>176.1</v>
      </c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>
        <v>7769.010618966493</v>
      </c>
    </row>
    <row r="501" spans="1:17" ht="13.15" customHeight="1" x14ac:dyDescent="0.2">
      <c r="A501" s="4" t="str">
        <f>A500</f>
        <v>1120</v>
      </c>
      <c r="B501" s="4" t="str">
        <f t="shared" ref="B501" si="121">B500</f>
        <v>EL PAEDISON 54 JT</v>
      </c>
      <c r="C501" s="9" t="str">
        <f t="shared" ref="C501" si="122">C500</f>
        <v xml:space="preserve">$ </v>
      </c>
      <c r="D501" s="9" t="s">
        <v>692</v>
      </c>
      <c r="E501" s="14"/>
      <c r="F501" s="14">
        <v>137</v>
      </c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>
        <v>9986.297591240871</v>
      </c>
    </row>
    <row r="502" spans="1:17" s="25" customFormat="1" ht="13.15" customHeight="1" x14ac:dyDescent="0.2">
      <c r="A502" s="4" t="s">
        <v>20</v>
      </c>
      <c r="B502" s="4" t="s">
        <v>518</v>
      </c>
      <c r="C502" s="14" t="s">
        <v>199</v>
      </c>
      <c r="D502" s="2" t="s">
        <v>676</v>
      </c>
      <c r="E502" s="14"/>
      <c r="F502" s="14"/>
      <c r="G502" s="24">
        <v>37.988881655701121</v>
      </c>
      <c r="H502" s="24">
        <v>0</v>
      </c>
      <c r="I502" s="24">
        <v>0</v>
      </c>
      <c r="J502" s="24">
        <v>0</v>
      </c>
      <c r="K502" s="24">
        <v>0</v>
      </c>
      <c r="L502" s="24">
        <v>44.998289152076609</v>
      </c>
      <c r="M502" s="24">
        <v>17.012829192222284</v>
      </c>
      <c r="N502" s="24">
        <v>0</v>
      </c>
      <c r="O502" s="24">
        <v>0</v>
      </c>
      <c r="P502" s="24">
        <v>0</v>
      </c>
      <c r="Q502" s="24">
        <v>100</v>
      </c>
    </row>
    <row r="503" spans="1:17" ht="13.15" customHeight="1" x14ac:dyDescent="0.2">
      <c r="A503" s="4" t="s">
        <v>20</v>
      </c>
      <c r="B503" s="4" t="s">
        <v>518</v>
      </c>
      <c r="C503" s="9"/>
      <c r="D503" s="9"/>
      <c r="E503" s="14"/>
      <c r="F503" s="14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ht="13.15" customHeight="1" x14ac:dyDescent="0.2">
      <c r="A504" s="4" t="s">
        <v>83</v>
      </c>
      <c r="B504" s="4" t="s">
        <v>519</v>
      </c>
      <c r="C504" s="15"/>
      <c r="D504" s="16" t="s">
        <v>374</v>
      </c>
      <c r="E504" s="17" t="s">
        <v>373</v>
      </c>
      <c r="F504" s="1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1:17" s="20" customFormat="1" ht="13.15" customHeight="1" x14ac:dyDescent="0.25">
      <c r="A505" s="4" t="s">
        <v>83</v>
      </c>
      <c r="B505" s="4" t="s">
        <v>519</v>
      </c>
      <c r="C505" s="13" t="s">
        <v>200</v>
      </c>
      <c r="D505" s="19" t="s">
        <v>674</v>
      </c>
      <c r="E505" s="13"/>
      <c r="F505" s="19"/>
      <c r="G505" s="1">
        <v>1016842.3999999999</v>
      </c>
      <c r="H505" s="1">
        <v>281947.09000000003</v>
      </c>
      <c r="I505" s="1">
        <v>935386.2000000003</v>
      </c>
      <c r="J505" s="1">
        <v>1865.79</v>
      </c>
      <c r="K505" s="1">
        <v>0</v>
      </c>
      <c r="L505" s="1">
        <v>173992.35</v>
      </c>
      <c r="M505" s="1">
        <v>181087.83000000002</v>
      </c>
      <c r="N505" s="1">
        <v>0</v>
      </c>
      <c r="O505" s="1">
        <v>192676.41</v>
      </c>
      <c r="P505" s="1">
        <v>0</v>
      </c>
      <c r="Q505" s="1">
        <v>2783798.0700000008</v>
      </c>
    </row>
    <row r="506" spans="1:17" s="20" customFormat="1" ht="13.15" customHeight="1" x14ac:dyDescent="0.25">
      <c r="A506" s="4" t="s">
        <v>83</v>
      </c>
      <c r="B506" s="4" t="s">
        <v>519</v>
      </c>
      <c r="C506" s="13" t="s">
        <v>200</v>
      </c>
      <c r="D506" s="19" t="s">
        <v>675</v>
      </c>
      <c r="E506" s="13"/>
      <c r="F506" s="19"/>
      <c r="G506" s="1">
        <v>1393.38</v>
      </c>
      <c r="H506" s="1">
        <v>0</v>
      </c>
      <c r="I506" s="1">
        <v>24016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25409.38</v>
      </c>
    </row>
    <row r="507" spans="1:17" s="20" customFormat="1" ht="13.15" customHeight="1" x14ac:dyDescent="0.25">
      <c r="A507" s="4" t="s">
        <v>83</v>
      </c>
      <c r="B507" s="4" t="s">
        <v>519</v>
      </c>
      <c r="C507" s="13" t="s">
        <v>200</v>
      </c>
      <c r="D507" s="19" t="s">
        <v>454</v>
      </c>
      <c r="E507" s="13"/>
      <c r="F507" s="19"/>
      <c r="G507" s="1">
        <v>1018235.7799999999</v>
      </c>
      <c r="H507" s="1">
        <v>281947.09000000003</v>
      </c>
      <c r="I507" s="1">
        <v>959402.2000000003</v>
      </c>
      <c r="J507" s="1">
        <v>1865.79</v>
      </c>
      <c r="K507" s="1">
        <v>0</v>
      </c>
      <c r="L507" s="1">
        <v>173992.35</v>
      </c>
      <c r="M507" s="1">
        <v>181087.83000000002</v>
      </c>
      <c r="N507" s="1">
        <v>0</v>
      </c>
      <c r="O507" s="1">
        <v>192676.41</v>
      </c>
      <c r="P507" s="1">
        <v>0</v>
      </c>
      <c r="Q507" s="1">
        <v>2809207.4500000007</v>
      </c>
    </row>
    <row r="508" spans="1:17" ht="13.15" customHeight="1" x14ac:dyDescent="0.2">
      <c r="A508" s="4" t="s">
        <v>83</v>
      </c>
      <c r="B508" s="4" t="s">
        <v>519</v>
      </c>
      <c r="C508" s="9" t="s">
        <v>200</v>
      </c>
      <c r="D508" s="9" t="s">
        <v>691</v>
      </c>
      <c r="E508" s="14"/>
      <c r="F508" s="14">
        <v>298</v>
      </c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>
        <v>9426.8706375838956</v>
      </c>
    </row>
    <row r="509" spans="1:17" ht="13.15" customHeight="1" x14ac:dyDescent="0.2">
      <c r="A509" s="4" t="str">
        <f>A508</f>
        <v>1130</v>
      </c>
      <c r="B509" s="4" t="str">
        <f t="shared" ref="B509" si="123">B508</f>
        <v xml:space="preserve">EL PAMIAMI/YODER </v>
      </c>
      <c r="C509" s="9" t="str">
        <f t="shared" ref="C509" si="124">C508</f>
        <v xml:space="preserve">$ </v>
      </c>
      <c r="D509" s="9" t="s">
        <v>692</v>
      </c>
      <c r="E509" s="14"/>
      <c r="F509" s="14">
        <v>313</v>
      </c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>
        <v>8975.1036741214084</v>
      </c>
    </row>
    <row r="510" spans="1:17" s="25" customFormat="1" ht="13.15" customHeight="1" x14ac:dyDescent="0.2">
      <c r="A510" s="4" t="s">
        <v>83</v>
      </c>
      <c r="B510" s="4" t="s">
        <v>519</v>
      </c>
      <c r="C510" s="14" t="s">
        <v>199</v>
      </c>
      <c r="D510" s="2" t="s">
        <v>676</v>
      </c>
      <c r="E510" s="14"/>
      <c r="F510" s="14"/>
      <c r="G510" s="24">
        <v>36.246371908204914</v>
      </c>
      <c r="H510" s="24">
        <v>10.03653503766694</v>
      </c>
      <c r="I510" s="24">
        <v>34.152059507032853</v>
      </c>
      <c r="J510" s="24">
        <v>6.6416953294068742E-2</v>
      </c>
      <c r="K510" s="24">
        <v>0</v>
      </c>
      <c r="L510" s="24">
        <v>6.1936454710740563</v>
      </c>
      <c r="M510" s="24">
        <v>6.4462248952102117</v>
      </c>
      <c r="N510" s="24">
        <v>0</v>
      </c>
      <c r="O510" s="24">
        <v>6.8587462275169448</v>
      </c>
      <c r="P510" s="24">
        <v>0</v>
      </c>
      <c r="Q510" s="24">
        <v>100</v>
      </c>
    </row>
    <row r="511" spans="1:17" ht="13.15" customHeight="1" x14ac:dyDescent="0.2">
      <c r="A511" s="4" t="s">
        <v>83</v>
      </c>
      <c r="B511" s="4" t="s">
        <v>519</v>
      </c>
      <c r="C511" s="9"/>
      <c r="D511" s="9"/>
      <c r="E511" s="14"/>
      <c r="F511" s="14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ht="13.15" customHeight="1" x14ac:dyDescent="0.2">
      <c r="A512" s="4" t="s">
        <v>21</v>
      </c>
      <c r="B512" s="4" t="s">
        <v>520</v>
      </c>
      <c r="C512" s="15"/>
      <c r="D512" s="16" t="s">
        <v>371</v>
      </c>
      <c r="E512" s="17" t="s">
        <v>372</v>
      </c>
      <c r="F512" s="1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1:17" s="20" customFormat="1" ht="13.15" customHeight="1" x14ac:dyDescent="0.25">
      <c r="A513" s="4" t="s">
        <v>21</v>
      </c>
      <c r="B513" s="4" t="s">
        <v>520</v>
      </c>
      <c r="C513" s="13" t="s">
        <v>200</v>
      </c>
      <c r="D513" s="19" t="s">
        <v>674</v>
      </c>
      <c r="E513" s="13"/>
      <c r="F513" s="19"/>
      <c r="G513" s="1">
        <v>8655805.4399999976</v>
      </c>
      <c r="H513" s="1">
        <v>1884461.7300000002</v>
      </c>
      <c r="I513" s="1">
        <v>6871409.0200000014</v>
      </c>
      <c r="J513" s="1">
        <v>0</v>
      </c>
      <c r="K513" s="1">
        <v>0</v>
      </c>
      <c r="L513" s="1">
        <v>3715285.1800000006</v>
      </c>
      <c r="M513" s="1">
        <v>1209499.4100000001</v>
      </c>
      <c r="N513" s="1">
        <v>0</v>
      </c>
      <c r="O513" s="1">
        <v>199298.87</v>
      </c>
      <c r="P513" s="1">
        <v>1567302.17</v>
      </c>
      <c r="Q513" s="1">
        <v>24103061.82</v>
      </c>
    </row>
    <row r="514" spans="1:17" s="20" customFormat="1" ht="13.15" customHeight="1" x14ac:dyDescent="0.25">
      <c r="A514" s="4" t="s">
        <v>21</v>
      </c>
      <c r="B514" s="4" t="s">
        <v>520</v>
      </c>
      <c r="C514" s="13" t="s">
        <v>200</v>
      </c>
      <c r="D514" s="19" t="s">
        <v>675</v>
      </c>
      <c r="E514" s="13"/>
      <c r="F514" s="19"/>
      <c r="G514" s="1">
        <v>491115.46000000008</v>
      </c>
      <c r="H514" s="1">
        <v>70970</v>
      </c>
      <c r="I514" s="1">
        <v>311391.17000000004</v>
      </c>
      <c r="J514" s="1">
        <v>0</v>
      </c>
      <c r="K514" s="1">
        <v>0</v>
      </c>
      <c r="L514" s="1">
        <v>105779.5</v>
      </c>
      <c r="M514" s="1">
        <v>567896</v>
      </c>
      <c r="N514" s="1">
        <v>0</v>
      </c>
      <c r="O514" s="1">
        <v>0</v>
      </c>
      <c r="P514" s="1">
        <v>108177.48000000001</v>
      </c>
      <c r="Q514" s="1">
        <v>1655329.61</v>
      </c>
    </row>
    <row r="515" spans="1:17" s="20" customFormat="1" ht="13.15" customHeight="1" x14ac:dyDescent="0.25">
      <c r="A515" s="4" t="s">
        <v>21</v>
      </c>
      <c r="B515" s="4" t="s">
        <v>520</v>
      </c>
      <c r="C515" s="13" t="s">
        <v>200</v>
      </c>
      <c r="D515" s="19" t="s">
        <v>454</v>
      </c>
      <c r="E515" s="13"/>
      <c r="F515" s="19"/>
      <c r="G515" s="1">
        <v>9146920.8999999985</v>
      </c>
      <c r="H515" s="1">
        <v>1955431.7300000002</v>
      </c>
      <c r="I515" s="1">
        <v>7182800.1900000013</v>
      </c>
      <c r="J515" s="1">
        <v>0</v>
      </c>
      <c r="K515" s="1">
        <v>0</v>
      </c>
      <c r="L515" s="1">
        <v>3821064.6800000006</v>
      </c>
      <c r="M515" s="1">
        <v>1777395.4100000001</v>
      </c>
      <c r="N515" s="1">
        <v>0</v>
      </c>
      <c r="O515" s="1">
        <v>199298.87</v>
      </c>
      <c r="P515" s="1">
        <v>1675479.65</v>
      </c>
      <c r="Q515" s="1">
        <v>25758391.43</v>
      </c>
    </row>
    <row r="516" spans="1:17" ht="13.15" customHeight="1" x14ac:dyDescent="0.2">
      <c r="A516" s="4" t="s">
        <v>21</v>
      </c>
      <c r="B516" s="4" t="s">
        <v>520</v>
      </c>
      <c r="C516" s="9" t="s">
        <v>200</v>
      </c>
      <c r="D516" s="9" t="s">
        <v>691</v>
      </c>
      <c r="E516" s="14"/>
      <c r="F516" s="14">
        <v>3570.6</v>
      </c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>
        <v>7214.0232537948805</v>
      </c>
    </row>
    <row r="517" spans="1:17" ht="13.15" customHeight="1" x14ac:dyDescent="0.2">
      <c r="A517" s="4" t="str">
        <f>A516</f>
        <v>1140</v>
      </c>
      <c r="B517" s="4" t="str">
        <f t="shared" ref="B517" si="125">B516</f>
        <v>FREMOCANON CITY R</v>
      </c>
      <c r="C517" s="9" t="str">
        <f t="shared" ref="C517" si="126">C516</f>
        <v xml:space="preserve">$ </v>
      </c>
      <c r="D517" s="9" t="s">
        <v>692</v>
      </c>
      <c r="E517" s="14"/>
      <c r="F517" s="14">
        <v>3325</v>
      </c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>
        <v>7746.8846406015036</v>
      </c>
    </row>
    <row r="518" spans="1:17" s="25" customFormat="1" ht="13.15" customHeight="1" x14ac:dyDescent="0.2">
      <c r="A518" s="4" t="s">
        <v>21</v>
      </c>
      <c r="B518" s="4" t="s">
        <v>520</v>
      </c>
      <c r="C518" s="14" t="s">
        <v>199</v>
      </c>
      <c r="D518" s="2" t="s">
        <v>676</v>
      </c>
      <c r="E518" s="14"/>
      <c r="F518" s="14"/>
      <c r="G518" s="24">
        <v>35.51045073935348</v>
      </c>
      <c r="H518" s="24">
        <v>7.5914357280966289</v>
      </c>
      <c r="I518" s="24">
        <v>27.885282392418404</v>
      </c>
      <c r="J518" s="24">
        <v>0</v>
      </c>
      <c r="K518" s="24">
        <v>0</v>
      </c>
      <c r="L518" s="24">
        <v>14.834251938378904</v>
      </c>
      <c r="M518" s="24">
        <v>6.9002577852354667</v>
      </c>
      <c r="N518" s="24">
        <v>0</v>
      </c>
      <c r="O518" s="24">
        <v>0.77372405237961706</v>
      </c>
      <c r="P518" s="24">
        <v>6.5045973641375019</v>
      </c>
      <c r="Q518" s="24">
        <v>100</v>
      </c>
    </row>
    <row r="519" spans="1:17" ht="13.15" customHeight="1" x14ac:dyDescent="0.2">
      <c r="A519" s="4" t="s">
        <v>21</v>
      </c>
      <c r="B519" s="4" t="s">
        <v>520</v>
      </c>
      <c r="C519" s="9"/>
      <c r="D519" s="9"/>
      <c r="E519" s="14"/>
      <c r="F519" s="14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ht="13.15" customHeight="1" x14ac:dyDescent="0.2">
      <c r="A520" s="4" t="s">
        <v>110</v>
      </c>
      <c r="B520" s="4" t="s">
        <v>521</v>
      </c>
      <c r="C520" s="15"/>
      <c r="D520" s="16" t="s">
        <v>371</v>
      </c>
      <c r="E520" s="17" t="s">
        <v>704</v>
      </c>
      <c r="F520" s="1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1:17" s="20" customFormat="1" ht="13.15" customHeight="1" x14ac:dyDescent="0.25">
      <c r="A521" s="4" t="s">
        <v>110</v>
      </c>
      <c r="B521" s="4" t="s">
        <v>521</v>
      </c>
      <c r="C521" s="13" t="s">
        <v>200</v>
      </c>
      <c r="D521" s="19" t="s">
        <v>674</v>
      </c>
      <c r="E521" s="13"/>
      <c r="F521" s="19"/>
      <c r="G521" s="1">
        <v>4139899.5800000005</v>
      </c>
      <c r="H521" s="1">
        <v>0</v>
      </c>
      <c r="I521" s="1">
        <v>0</v>
      </c>
      <c r="J521" s="1">
        <v>0</v>
      </c>
      <c r="K521" s="1">
        <v>0</v>
      </c>
      <c r="L521" s="1">
        <v>3358962.35</v>
      </c>
      <c r="M521" s="1">
        <v>861097.44999999984</v>
      </c>
      <c r="N521" s="1">
        <v>0</v>
      </c>
      <c r="O521" s="1">
        <v>129214.18</v>
      </c>
      <c r="P521" s="1">
        <v>0</v>
      </c>
      <c r="Q521" s="1">
        <v>8489173.5600000005</v>
      </c>
    </row>
    <row r="522" spans="1:17" s="20" customFormat="1" ht="13.15" customHeight="1" x14ac:dyDescent="0.25">
      <c r="A522" s="4" t="s">
        <v>110</v>
      </c>
      <c r="B522" s="4" t="s">
        <v>521</v>
      </c>
      <c r="C522" s="13" t="s">
        <v>200</v>
      </c>
      <c r="D522" s="19" t="s">
        <v>675</v>
      </c>
      <c r="E522" s="13"/>
      <c r="F522" s="19"/>
      <c r="G522" s="1">
        <v>14950</v>
      </c>
      <c r="H522" s="1">
        <v>0</v>
      </c>
      <c r="I522" s="1">
        <v>0</v>
      </c>
      <c r="J522" s="1">
        <v>0</v>
      </c>
      <c r="K522" s="1">
        <v>0</v>
      </c>
      <c r="L522" s="1">
        <v>56995.11</v>
      </c>
      <c r="M522" s="1">
        <v>7882.3899999999994</v>
      </c>
      <c r="N522" s="1">
        <v>0</v>
      </c>
      <c r="O522" s="1">
        <v>0</v>
      </c>
      <c r="P522" s="1">
        <v>0</v>
      </c>
      <c r="Q522" s="1">
        <v>79827.5</v>
      </c>
    </row>
    <row r="523" spans="1:17" s="20" customFormat="1" ht="13.15" customHeight="1" x14ac:dyDescent="0.25">
      <c r="A523" s="4" t="s">
        <v>110</v>
      </c>
      <c r="B523" s="4" t="s">
        <v>521</v>
      </c>
      <c r="C523" s="13" t="s">
        <v>200</v>
      </c>
      <c r="D523" s="19" t="s">
        <v>454</v>
      </c>
      <c r="E523" s="13"/>
      <c r="F523" s="19"/>
      <c r="G523" s="1">
        <v>4154849.5800000005</v>
      </c>
      <c r="H523" s="1">
        <v>0</v>
      </c>
      <c r="I523" s="1">
        <v>0</v>
      </c>
      <c r="J523" s="1">
        <v>0</v>
      </c>
      <c r="K523" s="1">
        <v>0</v>
      </c>
      <c r="L523" s="1">
        <v>3415957.46</v>
      </c>
      <c r="M523" s="1">
        <v>868979.83999999985</v>
      </c>
      <c r="N523" s="1">
        <v>0</v>
      </c>
      <c r="O523" s="1">
        <v>129214.18</v>
      </c>
      <c r="P523" s="1">
        <v>0</v>
      </c>
      <c r="Q523" s="1">
        <v>8569001.0600000005</v>
      </c>
    </row>
    <row r="524" spans="1:17" ht="13.15" customHeight="1" x14ac:dyDescent="0.2">
      <c r="A524" s="4" t="s">
        <v>110</v>
      </c>
      <c r="B524" s="4" t="s">
        <v>521</v>
      </c>
      <c r="C524" s="9" t="s">
        <v>200</v>
      </c>
      <c r="D524" s="9" t="s">
        <v>691</v>
      </c>
      <c r="E524" s="14"/>
      <c r="F524" s="14">
        <v>1383.1</v>
      </c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>
        <v>6195.5036222977378</v>
      </c>
    </row>
    <row r="525" spans="1:17" ht="13.15" customHeight="1" x14ac:dyDescent="0.2">
      <c r="A525" s="4" t="str">
        <f>A524</f>
        <v>1150</v>
      </c>
      <c r="B525" s="4" t="str">
        <f t="shared" ref="B525" si="127">B524</f>
        <v>FREMOFLORENCE RE-</v>
      </c>
      <c r="C525" s="9" t="str">
        <f t="shared" ref="C525" si="128">C524</f>
        <v xml:space="preserve">$ </v>
      </c>
      <c r="D525" s="9" t="s">
        <v>692</v>
      </c>
      <c r="E525" s="14"/>
      <c r="F525" s="14">
        <v>1426</v>
      </c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>
        <v>6009.1171528751756</v>
      </c>
    </row>
    <row r="526" spans="1:17" s="25" customFormat="1" ht="13.15" customHeight="1" x14ac:dyDescent="0.2">
      <c r="A526" s="4" t="s">
        <v>110</v>
      </c>
      <c r="B526" s="4" t="s">
        <v>521</v>
      </c>
      <c r="C526" s="14" t="s">
        <v>199</v>
      </c>
      <c r="D526" s="2" t="s">
        <v>676</v>
      </c>
      <c r="E526" s="14"/>
      <c r="F526" s="14"/>
      <c r="G526" s="24">
        <v>48.486977080616676</v>
      </c>
      <c r="H526" s="24">
        <v>0</v>
      </c>
      <c r="I526" s="24">
        <v>0</v>
      </c>
      <c r="J526" s="24">
        <v>0</v>
      </c>
      <c r="K526" s="24">
        <v>0</v>
      </c>
      <c r="L526" s="24">
        <v>39.864126939435806</v>
      </c>
      <c r="M526" s="24">
        <v>10.140970154110352</v>
      </c>
      <c r="N526" s="24">
        <v>0</v>
      </c>
      <c r="O526" s="24">
        <v>1.5079258258371597</v>
      </c>
      <c r="P526" s="24">
        <v>0</v>
      </c>
      <c r="Q526" s="24">
        <v>100</v>
      </c>
    </row>
    <row r="527" spans="1:17" ht="13.15" customHeight="1" x14ac:dyDescent="0.2">
      <c r="A527" s="4" t="s">
        <v>110</v>
      </c>
      <c r="B527" s="4" t="s">
        <v>521</v>
      </c>
      <c r="C527" s="9"/>
      <c r="D527" s="9"/>
      <c r="E527" s="14"/>
      <c r="F527" s="14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ht="13.15" customHeight="1" x14ac:dyDescent="0.2">
      <c r="A528" s="4" t="s">
        <v>141</v>
      </c>
      <c r="B528" s="4" t="s">
        <v>522</v>
      </c>
      <c r="C528" s="15"/>
      <c r="D528" s="16" t="s">
        <v>371</v>
      </c>
      <c r="E528" s="17" t="s">
        <v>370</v>
      </c>
      <c r="F528" s="1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1:17" s="20" customFormat="1" ht="13.15" customHeight="1" x14ac:dyDescent="0.25">
      <c r="A529" s="4" t="s">
        <v>141</v>
      </c>
      <c r="B529" s="4" t="s">
        <v>522</v>
      </c>
      <c r="C529" s="13" t="s">
        <v>200</v>
      </c>
      <c r="D529" s="19" t="s">
        <v>674</v>
      </c>
      <c r="E529" s="13"/>
      <c r="F529" s="19"/>
      <c r="G529" s="1">
        <v>596740.46999999986</v>
      </c>
      <c r="H529" s="1">
        <v>0</v>
      </c>
      <c r="I529" s="1">
        <v>0</v>
      </c>
      <c r="J529" s="1">
        <v>0</v>
      </c>
      <c r="K529" s="1">
        <v>0</v>
      </c>
      <c r="L529" s="1">
        <v>1115206.92</v>
      </c>
      <c r="M529" s="1">
        <v>80352.91</v>
      </c>
      <c r="N529" s="1">
        <v>0</v>
      </c>
      <c r="O529" s="1">
        <v>0</v>
      </c>
      <c r="P529" s="1">
        <v>0</v>
      </c>
      <c r="Q529" s="1">
        <v>1792300.2999999996</v>
      </c>
    </row>
    <row r="530" spans="1:17" s="20" customFormat="1" ht="13.15" customHeight="1" x14ac:dyDescent="0.25">
      <c r="A530" s="4" t="s">
        <v>141</v>
      </c>
      <c r="B530" s="4" t="s">
        <v>522</v>
      </c>
      <c r="C530" s="13" t="s">
        <v>200</v>
      </c>
      <c r="D530" s="19" t="s">
        <v>675</v>
      </c>
      <c r="E530" s="13"/>
      <c r="F530" s="19"/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-750</v>
      </c>
      <c r="N530" s="1">
        <v>0</v>
      </c>
      <c r="O530" s="1">
        <v>0</v>
      </c>
      <c r="P530" s="1">
        <v>0</v>
      </c>
      <c r="Q530" s="1">
        <v>-750</v>
      </c>
    </row>
    <row r="531" spans="1:17" s="20" customFormat="1" ht="13.15" customHeight="1" x14ac:dyDescent="0.25">
      <c r="A531" s="4" t="s">
        <v>141</v>
      </c>
      <c r="B531" s="4" t="s">
        <v>522</v>
      </c>
      <c r="C531" s="13" t="s">
        <v>200</v>
      </c>
      <c r="D531" s="19" t="s">
        <v>454</v>
      </c>
      <c r="E531" s="13"/>
      <c r="F531" s="19"/>
      <c r="G531" s="1">
        <v>596740.46999999986</v>
      </c>
      <c r="H531" s="1">
        <v>0</v>
      </c>
      <c r="I531" s="1">
        <v>0</v>
      </c>
      <c r="J531" s="1">
        <v>0</v>
      </c>
      <c r="K531" s="1">
        <v>0</v>
      </c>
      <c r="L531" s="1">
        <v>1115206.92</v>
      </c>
      <c r="M531" s="1">
        <v>79602.91</v>
      </c>
      <c r="N531" s="1">
        <v>0</v>
      </c>
      <c r="O531" s="1">
        <v>0</v>
      </c>
      <c r="P531" s="1">
        <v>0</v>
      </c>
      <c r="Q531" s="1">
        <v>1791550.2999999996</v>
      </c>
    </row>
    <row r="532" spans="1:17" ht="13.15" customHeight="1" x14ac:dyDescent="0.2">
      <c r="A532" s="4" t="s">
        <v>141</v>
      </c>
      <c r="B532" s="4" t="s">
        <v>522</v>
      </c>
      <c r="C532" s="9" t="s">
        <v>200</v>
      </c>
      <c r="D532" s="9" t="s">
        <v>691</v>
      </c>
      <c r="E532" s="14"/>
      <c r="F532" s="14">
        <v>204.9</v>
      </c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>
        <v>8743.5348950707648</v>
      </c>
    </row>
    <row r="533" spans="1:17" ht="13.15" customHeight="1" x14ac:dyDescent="0.2">
      <c r="A533" s="4" t="str">
        <f>A532</f>
        <v>1160</v>
      </c>
      <c r="B533" s="4" t="str">
        <f t="shared" ref="B533" si="129">B532</f>
        <v>FREMOCOTOPAXI RE-</v>
      </c>
      <c r="C533" s="9" t="str">
        <f t="shared" ref="C533" si="130">C532</f>
        <v xml:space="preserve">$ </v>
      </c>
      <c r="D533" s="9" t="s">
        <v>692</v>
      </c>
      <c r="E533" s="14"/>
      <c r="F533" s="14">
        <v>208</v>
      </c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>
        <v>8613.2225961538443</v>
      </c>
    </row>
    <row r="534" spans="1:17" s="25" customFormat="1" ht="13.15" customHeight="1" x14ac:dyDescent="0.2">
      <c r="A534" s="4" t="s">
        <v>141</v>
      </c>
      <c r="B534" s="4" t="s">
        <v>522</v>
      </c>
      <c r="C534" s="14" t="s">
        <v>199</v>
      </c>
      <c r="D534" s="2" t="s">
        <v>676</v>
      </c>
      <c r="E534" s="14"/>
      <c r="F534" s="14"/>
      <c r="G534" s="24">
        <v>33.308608192580472</v>
      </c>
      <c r="H534" s="24">
        <v>0</v>
      </c>
      <c r="I534" s="24">
        <v>0</v>
      </c>
      <c r="J534" s="24">
        <v>0</v>
      </c>
      <c r="K534" s="24">
        <v>0</v>
      </c>
      <c r="L534" s="24">
        <v>62.24815010775864</v>
      </c>
      <c r="M534" s="24">
        <v>4.4432416996609039</v>
      </c>
      <c r="N534" s="24">
        <v>0</v>
      </c>
      <c r="O534" s="24">
        <v>0</v>
      </c>
      <c r="P534" s="24">
        <v>0</v>
      </c>
      <c r="Q534" s="24">
        <v>100</v>
      </c>
    </row>
    <row r="535" spans="1:17" ht="13.15" customHeight="1" x14ac:dyDescent="0.2">
      <c r="A535" s="4" t="s">
        <v>141</v>
      </c>
      <c r="B535" s="4" t="s">
        <v>522</v>
      </c>
      <c r="C535" s="9"/>
      <c r="D535" s="9"/>
      <c r="E535" s="14"/>
      <c r="F535" s="14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ht="13.15" customHeight="1" x14ac:dyDescent="0.2">
      <c r="A536" s="4" t="s">
        <v>144</v>
      </c>
      <c r="B536" s="4" t="s">
        <v>523</v>
      </c>
      <c r="C536" s="15"/>
      <c r="D536" s="16" t="s">
        <v>367</v>
      </c>
      <c r="E536" s="17" t="s">
        <v>369</v>
      </c>
      <c r="F536" s="1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1:17" s="20" customFormat="1" ht="13.15" customHeight="1" x14ac:dyDescent="0.25">
      <c r="A537" s="4" t="s">
        <v>144</v>
      </c>
      <c r="B537" s="4" t="s">
        <v>523</v>
      </c>
      <c r="C537" s="13" t="s">
        <v>200</v>
      </c>
      <c r="D537" s="19" t="s">
        <v>674</v>
      </c>
      <c r="E537" s="13"/>
      <c r="F537" s="19"/>
      <c r="G537" s="1">
        <v>15694495.179999987</v>
      </c>
      <c r="H537" s="1">
        <v>8530532.4499999993</v>
      </c>
      <c r="I537" s="1">
        <v>13500106.290000001</v>
      </c>
      <c r="J537" s="1">
        <v>0</v>
      </c>
      <c r="K537" s="1">
        <v>0</v>
      </c>
      <c r="L537" s="1">
        <v>4777190.63</v>
      </c>
      <c r="M537" s="1">
        <v>4878941.84</v>
      </c>
      <c r="N537" s="1">
        <v>10116.370000000001</v>
      </c>
      <c r="O537" s="1">
        <v>0</v>
      </c>
      <c r="P537" s="1">
        <v>0</v>
      </c>
      <c r="Q537" s="1">
        <v>47391382.759999983</v>
      </c>
    </row>
    <row r="538" spans="1:17" s="20" customFormat="1" ht="13.15" customHeight="1" x14ac:dyDescent="0.25">
      <c r="A538" s="4" t="s">
        <v>144</v>
      </c>
      <c r="B538" s="4" t="s">
        <v>523</v>
      </c>
      <c r="C538" s="13" t="s">
        <v>200</v>
      </c>
      <c r="D538" s="19" t="s">
        <v>675</v>
      </c>
      <c r="E538" s="13"/>
      <c r="F538" s="19"/>
      <c r="G538" s="1">
        <v>17561.490000000002</v>
      </c>
      <c r="H538" s="1">
        <v>19570.87</v>
      </c>
      <c r="I538" s="1">
        <v>61434.58</v>
      </c>
      <c r="J538" s="1">
        <v>0</v>
      </c>
      <c r="K538" s="1">
        <v>0</v>
      </c>
      <c r="L538" s="1">
        <v>8736.2200000000012</v>
      </c>
      <c r="M538" s="1">
        <v>155956.34</v>
      </c>
      <c r="N538" s="1">
        <v>0</v>
      </c>
      <c r="O538" s="1">
        <v>0</v>
      </c>
      <c r="P538" s="1">
        <v>0</v>
      </c>
      <c r="Q538" s="1">
        <v>263259.5</v>
      </c>
    </row>
    <row r="539" spans="1:17" s="20" customFormat="1" ht="13.15" customHeight="1" x14ac:dyDescent="0.25">
      <c r="A539" s="4" t="s">
        <v>144</v>
      </c>
      <c r="B539" s="4" t="s">
        <v>523</v>
      </c>
      <c r="C539" s="13" t="s">
        <v>200</v>
      </c>
      <c r="D539" s="19" t="s">
        <v>454</v>
      </c>
      <c r="E539" s="13"/>
      <c r="F539" s="19"/>
      <c r="G539" s="1">
        <v>15712056.669999987</v>
      </c>
      <c r="H539" s="1">
        <v>8550103.3199999984</v>
      </c>
      <c r="I539" s="1">
        <v>13561540.870000001</v>
      </c>
      <c r="J539" s="1">
        <v>0</v>
      </c>
      <c r="K539" s="1">
        <v>0</v>
      </c>
      <c r="L539" s="1">
        <v>4785926.8499999996</v>
      </c>
      <c r="M539" s="1">
        <v>5034898.18</v>
      </c>
      <c r="N539" s="1">
        <v>10116.370000000001</v>
      </c>
      <c r="O539" s="1">
        <v>0</v>
      </c>
      <c r="P539" s="1">
        <v>0</v>
      </c>
      <c r="Q539" s="1">
        <v>47654642.259999983</v>
      </c>
    </row>
    <row r="540" spans="1:17" ht="13.15" customHeight="1" x14ac:dyDescent="0.2">
      <c r="A540" s="4" t="s">
        <v>144</v>
      </c>
      <c r="B540" s="4" t="s">
        <v>523</v>
      </c>
      <c r="C540" s="9" t="s">
        <v>200</v>
      </c>
      <c r="D540" s="9" t="s">
        <v>691</v>
      </c>
      <c r="E540" s="14"/>
      <c r="F540" s="14">
        <v>5478.4</v>
      </c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>
        <v>8698.6423517815401</v>
      </c>
    </row>
    <row r="541" spans="1:17" ht="13.15" customHeight="1" x14ac:dyDescent="0.2">
      <c r="A541" s="4" t="str">
        <f>A540</f>
        <v>1180</v>
      </c>
      <c r="B541" s="4" t="str">
        <f t="shared" ref="B541" si="131">B540</f>
        <v>GARFIROARING FORK</v>
      </c>
      <c r="C541" s="9" t="str">
        <f t="shared" ref="C541" si="132">C540</f>
        <v xml:space="preserve">$ </v>
      </c>
      <c r="D541" s="9" t="s">
        <v>692</v>
      </c>
      <c r="E541" s="14"/>
      <c r="F541" s="14">
        <v>5306</v>
      </c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>
        <v>8981.2744553335815</v>
      </c>
    </row>
    <row r="542" spans="1:17" s="25" customFormat="1" ht="13.15" customHeight="1" x14ac:dyDescent="0.2">
      <c r="A542" s="4" t="s">
        <v>144</v>
      </c>
      <c r="B542" s="4" t="s">
        <v>523</v>
      </c>
      <c r="C542" s="14" t="s">
        <v>199</v>
      </c>
      <c r="D542" s="2" t="s">
        <v>676</v>
      </c>
      <c r="E542" s="14"/>
      <c r="F542" s="14"/>
      <c r="G542" s="24">
        <v>32.97067384175552</v>
      </c>
      <c r="H542" s="24">
        <v>17.941805697231565</v>
      </c>
      <c r="I542" s="24">
        <v>28.457963855880607</v>
      </c>
      <c r="J542" s="24">
        <v>0</v>
      </c>
      <c r="K542" s="24">
        <v>0</v>
      </c>
      <c r="L542" s="24">
        <v>10.042939413726701</v>
      </c>
      <c r="M542" s="24">
        <v>10.565388682449846</v>
      </c>
      <c r="N542" s="24">
        <v>2.1228508955761081E-2</v>
      </c>
      <c r="O542" s="24">
        <v>0</v>
      </c>
      <c r="P542" s="24">
        <v>0</v>
      </c>
      <c r="Q542" s="24">
        <v>100</v>
      </c>
    </row>
    <row r="543" spans="1:17" ht="13.15" customHeight="1" x14ac:dyDescent="0.2">
      <c r="A543" s="4" t="s">
        <v>144</v>
      </c>
      <c r="B543" s="4" t="s">
        <v>523</v>
      </c>
      <c r="C543" s="9"/>
      <c r="D543" s="9"/>
      <c r="E543" s="14"/>
      <c r="F543" s="14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ht="13.15" customHeight="1" x14ac:dyDescent="0.2">
      <c r="A544" s="4" t="s">
        <v>57</v>
      </c>
      <c r="B544" s="4" t="s">
        <v>524</v>
      </c>
      <c r="C544" s="15"/>
      <c r="D544" s="16" t="s">
        <v>367</v>
      </c>
      <c r="E544" s="17" t="s">
        <v>368</v>
      </c>
      <c r="F544" s="1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1:17" s="20" customFormat="1" ht="13.15" customHeight="1" x14ac:dyDescent="0.25">
      <c r="A545" s="4" t="s">
        <v>57</v>
      </c>
      <c r="B545" s="4" t="s">
        <v>524</v>
      </c>
      <c r="C545" s="13" t="s">
        <v>200</v>
      </c>
      <c r="D545" s="19" t="s">
        <v>674</v>
      </c>
      <c r="E545" s="13"/>
      <c r="F545" s="19"/>
      <c r="G545" s="1">
        <v>14529261.22999998</v>
      </c>
      <c r="H545" s="1">
        <v>6585821.830000001</v>
      </c>
      <c r="I545" s="1">
        <v>7874617.0800000001</v>
      </c>
      <c r="J545" s="1">
        <v>0</v>
      </c>
      <c r="K545" s="1">
        <v>0</v>
      </c>
      <c r="L545" s="1">
        <v>0</v>
      </c>
      <c r="M545" s="1">
        <v>1698097.1099999999</v>
      </c>
      <c r="N545" s="1">
        <v>0</v>
      </c>
      <c r="O545" s="1">
        <v>476757</v>
      </c>
      <c r="P545" s="1">
        <v>0</v>
      </c>
      <c r="Q545" s="1">
        <v>31164554.249999978</v>
      </c>
    </row>
    <row r="546" spans="1:17" s="20" customFormat="1" ht="13.15" customHeight="1" x14ac:dyDescent="0.25">
      <c r="A546" s="4" t="s">
        <v>57</v>
      </c>
      <c r="B546" s="4" t="s">
        <v>524</v>
      </c>
      <c r="C546" s="13" t="s">
        <v>200</v>
      </c>
      <c r="D546" s="19" t="s">
        <v>675</v>
      </c>
      <c r="E546" s="13"/>
      <c r="F546" s="19"/>
      <c r="G546" s="1">
        <v>10746.69</v>
      </c>
      <c r="H546" s="1">
        <v>0</v>
      </c>
      <c r="I546" s="1">
        <v>18449.490000000002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29196.18</v>
      </c>
    </row>
    <row r="547" spans="1:17" s="20" customFormat="1" ht="13.15" customHeight="1" x14ac:dyDescent="0.25">
      <c r="A547" s="4" t="s">
        <v>57</v>
      </c>
      <c r="B547" s="4" t="s">
        <v>524</v>
      </c>
      <c r="C547" s="13" t="s">
        <v>200</v>
      </c>
      <c r="D547" s="19" t="s">
        <v>454</v>
      </c>
      <c r="E547" s="13"/>
      <c r="F547" s="19"/>
      <c r="G547" s="1">
        <v>14540007.919999979</v>
      </c>
      <c r="H547" s="1">
        <v>6585821.830000001</v>
      </c>
      <c r="I547" s="1">
        <v>7893066.5700000003</v>
      </c>
      <c r="J547" s="1">
        <v>0</v>
      </c>
      <c r="K547" s="1">
        <v>0</v>
      </c>
      <c r="L547" s="1">
        <v>0</v>
      </c>
      <c r="M547" s="1">
        <v>1698097.1099999999</v>
      </c>
      <c r="N547" s="1">
        <v>0</v>
      </c>
      <c r="O547" s="1">
        <v>476757</v>
      </c>
      <c r="P547" s="1">
        <v>0</v>
      </c>
      <c r="Q547" s="1">
        <v>31193750.429999977</v>
      </c>
    </row>
    <row r="548" spans="1:17" ht="13.15" customHeight="1" x14ac:dyDescent="0.2">
      <c r="A548" s="4" t="s">
        <v>57</v>
      </c>
      <c r="B548" s="4" t="s">
        <v>524</v>
      </c>
      <c r="C548" s="9" t="s">
        <v>200</v>
      </c>
      <c r="D548" s="9" t="s">
        <v>691</v>
      </c>
      <c r="E548" s="14"/>
      <c r="F548" s="14">
        <v>4697.6000000000004</v>
      </c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>
        <v>6640.3589982118474</v>
      </c>
    </row>
    <row r="549" spans="1:17" ht="13.15" customHeight="1" x14ac:dyDescent="0.2">
      <c r="A549" s="4" t="str">
        <f>A548</f>
        <v>1195</v>
      </c>
      <c r="B549" s="4" t="str">
        <f t="shared" ref="B549" si="133">B548</f>
        <v>GARFIGARFIELD RE-</v>
      </c>
      <c r="C549" s="9" t="str">
        <f t="shared" ref="C549" si="134">C548</f>
        <v xml:space="preserve">$ </v>
      </c>
      <c r="D549" s="9" t="s">
        <v>692</v>
      </c>
      <c r="E549" s="14"/>
      <c r="F549" s="14">
        <v>4614</v>
      </c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>
        <v>6760.6741287386167</v>
      </c>
    </row>
    <row r="550" spans="1:17" s="25" customFormat="1" ht="13.15" customHeight="1" x14ac:dyDescent="0.2">
      <c r="A550" s="4" t="s">
        <v>57</v>
      </c>
      <c r="B550" s="4" t="s">
        <v>524</v>
      </c>
      <c r="C550" s="14" t="s">
        <v>199</v>
      </c>
      <c r="D550" s="2" t="s">
        <v>676</v>
      </c>
      <c r="E550" s="14"/>
      <c r="F550" s="14"/>
      <c r="G550" s="24">
        <v>46.611926169725372</v>
      </c>
      <c r="H550" s="24">
        <v>21.112632303636744</v>
      </c>
      <c r="I550" s="24">
        <v>25.30335872152455</v>
      </c>
      <c r="J550" s="24">
        <v>0</v>
      </c>
      <c r="K550" s="24">
        <v>0</v>
      </c>
      <c r="L550" s="24">
        <v>0</v>
      </c>
      <c r="M550" s="24">
        <v>5.4437093539316397</v>
      </c>
      <c r="N550" s="24">
        <v>0</v>
      </c>
      <c r="O550" s="24">
        <v>1.5283734511817093</v>
      </c>
      <c r="P550" s="24">
        <v>0</v>
      </c>
      <c r="Q550" s="24">
        <v>100</v>
      </c>
    </row>
    <row r="551" spans="1:17" ht="13.15" customHeight="1" x14ac:dyDescent="0.2">
      <c r="A551" s="4" t="s">
        <v>57</v>
      </c>
      <c r="B551" s="4" t="s">
        <v>524</v>
      </c>
      <c r="C551" s="9"/>
      <c r="D551" s="9"/>
      <c r="E551" s="14"/>
      <c r="F551" s="14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ht="13.15" customHeight="1" x14ac:dyDescent="0.2">
      <c r="A552" s="4" t="s">
        <v>53</v>
      </c>
      <c r="B552" s="4" t="s">
        <v>525</v>
      </c>
      <c r="C552" s="15"/>
      <c r="D552" s="16" t="s">
        <v>367</v>
      </c>
      <c r="E552" s="17" t="s">
        <v>366</v>
      </c>
      <c r="F552" s="1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1:17" s="20" customFormat="1" ht="13.15" customHeight="1" x14ac:dyDescent="0.25">
      <c r="A553" s="4" t="s">
        <v>53</v>
      </c>
      <c r="B553" s="4" t="s">
        <v>525</v>
      </c>
      <c r="C553" s="13" t="s">
        <v>200</v>
      </c>
      <c r="D553" s="19" t="s">
        <v>674</v>
      </c>
      <c r="E553" s="13"/>
      <c r="F553" s="19"/>
      <c r="G553" s="1">
        <v>3910072.3199999994</v>
      </c>
      <c r="H553" s="1">
        <v>1592239.1299999994</v>
      </c>
      <c r="I553" s="1">
        <v>2433266.7200000007</v>
      </c>
      <c r="J553" s="1">
        <v>0</v>
      </c>
      <c r="K553" s="1">
        <v>0</v>
      </c>
      <c r="L553" s="1">
        <v>0</v>
      </c>
      <c r="M553" s="1">
        <v>297016.54000000004</v>
      </c>
      <c r="N553" s="1">
        <v>0</v>
      </c>
      <c r="O553" s="1">
        <v>9381.08</v>
      </c>
      <c r="P553" s="1">
        <v>0</v>
      </c>
      <c r="Q553" s="1">
        <v>8241975.79</v>
      </c>
    </row>
    <row r="554" spans="1:17" s="20" customFormat="1" ht="13.15" customHeight="1" x14ac:dyDescent="0.25">
      <c r="A554" s="4" t="s">
        <v>53</v>
      </c>
      <c r="B554" s="4" t="s">
        <v>525</v>
      </c>
      <c r="C554" s="13" t="s">
        <v>200</v>
      </c>
      <c r="D554" s="19" t="s">
        <v>675</v>
      </c>
      <c r="E554" s="13"/>
      <c r="F554" s="19"/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9798.14</v>
      </c>
      <c r="N554" s="1">
        <v>0</v>
      </c>
      <c r="O554" s="1">
        <v>0</v>
      </c>
      <c r="P554" s="1">
        <v>0</v>
      </c>
      <c r="Q554" s="1">
        <v>9798.14</v>
      </c>
    </row>
    <row r="555" spans="1:17" s="20" customFormat="1" ht="13.15" customHeight="1" x14ac:dyDescent="0.25">
      <c r="A555" s="4" t="s">
        <v>53</v>
      </c>
      <c r="B555" s="4" t="s">
        <v>525</v>
      </c>
      <c r="C555" s="13" t="s">
        <v>200</v>
      </c>
      <c r="D555" s="19" t="s">
        <v>454</v>
      </c>
      <c r="E555" s="13"/>
      <c r="F555" s="19"/>
      <c r="G555" s="1">
        <v>3910072.3199999994</v>
      </c>
      <c r="H555" s="1">
        <v>1592239.1299999994</v>
      </c>
      <c r="I555" s="1">
        <v>2433266.7200000007</v>
      </c>
      <c r="J555" s="1">
        <v>0</v>
      </c>
      <c r="K555" s="1">
        <v>0</v>
      </c>
      <c r="L555" s="1">
        <v>0</v>
      </c>
      <c r="M555" s="1">
        <v>306814.68000000005</v>
      </c>
      <c r="N555" s="1">
        <v>0</v>
      </c>
      <c r="O555" s="1">
        <v>9381.08</v>
      </c>
      <c r="P555" s="1">
        <v>0</v>
      </c>
      <c r="Q555" s="1">
        <v>8251773.9299999997</v>
      </c>
    </row>
    <row r="556" spans="1:17" ht="13.15" customHeight="1" x14ac:dyDescent="0.2">
      <c r="A556" s="4" t="s">
        <v>53</v>
      </c>
      <c r="B556" s="4" t="s">
        <v>525</v>
      </c>
      <c r="C556" s="9" t="s">
        <v>200</v>
      </c>
      <c r="D556" s="9" t="s">
        <v>691</v>
      </c>
      <c r="E556" s="14"/>
      <c r="F556" s="14">
        <v>1204.0999999999999</v>
      </c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>
        <v>6853.0636408936134</v>
      </c>
    </row>
    <row r="557" spans="1:17" ht="13.15" customHeight="1" x14ac:dyDescent="0.2">
      <c r="A557" s="4" t="str">
        <f>A556</f>
        <v>1220</v>
      </c>
      <c r="B557" s="4" t="str">
        <f t="shared" ref="B557" si="135">B556</f>
        <v>GARFIGARFIELD 16</v>
      </c>
      <c r="C557" s="9" t="str">
        <f t="shared" ref="C557" si="136">C556</f>
        <v xml:space="preserve">$ </v>
      </c>
      <c r="D557" s="9" t="s">
        <v>692</v>
      </c>
      <c r="E557" s="14"/>
      <c r="F557" s="14">
        <v>1225</v>
      </c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>
        <v>6736.1419836734694</v>
      </c>
    </row>
    <row r="558" spans="1:17" s="25" customFormat="1" ht="13.15" customHeight="1" x14ac:dyDescent="0.2">
      <c r="A558" s="4" t="s">
        <v>53</v>
      </c>
      <c r="B558" s="4" t="s">
        <v>525</v>
      </c>
      <c r="C558" s="14" t="s">
        <v>199</v>
      </c>
      <c r="D558" s="2" t="s">
        <v>676</v>
      </c>
      <c r="E558" s="14"/>
      <c r="F558" s="14"/>
      <c r="G558" s="24">
        <v>47.384627271290256</v>
      </c>
      <c r="H558" s="24">
        <v>19.29571924178974</v>
      </c>
      <c r="I558" s="24">
        <v>29.487801539904773</v>
      </c>
      <c r="J558" s="24">
        <v>0</v>
      </c>
      <c r="K558" s="24">
        <v>0</v>
      </c>
      <c r="L558" s="24">
        <v>0</v>
      </c>
      <c r="M558" s="24">
        <v>3.7181663312969611</v>
      </c>
      <c r="N558" s="24">
        <v>0</v>
      </c>
      <c r="O558" s="24">
        <v>0.11368561571826775</v>
      </c>
      <c r="P558" s="24">
        <v>0</v>
      </c>
      <c r="Q558" s="24">
        <v>100</v>
      </c>
    </row>
    <row r="559" spans="1:17" ht="13.15" customHeight="1" x14ac:dyDescent="0.2">
      <c r="A559" s="4" t="s">
        <v>53</v>
      </c>
      <c r="B559" s="4" t="s">
        <v>525</v>
      </c>
      <c r="C559" s="9"/>
      <c r="D559" s="9"/>
      <c r="E559" s="14"/>
      <c r="F559" s="14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ht="13.15" customHeight="1" x14ac:dyDescent="0.2">
      <c r="A560" s="4" t="s">
        <v>184</v>
      </c>
      <c r="B560" s="4" t="s">
        <v>526</v>
      </c>
      <c r="C560" s="15"/>
      <c r="D560" s="16" t="s">
        <v>365</v>
      </c>
      <c r="E560" s="17" t="s">
        <v>364</v>
      </c>
      <c r="F560" s="1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1:17" s="20" customFormat="1" ht="13.15" customHeight="1" x14ac:dyDescent="0.25">
      <c r="A561" s="4" t="s">
        <v>184</v>
      </c>
      <c r="B561" s="4" t="s">
        <v>526</v>
      </c>
      <c r="C561" s="13" t="s">
        <v>200</v>
      </c>
      <c r="D561" s="19" t="s">
        <v>674</v>
      </c>
      <c r="E561" s="13"/>
      <c r="F561" s="19"/>
      <c r="G561" s="1">
        <v>1451296.92</v>
      </c>
      <c r="H561" s="1">
        <v>585872.73</v>
      </c>
      <c r="I561" s="1">
        <v>1025622.5600000002</v>
      </c>
      <c r="J561" s="1">
        <v>0</v>
      </c>
      <c r="K561" s="1">
        <v>0</v>
      </c>
      <c r="L561" s="1">
        <v>351432.91000000003</v>
      </c>
      <c r="M561" s="1">
        <v>136184.91</v>
      </c>
      <c r="N561" s="1">
        <v>0</v>
      </c>
      <c r="O561" s="1">
        <v>0</v>
      </c>
      <c r="P561" s="1">
        <v>275505.34000000003</v>
      </c>
      <c r="Q561" s="1">
        <v>3825915.37</v>
      </c>
    </row>
    <row r="562" spans="1:17" s="20" customFormat="1" ht="13.15" customHeight="1" x14ac:dyDescent="0.25">
      <c r="A562" s="4" t="s">
        <v>184</v>
      </c>
      <c r="B562" s="4" t="s">
        <v>526</v>
      </c>
      <c r="C562" s="13" t="s">
        <v>200</v>
      </c>
      <c r="D562" s="19" t="s">
        <v>675</v>
      </c>
      <c r="E562" s="13"/>
      <c r="F562" s="19"/>
      <c r="G562" s="1">
        <v>14175</v>
      </c>
      <c r="H562" s="1">
        <v>0</v>
      </c>
      <c r="I562" s="1">
        <v>14278.99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28453.989999999998</v>
      </c>
    </row>
    <row r="563" spans="1:17" s="20" customFormat="1" ht="13.15" customHeight="1" x14ac:dyDescent="0.25">
      <c r="A563" s="4" t="s">
        <v>184</v>
      </c>
      <c r="B563" s="4" t="s">
        <v>526</v>
      </c>
      <c r="C563" s="13" t="s">
        <v>200</v>
      </c>
      <c r="D563" s="19" t="s">
        <v>454</v>
      </c>
      <c r="E563" s="13"/>
      <c r="F563" s="19"/>
      <c r="G563" s="1">
        <v>1465471.92</v>
      </c>
      <c r="H563" s="1">
        <v>585872.73</v>
      </c>
      <c r="I563" s="1">
        <v>1039901.5500000002</v>
      </c>
      <c r="J563" s="1">
        <v>0</v>
      </c>
      <c r="K563" s="1">
        <v>0</v>
      </c>
      <c r="L563" s="1">
        <v>351432.91000000003</v>
      </c>
      <c r="M563" s="1">
        <v>136184.91</v>
      </c>
      <c r="N563" s="1">
        <v>0</v>
      </c>
      <c r="O563" s="1">
        <v>0</v>
      </c>
      <c r="P563" s="1">
        <v>275505.34000000003</v>
      </c>
      <c r="Q563" s="1">
        <v>3854369.3600000003</v>
      </c>
    </row>
    <row r="564" spans="1:17" ht="13.15" customHeight="1" x14ac:dyDescent="0.2">
      <c r="A564" s="4" t="s">
        <v>184</v>
      </c>
      <c r="B564" s="4" t="s">
        <v>526</v>
      </c>
      <c r="C564" s="9" t="s">
        <v>200</v>
      </c>
      <c r="D564" s="9" t="s">
        <v>691</v>
      </c>
      <c r="E564" s="14"/>
      <c r="F564" s="14">
        <v>439.1</v>
      </c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>
        <v>8777.8851286722838</v>
      </c>
    </row>
    <row r="565" spans="1:17" ht="13.15" customHeight="1" x14ac:dyDescent="0.2">
      <c r="A565" s="4" t="str">
        <f>A564</f>
        <v>1330</v>
      </c>
      <c r="B565" s="4" t="str">
        <f t="shared" ref="B565" si="137">B564</f>
        <v>GILPIGILPIN COUNT</v>
      </c>
      <c r="C565" s="9" t="str">
        <f t="shared" ref="C565" si="138">C564</f>
        <v xml:space="preserve">$ </v>
      </c>
      <c r="D565" s="9" t="s">
        <v>692</v>
      </c>
      <c r="E565" s="14"/>
      <c r="F565" s="14">
        <v>437</v>
      </c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>
        <v>8820.0671853546919</v>
      </c>
    </row>
    <row r="566" spans="1:17" s="25" customFormat="1" ht="13.15" customHeight="1" x14ac:dyDescent="0.2">
      <c r="A566" s="4" t="s">
        <v>184</v>
      </c>
      <c r="B566" s="4" t="s">
        <v>526</v>
      </c>
      <c r="C566" s="14" t="s">
        <v>199</v>
      </c>
      <c r="D566" s="2" t="s">
        <v>676</v>
      </c>
      <c r="E566" s="14"/>
      <c r="F566" s="14"/>
      <c r="G566" s="24">
        <v>38.021055667586559</v>
      </c>
      <c r="H566" s="24">
        <v>15.200222793385839</v>
      </c>
      <c r="I566" s="24">
        <v>26.979810518211465</v>
      </c>
      <c r="J566" s="24">
        <v>0</v>
      </c>
      <c r="K566" s="24">
        <v>0</v>
      </c>
      <c r="L566" s="24">
        <v>9.117779776040976</v>
      </c>
      <c r="M566" s="24">
        <v>3.5332604968611516</v>
      </c>
      <c r="N566" s="24">
        <v>0</v>
      </c>
      <c r="O566" s="24">
        <v>0</v>
      </c>
      <c r="P566" s="24">
        <v>7.1478707479139985</v>
      </c>
      <c r="Q566" s="24">
        <v>100</v>
      </c>
    </row>
    <row r="567" spans="1:17" ht="13.15" customHeight="1" x14ac:dyDescent="0.2">
      <c r="A567" s="4" t="s">
        <v>184</v>
      </c>
      <c r="B567" s="4" t="s">
        <v>526</v>
      </c>
      <c r="C567" s="9"/>
      <c r="D567" s="9"/>
      <c r="E567" s="14"/>
      <c r="F567" s="14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ht="13.15" customHeight="1" x14ac:dyDescent="0.2">
      <c r="A568" s="4" t="s">
        <v>39</v>
      </c>
      <c r="B568" s="4" t="s">
        <v>527</v>
      </c>
      <c r="C568" s="15"/>
      <c r="D568" s="16" t="s">
        <v>362</v>
      </c>
      <c r="E568" s="17" t="s">
        <v>363</v>
      </c>
      <c r="F568" s="1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1:17" s="20" customFormat="1" ht="13.15" customHeight="1" x14ac:dyDescent="0.25">
      <c r="A569" s="4" t="s">
        <v>39</v>
      </c>
      <c r="B569" s="4" t="s">
        <v>527</v>
      </c>
      <c r="C569" s="13" t="s">
        <v>200</v>
      </c>
      <c r="D569" s="19" t="s">
        <v>674</v>
      </c>
      <c r="E569" s="13"/>
      <c r="F569" s="19"/>
      <c r="G569" s="1">
        <v>1622907.1500000001</v>
      </c>
      <c r="H569" s="1">
        <v>701256.60999999987</v>
      </c>
      <c r="I569" s="1">
        <v>1014413.3500000003</v>
      </c>
      <c r="J569" s="1">
        <v>0</v>
      </c>
      <c r="K569" s="1">
        <v>0</v>
      </c>
      <c r="L569" s="1">
        <v>2382.25</v>
      </c>
      <c r="M569" s="1">
        <v>254177.24000000002</v>
      </c>
      <c r="N569" s="1">
        <v>0</v>
      </c>
      <c r="O569" s="1">
        <v>46026</v>
      </c>
      <c r="P569" s="1">
        <v>0</v>
      </c>
      <c r="Q569" s="1">
        <v>3641162.6000000006</v>
      </c>
    </row>
    <row r="570" spans="1:17" s="20" customFormat="1" ht="13.15" customHeight="1" x14ac:dyDescent="0.25">
      <c r="A570" s="4" t="s">
        <v>39</v>
      </c>
      <c r="B570" s="4" t="s">
        <v>527</v>
      </c>
      <c r="C570" s="13" t="s">
        <v>200</v>
      </c>
      <c r="D570" s="19" t="s">
        <v>675</v>
      </c>
      <c r="E570" s="13"/>
      <c r="F570" s="19"/>
      <c r="G570" s="1">
        <v>1158.18</v>
      </c>
      <c r="H570" s="1">
        <v>2873.54</v>
      </c>
      <c r="I570" s="1">
        <v>8792.49</v>
      </c>
      <c r="J570" s="1">
        <v>0</v>
      </c>
      <c r="K570" s="1">
        <v>0</v>
      </c>
      <c r="L570" s="1">
        <v>0</v>
      </c>
      <c r="M570" s="1">
        <v>91.79</v>
      </c>
      <c r="N570" s="1">
        <v>0</v>
      </c>
      <c r="O570" s="1">
        <v>0</v>
      </c>
      <c r="P570" s="1">
        <v>0</v>
      </c>
      <c r="Q570" s="1">
        <v>12916</v>
      </c>
    </row>
    <row r="571" spans="1:17" s="20" customFormat="1" ht="13.15" customHeight="1" x14ac:dyDescent="0.25">
      <c r="A571" s="4" t="s">
        <v>39</v>
      </c>
      <c r="B571" s="4" t="s">
        <v>527</v>
      </c>
      <c r="C571" s="13" t="s">
        <v>200</v>
      </c>
      <c r="D571" s="19" t="s">
        <v>454</v>
      </c>
      <c r="E571" s="13"/>
      <c r="F571" s="19"/>
      <c r="G571" s="1">
        <v>1624065.33</v>
      </c>
      <c r="H571" s="1">
        <v>704130.14999999991</v>
      </c>
      <c r="I571" s="1">
        <v>1023205.8400000003</v>
      </c>
      <c r="J571" s="1">
        <v>0</v>
      </c>
      <c r="K571" s="1">
        <v>0</v>
      </c>
      <c r="L571" s="1">
        <v>2382.25</v>
      </c>
      <c r="M571" s="1">
        <v>254269.03000000003</v>
      </c>
      <c r="N571" s="1">
        <v>0</v>
      </c>
      <c r="O571" s="1">
        <v>46026</v>
      </c>
      <c r="P571" s="1">
        <v>0</v>
      </c>
      <c r="Q571" s="1">
        <v>3654078.6000000006</v>
      </c>
    </row>
    <row r="572" spans="1:17" ht="13.15" customHeight="1" x14ac:dyDescent="0.2">
      <c r="A572" s="4" t="s">
        <v>39</v>
      </c>
      <c r="B572" s="4" t="s">
        <v>527</v>
      </c>
      <c r="C572" s="9" t="s">
        <v>200</v>
      </c>
      <c r="D572" s="9" t="s">
        <v>691</v>
      </c>
      <c r="E572" s="14"/>
      <c r="F572" s="14">
        <v>421.8</v>
      </c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>
        <v>8663.0597439544817</v>
      </c>
    </row>
    <row r="573" spans="1:17" ht="13.15" customHeight="1" x14ac:dyDescent="0.2">
      <c r="A573" s="4" t="str">
        <f>A572</f>
        <v>1340</v>
      </c>
      <c r="B573" s="4" t="str">
        <f t="shared" ref="B573" si="139">B572</f>
        <v>GRANDWEST GRAND 1</v>
      </c>
      <c r="C573" s="9" t="str">
        <f t="shared" ref="C573" si="140">C572</f>
        <v xml:space="preserve">$ </v>
      </c>
      <c r="D573" s="9" t="s">
        <v>692</v>
      </c>
      <c r="E573" s="14"/>
      <c r="F573" s="14">
        <v>393</v>
      </c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>
        <v>9297.9099236641232</v>
      </c>
    </row>
    <row r="574" spans="1:17" s="25" customFormat="1" ht="13.15" customHeight="1" x14ac:dyDescent="0.2">
      <c r="A574" s="4" t="s">
        <v>39</v>
      </c>
      <c r="B574" s="4" t="s">
        <v>527</v>
      </c>
      <c r="C574" s="14" t="s">
        <v>199</v>
      </c>
      <c r="D574" s="2" t="s">
        <v>676</v>
      </c>
      <c r="E574" s="14"/>
      <c r="F574" s="14"/>
      <c r="G574" s="24">
        <v>44.445276300296328</v>
      </c>
      <c r="H574" s="24">
        <v>19.26970454330128</v>
      </c>
      <c r="I574" s="24">
        <v>28.00174686992229</v>
      </c>
      <c r="J574" s="24">
        <v>0</v>
      </c>
      <c r="K574" s="24">
        <v>0</v>
      </c>
      <c r="L574" s="24">
        <v>6.5194273598821864E-2</v>
      </c>
      <c r="M574" s="24">
        <v>6.9584991959395728</v>
      </c>
      <c r="N574" s="24">
        <v>0</v>
      </c>
      <c r="O574" s="24">
        <v>1.2595788169417044</v>
      </c>
      <c r="P574" s="24">
        <v>0</v>
      </c>
      <c r="Q574" s="24">
        <v>100</v>
      </c>
    </row>
    <row r="575" spans="1:17" ht="13.15" customHeight="1" x14ac:dyDescent="0.2">
      <c r="A575" s="4" t="s">
        <v>39</v>
      </c>
      <c r="B575" s="4" t="s">
        <v>527</v>
      </c>
      <c r="C575" s="9"/>
      <c r="D575" s="9"/>
      <c r="E575" s="14"/>
      <c r="F575" s="14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ht="13.15" customHeight="1" x14ac:dyDescent="0.2">
      <c r="A576" s="4" t="s">
        <v>50</v>
      </c>
      <c r="B576" s="4" t="s">
        <v>528</v>
      </c>
      <c r="C576" s="15"/>
      <c r="D576" s="16" t="s">
        <v>362</v>
      </c>
      <c r="E576" s="17" t="s">
        <v>361</v>
      </c>
      <c r="F576" s="1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1:17" s="20" customFormat="1" ht="13.15" customHeight="1" x14ac:dyDescent="0.25">
      <c r="A577" s="4" t="s">
        <v>50</v>
      </c>
      <c r="B577" s="4" t="s">
        <v>528</v>
      </c>
      <c r="C577" s="13" t="s">
        <v>200</v>
      </c>
      <c r="D577" s="19" t="s">
        <v>674</v>
      </c>
      <c r="E577" s="13"/>
      <c r="F577" s="19"/>
      <c r="G577" s="1">
        <v>5573451.54</v>
      </c>
      <c r="H577" s="1">
        <v>2336098.04</v>
      </c>
      <c r="I577" s="1">
        <v>3209057.5899999994</v>
      </c>
      <c r="J577" s="1">
        <v>0</v>
      </c>
      <c r="K577" s="1">
        <v>0</v>
      </c>
      <c r="L577" s="1">
        <v>2096.2799999999997</v>
      </c>
      <c r="M577" s="1">
        <v>527248.51</v>
      </c>
      <c r="N577" s="1">
        <v>0</v>
      </c>
      <c r="O577" s="1">
        <v>167767</v>
      </c>
      <c r="P577" s="1">
        <v>0</v>
      </c>
      <c r="Q577" s="1">
        <v>11815718.959999999</v>
      </c>
    </row>
    <row r="578" spans="1:17" s="20" customFormat="1" ht="13.15" customHeight="1" x14ac:dyDescent="0.25">
      <c r="A578" s="4" t="s">
        <v>50</v>
      </c>
      <c r="B578" s="4" t="s">
        <v>528</v>
      </c>
      <c r="C578" s="13" t="s">
        <v>200</v>
      </c>
      <c r="D578" s="19" t="s">
        <v>675</v>
      </c>
      <c r="E578" s="13"/>
      <c r="F578" s="19"/>
      <c r="G578" s="1">
        <v>2708.34</v>
      </c>
      <c r="H578" s="1">
        <v>1509.17</v>
      </c>
      <c r="I578" s="1">
        <v>2776.6</v>
      </c>
      <c r="J578" s="1">
        <v>0</v>
      </c>
      <c r="K578" s="1">
        <v>0</v>
      </c>
      <c r="L578" s="1">
        <v>0</v>
      </c>
      <c r="M578" s="1">
        <v>23766.45</v>
      </c>
      <c r="N578" s="1">
        <v>0</v>
      </c>
      <c r="O578" s="1">
        <v>0</v>
      </c>
      <c r="P578" s="1">
        <v>0</v>
      </c>
      <c r="Q578" s="1">
        <v>30760.560000000001</v>
      </c>
    </row>
    <row r="579" spans="1:17" s="20" customFormat="1" ht="13.15" customHeight="1" x14ac:dyDescent="0.25">
      <c r="A579" s="4" t="s">
        <v>50</v>
      </c>
      <c r="B579" s="4" t="s">
        <v>528</v>
      </c>
      <c r="C579" s="13" t="s">
        <v>200</v>
      </c>
      <c r="D579" s="19" t="s">
        <v>454</v>
      </c>
      <c r="E579" s="13"/>
      <c r="F579" s="19"/>
      <c r="G579" s="1">
        <v>5576159.8799999999</v>
      </c>
      <c r="H579" s="1">
        <v>2337607.21</v>
      </c>
      <c r="I579" s="1">
        <v>3211834.1899999995</v>
      </c>
      <c r="J579" s="1">
        <v>0</v>
      </c>
      <c r="K579" s="1">
        <v>0</v>
      </c>
      <c r="L579" s="1">
        <v>2096.2799999999997</v>
      </c>
      <c r="M579" s="1">
        <v>551014.96</v>
      </c>
      <c r="N579" s="1">
        <v>0</v>
      </c>
      <c r="O579" s="1">
        <v>167767</v>
      </c>
      <c r="P579" s="1">
        <v>0</v>
      </c>
      <c r="Q579" s="1">
        <v>11846479.52</v>
      </c>
    </row>
    <row r="580" spans="1:17" ht="13.15" customHeight="1" x14ac:dyDescent="0.2">
      <c r="A580" s="4" t="s">
        <v>50</v>
      </c>
      <c r="B580" s="4" t="s">
        <v>528</v>
      </c>
      <c r="C580" s="9" t="s">
        <v>200</v>
      </c>
      <c r="D580" s="9" t="s">
        <v>691</v>
      </c>
      <c r="E580" s="14"/>
      <c r="F580" s="14">
        <v>1297.0999999999999</v>
      </c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>
        <v>9133.0502813969633</v>
      </c>
    </row>
    <row r="581" spans="1:17" ht="13.15" customHeight="1" x14ac:dyDescent="0.2">
      <c r="A581" s="4" t="str">
        <f>A580</f>
        <v>1350</v>
      </c>
      <c r="B581" s="4" t="str">
        <f t="shared" ref="B581" si="141">B580</f>
        <v>GRANDEAST GRAND 2</v>
      </c>
      <c r="C581" s="9" t="str">
        <f t="shared" ref="C581" si="142">C580</f>
        <v xml:space="preserve">$ </v>
      </c>
      <c r="D581" s="9" t="s">
        <v>692</v>
      </c>
      <c r="E581" s="14"/>
      <c r="F581" s="14">
        <v>1286</v>
      </c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>
        <v>9211.8814307931571</v>
      </c>
    </row>
    <row r="582" spans="1:17" s="25" customFormat="1" ht="13.15" customHeight="1" x14ac:dyDescent="0.2">
      <c r="A582" s="4" t="s">
        <v>50</v>
      </c>
      <c r="B582" s="4" t="s">
        <v>528</v>
      </c>
      <c r="C582" s="14" t="s">
        <v>199</v>
      </c>
      <c r="D582" s="2" t="s">
        <v>676</v>
      </c>
      <c r="E582" s="14"/>
      <c r="F582" s="14"/>
      <c r="G582" s="24">
        <v>47.070185455400171</v>
      </c>
      <c r="H582" s="24">
        <v>19.732505391610218</v>
      </c>
      <c r="I582" s="24">
        <v>27.112140653918082</v>
      </c>
      <c r="J582" s="24">
        <v>0</v>
      </c>
      <c r="K582" s="24">
        <v>0</v>
      </c>
      <c r="L582" s="24">
        <v>1.7695383649302083E-2</v>
      </c>
      <c r="M582" s="24">
        <v>4.6512971137943602</v>
      </c>
      <c r="N582" s="24">
        <v>0</v>
      </c>
      <c r="O582" s="24">
        <v>1.4161760016278659</v>
      </c>
      <c r="P582" s="24">
        <v>0</v>
      </c>
      <c r="Q582" s="24">
        <v>100</v>
      </c>
    </row>
    <row r="583" spans="1:17" ht="13.15" customHeight="1" x14ac:dyDescent="0.2">
      <c r="A583" s="4" t="s">
        <v>50</v>
      </c>
      <c r="B583" s="4" t="s">
        <v>528</v>
      </c>
      <c r="C583" s="9"/>
      <c r="D583" s="9"/>
      <c r="E583" s="14"/>
      <c r="F583" s="14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ht="13.15" customHeight="1" x14ac:dyDescent="0.2">
      <c r="A584" s="4" t="s">
        <v>17</v>
      </c>
      <c r="B584" s="4" t="s">
        <v>529</v>
      </c>
      <c r="C584" s="15"/>
      <c r="D584" s="16" t="s">
        <v>360</v>
      </c>
      <c r="E584" s="17" t="s">
        <v>359</v>
      </c>
      <c r="F584" s="1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1:17" s="20" customFormat="1" ht="13.15" customHeight="1" x14ac:dyDescent="0.25">
      <c r="A585" s="4" t="s">
        <v>17</v>
      </c>
      <c r="B585" s="4" t="s">
        <v>529</v>
      </c>
      <c r="C585" s="13" t="s">
        <v>200</v>
      </c>
      <c r="D585" s="19" t="s">
        <v>674</v>
      </c>
      <c r="E585" s="13"/>
      <c r="F585" s="19"/>
      <c r="G585" s="1">
        <v>1046705.7899999999</v>
      </c>
      <c r="H585" s="1">
        <v>0</v>
      </c>
      <c r="I585" s="1">
        <v>3134407.6400000006</v>
      </c>
      <c r="J585" s="1">
        <v>0</v>
      </c>
      <c r="K585" s="1">
        <v>0</v>
      </c>
      <c r="L585" s="1">
        <v>10654040.949999996</v>
      </c>
      <c r="M585" s="1">
        <v>719965.9700000002</v>
      </c>
      <c r="N585" s="1">
        <v>285.96999999999997</v>
      </c>
      <c r="O585" s="1">
        <v>220277</v>
      </c>
      <c r="P585" s="1">
        <v>0</v>
      </c>
      <c r="Q585" s="1">
        <v>15775683.319999997</v>
      </c>
    </row>
    <row r="586" spans="1:17" s="20" customFormat="1" ht="13.15" customHeight="1" x14ac:dyDescent="0.25">
      <c r="A586" s="4" t="s">
        <v>17</v>
      </c>
      <c r="B586" s="4" t="s">
        <v>529</v>
      </c>
      <c r="C586" s="13" t="s">
        <v>200</v>
      </c>
      <c r="D586" s="19" t="s">
        <v>675</v>
      </c>
      <c r="E586" s="13"/>
      <c r="F586" s="19"/>
      <c r="G586" s="1">
        <v>0</v>
      </c>
      <c r="H586" s="1">
        <v>0</v>
      </c>
      <c r="I586" s="1">
        <v>17148.98</v>
      </c>
      <c r="J586" s="1">
        <v>0</v>
      </c>
      <c r="K586" s="1">
        <v>0</v>
      </c>
      <c r="L586" s="1">
        <v>36260.719999999994</v>
      </c>
      <c r="M586" s="1">
        <v>19238.059999999998</v>
      </c>
      <c r="N586" s="1">
        <v>0</v>
      </c>
      <c r="O586" s="1">
        <v>0</v>
      </c>
      <c r="P586" s="1">
        <v>0</v>
      </c>
      <c r="Q586" s="1">
        <v>72647.759999999995</v>
      </c>
    </row>
    <row r="587" spans="1:17" s="20" customFormat="1" ht="13.15" customHeight="1" x14ac:dyDescent="0.25">
      <c r="A587" s="4" t="s">
        <v>17</v>
      </c>
      <c r="B587" s="4" t="s">
        <v>529</v>
      </c>
      <c r="C587" s="13" t="s">
        <v>200</v>
      </c>
      <c r="D587" s="19" t="s">
        <v>454</v>
      </c>
      <c r="E587" s="13"/>
      <c r="F587" s="19"/>
      <c r="G587" s="1">
        <v>1046705.7899999999</v>
      </c>
      <c r="H587" s="1">
        <v>0</v>
      </c>
      <c r="I587" s="1">
        <v>3151556.6200000006</v>
      </c>
      <c r="J587" s="1">
        <v>0</v>
      </c>
      <c r="K587" s="1">
        <v>0</v>
      </c>
      <c r="L587" s="1">
        <v>10690301.669999996</v>
      </c>
      <c r="M587" s="1">
        <v>739204.03000000026</v>
      </c>
      <c r="N587" s="1">
        <v>285.96999999999997</v>
      </c>
      <c r="O587" s="1">
        <v>220277</v>
      </c>
      <c r="P587" s="1">
        <v>0</v>
      </c>
      <c r="Q587" s="1">
        <v>15848331.079999996</v>
      </c>
    </row>
    <row r="588" spans="1:17" ht="13.15" customHeight="1" x14ac:dyDescent="0.2">
      <c r="A588" s="4" t="s">
        <v>17</v>
      </c>
      <c r="B588" s="4" t="s">
        <v>529</v>
      </c>
      <c r="C588" s="9" t="s">
        <v>200</v>
      </c>
      <c r="D588" s="9" t="s">
        <v>691</v>
      </c>
      <c r="E588" s="14"/>
      <c r="F588" s="14">
        <v>2046.5</v>
      </c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>
        <v>7744.1148692890283</v>
      </c>
    </row>
    <row r="589" spans="1:17" ht="13.15" customHeight="1" x14ac:dyDescent="0.2">
      <c r="A589" s="4" t="str">
        <f>A588</f>
        <v>1360</v>
      </c>
      <c r="B589" s="4" t="str">
        <f t="shared" ref="B589" si="143">B588</f>
        <v>GUNNIGUNNISON WAT</v>
      </c>
      <c r="C589" s="9" t="str">
        <f t="shared" ref="C589" si="144">C588</f>
        <v xml:space="preserve">$ </v>
      </c>
      <c r="D589" s="9" t="s">
        <v>692</v>
      </c>
      <c r="E589" s="14"/>
      <c r="F589" s="14">
        <v>2081</v>
      </c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>
        <v>7615.7285343584799</v>
      </c>
    </row>
    <row r="590" spans="1:17" s="25" customFormat="1" ht="13.15" customHeight="1" x14ac:dyDescent="0.2">
      <c r="A590" s="4" t="s">
        <v>17</v>
      </c>
      <c r="B590" s="4" t="s">
        <v>529</v>
      </c>
      <c r="C590" s="14" t="s">
        <v>199</v>
      </c>
      <c r="D590" s="2" t="s">
        <v>676</v>
      </c>
      <c r="E590" s="14"/>
      <c r="F590" s="14"/>
      <c r="G590" s="24">
        <v>6.604517439195245</v>
      </c>
      <c r="H590" s="24">
        <v>0</v>
      </c>
      <c r="I590" s="24">
        <v>19.885731841992797</v>
      </c>
      <c r="J590" s="24">
        <v>0</v>
      </c>
      <c r="K590" s="24">
        <v>0</v>
      </c>
      <c r="L590" s="24">
        <v>67.453800756918554</v>
      </c>
      <c r="M590" s="24">
        <v>4.6642389426912478</v>
      </c>
      <c r="N590" s="24">
        <v>1.8044171247840945E-3</v>
      </c>
      <c r="O590" s="24">
        <v>1.389906602077372</v>
      </c>
      <c r="P590" s="24">
        <v>0</v>
      </c>
      <c r="Q590" s="24">
        <v>100</v>
      </c>
    </row>
    <row r="591" spans="1:17" ht="13.15" customHeight="1" x14ac:dyDescent="0.2">
      <c r="A591" s="4" t="s">
        <v>17</v>
      </c>
      <c r="B591" s="4" t="s">
        <v>529</v>
      </c>
      <c r="C591" s="9"/>
      <c r="D591" s="9"/>
      <c r="E591" s="14"/>
      <c r="F591" s="14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ht="13.15" customHeight="1" x14ac:dyDescent="0.2">
      <c r="A592" s="4" t="s">
        <v>101</v>
      </c>
      <c r="B592" s="4" t="s">
        <v>530</v>
      </c>
      <c r="C592" s="15"/>
      <c r="D592" s="16" t="s">
        <v>358</v>
      </c>
      <c r="E592" s="17" t="s">
        <v>357</v>
      </c>
      <c r="F592" s="1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1:17" s="20" customFormat="1" ht="13.15" customHeight="1" x14ac:dyDescent="0.25">
      <c r="A593" s="4" t="s">
        <v>101</v>
      </c>
      <c r="B593" s="4" t="s">
        <v>530</v>
      </c>
      <c r="C593" s="13" t="s">
        <v>200</v>
      </c>
      <c r="D593" s="19" t="s">
        <v>674</v>
      </c>
      <c r="E593" s="13"/>
      <c r="F593" s="19"/>
      <c r="G593" s="1">
        <v>356052.44</v>
      </c>
      <c r="H593" s="1">
        <v>206944.96</v>
      </c>
      <c r="I593" s="1">
        <v>310359.67</v>
      </c>
      <c r="J593" s="1">
        <v>0</v>
      </c>
      <c r="K593" s="1">
        <v>0</v>
      </c>
      <c r="L593" s="1">
        <v>0</v>
      </c>
      <c r="M593" s="1">
        <v>102681.01999999999</v>
      </c>
      <c r="N593" s="1">
        <v>0</v>
      </c>
      <c r="O593" s="1">
        <v>0</v>
      </c>
      <c r="P593" s="1">
        <v>2299.42</v>
      </c>
      <c r="Q593" s="1">
        <v>978337.51000000013</v>
      </c>
    </row>
    <row r="594" spans="1:17" s="20" customFormat="1" ht="13.15" customHeight="1" x14ac:dyDescent="0.25">
      <c r="A594" s="4" t="s">
        <v>101</v>
      </c>
      <c r="B594" s="4" t="s">
        <v>530</v>
      </c>
      <c r="C594" s="13" t="s">
        <v>200</v>
      </c>
      <c r="D594" s="19" t="s">
        <v>675</v>
      </c>
      <c r="E594" s="13"/>
      <c r="F594" s="19"/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</row>
    <row r="595" spans="1:17" s="20" customFormat="1" ht="13.15" customHeight="1" x14ac:dyDescent="0.25">
      <c r="A595" s="4" t="s">
        <v>101</v>
      </c>
      <c r="B595" s="4" t="s">
        <v>530</v>
      </c>
      <c r="C595" s="13" t="s">
        <v>200</v>
      </c>
      <c r="D595" s="19" t="s">
        <v>454</v>
      </c>
      <c r="E595" s="13"/>
      <c r="F595" s="19"/>
      <c r="G595" s="1">
        <v>356052.44</v>
      </c>
      <c r="H595" s="1">
        <v>206944.96</v>
      </c>
      <c r="I595" s="1">
        <v>310359.67</v>
      </c>
      <c r="J595" s="1">
        <v>0</v>
      </c>
      <c r="K595" s="1">
        <v>0</v>
      </c>
      <c r="L595" s="1">
        <v>0</v>
      </c>
      <c r="M595" s="1">
        <v>102681.01999999999</v>
      </c>
      <c r="N595" s="1">
        <v>0</v>
      </c>
      <c r="O595" s="1">
        <v>0</v>
      </c>
      <c r="P595" s="1">
        <v>2299.42</v>
      </c>
      <c r="Q595" s="1">
        <v>978337.51000000013</v>
      </c>
    </row>
    <row r="596" spans="1:17" ht="13.15" customHeight="1" x14ac:dyDescent="0.2">
      <c r="A596" s="4" t="s">
        <v>101</v>
      </c>
      <c r="B596" s="4" t="s">
        <v>530</v>
      </c>
      <c r="C596" s="9" t="s">
        <v>200</v>
      </c>
      <c r="D596" s="9" t="s">
        <v>691</v>
      </c>
      <c r="E596" s="14"/>
      <c r="F596" s="14">
        <v>74.8</v>
      </c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>
        <v>13079.378475935831</v>
      </c>
    </row>
    <row r="597" spans="1:17" ht="13.15" customHeight="1" x14ac:dyDescent="0.2">
      <c r="A597" s="4" t="str">
        <f>A596</f>
        <v>1380</v>
      </c>
      <c r="B597" s="4" t="str">
        <f t="shared" ref="B597" si="145">B596</f>
        <v>HINSDHINSDALE COU</v>
      </c>
      <c r="C597" s="9" t="str">
        <f t="shared" ref="C597" si="146">C596</f>
        <v xml:space="preserve">$ </v>
      </c>
      <c r="D597" s="9" t="s">
        <v>692</v>
      </c>
      <c r="E597" s="14"/>
      <c r="F597" s="14">
        <v>77</v>
      </c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>
        <v>12705.68194805195</v>
      </c>
    </row>
    <row r="598" spans="1:17" s="25" customFormat="1" ht="13.15" customHeight="1" x14ac:dyDescent="0.2">
      <c r="A598" s="4" t="s">
        <v>101</v>
      </c>
      <c r="B598" s="4" t="s">
        <v>530</v>
      </c>
      <c r="C598" s="14" t="s">
        <v>199</v>
      </c>
      <c r="D598" s="2" t="s">
        <v>676</v>
      </c>
      <c r="E598" s="14"/>
      <c r="F598" s="14"/>
      <c r="G598" s="24">
        <v>36.393620438819724</v>
      </c>
      <c r="H598" s="24">
        <v>21.152716509867844</v>
      </c>
      <c r="I598" s="24">
        <v>31.723169849636037</v>
      </c>
      <c r="J598" s="24">
        <v>0</v>
      </c>
      <c r="K598" s="24">
        <v>0</v>
      </c>
      <c r="L598" s="24">
        <v>0</v>
      </c>
      <c r="M598" s="24">
        <v>10.495459792807083</v>
      </c>
      <c r="N598" s="24">
        <v>0</v>
      </c>
      <c r="O598" s="24">
        <v>0</v>
      </c>
      <c r="P598" s="24">
        <v>0.23503340886929705</v>
      </c>
      <c r="Q598" s="24">
        <v>100</v>
      </c>
    </row>
    <row r="599" spans="1:17" ht="13.15" customHeight="1" x14ac:dyDescent="0.2">
      <c r="A599" s="4" t="s">
        <v>101</v>
      </c>
      <c r="B599" s="4" t="s">
        <v>530</v>
      </c>
      <c r="C599" s="9"/>
      <c r="D599" s="9"/>
      <c r="E599" s="14"/>
      <c r="F599" s="14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ht="13.15" customHeight="1" x14ac:dyDescent="0.2">
      <c r="A600" s="4" t="s">
        <v>32</v>
      </c>
      <c r="B600" s="4" t="s">
        <v>531</v>
      </c>
      <c r="C600" s="15"/>
      <c r="D600" s="16" t="s">
        <v>355</v>
      </c>
      <c r="E600" s="17" t="s">
        <v>356</v>
      </c>
      <c r="F600" s="1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1:17" s="20" customFormat="1" ht="13.15" customHeight="1" x14ac:dyDescent="0.25">
      <c r="A601" s="4" t="s">
        <v>32</v>
      </c>
      <c r="B601" s="4" t="s">
        <v>531</v>
      </c>
      <c r="C601" s="13" t="s">
        <v>200</v>
      </c>
      <c r="D601" s="19" t="s">
        <v>674</v>
      </c>
      <c r="E601" s="13"/>
      <c r="F601" s="19"/>
      <c r="G601" s="1">
        <v>2499225.7899999996</v>
      </c>
      <c r="H601" s="1">
        <v>0</v>
      </c>
      <c r="I601" s="1">
        <v>1416077.39</v>
      </c>
      <c r="J601" s="1">
        <v>0</v>
      </c>
      <c r="K601" s="1">
        <v>0</v>
      </c>
      <c r="L601" s="1">
        <v>774643.62999999989</v>
      </c>
      <c r="M601" s="1">
        <v>406681.14000000007</v>
      </c>
      <c r="N601" s="1">
        <v>0</v>
      </c>
      <c r="O601" s="1">
        <v>0</v>
      </c>
      <c r="P601" s="1">
        <v>0</v>
      </c>
      <c r="Q601" s="1">
        <v>5096627.9499999993</v>
      </c>
    </row>
    <row r="602" spans="1:17" s="20" customFormat="1" ht="13.15" customHeight="1" x14ac:dyDescent="0.25">
      <c r="A602" s="4" t="s">
        <v>32</v>
      </c>
      <c r="B602" s="4" t="s">
        <v>531</v>
      </c>
      <c r="C602" s="13" t="s">
        <v>200</v>
      </c>
      <c r="D602" s="19" t="s">
        <v>675</v>
      </c>
      <c r="E602" s="13"/>
      <c r="F602" s="19"/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489.75</v>
      </c>
      <c r="M602" s="1">
        <v>37268.9</v>
      </c>
      <c r="N602" s="1">
        <v>0</v>
      </c>
      <c r="O602" s="1">
        <v>0</v>
      </c>
      <c r="P602" s="1">
        <v>0</v>
      </c>
      <c r="Q602" s="1">
        <v>37758.65</v>
      </c>
    </row>
    <row r="603" spans="1:17" s="20" customFormat="1" ht="13.15" customHeight="1" x14ac:dyDescent="0.25">
      <c r="A603" s="4" t="s">
        <v>32</v>
      </c>
      <c r="B603" s="4" t="s">
        <v>531</v>
      </c>
      <c r="C603" s="13" t="s">
        <v>200</v>
      </c>
      <c r="D603" s="19" t="s">
        <v>454</v>
      </c>
      <c r="E603" s="13"/>
      <c r="F603" s="19"/>
      <c r="G603" s="1">
        <v>2499225.7899999996</v>
      </c>
      <c r="H603" s="1">
        <v>0</v>
      </c>
      <c r="I603" s="1">
        <v>1416077.39</v>
      </c>
      <c r="J603" s="1">
        <v>0</v>
      </c>
      <c r="K603" s="1">
        <v>0</v>
      </c>
      <c r="L603" s="1">
        <v>775133.37999999989</v>
      </c>
      <c r="M603" s="1">
        <v>443950.0400000001</v>
      </c>
      <c r="N603" s="1">
        <v>0</v>
      </c>
      <c r="O603" s="1">
        <v>0</v>
      </c>
      <c r="P603" s="1">
        <v>0</v>
      </c>
      <c r="Q603" s="1">
        <v>5134386.5999999996</v>
      </c>
    </row>
    <row r="604" spans="1:17" ht="13.15" customHeight="1" x14ac:dyDescent="0.2">
      <c r="A604" s="4" t="s">
        <v>32</v>
      </c>
      <c r="B604" s="4" t="s">
        <v>531</v>
      </c>
      <c r="C604" s="9" t="s">
        <v>200</v>
      </c>
      <c r="D604" s="9" t="s">
        <v>691</v>
      </c>
      <c r="E604" s="14"/>
      <c r="F604" s="14">
        <v>520</v>
      </c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>
        <v>9873.8203846153847</v>
      </c>
    </row>
    <row r="605" spans="1:17" ht="13.15" customHeight="1" x14ac:dyDescent="0.2">
      <c r="A605" s="4" t="str">
        <f>A604</f>
        <v>1390</v>
      </c>
      <c r="B605" s="4" t="str">
        <f t="shared" ref="B605" si="147">B604</f>
        <v>HUERFHUERFANO RE-</v>
      </c>
      <c r="C605" s="9" t="str">
        <f t="shared" ref="C605" si="148">C604</f>
        <v xml:space="preserve">$ </v>
      </c>
      <c r="D605" s="9" t="s">
        <v>692</v>
      </c>
      <c r="E605" s="14"/>
      <c r="F605" s="14">
        <v>512</v>
      </c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>
        <v>10028.098828124999</v>
      </c>
    </row>
    <row r="606" spans="1:17" s="25" customFormat="1" ht="13.15" customHeight="1" x14ac:dyDescent="0.2">
      <c r="A606" s="4" t="s">
        <v>32</v>
      </c>
      <c r="B606" s="4" t="s">
        <v>531</v>
      </c>
      <c r="C606" s="14" t="s">
        <v>199</v>
      </c>
      <c r="D606" s="2" t="s">
        <v>676</v>
      </c>
      <c r="E606" s="14"/>
      <c r="F606" s="14"/>
      <c r="G606" s="24">
        <v>48.676229211099916</v>
      </c>
      <c r="H606" s="24">
        <v>0</v>
      </c>
      <c r="I606" s="24">
        <v>27.580264213061014</v>
      </c>
      <c r="J606" s="24">
        <v>0</v>
      </c>
      <c r="K606" s="24">
        <v>0</v>
      </c>
      <c r="L606" s="24">
        <v>15.096903299023099</v>
      </c>
      <c r="M606" s="24">
        <v>8.6466032768159717</v>
      </c>
      <c r="N606" s="24">
        <v>0</v>
      </c>
      <c r="O606" s="24">
        <v>0</v>
      </c>
      <c r="P606" s="24">
        <v>0</v>
      </c>
      <c r="Q606" s="24">
        <v>100</v>
      </c>
    </row>
    <row r="607" spans="1:17" ht="13.15" customHeight="1" x14ac:dyDescent="0.2">
      <c r="A607" s="4" t="s">
        <v>32</v>
      </c>
      <c r="B607" s="4" t="s">
        <v>531</v>
      </c>
      <c r="C607" s="9"/>
      <c r="D607" s="9"/>
      <c r="E607" s="14"/>
      <c r="F607" s="14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ht="13.15" customHeight="1" x14ac:dyDescent="0.2">
      <c r="A608" s="4" t="s">
        <v>35</v>
      </c>
      <c r="B608" s="4" t="s">
        <v>532</v>
      </c>
      <c r="C608" s="15"/>
      <c r="D608" s="16" t="s">
        <v>355</v>
      </c>
      <c r="E608" s="17" t="s">
        <v>354</v>
      </c>
      <c r="F608" s="1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1:17" s="20" customFormat="1" ht="13.15" customHeight="1" x14ac:dyDescent="0.25">
      <c r="A609" s="4" t="s">
        <v>35</v>
      </c>
      <c r="B609" s="4" t="s">
        <v>532</v>
      </c>
      <c r="C609" s="13" t="s">
        <v>200</v>
      </c>
      <c r="D609" s="19" t="s">
        <v>674</v>
      </c>
      <c r="E609" s="13"/>
      <c r="F609" s="19"/>
      <c r="G609" s="1">
        <v>875993.16999999981</v>
      </c>
      <c r="H609" s="1">
        <v>16223.490000000003</v>
      </c>
      <c r="I609" s="1">
        <v>81258.149999999994</v>
      </c>
      <c r="J609" s="1">
        <v>0</v>
      </c>
      <c r="K609" s="1">
        <v>0</v>
      </c>
      <c r="L609" s="1">
        <v>796433.83000000007</v>
      </c>
      <c r="M609" s="1">
        <v>304325.43</v>
      </c>
      <c r="N609" s="1">
        <v>0</v>
      </c>
      <c r="O609" s="1">
        <v>0</v>
      </c>
      <c r="P609" s="1">
        <v>0</v>
      </c>
      <c r="Q609" s="1">
        <v>2074234.0699999998</v>
      </c>
    </row>
    <row r="610" spans="1:17" s="20" customFormat="1" ht="13.15" customHeight="1" x14ac:dyDescent="0.25">
      <c r="A610" s="4" t="s">
        <v>35</v>
      </c>
      <c r="B610" s="4" t="s">
        <v>532</v>
      </c>
      <c r="C610" s="13" t="s">
        <v>200</v>
      </c>
      <c r="D610" s="19" t="s">
        <v>675</v>
      </c>
      <c r="E610" s="13"/>
      <c r="F610" s="19"/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5171.1499999999996</v>
      </c>
      <c r="M610" s="1">
        <v>21380.75</v>
      </c>
      <c r="N610" s="1">
        <v>0</v>
      </c>
      <c r="O610" s="1">
        <v>0</v>
      </c>
      <c r="P610" s="1">
        <v>0</v>
      </c>
      <c r="Q610" s="1">
        <v>26551.9</v>
      </c>
    </row>
    <row r="611" spans="1:17" s="20" customFormat="1" ht="13.15" customHeight="1" x14ac:dyDescent="0.25">
      <c r="A611" s="4" t="s">
        <v>35</v>
      </c>
      <c r="B611" s="4" t="s">
        <v>532</v>
      </c>
      <c r="C611" s="13" t="s">
        <v>200</v>
      </c>
      <c r="D611" s="19" t="s">
        <v>454</v>
      </c>
      <c r="E611" s="13"/>
      <c r="F611" s="19"/>
      <c r="G611" s="1">
        <v>875993.16999999981</v>
      </c>
      <c r="H611" s="1">
        <v>16223.490000000003</v>
      </c>
      <c r="I611" s="1">
        <v>81258.149999999994</v>
      </c>
      <c r="J611" s="1">
        <v>0</v>
      </c>
      <c r="K611" s="1">
        <v>0</v>
      </c>
      <c r="L611" s="1">
        <v>801604.9800000001</v>
      </c>
      <c r="M611" s="1">
        <v>325706.18</v>
      </c>
      <c r="N611" s="1">
        <v>0</v>
      </c>
      <c r="O611" s="1">
        <v>0</v>
      </c>
      <c r="P611" s="1">
        <v>0</v>
      </c>
      <c r="Q611" s="1">
        <v>2100785.9699999997</v>
      </c>
    </row>
    <row r="612" spans="1:17" ht="13.15" customHeight="1" x14ac:dyDescent="0.2">
      <c r="A612" s="4" t="s">
        <v>35</v>
      </c>
      <c r="B612" s="4" t="s">
        <v>532</v>
      </c>
      <c r="C612" s="9" t="s">
        <v>200</v>
      </c>
      <c r="D612" s="9" t="s">
        <v>691</v>
      </c>
      <c r="E612" s="14"/>
      <c r="F612" s="14">
        <v>210.7</v>
      </c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>
        <v>9970.5076886568568</v>
      </c>
    </row>
    <row r="613" spans="1:17" ht="13.15" customHeight="1" x14ac:dyDescent="0.2">
      <c r="A613" s="4" t="str">
        <f>A612</f>
        <v>1400</v>
      </c>
      <c r="B613" s="4" t="str">
        <f t="shared" ref="B613" si="149">B612</f>
        <v>HUERFLA VETA RE-2</v>
      </c>
      <c r="C613" s="9" t="str">
        <f t="shared" ref="C613" si="150">C612</f>
        <v xml:space="preserve">$ </v>
      </c>
      <c r="D613" s="9" t="s">
        <v>692</v>
      </c>
      <c r="E613" s="14"/>
      <c r="F613" s="14">
        <v>207</v>
      </c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>
        <v>10148.724492753621</v>
      </c>
    </row>
    <row r="614" spans="1:17" s="25" customFormat="1" ht="13.15" customHeight="1" x14ac:dyDescent="0.2">
      <c r="A614" s="4" t="s">
        <v>35</v>
      </c>
      <c r="B614" s="4" t="s">
        <v>532</v>
      </c>
      <c r="C614" s="14" t="s">
        <v>199</v>
      </c>
      <c r="D614" s="2" t="s">
        <v>676</v>
      </c>
      <c r="E614" s="14"/>
      <c r="F614" s="14"/>
      <c r="G614" s="24">
        <v>41.698353973679666</v>
      </c>
      <c r="H614" s="24">
        <v>0.77225810871156975</v>
      </c>
      <c r="I614" s="24">
        <v>3.8679880368774553</v>
      </c>
      <c r="J614" s="24">
        <v>0</v>
      </c>
      <c r="K614" s="24">
        <v>0</v>
      </c>
      <c r="L614" s="24">
        <v>38.157384495480052</v>
      </c>
      <c r="M614" s="24">
        <v>15.504015385251266</v>
      </c>
      <c r="N614" s="24">
        <v>0</v>
      </c>
      <c r="O614" s="24">
        <v>0</v>
      </c>
      <c r="P614" s="24">
        <v>0</v>
      </c>
      <c r="Q614" s="24">
        <v>100</v>
      </c>
    </row>
    <row r="615" spans="1:17" ht="13.15" customHeight="1" x14ac:dyDescent="0.2">
      <c r="A615" s="4" t="s">
        <v>35</v>
      </c>
      <c r="B615" s="4" t="s">
        <v>532</v>
      </c>
      <c r="C615" s="9"/>
      <c r="D615" s="9"/>
      <c r="E615" s="14"/>
      <c r="F615" s="14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ht="13.15" customHeight="1" x14ac:dyDescent="0.2">
      <c r="A616" s="4" t="s">
        <v>43</v>
      </c>
      <c r="B616" s="4" t="s">
        <v>533</v>
      </c>
      <c r="C616" s="15"/>
      <c r="D616" s="16" t="s">
        <v>353</v>
      </c>
      <c r="E616" s="17" t="s">
        <v>352</v>
      </c>
      <c r="F616" s="1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1:17" s="20" customFormat="1" ht="13.15" customHeight="1" x14ac:dyDescent="0.25">
      <c r="A617" s="4" t="s">
        <v>43</v>
      </c>
      <c r="B617" s="4" t="s">
        <v>533</v>
      </c>
      <c r="C617" s="13" t="s">
        <v>200</v>
      </c>
      <c r="D617" s="19" t="s">
        <v>674</v>
      </c>
      <c r="E617" s="13"/>
      <c r="F617" s="19"/>
      <c r="G617" s="1">
        <v>513835.63000000012</v>
      </c>
      <c r="H617" s="1">
        <v>0</v>
      </c>
      <c r="I617" s="1">
        <v>109766.09999999999</v>
      </c>
      <c r="J617" s="1">
        <v>0</v>
      </c>
      <c r="K617" s="1">
        <v>0</v>
      </c>
      <c r="L617" s="1">
        <v>964392.42999999982</v>
      </c>
      <c r="M617" s="1">
        <v>13000</v>
      </c>
      <c r="N617" s="1">
        <v>326.2</v>
      </c>
      <c r="O617" s="1">
        <v>29085</v>
      </c>
      <c r="P617" s="1">
        <v>0</v>
      </c>
      <c r="Q617" s="1">
        <v>1630405.3599999999</v>
      </c>
    </row>
    <row r="618" spans="1:17" s="20" customFormat="1" ht="13.15" customHeight="1" x14ac:dyDescent="0.25">
      <c r="A618" s="4" t="s">
        <v>43</v>
      </c>
      <c r="B618" s="4" t="s">
        <v>533</v>
      </c>
      <c r="C618" s="13" t="s">
        <v>200</v>
      </c>
      <c r="D618" s="19" t="s">
        <v>675</v>
      </c>
      <c r="E618" s="13"/>
      <c r="F618" s="19"/>
      <c r="G618" s="1">
        <v>1068.0899999999999</v>
      </c>
      <c r="H618" s="1">
        <v>0</v>
      </c>
      <c r="I618" s="1">
        <v>12402.3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13470.39</v>
      </c>
    </row>
    <row r="619" spans="1:17" s="20" customFormat="1" ht="13.15" customHeight="1" x14ac:dyDescent="0.25">
      <c r="A619" s="4" t="s">
        <v>43</v>
      </c>
      <c r="B619" s="4" t="s">
        <v>533</v>
      </c>
      <c r="C619" s="13" t="s">
        <v>200</v>
      </c>
      <c r="D619" s="19" t="s">
        <v>454</v>
      </c>
      <c r="E619" s="13"/>
      <c r="F619" s="19"/>
      <c r="G619" s="1">
        <v>514903.72000000015</v>
      </c>
      <c r="H619" s="1">
        <v>0</v>
      </c>
      <c r="I619" s="1">
        <v>122168.4</v>
      </c>
      <c r="J619" s="1">
        <v>0</v>
      </c>
      <c r="K619" s="1">
        <v>0</v>
      </c>
      <c r="L619" s="1">
        <v>964392.42999999982</v>
      </c>
      <c r="M619" s="1">
        <v>13000</v>
      </c>
      <c r="N619" s="1">
        <v>326.2</v>
      </c>
      <c r="O619" s="1">
        <v>29085</v>
      </c>
      <c r="P619" s="1">
        <v>0</v>
      </c>
      <c r="Q619" s="1">
        <v>1643875.7499999998</v>
      </c>
    </row>
    <row r="620" spans="1:17" ht="13.15" customHeight="1" x14ac:dyDescent="0.2">
      <c r="A620" s="4" t="s">
        <v>43</v>
      </c>
      <c r="B620" s="4" t="s">
        <v>533</v>
      </c>
      <c r="C620" s="9" t="s">
        <v>200</v>
      </c>
      <c r="D620" s="9" t="s">
        <v>691</v>
      </c>
      <c r="E620" s="14"/>
      <c r="F620" s="14">
        <v>161.6</v>
      </c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>
        <v>10172.498452970296</v>
      </c>
    </row>
    <row r="621" spans="1:17" ht="13.15" customHeight="1" x14ac:dyDescent="0.2">
      <c r="A621" s="4" t="str">
        <f>A620</f>
        <v>1410</v>
      </c>
      <c r="B621" s="4" t="str">
        <f t="shared" ref="B621" si="151">B620</f>
        <v>JACKSNORTH PARK R</v>
      </c>
      <c r="C621" s="9" t="str">
        <f t="shared" ref="C621" si="152">C620</f>
        <v xml:space="preserve">$ </v>
      </c>
      <c r="D621" s="9" t="s">
        <v>692</v>
      </c>
      <c r="E621" s="14"/>
      <c r="F621" s="14">
        <v>173</v>
      </c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>
        <v>9502.1719653179171</v>
      </c>
    </row>
    <row r="622" spans="1:17" s="25" customFormat="1" ht="13.15" customHeight="1" x14ac:dyDescent="0.2">
      <c r="A622" s="4" t="s">
        <v>43</v>
      </c>
      <c r="B622" s="4" t="s">
        <v>533</v>
      </c>
      <c r="C622" s="14" t="s">
        <v>199</v>
      </c>
      <c r="D622" s="2" t="s">
        <v>676</v>
      </c>
      <c r="E622" s="14"/>
      <c r="F622" s="14"/>
      <c r="G622" s="24">
        <v>31.322544906450517</v>
      </c>
      <c r="H622" s="24">
        <v>0</v>
      </c>
      <c r="I622" s="24">
        <v>7.43172955741941</v>
      </c>
      <c r="J622" s="24">
        <v>0</v>
      </c>
      <c r="K622" s="24">
        <v>0</v>
      </c>
      <c r="L622" s="24">
        <v>58.665773857908668</v>
      </c>
      <c r="M622" s="24">
        <v>0.790814025938396</v>
      </c>
      <c r="N622" s="24">
        <v>1.9843348866238827E-2</v>
      </c>
      <c r="O622" s="24">
        <v>1.7692943034167883</v>
      </c>
      <c r="P622" s="24">
        <v>0</v>
      </c>
      <c r="Q622" s="24">
        <v>100</v>
      </c>
    </row>
    <row r="623" spans="1:17" ht="13.15" customHeight="1" x14ac:dyDescent="0.2">
      <c r="A623" s="4" t="s">
        <v>43</v>
      </c>
      <c r="B623" s="4" t="s">
        <v>533</v>
      </c>
      <c r="C623" s="9"/>
      <c r="D623" s="9"/>
      <c r="E623" s="14"/>
      <c r="F623" s="14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ht="13.15" customHeight="1" x14ac:dyDescent="0.2">
      <c r="A624" s="4" t="s">
        <v>164</v>
      </c>
      <c r="B624" s="4" t="s">
        <v>534</v>
      </c>
      <c r="C624" s="15"/>
      <c r="D624" s="16" t="s">
        <v>351</v>
      </c>
      <c r="E624" s="17" t="s">
        <v>350</v>
      </c>
      <c r="F624" s="1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1:17" s="20" customFormat="1" ht="13.15" customHeight="1" x14ac:dyDescent="0.25">
      <c r="A625" s="4" t="s">
        <v>164</v>
      </c>
      <c r="B625" s="4" t="s">
        <v>534</v>
      </c>
      <c r="C625" s="13" t="s">
        <v>200</v>
      </c>
      <c r="D625" s="19" t="s">
        <v>674</v>
      </c>
      <c r="E625" s="13"/>
      <c r="F625" s="19"/>
      <c r="G625" s="1">
        <v>186999583.44000015</v>
      </c>
      <c r="H625" s="1">
        <v>62261851.029999956</v>
      </c>
      <c r="I625" s="1">
        <v>120080841.70999995</v>
      </c>
      <c r="J625" s="1">
        <v>6024898.3899999987</v>
      </c>
      <c r="K625" s="1">
        <v>8320079.2500000009</v>
      </c>
      <c r="L625" s="1">
        <v>79354996.640000075</v>
      </c>
      <c r="M625" s="1">
        <v>104827569.18999997</v>
      </c>
      <c r="N625" s="1">
        <v>0</v>
      </c>
      <c r="O625" s="1">
        <v>0.96</v>
      </c>
      <c r="P625" s="1">
        <v>599383.4</v>
      </c>
      <c r="Q625" s="1">
        <v>568469204.01000011</v>
      </c>
    </row>
    <row r="626" spans="1:17" s="20" customFormat="1" ht="13.15" customHeight="1" x14ac:dyDescent="0.25">
      <c r="A626" s="4" t="s">
        <v>164</v>
      </c>
      <c r="B626" s="4" t="s">
        <v>534</v>
      </c>
      <c r="C626" s="13" t="s">
        <v>200</v>
      </c>
      <c r="D626" s="19" t="s">
        <v>675</v>
      </c>
      <c r="E626" s="13"/>
      <c r="F626" s="19"/>
      <c r="G626" s="1">
        <v>7795</v>
      </c>
      <c r="H626" s="1">
        <v>144640.53</v>
      </c>
      <c r="I626" s="1">
        <v>131589.18</v>
      </c>
      <c r="J626" s="1">
        <v>491189.2</v>
      </c>
      <c r="K626" s="1">
        <v>0</v>
      </c>
      <c r="L626" s="1">
        <v>24434</v>
      </c>
      <c r="M626" s="1">
        <v>94481.54</v>
      </c>
      <c r="N626" s="1">
        <v>0</v>
      </c>
      <c r="O626" s="1">
        <v>0</v>
      </c>
      <c r="P626" s="1">
        <v>0</v>
      </c>
      <c r="Q626" s="1">
        <v>894129.45</v>
      </c>
    </row>
    <row r="627" spans="1:17" s="20" customFormat="1" ht="13.15" customHeight="1" x14ac:dyDescent="0.25">
      <c r="A627" s="4" t="s">
        <v>164</v>
      </c>
      <c r="B627" s="4" t="s">
        <v>534</v>
      </c>
      <c r="C627" s="13" t="s">
        <v>200</v>
      </c>
      <c r="D627" s="19" t="s">
        <v>454</v>
      </c>
      <c r="E627" s="13"/>
      <c r="F627" s="19"/>
      <c r="G627" s="1">
        <v>187007378.44000015</v>
      </c>
      <c r="H627" s="1">
        <v>62406491.559999958</v>
      </c>
      <c r="I627" s="1">
        <v>120212430.88999996</v>
      </c>
      <c r="J627" s="1">
        <v>6516087.5899999989</v>
      </c>
      <c r="K627" s="1">
        <v>8320079.2500000009</v>
      </c>
      <c r="L627" s="1">
        <v>79379430.640000075</v>
      </c>
      <c r="M627" s="1">
        <v>104922050.72999997</v>
      </c>
      <c r="N627" s="1">
        <v>0</v>
      </c>
      <c r="O627" s="1">
        <v>0.96</v>
      </c>
      <c r="P627" s="1">
        <v>599383.4</v>
      </c>
      <c r="Q627" s="1">
        <v>569363333.46000016</v>
      </c>
    </row>
    <row r="628" spans="1:17" ht="13.15" customHeight="1" x14ac:dyDescent="0.2">
      <c r="A628" s="4" t="s">
        <v>164</v>
      </c>
      <c r="B628" s="4" t="s">
        <v>534</v>
      </c>
      <c r="C628" s="9" t="s">
        <v>200</v>
      </c>
      <c r="D628" s="9" t="s">
        <v>691</v>
      </c>
      <c r="E628" s="14"/>
      <c r="F628" s="14">
        <v>80775.08</v>
      </c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>
        <v>7048.7498552771494</v>
      </c>
    </row>
    <row r="629" spans="1:17" ht="13.15" customHeight="1" x14ac:dyDescent="0.2">
      <c r="A629" s="4" t="str">
        <f>A628</f>
        <v>1420</v>
      </c>
      <c r="B629" s="4" t="str">
        <f t="shared" ref="B629" si="153">B628</f>
        <v>JEFFEJEFFERSON CO</v>
      </c>
      <c r="C629" s="9" t="str">
        <f t="shared" ref="C629" si="154">C628</f>
        <v xml:space="preserve">$ </v>
      </c>
      <c r="D629" s="9" t="s">
        <v>692</v>
      </c>
      <c r="E629" s="14"/>
      <c r="F629" s="14">
        <v>78473</v>
      </c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>
        <v>7255.5316282033327</v>
      </c>
    </row>
    <row r="630" spans="1:17" s="25" customFormat="1" ht="13.15" customHeight="1" x14ac:dyDescent="0.2">
      <c r="A630" s="4" t="s">
        <v>164</v>
      </c>
      <c r="B630" s="4" t="s">
        <v>534</v>
      </c>
      <c r="C630" s="14" t="s">
        <v>199</v>
      </c>
      <c r="D630" s="2" t="s">
        <v>676</v>
      </c>
      <c r="E630" s="14"/>
      <c r="F630" s="14"/>
      <c r="G630" s="24">
        <v>32.844998518531767</v>
      </c>
      <c r="H630" s="24">
        <v>10.960749997854268</v>
      </c>
      <c r="I630" s="24">
        <v>21.113483047718127</v>
      </c>
      <c r="J630" s="24">
        <v>1.1444515667002952</v>
      </c>
      <c r="K630" s="24">
        <v>1.4612952329471558</v>
      </c>
      <c r="L630" s="24">
        <v>13.941788305476956</v>
      </c>
      <c r="M630" s="24">
        <v>18.427960594580707</v>
      </c>
      <c r="N630" s="24">
        <v>0</v>
      </c>
      <c r="O630" s="24">
        <v>1.6860938237208131E-7</v>
      </c>
      <c r="P630" s="24">
        <v>0.10527256758133141</v>
      </c>
      <c r="Q630" s="24">
        <v>100</v>
      </c>
    </row>
    <row r="631" spans="1:17" ht="13.15" customHeight="1" x14ac:dyDescent="0.2">
      <c r="A631" s="4" t="s">
        <v>164</v>
      </c>
      <c r="B631" s="4" t="s">
        <v>534</v>
      </c>
      <c r="C631" s="9"/>
      <c r="D631" s="9"/>
      <c r="E631" s="14"/>
      <c r="F631" s="14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ht="13.15" customHeight="1" x14ac:dyDescent="0.2">
      <c r="A632" s="4" t="s">
        <v>181</v>
      </c>
      <c r="B632" s="4" t="s">
        <v>535</v>
      </c>
      <c r="C632" s="15"/>
      <c r="D632" s="16" t="s">
        <v>348</v>
      </c>
      <c r="E632" s="17" t="s">
        <v>349</v>
      </c>
      <c r="F632" s="1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1:17" s="20" customFormat="1" ht="13.15" customHeight="1" x14ac:dyDescent="0.25">
      <c r="A633" s="4" t="s">
        <v>181</v>
      </c>
      <c r="B633" s="4" t="s">
        <v>535</v>
      </c>
      <c r="C633" s="13" t="s">
        <v>200</v>
      </c>
      <c r="D633" s="19" t="s">
        <v>674</v>
      </c>
      <c r="E633" s="13"/>
      <c r="F633" s="19"/>
      <c r="G633" s="1">
        <v>646606.00000000012</v>
      </c>
      <c r="H633" s="1">
        <v>220094.87999999998</v>
      </c>
      <c r="I633" s="1">
        <v>618325.59</v>
      </c>
      <c r="J633" s="1">
        <v>0</v>
      </c>
      <c r="K633" s="1">
        <v>0</v>
      </c>
      <c r="L633" s="1">
        <v>30145.96</v>
      </c>
      <c r="M633" s="1">
        <v>1786</v>
      </c>
      <c r="N633" s="1">
        <v>0</v>
      </c>
      <c r="O633" s="1">
        <v>1513.74</v>
      </c>
      <c r="P633" s="1">
        <v>0</v>
      </c>
      <c r="Q633" s="1">
        <v>1518472.1700000002</v>
      </c>
    </row>
    <row r="634" spans="1:17" s="20" customFormat="1" ht="13.15" customHeight="1" x14ac:dyDescent="0.25">
      <c r="A634" s="4" t="s">
        <v>181</v>
      </c>
      <c r="B634" s="4" t="s">
        <v>535</v>
      </c>
      <c r="C634" s="13" t="s">
        <v>200</v>
      </c>
      <c r="D634" s="19" t="s">
        <v>675</v>
      </c>
      <c r="E634" s="13"/>
      <c r="F634" s="19"/>
      <c r="G634" s="1">
        <v>17868.61</v>
      </c>
      <c r="H634" s="1">
        <v>0</v>
      </c>
      <c r="I634" s="1">
        <v>34685.020000000004</v>
      </c>
      <c r="J634" s="1">
        <v>0</v>
      </c>
      <c r="K634" s="1">
        <v>0</v>
      </c>
      <c r="L634" s="1">
        <v>0</v>
      </c>
      <c r="M634" s="1">
        <v>14376.67</v>
      </c>
      <c r="N634" s="1">
        <v>0</v>
      </c>
      <c r="O634" s="1">
        <v>8285</v>
      </c>
      <c r="P634" s="1">
        <v>0</v>
      </c>
      <c r="Q634" s="1">
        <v>75215.3</v>
      </c>
    </row>
    <row r="635" spans="1:17" s="20" customFormat="1" ht="13.15" customHeight="1" x14ac:dyDescent="0.25">
      <c r="A635" s="4" t="s">
        <v>181</v>
      </c>
      <c r="B635" s="4" t="s">
        <v>535</v>
      </c>
      <c r="C635" s="13" t="s">
        <v>200</v>
      </c>
      <c r="D635" s="19" t="s">
        <v>454</v>
      </c>
      <c r="E635" s="13"/>
      <c r="F635" s="19"/>
      <c r="G635" s="1">
        <v>664474.6100000001</v>
      </c>
      <c r="H635" s="1">
        <v>220094.87999999998</v>
      </c>
      <c r="I635" s="1">
        <v>653010.61</v>
      </c>
      <c r="J635" s="1">
        <v>0</v>
      </c>
      <c r="K635" s="1">
        <v>0</v>
      </c>
      <c r="L635" s="1">
        <v>30145.96</v>
      </c>
      <c r="M635" s="1">
        <v>16162.67</v>
      </c>
      <c r="N635" s="1">
        <v>0</v>
      </c>
      <c r="O635" s="1">
        <v>9798.74</v>
      </c>
      <c r="P635" s="1">
        <v>0</v>
      </c>
      <c r="Q635" s="1">
        <v>1593687.4700000002</v>
      </c>
    </row>
    <row r="636" spans="1:17" ht="13.15" customHeight="1" x14ac:dyDescent="0.2">
      <c r="A636" s="4" t="s">
        <v>181</v>
      </c>
      <c r="B636" s="4" t="s">
        <v>535</v>
      </c>
      <c r="C636" s="9" t="s">
        <v>200</v>
      </c>
      <c r="D636" s="9" t="s">
        <v>691</v>
      </c>
      <c r="E636" s="14"/>
      <c r="F636" s="14">
        <v>192</v>
      </c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>
        <v>8300.4555729166677</v>
      </c>
    </row>
    <row r="637" spans="1:17" ht="13.15" customHeight="1" x14ac:dyDescent="0.2">
      <c r="A637" s="4" t="str">
        <f>A636</f>
        <v>1430</v>
      </c>
      <c r="B637" s="4" t="str">
        <f t="shared" ref="B637" si="155">B636</f>
        <v>KIOWAEADS RE-1</v>
      </c>
      <c r="C637" s="9" t="str">
        <f t="shared" ref="C637" si="156">C636</f>
        <v xml:space="preserve">$ </v>
      </c>
      <c r="D637" s="9" t="s">
        <v>692</v>
      </c>
      <c r="E637" s="14"/>
      <c r="F637" s="14">
        <v>219</v>
      </c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>
        <v>7277.1117351598186</v>
      </c>
    </row>
    <row r="638" spans="1:17" s="25" customFormat="1" ht="13.15" customHeight="1" x14ac:dyDescent="0.2">
      <c r="A638" s="4" t="s">
        <v>181</v>
      </c>
      <c r="B638" s="4" t="s">
        <v>535</v>
      </c>
      <c r="C638" s="14" t="s">
        <v>199</v>
      </c>
      <c r="D638" s="2" t="s">
        <v>676</v>
      </c>
      <c r="E638" s="14"/>
      <c r="F638" s="14"/>
      <c r="G638" s="24">
        <v>41.694160398964549</v>
      </c>
      <c r="H638" s="24">
        <v>13.810416668457584</v>
      </c>
      <c r="I638" s="24">
        <v>40.974822372168106</v>
      </c>
      <c r="J638" s="24">
        <v>0</v>
      </c>
      <c r="K638" s="24">
        <v>0</v>
      </c>
      <c r="L638" s="24">
        <v>1.8915854311134164</v>
      </c>
      <c r="M638" s="24">
        <v>1.0141681041139137</v>
      </c>
      <c r="N638" s="24">
        <v>0</v>
      </c>
      <c r="O638" s="24">
        <v>0.61484702518242162</v>
      </c>
      <c r="P638" s="24">
        <v>0</v>
      </c>
      <c r="Q638" s="24">
        <v>100</v>
      </c>
    </row>
    <row r="639" spans="1:17" ht="13.15" customHeight="1" x14ac:dyDescent="0.2">
      <c r="A639" s="4" t="s">
        <v>181</v>
      </c>
      <c r="B639" s="4" t="s">
        <v>535</v>
      </c>
      <c r="C639" s="9"/>
      <c r="D639" s="9"/>
      <c r="E639" s="14"/>
      <c r="F639" s="14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ht="13.15" customHeight="1" x14ac:dyDescent="0.2">
      <c r="A640" s="4" t="s">
        <v>61</v>
      </c>
      <c r="B640" s="4" t="s">
        <v>536</v>
      </c>
      <c r="C640" s="15"/>
      <c r="D640" s="16" t="s">
        <v>348</v>
      </c>
      <c r="E640" s="17" t="s">
        <v>347</v>
      </c>
      <c r="F640" s="1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1:17" s="20" customFormat="1" ht="13.15" customHeight="1" x14ac:dyDescent="0.25">
      <c r="A641" s="4" t="s">
        <v>61</v>
      </c>
      <c r="B641" s="4" t="s">
        <v>536</v>
      </c>
      <c r="C641" s="13" t="s">
        <v>200</v>
      </c>
      <c r="D641" s="19" t="s">
        <v>674</v>
      </c>
      <c r="E641" s="13"/>
      <c r="F641" s="19"/>
      <c r="G641" s="1">
        <v>0</v>
      </c>
      <c r="H641" s="1">
        <v>0</v>
      </c>
      <c r="I641" s="1">
        <v>24715.23</v>
      </c>
      <c r="J641" s="1">
        <v>0</v>
      </c>
      <c r="K641" s="1">
        <v>0</v>
      </c>
      <c r="L641" s="1">
        <v>886647.37000000011</v>
      </c>
      <c r="M641" s="1">
        <v>55851.45</v>
      </c>
      <c r="N641" s="1">
        <v>0</v>
      </c>
      <c r="O641" s="1">
        <v>0</v>
      </c>
      <c r="P641" s="1">
        <v>0</v>
      </c>
      <c r="Q641" s="1">
        <v>967214.05</v>
      </c>
    </row>
    <row r="642" spans="1:17" s="20" customFormat="1" ht="13.15" customHeight="1" x14ac:dyDescent="0.25">
      <c r="A642" s="4" t="s">
        <v>61</v>
      </c>
      <c r="B642" s="4" t="s">
        <v>536</v>
      </c>
      <c r="C642" s="13" t="s">
        <v>200</v>
      </c>
      <c r="D642" s="19" t="s">
        <v>675</v>
      </c>
      <c r="E642" s="13"/>
      <c r="F642" s="19"/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35000</v>
      </c>
      <c r="M642" s="1">
        <v>0</v>
      </c>
      <c r="N642" s="1">
        <v>0</v>
      </c>
      <c r="O642" s="1">
        <v>0</v>
      </c>
      <c r="P642" s="1">
        <v>0</v>
      </c>
      <c r="Q642" s="1">
        <v>35000</v>
      </c>
    </row>
    <row r="643" spans="1:17" s="20" customFormat="1" ht="13.15" customHeight="1" x14ac:dyDescent="0.25">
      <c r="A643" s="4" t="s">
        <v>61</v>
      </c>
      <c r="B643" s="4" t="s">
        <v>536</v>
      </c>
      <c r="C643" s="13" t="s">
        <v>200</v>
      </c>
      <c r="D643" s="19" t="s">
        <v>454</v>
      </c>
      <c r="E643" s="13"/>
      <c r="F643" s="19"/>
      <c r="G643" s="1">
        <v>0</v>
      </c>
      <c r="H643" s="1">
        <v>0</v>
      </c>
      <c r="I643" s="1">
        <v>24715.23</v>
      </c>
      <c r="J643" s="1">
        <v>0</v>
      </c>
      <c r="K643" s="1">
        <v>0</v>
      </c>
      <c r="L643" s="1">
        <v>921647.37000000011</v>
      </c>
      <c r="M643" s="1">
        <v>55851.45</v>
      </c>
      <c r="N643" s="1">
        <v>0</v>
      </c>
      <c r="O643" s="1">
        <v>0</v>
      </c>
      <c r="P643" s="1">
        <v>0</v>
      </c>
      <c r="Q643" s="1">
        <v>1002214.05</v>
      </c>
    </row>
    <row r="644" spans="1:17" ht="13.15" customHeight="1" x14ac:dyDescent="0.2">
      <c r="A644" s="4" t="s">
        <v>61</v>
      </c>
      <c r="B644" s="4" t="s">
        <v>536</v>
      </c>
      <c r="C644" s="9" t="s">
        <v>200</v>
      </c>
      <c r="D644" s="9" t="s">
        <v>691</v>
      </c>
      <c r="E644" s="14"/>
      <c r="F644" s="14">
        <v>88.5</v>
      </c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>
        <v>11324.452542372881</v>
      </c>
    </row>
    <row r="645" spans="1:17" ht="13.15" customHeight="1" x14ac:dyDescent="0.2">
      <c r="A645" s="4" t="str">
        <f>A644</f>
        <v>1440</v>
      </c>
      <c r="B645" s="4" t="str">
        <f t="shared" ref="B645" si="157">B644</f>
        <v>KIOWAPLAINVIEW RE</v>
      </c>
      <c r="C645" s="9" t="str">
        <f t="shared" ref="C645" si="158">C644</f>
        <v xml:space="preserve">$ </v>
      </c>
      <c r="D645" s="9" t="s">
        <v>692</v>
      </c>
      <c r="E645" s="14"/>
      <c r="F645" s="14">
        <v>137</v>
      </c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>
        <v>7315.4310218978108</v>
      </c>
    </row>
    <row r="646" spans="1:17" s="25" customFormat="1" ht="13.15" customHeight="1" x14ac:dyDescent="0.2">
      <c r="A646" s="4" t="s">
        <v>61</v>
      </c>
      <c r="B646" s="4" t="s">
        <v>536</v>
      </c>
      <c r="C646" s="14" t="s">
        <v>199</v>
      </c>
      <c r="D646" s="2" t="s">
        <v>676</v>
      </c>
      <c r="E646" s="14"/>
      <c r="F646" s="14"/>
      <c r="G646" s="24">
        <v>0</v>
      </c>
      <c r="H646" s="24">
        <v>0</v>
      </c>
      <c r="I646" s="24">
        <v>2.4660630131856558</v>
      </c>
      <c r="J646" s="24">
        <v>0</v>
      </c>
      <c r="K646" s="24">
        <v>0</v>
      </c>
      <c r="L646" s="24">
        <v>91.961130459107025</v>
      </c>
      <c r="M646" s="24">
        <v>5.5728065277073284</v>
      </c>
      <c r="N646" s="24">
        <v>0</v>
      </c>
      <c r="O646" s="24">
        <v>0</v>
      </c>
      <c r="P646" s="24">
        <v>0</v>
      </c>
      <c r="Q646" s="24">
        <v>100</v>
      </c>
    </row>
    <row r="647" spans="1:17" ht="13.15" customHeight="1" x14ac:dyDescent="0.2">
      <c r="A647" s="4" t="s">
        <v>61</v>
      </c>
      <c r="B647" s="4" t="s">
        <v>536</v>
      </c>
      <c r="C647" s="9"/>
      <c r="D647" s="9"/>
      <c r="E647" s="14"/>
      <c r="F647" s="14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ht="13.15" customHeight="1" x14ac:dyDescent="0.2">
      <c r="A648" s="4" t="s">
        <v>113</v>
      </c>
      <c r="B648" s="4" t="s">
        <v>537</v>
      </c>
      <c r="C648" s="15"/>
      <c r="D648" s="16" t="s">
        <v>342</v>
      </c>
      <c r="E648" s="17" t="s">
        <v>346</v>
      </c>
      <c r="F648" s="1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1:17" s="20" customFormat="1" ht="13.15" customHeight="1" x14ac:dyDescent="0.25">
      <c r="A649" s="4" t="s">
        <v>113</v>
      </c>
      <c r="B649" s="4" t="s">
        <v>537</v>
      </c>
      <c r="C649" s="13" t="s">
        <v>200</v>
      </c>
      <c r="D649" s="19" t="s">
        <v>674</v>
      </c>
      <c r="E649" s="13"/>
      <c r="F649" s="19"/>
      <c r="G649" s="1">
        <v>593084.56000000006</v>
      </c>
      <c r="H649" s="1">
        <v>24543.25</v>
      </c>
      <c r="I649" s="1">
        <v>418782.00000000012</v>
      </c>
      <c r="J649" s="1">
        <v>0</v>
      </c>
      <c r="K649" s="1">
        <v>0</v>
      </c>
      <c r="L649" s="1">
        <v>591613.65</v>
      </c>
      <c r="M649" s="1">
        <v>8796.43</v>
      </c>
      <c r="N649" s="1">
        <v>0</v>
      </c>
      <c r="O649" s="1">
        <v>0</v>
      </c>
      <c r="P649" s="1">
        <v>39022.019999999997</v>
      </c>
      <c r="Q649" s="1">
        <v>1675841.9100000001</v>
      </c>
    </row>
    <row r="650" spans="1:17" s="20" customFormat="1" ht="13.15" customHeight="1" x14ac:dyDescent="0.25">
      <c r="A650" s="4" t="s">
        <v>113</v>
      </c>
      <c r="B650" s="4" t="s">
        <v>537</v>
      </c>
      <c r="C650" s="13" t="s">
        <v>200</v>
      </c>
      <c r="D650" s="19" t="s">
        <v>675</v>
      </c>
      <c r="E650" s="13"/>
      <c r="F650" s="19"/>
      <c r="G650" s="1">
        <v>0</v>
      </c>
      <c r="H650" s="1">
        <v>0</v>
      </c>
      <c r="I650" s="1">
        <v>1000</v>
      </c>
      <c r="J650" s="1">
        <v>0</v>
      </c>
      <c r="K650" s="1">
        <v>0</v>
      </c>
      <c r="L650" s="1">
        <v>1064.95</v>
      </c>
      <c r="M650" s="1">
        <v>17203.29</v>
      </c>
      <c r="N650" s="1">
        <v>0</v>
      </c>
      <c r="O650" s="1">
        <v>0</v>
      </c>
      <c r="P650" s="1">
        <v>0</v>
      </c>
      <c r="Q650" s="1">
        <v>19268.240000000002</v>
      </c>
    </row>
    <row r="651" spans="1:17" s="20" customFormat="1" ht="13.15" customHeight="1" x14ac:dyDescent="0.25">
      <c r="A651" s="4" t="s">
        <v>113</v>
      </c>
      <c r="B651" s="4" t="s">
        <v>537</v>
      </c>
      <c r="C651" s="13" t="s">
        <v>200</v>
      </c>
      <c r="D651" s="19" t="s">
        <v>454</v>
      </c>
      <c r="E651" s="13"/>
      <c r="F651" s="19"/>
      <c r="G651" s="1">
        <v>593084.56000000006</v>
      </c>
      <c r="H651" s="1">
        <v>24543.25</v>
      </c>
      <c r="I651" s="1">
        <v>419782.00000000012</v>
      </c>
      <c r="J651" s="1">
        <v>0</v>
      </c>
      <c r="K651" s="1">
        <v>0</v>
      </c>
      <c r="L651" s="1">
        <v>592678.6</v>
      </c>
      <c r="M651" s="1">
        <v>25999.72</v>
      </c>
      <c r="N651" s="1">
        <v>0</v>
      </c>
      <c r="O651" s="1">
        <v>0</v>
      </c>
      <c r="P651" s="1">
        <v>39022.019999999997</v>
      </c>
      <c r="Q651" s="1">
        <v>1695110.1500000001</v>
      </c>
    </row>
    <row r="652" spans="1:17" ht="13.15" customHeight="1" x14ac:dyDescent="0.2">
      <c r="A652" s="4" t="s">
        <v>113</v>
      </c>
      <c r="B652" s="4" t="s">
        <v>537</v>
      </c>
      <c r="C652" s="9" t="s">
        <v>200</v>
      </c>
      <c r="D652" s="9" t="s">
        <v>691</v>
      </c>
      <c r="E652" s="14"/>
      <c r="F652" s="14">
        <v>148.80000000000001</v>
      </c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>
        <v>11391.869287634408</v>
      </c>
    </row>
    <row r="653" spans="1:17" ht="13.15" customHeight="1" x14ac:dyDescent="0.2">
      <c r="A653" s="4" t="str">
        <f>A652</f>
        <v>1450</v>
      </c>
      <c r="B653" s="4" t="str">
        <f t="shared" ref="B653" si="159">B652</f>
        <v>KIT CARRIBA-FLAGL</v>
      </c>
      <c r="C653" s="9" t="str">
        <f t="shared" ref="C653" si="160">C652</f>
        <v xml:space="preserve">$ </v>
      </c>
      <c r="D653" s="9" t="s">
        <v>692</v>
      </c>
      <c r="E653" s="14"/>
      <c r="F653" s="14">
        <v>139</v>
      </c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>
        <v>12195.037050359713</v>
      </c>
    </row>
    <row r="654" spans="1:17" s="25" customFormat="1" ht="13.15" customHeight="1" x14ac:dyDescent="0.2">
      <c r="A654" s="4" t="s">
        <v>113</v>
      </c>
      <c r="B654" s="4" t="s">
        <v>537</v>
      </c>
      <c r="C654" s="14" t="s">
        <v>199</v>
      </c>
      <c r="D654" s="2" t="s">
        <v>676</v>
      </c>
      <c r="E654" s="14"/>
      <c r="F654" s="14"/>
      <c r="G654" s="24">
        <v>34.987965826291585</v>
      </c>
      <c r="H654" s="24">
        <v>1.4478852598457981</v>
      </c>
      <c r="I654" s="24">
        <v>24.764290391394333</v>
      </c>
      <c r="J654" s="24">
        <v>0</v>
      </c>
      <c r="K654" s="24">
        <v>0</v>
      </c>
      <c r="L654" s="24">
        <v>34.964016940138073</v>
      </c>
      <c r="M654" s="24">
        <v>1.5338071098211523</v>
      </c>
      <c r="N654" s="24">
        <v>0</v>
      </c>
      <c r="O654" s="24">
        <v>0</v>
      </c>
      <c r="P654" s="24">
        <v>2.3020344725090576</v>
      </c>
      <c r="Q654" s="24">
        <v>100</v>
      </c>
    </row>
    <row r="655" spans="1:17" ht="13.15" customHeight="1" x14ac:dyDescent="0.2">
      <c r="A655" s="4" t="s">
        <v>113</v>
      </c>
      <c r="B655" s="4" t="s">
        <v>537</v>
      </c>
      <c r="C655" s="9"/>
      <c r="D655" s="9"/>
      <c r="E655" s="14"/>
      <c r="F655" s="14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ht="13.15" customHeight="1" x14ac:dyDescent="0.2">
      <c r="A656" s="4" t="s">
        <v>82</v>
      </c>
      <c r="B656" s="4" t="s">
        <v>538</v>
      </c>
      <c r="C656" s="15"/>
      <c r="D656" s="16" t="s">
        <v>342</v>
      </c>
      <c r="E656" s="17" t="s">
        <v>345</v>
      </c>
      <c r="F656" s="1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1:17" s="20" customFormat="1" ht="13.15" customHeight="1" x14ac:dyDescent="0.25">
      <c r="A657" s="4" t="s">
        <v>82</v>
      </c>
      <c r="B657" s="4" t="s">
        <v>538</v>
      </c>
      <c r="C657" s="13" t="s">
        <v>200</v>
      </c>
      <c r="D657" s="19" t="s">
        <v>674</v>
      </c>
      <c r="E657" s="13"/>
      <c r="F657" s="19"/>
      <c r="G657" s="1">
        <v>662485</v>
      </c>
      <c r="H657" s="1">
        <v>0</v>
      </c>
      <c r="I657" s="1">
        <v>547093.06000000006</v>
      </c>
      <c r="J657" s="1">
        <v>0</v>
      </c>
      <c r="K657" s="1">
        <v>0</v>
      </c>
      <c r="L657" s="1">
        <v>27862.01</v>
      </c>
      <c r="M657" s="1">
        <v>28083.73</v>
      </c>
      <c r="N657" s="1">
        <v>0</v>
      </c>
      <c r="O657" s="1">
        <v>0</v>
      </c>
      <c r="P657" s="1">
        <v>0</v>
      </c>
      <c r="Q657" s="1">
        <v>1265523.8</v>
      </c>
    </row>
    <row r="658" spans="1:17" s="20" customFormat="1" ht="13.15" customHeight="1" x14ac:dyDescent="0.25">
      <c r="A658" s="4" t="s">
        <v>82</v>
      </c>
      <c r="B658" s="4" t="s">
        <v>538</v>
      </c>
      <c r="C658" s="13" t="s">
        <v>200</v>
      </c>
      <c r="D658" s="19" t="s">
        <v>675</v>
      </c>
      <c r="E658" s="13"/>
      <c r="F658" s="19"/>
      <c r="G658" s="1">
        <v>0</v>
      </c>
      <c r="H658" s="1">
        <v>0</v>
      </c>
      <c r="I658" s="1">
        <v>9755.16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9755.16</v>
      </c>
    </row>
    <row r="659" spans="1:17" s="20" customFormat="1" ht="13.15" customHeight="1" x14ac:dyDescent="0.25">
      <c r="A659" s="4" t="s">
        <v>82</v>
      </c>
      <c r="B659" s="4" t="s">
        <v>538</v>
      </c>
      <c r="C659" s="13" t="s">
        <v>200</v>
      </c>
      <c r="D659" s="19" t="s">
        <v>454</v>
      </c>
      <c r="E659" s="13"/>
      <c r="F659" s="19"/>
      <c r="G659" s="1">
        <v>662485</v>
      </c>
      <c r="H659" s="1">
        <v>0</v>
      </c>
      <c r="I659" s="1">
        <v>556848.22000000009</v>
      </c>
      <c r="J659" s="1">
        <v>0</v>
      </c>
      <c r="K659" s="1">
        <v>0</v>
      </c>
      <c r="L659" s="1">
        <v>27862.01</v>
      </c>
      <c r="M659" s="1">
        <v>28083.73</v>
      </c>
      <c r="N659" s="1">
        <v>0</v>
      </c>
      <c r="O659" s="1">
        <v>0</v>
      </c>
      <c r="P659" s="1">
        <v>0</v>
      </c>
      <c r="Q659" s="1">
        <v>1275278.96</v>
      </c>
    </row>
    <row r="660" spans="1:17" ht="13.15" customHeight="1" x14ac:dyDescent="0.2">
      <c r="A660" s="4" t="s">
        <v>82</v>
      </c>
      <c r="B660" s="4" t="s">
        <v>538</v>
      </c>
      <c r="C660" s="9" t="s">
        <v>200</v>
      </c>
      <c r="D660" s="9" t="s">
        <v>691</v>
      </c>
      <c r="E660" s="14"/>
      <c r="F660" s="14">
        <v>144.5</v>
      </c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>
        <v>8825.459930795847</v>
      </c>
    </row>
    <row r="661" spans="1:17" ht="13.15" customHeight="1" x14ac:dyDescent="0.2">
      <c r="A661" s="4" t="str">
        <f>A660</f>
        <v>1460</v>
      </c>
      <c r="B661" s="4" t="str">
        <f t="shared" ref="B661" si="161">B660</f>
        <v>KIT CHI PLAINS R-</v>
      </c>
      <c r="C661" s="9" t="str">
        <f t="shared" ref="C661" si="162">C660</f>
        <v xml:space="preserve">$ </v>
      </c>
      <c r="D661" s="9" t="s">
        <v>692</v>
      </c>
      <c r="E661" s="14"/>
      <c r="F661" s="14">
        <v>153</v>
      </c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>
        <v>8335.1566013071897</v>
      </c>
    </row>
    <row r="662" spans="1:17" s="25" customFormat="1" ht="13.15" customHeight="1" x14ac:dyDescent="0.2">
      <c r="A662" s="4" t="s">
        <v>82</v>
      </c>
      <c r="B662" s="4" t="s">
        <v>538</v>
      </c>
      <c r="C662" s="14" t="s">
        <v>199</v>
      </c>
      <c r="D662" s="2" t="s">
        <v>676</v>
      </c>
      <c r="E662" s="14"/>
      <c r="F662" s="14"/>
      <c r="G662" s="24">
        <v>51.948241975230268</v>
      </c>
      <c r="H662" s="24">
        <v>0</v>
      </c>
      <c r="I662" s="24">
        <v>43.664816676658738</v>
      </c>
      <c r="J662" s="24">
        <v>0</v>
      </c>
      <c r="K662" s="24">
        <v>0</v>
      </c>
      <c r="L662" s="24">
        <v>2.1847776740549376</v>
      </c>
      <c r="M662" s="24">
        <v>2.2021636740560671</v>
      </c>
      <c r="N662" s="24">
        <v>0</v>
      </c>
      <c r="O662" s="24">
        <v>0</v>
      </c>
      <c r="P662" s="24">
        <v>0</v>
      </c>
      <c r="Q662" s="24">
        <v>100</v>
      </c>
    </row>
    <row r="663" spans="1:17" ht="13.15" customHeight="1" x14ac:dyDescent="0.2">
      <c r="A663" s="4" t="s">
        <v>82</v>
      </c>
      <c r="B663" s="4" t="s">
        <v>538</v>
      </c>
      <c r="C663" s="9"/>
      <c r="D663" s="9"/>
      <c r="E663" s="14"/>
      <c r="F663" s="14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ht="13.15" customHeight="1" x14ac:dyDescent="0.2">
      <c r="A664" s="4" t="s">
        <v>96</v>
      </c>
      <c r="B664" s="4" t="s">
        <v>539</v>
      </c>
      <c r="C664" s="15"/>
      <c r="D664" s="16" t="s">
        <v>342</v>
      </c>
      <c r="E664" s="17" t="s">
        <v>344</v>
      </c>
      <c r="F664" s="1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1:17" s="20" customFormat="1" ht="13.15" customHeight="1" x14ac:dyDescent="0.25">
      <c r="A665" s="4" t="s">
        <v>96</v>
      </c>
      <c r="B665" s="4" t="s">
        <v>539</v>
      </c>
      <c r="C665" s="13" t="s">
        <v>200</v>
      </c>
      <c r="D665" s="19" t="s">
        <v>674</v>
      </c>
      <c r="E665" s="13"/>
      <c r="F665" s="19"/>
      <c r="G665" s="1">
        <v>697948.99000000011</v>
      </c>
      <c r="H665" s="1">
        <v>259301.51</v>
      </c>
      <c r="I665" s="1">
        <v>520143.50000000006</v>
      </c>
      <c r="J665" s="1">
        <v>0</v>
      </c>
      <c r="K665" s="1">
        <v>0</v>
      </c>
      <c r="L665" s="1">
        <v>301106.98000000004</v>
      </c>
      <c r="M665" s="1">
        <v>0</v>
      </c>
      <c r="N665" s="1">
        <v>0</v>
      </c>
      <c r="O665" s="1">
        <v>0</v>
      </c>
      <c r="P665" s="1">
        <v>76645.440000000002</v>
      </c>
      <c r="Q665" s="1">
        <v>1855146.4200000002</v>
      </c>
    </row>
    <row r="666" spans="1:17" s="20" customFormat="1" ht="13.15" customHeight="1" x14ac:dyDescent="0.25">
      <c r="A666" s="4" t="s">
        <v>96</v>
      </c>
      <c r="B666" s="4" t="s">
        <v>539</v>
      </c>
      <c r="C666" s="13" t="s">
        <v>200</v>
      </c>
      <c r="D666" s="19" t="s">
        <v>675</v>
      </c>
      <c r="E666" s="13"/>
      <c r="F666" s="19"/>
      <c r="G666" s="1">
        <v>0</v>
      </c>
      <c r="H666" s="1">
        <v>0</v>
      </c>
      <c r="I666" s="1">
        <v>5375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5375</v>
      </c>
    </row>
    <row r="667" spans="1:17" s="20" customFormat="1" ht="13.15" customHeight="1" x14ac:dyDescent="0.25">
      <c r="A667" s="4" t="s">
        <v>96</v>
      </c>
      <c r="B667" s="4" t="s">
        <v>539</v>
      </c>
      <c r="C667" s="13" t="s">
        <v>200</v>
      </c>
      <c r="D667" s="19" t="s">
        <v>454</v>
      </c>
      <c r="E667" s="13"/>
      <c r="F667" s="19"/>
      <c r="G667" s="1">
        <v>697948.99000000011</v>
      </c>
      <c r="H667" s="1">
        <v>259301.51</v>
      </c>
      <c r="I667" s="1">
        <v>525518.5</v>
      </c>
      <c r="J667" s="1">
        <v>0</v>
      </c>
      <c r="K667" s="1">
        <v>0</v>
      </c>
      <c r="L667" s="1">
        <v>301106.98000000004</v>
      </c>
      <c r="M667" s="1">
        <v>0</v>
      </c>
      <c r="N667" s="1">
        <v>0</v>
      </c>
      <c r="O667" s="1">
        <v>0</v>
      </c>
      <c r="P667" s="1">
        <v>76645.440000000002</v>
      </c>
      <c r="Q667" s="1">
        <v>1860521.4200000002</v>
      </c>
    </row>
    <row r="668" spans="1:17" ht="13.15" customHeight="1" x14ac:dyDescent="0.2">
      <c r="A668" s="4" t="s">
        <v>96</v>
      </c>
      <c r="B668" s="4" t="s">
        <v>539</v>
      </c>
      <c r="C668" s="9" t="s">
        <v>200</v>
      </c>
      <c r="D668" s="9" t="s">
        <v>691</v>
      </c>
      <c r="E668" s="14"/>
      <c r="F668" s="14">
        <v>216</v>
      </c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>
        <v>8613.5250925925939</v>
      </c>
    </row>
    <row r="669" spans="1:17" ht="13.15" customHeight="1" x14ac:dyDescent="0.2">
      <c r="A669" s="4" t="str">
        <f>A668</f>
        <v>1480</v>
      </c>
      <c r="B669" s="4" t="str">
        <f t="shared" ref="B669" si="163">B668</f>
        <v>KIT CSTRATTON R-4</v>
      </c>
      <c r="C669" s="9" t="str">
        <f t="shared" ref="C669" si="164">C668</f>
        <v xml:space="preserve">$ </v>
      </c>
      <c r="D669" s="9" t="s">
        <v>692</v>
      </c>
      <c r="E669" s="14"/>
      <c r="F669" s="14">
        <v>231</v>
      </c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>
        <v>8054.2052813852824</v>
      </c>
    </row>
    <row r="670" spans="1:17" s="25" customFormat="1" ht="13.15" customHeight="1" x14ac:dyDescent="0.2">
      <c r="A670" s="4" t="s">
        <v>96</v>
      </c>
      <c r="B670" s="4" t="s">
        <v>539</v>
      </c>
      <c r="C670" s="14" t="s">
        <v>199</v>
      </c>
      <c r="D670" s="2" t="s">
        <v>676</v>
      </c>
      <c r="E670" s="14"/>
      <c r="F670" s="14"/>
      <c r="G670" s="24">
        <v>37.513622928350912</v>
      </c>
      <c r="H670" s="24">
        <v>13.937034382544223</v>
      </c>
      <c r="I670" s="24">
        <v>28.245764566365484</v>
      </c>
      <c r="J670" s="24">
        <v>0</v>
      </c>
      <c r="K670" s="24">
        <v>0</v>
      </c>
      <c r="L670" s="24">
        <v>16.184010394247437</v>
      </c>
      <c r="M670" s="24">
        <v>0</v>
      </c>
      <c r="N670" s="24">
        <v>0</v>
      </c>
      <c r="O670" s="24">
        <v>0</v>
      </c>
      <c r="P670" s="24">
        <v>4.1195677284919405</v>
      </c>
      <c r="Q670" s="24">
        <v>100</v>
      </c>
    </row>
    <row r="671" spans="1:17" ht="13.15" customHeight="1" x14ac:dyDescent="0.2">
      <c r="A671" s="4" t="s">
        <v>96</v>
      </c>
      <c r="B671" s="4" t="s">
        <v>539</v>
      </c>
      <c r="C671" s="9"/>
      <c r="D671" s="9"/>
      <c r="E671" s="14"/>
      <c r="F671" s="14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ht="13.15" customHeight="1" x14ac:dyDescent="0.2">
      <c r="A672" s="4" t="s">
        <v>41</v>
      </c>
      <c r="B672" s="4" t="s">
        <v>540</v>
      </c>
      <c r="C672" s="15"/>
      <c r="D672" s="16" t="s">
        <v>342</v>
      </c>
      <c r="E672" s="17" t="s">
        <v>343</v>
      </c>
      <c r="F672" s="1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1:17" s="20" customFormat="1" ht="13.15" customHeight="1" x14ac:dyDescent="0.25">
      <c r="A673" s="4" t="s">
        <v>41</v>
      </c>
      <c r="B673" s="4" t="s">
        <v>540</v>
      </c>
      <c r="C673" s="13" t="s">
        <v>200</v>
      </c>
      <c r="D673" s="19" t="s">
        <v>674</v>
      </c>
      <c r="E673" s="13"/>
      <c r="F673" s="19"/>
      <c r="G673" s="1">
        <v>465066.45000000007</v>
      </c>
      <c r="H673" s="1">
        <v>0</v>
      </c>
      <c r="I673" s="1">
        <v>0</v>
      </c>
      <c r="J673" s="1">
        <v>0</v>
      </c>
      <c r="K673" s="1">
        <v>0</v>
      </c>
      <c r="L673" s="1">
        <v>862628.7200000002</v>
      </c>
      <c r="M673" s="1">
        <v>33188.67</v>
      </c>
      <c r="N673" s="1">
        <v>0</v>
      </c>
      <c r="O673" s="1">
        <v>0</v>
      </c>
      <c r="P673" s="1">
        <v>0</v>
      </c>
      <c r="Q673" s="1">
        <v>1360883.8400000003</v>
      </c>
    </row>
    <row r="674" spans="1:17" s="20" customFormat="1" ht="13.15" customHeight="1" x14ac:dyDescent="0.25">
      <c r="A674" s="4" t="s">
        <v>41</v>
      </c>
      <c r="B674" s="4" t="s">
        <v>540</v>
      </c>
      <c r="C674" s="13" t="s">
        <v>200</v>
      </c>
      <c r="D674" s="19" t="s">
        <v>675</v>
      </c>
      <c r="E674" s="13"/>
      <c r="F674" s="19"/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</row>
    <row r="675" spans="1:17" s="20" customFormat="1" ht="13.15" customHeight="1" x14ac:dyDescent="0.25">
      <c r="A675" s="4" t="s">
        <v>41</v>
      </c>
      <c r="B675" s="4" t="s">
        <v>540</v>
      </c>
      <c r="C675" s="13" t="s">
        <v>200</v>
      </c>
      <c r="D675" s="19" t="s">
        <v>454</v>
      </c>
      <c r="E675" s="13"/>
      <c r="F675" s="19"/>
      <c r="G675" s="1">
        <v>465066.45000000007</v>
      </c>
      <c r="H675" s="1">
        <v>0</v>
      </c>
      <c r="I675" s="1">
        <v>0</v>
      </c>
      <c r="J675" s="1">
        <v>0</v>
      </c>
      <c r="K675" s="1">
        <v>0</v>
      </c>
      <c r="L675" s="1">
        <v>862628.7200000002</v>
      </c>
      <c r="M675" s="1">
        <v>33188.67</v>
      </c>
      <c r="N675" s="1">
        <v>0</v>
      </c>
      <c r="O675" s="1">
        <v>0</v>
      </c>
      <c r="P675" s="1">
        <v>0</v>
      </c>
      <c r="Q675" s="1">
        <v>1360883.8400000003</v>
      </c>
    </row>
    <row r="676" spans="1:17" ht="13.15" customHeight="1" x14ac:dyDescent="0.2">
      <c r="A676" s="4" t="s">
        <v>41</v>
      </c>
      <c r="B676" s="4" t="s">
        <v>540</v>
      </c>
      <c r="C676" s="9" t="s">
        <v>200</v>
      </c>
      <c r="D676" s="9" t="s">
        <v>691</v>
      </c>
      <c r="E676" s="14"/>
      <c r="F676" s="14">
        <v>110.2</v>
      </c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>
        <v>12349.21814882033</v>
      </c>
    </row>
    <row r="677" spans="1:17" ht="13.15" customHeight="1" x14ac:dyDescent="0.2">
      <c r="A677" s="4" t="str">
        <f>A676</f>
        <v>1490</v>
      </c>
      <c r="B677" s="4" t="str">
        <f t="shared" ref="B677" si="165">B676</f>
        <v>KIT CBETHUNE R-5</v>
      </c>
      <c r="C677" s="9" t="str">
        <f t="shared" ref="C677" si="166">C676</f>
        <v xml:space="preserve">$ </v>
      </c>
      <c r="D677" s="9" t="s">
        <v>692</v>
      </c>
      <c r="E677" s="14"/>
      <c r="F677" s="14">
        <v>108</v>
      </c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>
        <v>12600.776296296299</v>
      </c>
    </row>
    <row r="678" spans="1:17" s="25" customFormat="1" ht="13.15" customHeight="1" x14ac:dyDescent="0.2">
      <c r="A678" s="4" t="s">
        <v>41</v>
      </c>
      <c r="B678" s="4" t="s">
        <v>540</v>
      </c>
      <c r="C678" s="14" t="s">
        <v>199</v>
      </c>
      <c r="D678" s="2" t="s">
        <v>676</v>
      </c>
      <c r="E678" s="14"/>
      <c r="F678" s="14"/>
      <c r="G678" s="24">
        <v>34.173853515668171</v>
      </c>
      <c r="H678" s="24">
        <v>0</v>
      </c>
      <c r="I678" s="24">
        <v>0</v>
      </c>
      <c r="J678" s="24">
        <v>0</v>
      </c>
      <c r="K678" s="24">
        <v>0</v>
      </c>
      <c r="L678" s="24">
        <v>63.387388008075696</v>
      </c>
      <c r="M678" s="24">
        <v>2.4387584762561358</v>
      </c>
      <c r="N678" s="24">
        <v>0</v>
      </c>
      <c r="O678" s="24">
        <v>0</v>
      </c>
      <c r="P678" s="24">
        <v>0</v>
      </c>
      <c r="Q678" s="24">
        <v>100</v>
      </c>
    </row>
    <row r="679" spans="1:17" ht="13.15" customHeight="1" x14ac:dyDescent="0.2">
      <c r="A679" s="4" t="s">
        <v>41</v>
      </c>
      <c r="B679" s="4" t="s">
        <v>540</v>
      </c>
      <c r="C679" s="9"/>
      <c r="D679" s="9"/>
      <c r="E679" s="14"/>
      <c r="F679" s="14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ht="13.15" customHeight="1" x14ac:dyDescent="0.2">
      <c r="A680" s="4" t="s">
        <v>5</v>
      </c>
      <c r="B680" s="4" t="s">
        <v>541</v>
      </c>
      <c r="C680" s="15"/>
      <c r="D680" s="16" t="s">
        <v>342</v>
      </c>
      <c r="E680" s="17" t="s">
        <v>341</v>
      </c>
      <c r="F680" s="1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1:17" s="20" customFormat="1" ht="13.15" customHeight="1" x14ac:dyDescent="0.25">
      <c r="A681" s="4" t="s">
        <v>5</v>
      </c>
      <c r="B681" s="4" t="s">
        <v>541</v>
      </c>
      <c r="C681" s="13" t="s">
        <v>200</v>
      </c>
      <c r="D681" s="19" t="s">
        <v>674</v>
      </c>
      <c r="E681" s="13"/>
      <c r="F681" s="19"/>
      <c r="G681" s="1">
        <v>1620271.9400000002</v>
      </c>
      <c r="H681" s="1">
        <v>1022634.8799999998</v>
      </c>
      <c r="I681" s="1">
        <v>1170864.56</v>
      </c>
      <c r="J681" s="1">
        <v>0</v>
      </c>
      <c r="K681" s="1">
        <v>0</v>
      </c>
      <c r="L681" s="1">
        <v>504820.92</v>
      </c>
      <c r="M681" s="1">
        <v>274774.20999999996</v>
      </c>
      <c r="N681" s="1">
        <v>0</v>
      </c>
      <c r="O681" s="1">
        <v>0</v>
      </c>
      <c r="P681" s="1">
        <v>0</v>
      </c>
      <c r="Q681" s="1">
        <v>4593366.51</v>
      </c>
    </row>
    <row r="682" spans="1:17" s="20" customFormat="1" ht="13.15" customHeight="1" x14ac:dyDescent="0.25">
      <c r="A682" s="4" t="s">
        <v>5</v>
      </c>
      <c r="B682" s="4" t="s">
        <v>541</v>
      </c>
      <c r="C682" s="13" t="s">
        <v>200</v>
      </c>
      <c r="D682" s="19" t="s">
        <v>675</v>
      </c>
      <c r="E682" s="13"/>
      <c r="F682" s="19"/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</row>
    <row r="683" spans="1:17" s="20" customFormat="1" ht="13.15" customHeight="1" x14ac:dyDescent="0.25">
      <c r="A683" s="4" t="s">
        <v>5</v>
      </c>
      <c r="B683" s="4" t="s">
        <v>541</v>
      </c>
      <c r="C683" s="13" t="s">
        <v>200</v>
      </c>
      <c r="D683" s="19" t="s">
        <v>454</v>
      </c>
      <c r="E683" s="13"/>
      <c r="F683" s="19"/>
      <c r="G683" s="1">
        <v>1620271.9400000002</v>
      </c>
      <c r="H683" s="1">
        <v>1022634.8799999998</v>
      </c>
      <c r="I683" s="1">
        <v>1170864.56</v>
      </c>
      <c r="J683" s="1">
        <v>0</v>
      </c>
      <c r="K683" s="1">
        <v>0</v>
      </c>
      <c r="L683" s="1">
        <v>504820.92</v>
      </c>
      <c r="M683" s="1">
        <v>274774.20999999996</v>
      </c>
      <c r="N683" s="1">
        <v>0</v>
      </c>
      <c r="O683" s="1">
        <v>0</v>
      </c>
      <c r="P683" s="1">
        <v>0</v>
      </c>
      <c r="Q683" s="1">
        <v>4593366.51</v>
      </c>
    </row>
    <row r="684" spans="1:17" ht="13.15" customHeight="1" x14ac:dyDescent="0.2">
      <c r="A684" s="4" t="s">
        <v>5</v>
      </c>
      <c r="B684" s="4" t="s">
        <v>541</v>
      </c>
      <c r="C684" s="9" t="s">
        <v>200</v>
      </c>
      <c r="D684" s="9" t="s">
        <v>691</v>
      </c>
      <c r="E684" s="14"/>
      <c r="F684" s="14">
        <v>716.3</v>
      </c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>
        <v>6412.6294988133468</v>
      </c>
    </row>
    <row r="685" spans="1:17" ht="13.15" customHeight="1" x14ac:dyDescent="0.2">
      <c r="A685" s="4" t="str">
        <f>A684</f>
        <v>1500</v>
      </c>
      <c r="B685" s="4" t="str">
        <f t="shared" ref="B685" si="167">B684</f>
        <v>KIT CBURLINGTON R</v>
      </c>
      <c r="C685" s="9" t="str">
        <f t="shared" ref="C685" si="168">C684</f>
        <v xml:space="preserve">$ </v>
      </c>
      <c r="D685" s="9" t="s">
        <v>692</v>
      </c>
      <c r="E685" s="14"/>
      <c r="F685" s="14">
        <v>749</v>
      </c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>
        <v>6132.6655674232306</v>
      </c>
    </row>
    <row r="686" spans="1:17" s="25" customFormat="1" ht="13.15" customHeight="1" x14ac:dyDescent="0.2">
      <c r="A686" s="4" t="s">
        <v>5</v>
      </c>
      <c r="B686" s="4" t="s">
        <v>541</v>
      </c>
      <c r="C686" s="14" t="s">
        <v>199</v>
      </c>
      <c r="D686" s="2" t="s">
        <v>676</v>
      </c>
      <c r="E686" s="14"/>
      <c r="F686" s="14"/>
      <c r="G686" s="24">
        <v>35.274170621320621</v>
      </c>
      <c r="H686" s="24">
        <v>22.263298122927271</v>
      </c>
      <c r="I686" s="24">
        <v>25.490336062906511</v>
      </c>
      <c r="J686" s="24">
        <v>0</v>
      </c>
      <c r="K686" s="24">
        <v>0</v>
      </c>
      <c r="L686" s="24">
        <v>10.990216411013106</v>
      </c>
      <c r="M686" s="24">
        <v>5.981978781832499</v>
      </c>
      <c r="N686" s="24">
        <v>0</v>
      </c>
      <c r="O686" s="24">
        <v>0</v>
      </c>
      <c r="P686" s="24">
        <v>0</v>
      </c>
      <c r="Q686" s="24">
        <v>100</v>
      </c>
    </row>
    <row r="687" spans="1:17" ht="13.15" customHeight="1" x14ac:dyDescent="0.2">
      <c r="A687" s="4" t="s">
        <v>5</v>
      </c>
      <c r="B687" s="4" t="s">
        <v>541</v>
      </c>
      <c r="C687" s="9"/>
      <c r="D687" s="9"/>
      <c r="E687" s="14"/>
      <c r="F687" s="14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ht="13.15" customHeight="1" x14ac:dyDescent="0.2">
      <c r="A688" s="4" t="s">
        <v>133</v>
      </c>
      <c r="B688" s="4" t="s">
        <v>542</v>
      </c>
      <c r="C688" s="15"/>
      <c r="D688" s="16" t="s">
        <v>340</v>
      </c>
      <c r="E688" s="17" t="s">
        <v>339</v>
      </c>
      <c r="F688" s="1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1:17" s="20" customFormat="1" ht="13.15" customHeight="1" x14ac:dyDescent="0.25">
      <c r="A689" s="4" t="s">
        <v>133</v>
      </c>
      <c r="B689" s="4" t="s">
        <v>542</v>
      </c>
      <c r="C689" s="13" t="s">
        <v>200</v>
      </c>
      <c r="D689" s="19" t="s">
        <v>674</v>
      </c>
      <c r="E689" s="13"/>
      <c r="F689" s="19"/>
      <c r="G689" s="1">
        <v>2973578.0100000002</v>
      </c>
      <c r="H689" s="1">
        <v>827660.30000000028</v>
      </c>
      <c r="I689" s="1">
        <v>1995172.9199999997</v>
      </c>
      <c r="J689" s="1">
        <v>0</v>
      </c>
      <c r="K689" s="1">
        <v>0</v>
      </c>
      <c r="L689" s="1">
        <v>0</v>
      </c>
      <c r="M689" s="1">
        <v>1789728.7399999991</v>
      </c>
      <c r="N689" s="1">
        <v>0</v>
      </c>
      <c r="O689" s="1">
        <v>0</v>
      </c>
      <c r="P689" s="1">
        <v>210723.71</v>
      </c>
      <c r="Q689" s="1">
        <v>7796863.6799999997</v>
      </c>
    </row>
    <row r="690" spans="1:17" s="20" customFormat="1" ht="13.15" customHeight="1" x14ac:dyDescent="0.25">
      <c r="A690" s="4" t="s">
        <v>133</v>
      </c>
      <c r="B690" s="4" t="s">
        <v>542</v>
      </c>
      <c r="C690" s="13" t="s">
        <v>200</v>
      </c>
      <c r="D690" s="19" t="s">
        <v>675</v>
      </c>
      <c r="E690" s="13"/>
      <c r="F690" s="19"/>
      <c r="G690" s="1">
        <v>0</v>
      </c>
      <c r="H690" s="1">
        <v>0</v>
      </c>
      <c r="I690" s="1">
        <v>856.42</v>
      </c>
      <c r="J690" s="1">
        <v>0</v>
      </c>
      <c r="K690" s="1">
        <v>0</v>
      </c>
      <c r="L690" s="1">
        <v>0</v>
      </c>
      <c r="M690" s="1">
        <v>6990</v>
      </c>
      <c r="N690" s="1">
        <v>0</v>
      </c>
      <c r="O690" s="1">
        <v>0</v>
      </c>
      <c r="P690" s="1">
        <v>0</v>
      </c>
      <c r="Q690" s="1">
        <v>7846.42</v>
      </c>
    </row>
    <row r="691" spans="1:17" s="20" customFormat="1" ht="13.15" customHeight="1" x14ac:dyDescent="0.25">
      <c r="A691" s="4" t="s">
        <v>133</v>
      </c>
      <c r="B691" s="4" t="s">
        <v>542</v>
      </c>
      <c r="C691" s="13" t="s">
        <v>200</v>
      </c>
      <c r="D691" s="19" t="s">
        <v>454</v>
      </c>
      <c r="E691" s="13"/>
      <c r="F691" s="19"/>
      <c r="G691" s="1">
        <v>2973578.0100000002</v>
      </c>
      <c r="H691" s="1">
        <v>827660.30000000028</v>
      </c>
      <c r="I691" s="1">
        <v>1996029.3399999996</v>
      </c>
      <c r="J691" s="1">
        <v>0</v>
      </c>
      <c r="K691" s="1">
        <v>0</v>
      </c>
      <c r="L691" s="1">
        <v>0</v>
      </c>
      <c r="M691" s="1">
        <v>1796718.7399999991</v>
      </c>
      <c r="N691" s="1">
        <v>0</v>
      </c>
      <c r="O691" s="1">
        <v>0</v>
      </c>
      <c r="P691" s="1">
        <v>210723.71</v>
      </c>
      <c r="Q691" s="1">
        <v>7804710.0999999996</v>
      </c>
    </row>
    <row r="692" spans="1:17" ht="13.15" customHeight="1" x14ac:dyDescent="0.2">
      <c r="A692" s="4" t="s">
        <v>133</v>
      </c>
      <c r="B692" s="4" t="s">
        <v>542</v>
      </c>
      <c r="C692" s="9" t="s">
        <v>200</v>
      </c>
      <c r="D692" s="9" t="s">
        <v>691</v>
      </c>
      <c r="E692" s="14"/>
      <c r="F692" s="14">
        <v>987.3</v>
      </c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>
        <v>7905.1049326445864</v>
      </c>
    </row>
    <row r="693" spans="1:17" ht="13.15" customHeight="1" x14ac:dyDescent="0.2">
      <c r="A693" s="4" t="str">
        <f>A692</f>
        <v>1510</v>
      </c>
      <c r="B693" s="4" t="str">
        <f t="shared" ref="B693" si="169">B692</f>
        <v xml:space="preserve">LAKELAKE COUNTY </v>
      </c>
      <c r="C693" s="9" t="str">
        <f t="shared" ref="C693" si="170">C692</f>
        <v xml:space="preserve">$ </v>
      </c>
      <c r="D693" s="9" t="s">
        <v>692</v>
      </c>
      <c r="E693" s="14"/>
      <c r="F693" s="14">
        <v>1010</v>
      </c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>
        <v>7727.4357425742573</v>
      </c>
    </row>
    <row r="694" spans="1:17" s="25" customFormat="1" ht="13.15" customHeight="1" x14ac:dyDescent="0.2">
      <c r="A694" s="4" t="s">
        <v>133</v>
      </c>
      <c r="B694" s="4" t="s">
        <v>542</v>
      </c>
      <c r="C694" s="14" t="s">
        <v>199</v>
      </c>
      <c r="D694" s="2" t="s">
        <v>676</v>
      </c>
      <c r="E694" s="14"/>
      <c r="F694" s="14"/>
      <c r="G694" s="24">
        <v>38.099788101034022</v>
      </c>
      <c r="H694" s="24">
        <v>10.604625788727249</v>
      </c>
      <c r="I694" s="24">
        <v>25.574676245822374</v>
      </c>
      <c r="J694" s="24">
        <v>0</v>
      </c>
      <c r="K694" s="24">
        <v>0</v>
      </c>
      <c r="L694" s="24">
        <v>0</v>
      </c>
      <c r="M694" s="24">
        <v>23.020954231214805</v>
      </c>
      <c r="N694" s="24">
        <v>0</v>
      </c>
      <c r="O694" s="24">
        <v>0</v>
      </c>
      <c r="P694" s="24">
        <v>2.699955633201546</v>
      </c>
      <c r="Q694" s="24">
        <v>100</v>
      </c>
    </row>
    <row r="695" spans="1:17" ht="13.15" customHeight="1" x14ac:dyDescent="0.2">
      <c r="A695" s="4" t="s">
        <v>133</v>
      </c>
      <c r="B695" s="4" t="s">
        <v>542</v>
      </c>
      <c r="C695" s="9"/>
      <c r="D695" s="9"/>
      <c r="E695" s="14"/>
      <c r="F695" s="14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ht="13.15" customHeight="1" x14ac:dyDescent="0.2">
      <c r="A696" s="4" t="s">
        <v>70</v>
      </c>
      <c r="B696" s="4" t="s">
        <v>543</v>
      </c>
      <c r="C696" s="15"/>
      <c r="D696" s="16" t="s">
        <v>336</v>
      </c>
      <c r="E696" s="17" t="s">
        <v>338</v>
      </c>
      <c r="F696" s="1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1:17" s="20" customFormat="1" ht="13.15" customHeight="1" x14ac:dyDescent="0.25">
      <c r="A697" s="4" t="s">
        <v>70</v>
      </c>
      <c r="B697" s="4" t="s">
        <v>543</v>
      </c>
      <c r="C697" s="13" t="s">
        <v>200</v>
      </c>
      <c r="D697" s="19" t="s">
        <v>674</v>
      </c>
      <c r="E697" s="13"/>
      <c r="F697" s="19"/>
      <c r="G697" s="1">
        <v>13561959.780000005</v>
      </c>
      <c r="H697" s="1">
        <v>6333612.1399999997</v>
      </c>
      <c r="I697" s="1">
        <v>7914156.7000000011</v>
      </c>
      <c r="J697" s="1">
        <v>0</v>
      </c>
      <c r="K697" s="1">
        <v>386359.36</v>
      </c>
      <c r="L697" s="1">
        <v>395080.89</v>
      </c>
      <c r="M697" s="1">
        <v>2870736.3899999997</v>
      </c>
      <c r="N697" s="1">
        <v>0</v>
      </c>
      <c r="O697" s="1">
        <v>0</v>
      </c>
      <c r="P697" s="1">
        <v>0</v>
      </c>
      <c r="Q697" s="1">
        <v>31461905.260000005</v>
      </c>
    </row>
    <row r="698" spans="1:17" s="20" customFormat="1" ht="13.15" customHeight="1" x14ac:dyDescent="0.25">
      <c r="A698" s="4" t="s">
        <v>70</v>
      </c>
      <c r="B698" s="4" t="s">
        <v>543</v>
      </c>
      <c r="C698" s="13" t="s">
        <v>200</v>
      </c>
      <c r="D698" s="19" t="s">
        <v>675</v>
      </c>
      <c r="E698" s="13"/>
      <c r="F698" s="19"/>
      <c r="G698" s="1">
        <v>31493.129999999997</v>
      </c>
      <c r="H698" s="1">
        <v>8925.9600000000009</v>
      </c>
      <c r="I698" s="1">
        <v>9047.06</v>
      </c>
      <c r="J698" s="1">
        <v>0</v>
      </c>
      <c r="K698" s="1">
        <v>0</v>
      </c>
      <c r="L698" s="1">
        <v>0</v>
      </c>
      <c r="M698" s="1">
        <v>80773.97</v>
      </c>
      <c r="N698" s="1">
        <v>0</v>
      </c>
      <c r="O698" s="1">
        <v>0</v>
      </c>
      <c r="P698" s="1">
        <v>0</v>
      </c>
      <c r="Q698" s="1">
        <v>130240.12</v>
      </c>
    </row>
    <row r="699" spans="1:17" s="20" customFormat="1" ht="13.15" customHeight="1" x14ac:dyDescent="0.25">
      <c r="A699" s="4" t="s">
        <v>70</v>
      </c>
      <c r="B699" s="4" t="s">
        <v>543</v>
      </c>
      <c r="C699" s="13" t="s">
        <v>200</v>
      </c>
      <c r="D699" s="19" t="s">
        <v>454</v>
      </c>
      <c r="E699" s="13"/>
      <c r="F699" s="19"/>
      <c r="G699" s="1">
        <v>13593452.910000006</v>
      </c>
      <c r="H699" s="1">
        <v>6342538.0999999996</v>
      </c>
      <c r="I699" s="1">
        <v>7923203.7600000007</v>
      </c>
      <c r="J699" s="1">
        <v>0</v>
      </c>
      <c r="K699" s="1">
        <v>386359.36</v>
      </c>
      <c r="L699" s="1">
        <v>395080.89</v>
      </c>
      <c r="M699" s="1">
        <v>2951510.36</v>
      </c>
      <c r="N699" s="1">
        <v>0</v>
      </c>
      <c r="O699" s="1">
        <v>0</v>
      </c>
      <c r="P699" s="1">
        <v>0</v>
      </c>
      <c r="Q699" s="1">
        <v>31592145.380000006</v>
      </c>
    </row>
    <row r="700" spans="1:17" ht="13.15" customHeight="1" x14ac:dyDescent="0.2">
      <c r="A700" s="4" t="s">
        <v>70</v>
      </c>
      <c r="B700" s="4" t="s">
        <v>543</v>
      </c>
      <c r="C700" s="9" t="s">
        <v>200</v>
      </c>
      <c r="D700" s="9" t="s">
        <v>691</v>
      </c>
      <c r="E700" s="14"/>
      <c r="F700" s="14">
        <v>5684.52</v>
      </c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>
        <v>5557.5748488878571</v>
      </c>
    </row>
    <row r="701" spans="1:17" ht="13.15" customHeight="1" x14ac:dyDescent="0.2">
      <c r="A701" s="4" t="str">
        <f>A700</f>
        <v>1520</v>
      </c>
      <c r="B701" s="4" t="str">
        <f t="shared" ref="B701" si="171">B700</f>
        <v>LA PLDURANGO 9-R</v>
      </c>
      <c r="C701" s="9" t="str">
        <f t="shared" ref="C701" si="172">C700</f>
        <v xml:space="preserve">$ </v>
      </c>
      <c r="D701" s="9" t="s">
        <v>692</v>
      </c>
      <c r="E701" s="14"/>
      <c r="F701" s="14">
        <v>5797</v>
      </c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>
        <v>5449.7404485078496</v>
      </c>
    </row>
    <row r="702" spans="1:17" s="25" customFormat="1" ht="13.15" customHeight="1" x14ac:dyDescent="0.2">
      <c r="A702" s="4" t="s">
        <v>70</v>
      </c>
      <c r="B702" s="4" t="s">
        <v>543</v>
      </c>
      <c r="C702" s="14" t="s">
        <v>199</v>
      </c>
      <c r="D702" s="2" t="s">
        <v>676</v>
      </c>
      <c r="E702" s="14"/>
      <c r="F702" s="14"/>
      <c r="G702" s="24">
        <v>43.027951240708056</v>
      </c>
      <c r="H702" s="24">
        <v>20.076313348492189</v>
      </c>
      <c r="I702" s="24">
        <v>25.07966351983152</v>
      </c>
      <c r="J702" s="24">
        <v>0</v>
      </c>
      <c r="K702" s="24">
        <v>1.2229601863145134</v>
      </c>
      <c r="L702" s="24">
        <v>1.2505668268104175</v>
      </c>
      <c r="M702" s="24">
        <v>9.3425448778433022</v>
      </c>
      <c r="N702" s="24">
        <v>0</v>
      </c>
      <c r="O702" s="24">
        <v>0</v>
      </c>
      <c r="P702" s="24">
        <v>0</v>
      </c>
      <c r="Q702" s="24">
        <v>100</v>
      </c>
    </row>
    <row r="703" spans="1:17" ht="13.15" customHeight="1" x14ac:dyDescent="0.2">
      <c r="A703" s="4" t="s">
        <v>70</v>
      </c>
      <c r="B703" s="4" t="s">
        <v>543</v>
      </c>
      <c r="C703" s="9"/>
      <c r="D703" s="9"/>
      <c r="E703" s="14"/>
      <c r="F703" s="14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ht="13.15" customHeight="1" x14ac:dyDescent="0.2">
      <c r="A704" s="4" t="s">
        <v>120</v>
      </c>
      <c r="B704" s="4" t="s">
        <v>544</v>
      </c>
      <c r="C704" s="15"/>
      <c r="D704" s="16" t="s">
        <v>336</v>
      </c>
      <c r="E704" s="17" t="s">
        <v>337</v>
      </c>
      <c r="F704" s="1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1:17" s="20" customFormat="1" ht="13.15" customHeight="1" x14ac:dyDescent="0.25">
      <c r="A705" s="4" t="s">
        <v>120</v>
      </c>
      <c r="B705" s="4" t="s">
        <v>544</v>
      </c>
      <c r="C705" s="13" t="s">
        <v>200</v>
      </c>
      <c r="D705" s="19" t="s">
        <v>674</v>
      </c>
      <c r="E705" s="13"/>
      <c r="F705" s="19"/>
      <c r="G705" s="1">
        <v>4201513.8599999985</v>
      </c>
      <c r="H705" s="1">
        <v>1924378.0600000003</v>
      </c>
      <c r="I705" s="1">
        <v>2914106.4799999991</v>
      </c>
      <c r="J705" s="1">
        <v>0</v>
      </c>
      <c r="K705" s="1">
        <v>0</v>
      </c>
      <c r="L705" s="1">
        <v>0</v>
      </c>
      <c r="M705" s="1">
        <v>741501.66999999993</v>
      </c>
      <c r="N705" s="1">
        <v>0</v>
      </c>
      <c r="O705" s="1">
        <v>0</v>
      </c>
      <c r="P705" s="1">
        <v>0</v>
      </c>
      <c r="Q705" s="1">
        <v>9781500.0699999984</v>
      </c>
    </row>
    <row r="706" spans="1:17" s="20" customFormat="1" ht="13.15" customHeight="1" x14ac:dyDescent="0.25">
      <c r="A706" s="4" t="s">
        <v>120</v>
      </c>
      <c r="B706" s="4" t="s">
        <v>544</v>
      </c>
      <c r="C706" s="13" t="s">
        <v>200</v>
      </c>
      <c r="D706" s="19" t="s">
        <v>675</v>
      </c>
      <c r="E706" s="13"/>
      <c r="F706" s="19"/>
      <c r="G706" s="1">
        <v>21160.83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21160.83</v>
      </c>
    </row>
    <row r="707" spans="1:17" s="20" customFormat="1" ht="13.15" customHeight="1" x14ac:dyDescent="0.25">
      <c r="A707" s="4" t="s">
        <v>120</v>
      </c>
      <c r="B707" s="4" t="s">
        <v>544</v>
      </c>
      <c r="C707" s="13" t="s">
        <v>200</v>
      </c>
      <c r="D707" s="19" t="s">
        <v>454</v>
      </c>
      <c r="E707" s="13"/>
      <c r="F707" s="19"/>
      <c r="G707" s="1">
        <v>4222674.6899999985</v>
      </c>
      <c r="H707" s="1">
        <v>1924378.0600000003</v>
      </c>
      <c r="I707" s="1">
        <v>2914106.4799999991</v>
      </c>
      <c r="J707" s="1">
        <v>0</v>
      </c>
      <c r="K707" s="1">
        <v>0</v>
      </c>
      <c r="L707" s="1">
        <v>0</v>
      </c>
      <c r="M707" s="1">
        <v>741501.66999999993</v>
      </c>
      <c r="N707" s="1">
        <v>0</v>
      </c>
      <c r="O707" s="1">
        <v>0</v>
      </c>
      <c r="P707" s="1">
        <v>0</v>
      </c>
      <c r="Q707" s="1">
        <v>9802660.8999999985</v>
      </c>
    </row>
    <row r="708" spans="1:17" ht="13.15" customHeight="1" x14ac:dyDescent="0.2">
      <c r="A708" s="4" t="s">
        <v>120</v>
      </c>
      <c r="B708" s="4" t="s">
        <v>544</v>
      </c>
      <c r="C708" s="9" t="s">
        <v>200</v>
      </c>
      <c r="D708" s="9" t="s">
        <v>691</v>
      </c>
      <c r="E708" s="14"/>
      <c r="F708" s="14">
        <v>1378.1</v>
      </c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>
        <v>7113.1709600174145</v>
      </c>
    </row>
    <row r="709" spans="1:17" ht="13.15" customHeight="1" x14ac:dyDescent="0.2">
      <c r="A709" s="4" t="str">
        <f>A708</f>
        <v>1530</v>
      </c>
      <c r="B709" s="4" t="str">
        <f t="shared" ref="B709" si="173">B708</f>
        <v xml:space="preserve">LA PLBAYFIELD 10 </v>
      </c>
      <c r="C709" s="9" t="str">
        <f t="shared" ref="C709" si="174">C708</f>
        <v xml:space="preserve">$ </v>
      </c>
      <c r="D709" s="9" t="s">
        <v>692</v>
      </c>
      <c r="E709" s="14"/>
      <c r="F709" s="14">
        <v>1311</v>
      </c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>
        <v>7477.2394355453844</v>
      </c>
    </row>
    <row r="710" spans="1:17" s="25" customFormat="1" ht="13.15" customHeight="1" x14ac:dyDescent="0.2">
      <c r="A710" s="4" t="s">
        <v>120</v>
      </c>
      <c r="B710" s="4" t="s">
        <v>544</v>
      </c>
      <c r="C710" s="14" t="s">
        <v>199</v>
      </c>
      <c r="D710" s="2" t="s">
        <v>676</v>
      </c>
      <c r="E710" s="14"/>
      <c r="F710" s="14"/>
      <c r="G710" s="24">
        <v>43.076821008875243</v>
      </c>
      <c r="H710" s="24">
        <v>19.631180550170825</v>
      </c>
      <c r="I710" s="24">
        <v>29.727708728555523</v>
      </c>
      <c r="J710" s="24">
        <v>0</v>
      </c>
      <c r="K710" s="24">
        <v>0</v>
      </c>
      <c r="L710" s="24">
        <v>0</v>
      </c>
      <c r="M710" s="24">
        <v>7.5642897123983959</v>
      </c>
      <c r="N710" s="24">
        <v>0</v>
      </c>
      <c r="O710" s="24">
        <v>0</v>
      </c>
      <c r="P710" s="24">
        <v>0</v>
      </c>
      <c r="Q710" s="24">
        <v>100</v>
      </c>
    </row>
    <row r="711" spans="1:17" ht="13.15" customHeight="1" x14ac:dyDescent="0.2">
      <c r="A711" s="4" t="s">
        <v>120</v>
      </c>
      <c r="B711" s="4" t="s">
        <v>544</v>
      </c>
      <c r="C711" s="9"/>
      <c r="D711" s="9"/>
      <c r="E711" s="14"/>
      <c r="F711" s="14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ht="13.15" customHeight="1" x14ac:dyDescent="0.2">
      <c r="A712" s="4" t="s">
        <v>168</v>
      </c>
      <c r="B712" s="4" t="s">
        <v>545</v>
      </c>
      <c r="C712" s="15"/>
      <c r="D712" s="16" t="s">
        <v>336</v>
      </c>
      <c r="E712" s="17" t="s">
        <v>335</v>
      </c>
      <c r="F712" s="1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1:17" s="20" customFormat="1" ht="13.15" customHeight="1" x14ac:dyDescent="0.25">
      <c r="A713" s="4" t="s">
        <v>168</v>
      </c>
      <c r="B713" s="4" t="s">
        <v>545</v>
      </c>
      <c r="C713" s="13" t="s">
        <v>200</v>
      </c>
      <c r="D713" s="19" t="s">
        <v>674</v>
      </c>
      <c r="E713" s="13"/>
      <c r="F713" s="19"/>
      <c r="G713" s="1">
        <v>2068241.47</v>
      </c>
      <c r="H713" s="1">
        <v>1081393.7999999998</v>
      </c>
      <c r="I713" s="1">
        <v>1742267.5900000003</v>
      </c>
      <c r="J713" s="1">
        <v>0</v>
      </c>
      <c r="K713" s="1">
        <v>0</v>
      </c>
      <c r="L713" s="1">
        <v>0</v>
      </c>
      <c r="M713" s="1">
        <v>1941833.8900000004</v>
      </c>
      <c r="N713" s="1">
        <v>0</v>
      </c>
      <c r="O713" s="1">
        <v>0</v>
      </c>
      <c r="P713" s="1">
        <v>0</v>
      </c>
      <c r="Q713" s="1">
        <v>6833736.75</v>
      </c>
    </row>
    <row r="714" spans="1:17" s="20" customFormat="1" ht="13.15" customHeight="1" x14ac:dyDescent="0.25">
      <c r="A714" s="4" t="s">
        <v>168</v>
      </c>
      <c r="B714" s="4" t="s">
        <v>545</v>
      </c>
      <c r="C714" s="13" t="s">
        <v>200</v>
      </c>
      <c r="D714" s="19" t="s">
        <v>675</v>
      </c>
      <c r="E714" s="13"/>
      <c r="F714" s="19"/>
      <c r="G714" s="1">
        <v>0</v>
      </c>
      <c r="H714" s="1">
        <v>0</v>
      </c>
      <c r="I714" s="1">
        <v>1599.8</v>
      </c>
      <c r="J714" s="1">
        <v>0</v>
      </c>
      <c r="K714" s="1">
        <v>0</v>
      </c>
      <c r="L714" s="1">
        <v>0</v>
      </c>
      <c r="M714" s="1">
        <v>73350.52</v>
      </c>
      <c r="N714" s="1">
        <v>0</v>
      </c>
      <c r="O714" s="1">
        <v>0</v>
      </c>
      <c r="P714" s="1">
        <v>0</v>
      </c>
      <c r="Q714" s="1">
        <v>74950.320000000007</v>
      </c>
    </row>
    <row r="715" spans="1:17" s="20" customFormat="1" ht="13.15" customHeight="1" x14ac:dyDescent="0.25">
      <c r="A715" s="4" t="s">
        <v>168</v>
      </c>
      <c r="B715" s="4" t="s">
        <v>545</v>
      </c>
      <c r="C715" s="13" t="s">
        <v>200</v>
      </c>
      <c r="D715" s="19" t="s">
        <v>454</v>
      </c>
      <c r="E715" s="13"/>
      <c r="F715" s="19"/>
      <c r="G715" s="1">
        <v>2068241.47</v>
      </c>
      <c r="H715" s="1">
        <v>1081393.7999999998</v>
      </c>
      <c r="I715" s="1">
        <v>1743867.3900000004</v>
      </c>
      <c r="J715" s="1">
        <v>0</v>
      </c>
      <c r="K715" s="1">
        <v>0</v>
      </c>
      <c r="L715" s="1">
        <v>0</v>
      </c>
      <c r="M715" s="1">
        <v>2015184.4100000004</v>
      </c>
      <c r="N715" s="1">
        <v>0</v>
      </c>
      <c r="O715" s="1">
        <v>0</v>
      </c>
      <c r="P715" s="1">
        <v>0</v>
      </c>
      <c r="Q715" s="1">
        <v>6908687.0700000003</v>
      </c>
    </row>
    <row r="716" spans="1:17" ht="13.15" customHeight="1" x14ac:dyDescent="0.2">
      <c r="A716" s="4" t="s">
        <v>168</v>
      </c>
      <c r="B716" s="4" t="s">
        <v>545</v>
      </c>
      <c r="C716" s="9" t="s">
        <v>200</v>
      </c>
      <c r="D716" s="9" t="s">
        <v>691</v>
      </c>
      <c r="E716" s="14"/>
      <c r="F716" s="14">
        <v>814.3</v>
      </c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>
        <v>8484.2036964263789</v>
      </c>
    </row>
    <row r="717" spans="1:17" ht="13.15" customHeight="1" x14ac:dyDescent="0.2">
      <c r="A717" s="4" t="str">
        <f>A716</f>
        <v>1540</v>
      </c>
      <c r="B717" s="4" t="str">
        <f t="shared" ref="B717" si="175">B716</f>
        <v>LA PLIGNACIO 11 J</v>
      </c>
      <c r="C717" s="9" t="str">
        <f t="shared" ref="C717" si="176">C716</f>
        <v xml:space="preserve">$ </v>
      </c>
      <c r="D717" s="9" t="s">
        <v>692</v>
      </c>
      <c r="E717" s="14"/>
      <c r="F717" s="14">
        <v>640</v>
      </c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>
        <v>10794.823546875001</v>
      </c>
    </row>
    <row r="718" spans="1:17" s="25" customFormat="1" ht="13.15" customHeight="1" x14ac:dyDescent="0.2">
      <c r="A718" s="4" t="s">
        <v>168</v>
      </c>
      <c r="B718" s="4" t="s">
        <v>545</v>
      </c>
      <c r="C718" s="14" t="s">
        <v>199</v>
      </c>
      <c r="D718" s="2" t="s">
        <v>676</v>
      </c>
      <c r="E718" s="14"/>
      <c r="F718" s="14"/>
      <c r="G718" s="24">
        <v>29.936823727058748</v>
      </c>
      <c r="H718" s="24">
        <v>15.652667273001841</v>
      </c>
      <c r="I718" s="24">
        <v>25.241661292961126</v>
      </c>
      <c r="J718" s="24">
        <v>0</v>
      </c>
      <c r="K718" s="24">
        <v>0</v>
      </c>
      <c r="L718" s="24">
        <v>0</v>
      </c>
      <c r="M718" s="24">
        <v>29.168847706978283</v>
      </c>
      <c r="N718" s="24">
        <v>0</v>
      </c>
      <c r="O718" s="24">
        <v>0</v>
      </c>
      <c r="P718" s="24">
        <v>0</v>
      </c>
      <c r="Q718" s="24">
        <v>100</v>
      </c>
    </row>
    <row r="719" spans="1:17" ht="13.15" customHeight="1" x14ac:dyDescent="0.2">
      <c r="A719" s="4" t="s">
        <v>168</v>
      </c>
      <c r="B719" s="4" t="s">
        <v>545</v>
      </c>
      <c r="C719" s="9"/>
      <c r="D719" s="9"/>
      <c r="E719" s="14"/>
      <c r="F719" s="14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ht="13.15" customHeight="1" x14ac:dyDescent="0.2">
      <c r="A720" s="4" t="s">
        <v>102</v>
      </c>
      <c r="B720" s="4" t="s">
        <v>546</v>
      </c>
      <c r="C720" s="15"/>
      <c r="D720" s="16" t="s">
        <v>332</v>
      </c>
      <c r="E720" s="17" t="s">
        <v>334</v>
      </c>
      <c r="F720" s="1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1:17" s="20" customFormat="1" ht="13.15" customHeight="1" x14ac:dyDescent="0.25">
      <c r="A721" s="4" t="s">
        <v>102</v>
      </c>
      <c r="B721" s="4" t="s">
        <v>546</v>
      </c>
      <c r="C721" s="13" t="s">
        <v>200</v>
      </c>
      <c r="D721" s="19" t="s">
        <v>674</v>
      </c>
      <c r="E721" s="13"/>
      <c r="F721" s="19"/>
      <c r="G721" s="1">
        <v>87177880.389999986</v>
      </c>
      <c r="H721" s="1">
        <v>36382986.270000041</v>
      </c>
      <c r="I721" s="1">
        <v>51361972.290000051</v>
      </c>
      <c r="J721" s="1">
        <v>964410.78999999992</v>
      </c>
      <c r="K721" s="1">
        <v>3792648.1399999997</v>
      </c>
      <c r="L721" s="1">
        <v>17634540.109999999</v>
      </c>
      <c r="M721" s="1">
        <v>21399573.119999997</v>
      </c>
      <c r="N721" s="1">
        <v>236681.99</v>
      </c>
      <c r="O721" s="1">
        <v>151606.04999999999</v>
      </c>
      <c r="P721" s="1">
        <v>379266.09000000008</v>
      </c>
      <c r="Q721" s="1">
        <v>219481565.2400001</v>
      </c>
    </row>
    <row r="722" spans="1:17" s="20" customFormat="1" ht="13.15" customHeight="1" x14ac:dyDescent="0.25">
      <c r="A722" s="4" t="s">
        <v>102</v>
      </c>
      <c r="B722" s="4" t="s">
        <v>546</v>
      </c>
      <c r="C722" s="13" t="s">
        <v>200</v>
      </c>
      <c r="D722" s="19" t="s">
        <v>675</v>
      </c>
      <c r="E722" s="13"/>
      <c r="F722" s="19"/>
      <c r="G722" s="1">
        <v>51796.75</v>
      </c>
      <c r="H722" s="1">
        <v>62635.94</v>
      </c>
      <c r="I722" s="1">
        <v>137273.60999999999</v>
      </c>
      <c r="J722" s="1">
        <v>0</v>
      </c>
      <c r="K722" s="1">
        <v>0</v>
      </c>
      <c r="L722" s="1">
        <v>163511.59999999998</v>
      </c>
      <c r="M722" s="1">
        <v>245718.08</v>
      </c>
      <c r="N722" s="1">
        <v>0</v>
      </c>
      <c r="O722" s="1">
        <v>0</v>
      </c>
      <c r="P722" s="1">
        <v>0</v>
      </c>
      <c r="Q722" s="1">
        <v>660935.98</v>
      </c>
    </row>
    <row r="723" spans="1:17" s="20" customFormat="1" ht="13.15" customHeight="1" x14ac:dyDescent="0.25">
      <c r="A723" s="4" t="s">
        <v>102</v>
      </c>
      <c r="B723" s="4" t="s">
        <v>546</v>
      </c>
      <c r="C723" s="13" t="s">
        <v>200</v>
      </c>
      <c r="D723" s="19" t="s">
        <v>454</v>
      </c>
      <c r="E723" s="13"/>
      <c r="F723" s="19"/>
      <c r="G723" s="1">
        <v>87229677.139999986</v>
      </c>
      <c r="H723" s="1">
        <v>36445622.210000038</v>
      </c>
      <c r="I723" s="1">
        <v>51499245.900000051</v>
      </c>
      <c r="J723" s="1">
        <v>964410.78999999992</v>
      </c>
      <c r="K723" s="1">
        <v>3792648.1399999997</v>
      </c>
      <c r="L723" s="1">
        <v>17798051.710000001</v>
      </c>
      <c r="M723" s="1">
        <v>21645291.199999996</v>
      </c>
      <c r="N723" s="1">
        <v>236681.99</v>
      </c>
      <c r="O723" s="1">
        <v>151606.04999999999</v>
      </c>
      <c r="P723" s="1">
        <v>379266.09000000008</v>
      </c>
      <c r="Q723" s="1">
        <v>220142501.22000009</v>
      </c>
    </row>
    <row r="724" spans="1:17" ht="13.15" customHeight="1" x14ac:dyDescent="0.2">
      <c r="A724" s="4" t="s">
        <v>102</v>
      </c>
      <c r="B724" s="4" t="s">
        <v>546</v>
      </c>
      <c r="C724" s="9" t="s">
        <v>200</v>
      </c>
      <c r="D724" s="9" t="s">
        <v>691</v>
      </c>
      <c r="E724" s="14"/>
      <c r="F724" s="14">
        <v>29572.14</v>
      </c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>
        <v>7444.2533147753293</v>
      </c>
    </row>
    <row r="725" spans="1:17" ht="13.15" customHeight="1" x14ac:dyDescent="0.2">
      <c r="A725" s="4" t="str">
        <f>A724</f>
        <v>1550</v>
      </c>
      <c r="B725" s="4" t="str">
        <f t="shared" ref="B725" si="177">B724</f>
        <v>LARIMPOUDRE R-1</v>
      </c>
      <c r="C725" s="9" t="str">
        <f t="shared" ref="C725" si="178">C724</f>
        <v xml:space="preserve">$ </v>
      </c>
      <c r="D725" s="9" t="s">
        <v>692</v>
      </c>
      <c r="E725" s="14"/>
      <c r="F725" s="14">
        <v>29941</v>
      </c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>
        <v>7352.5433759727493</v>
      </c>
    </row>
    <row r="726" spans="1:17" s="25" customFormat="1" ht="13.15" customHeight="1" x14ac:dyDescent="0.2">
      <c r="A726" s="4" t="s">
        <v>102</v>
      </c>
      <c r="B726" s="4" t="s">
        <v>546</v>
      </c>
      <c r="C726" s="14" t="s">
        <v>199</v>
      </c>
      <c r="D726" s="2" t="s">
        <v>676</v>
      </c>
      <c r="E726" s="14"/>
      <c r="F726" s="14"/>
      <c r="G726" s="24">
        <v>39.624187358908372</v>
      </c>
      <c r="H726" s="24">
        <v>16.555468393437572</v>
      </c>
      <c r="I726" s="24">
        <v>23.393595336928659</v>
      </c>
      <c r="J726" s="24">
        <v>0.43808477902057319</v>
      </c>
      <c r="K726" s="24">
        <v>1.7228150488804546</v>
      </c>
      <c r="L726" s="24">
        <v>8.0847867228570571</v>
      </c>
      <c r="M726" s="24">
        <v>9.8323999591376978</v>
      </c>
      <c r="N726" s="24">
        <v>0.10751308297504583</v>
      </c>
      <c r="O726" s="24">
        <v>6.8867233341957906E-2</v>
      </c>
      <c r="P726" s="24">
        <v>0.17228208451260366</v>
      </c>
      <c r="Q726" s="24">
        <v>100</v>
      </c>
    </row>
    <row r="727" spans="1:17" ht="13.15" customHeight="1" x14ac:dyDescent="0.2">
      <c r="A727" s="4" t="s">
        <v>102</v>
      </c>
      <c r="B727" s="4" t="s">
        <v>546</v>
      </c>
      <c r="C727" s="9"/>
      <c r="D727" s="9"/>
      <c r="E727" s="14"/>
      <c r="F727" s="14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ht="13.15" customHeight="1" x14ac:dyDescent="0.2">
      <c r="A728" s="4" t="s">
        <v>98</v>
      </c>
      <c r="B728" s="4" t="s">
        <v>547</v>
      </c>
      <c r="C728" s="15"/>
      <c r="D728" s="16" t="s">
        <v>332</v>
      </c>
      <c r="E728" s="17" t="s">
        <v>333</v>
      </c>
      <c r="F728" s="1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1:17" s="20" customFormat="1" ht="13.15" customHeight="1" x14ac:dyDescent="0.25">
      <c r="A729" s="4" t="s">
        <v>98</v>
      </c>
      <c r="B729" s="4" t="s">
        <v>547</v>
      </c>
      <c r="C729" s="13" t="s">
        <v>200</v>
      </c>
      <c r="D729" s="19" t="s">
        <v>674</v>
      </c>
      <c r="E729" s="13"/>
      <c r="F729" s="19"/>
      <c r="G729" s="1">
        <v>36994723.200000025</v>
      </c>
      <c r="H729" s="1">
        <v>15115663.880000008</v>
      </c>
      <c r="I729" s="1">
        <v>24341873.409999996</v>
      </c>
      <c r="J729" s="1">
        <v>0</v>
      </c>
      <c r="K729" s="1">
        <v>0</v>
      </c>
      <c r="L729" s="1">
        <v>15324207.189999992</v>
      </c>
      <c r="M729" s="1">
        <v>20822123.169999998</v>
      </c>
      <c r="N729" s="1">
        <v>0</v>
      </c>
      <c r="O729" s="1">
        <v>28141.14</v>
      </c>
      <c r="P729" s="1">
        <v>0</v>
      </c>
      <c r="Q729" s="1">
        <v>112626731.99000004</v>
      </c>
    </row>
    <row r="730" spans="1:17" s="20" customFormat="1" ht="13.15" customHeight="1" x14ac:dyDescent="0.25">
      <c r="A730" s="4" t="s">
        <v>98</v>
      </c>
      <c r="B730" s="4" t="s">
        <v>547</v>
      </c>
      <c r="C730" s="13" t="s">
        <v>200</v>
      </c>
      <c r="D730" s="19" t="s">
        <v>675</v>
      </c>
      <c r="E730" s="13"/>
      <c r="F730" s="19"/>
      <c r="G730" s="1">
        <v>7324.85</v>
      </c>
      <c r="H730" s="1">
        <v>0</v>
      </c>
      <c r="I730" s="1">
        <v>62002.289999999994</v>
      </c>
      <c r="J730" s="1">
        <v>0</v>
      </c>
      <c r="K730" s="1">
        <v>0</v>
      </c>
      <c r="L730" s="1">
        <v>137681.18</v>
      </c>
      <c r="M730" s="1">
        <v>34884.49</v>
      </c>
      <c r="N730" s="1">
        <v>0</v>
      </c>
      <c r="O730" s="1">
        <v>0</v>
      </c>
      <c r="P730" s="1">
        <v>0</v>
      </c>
      <c r="Q730" s="1">
        <v>241892.81</v>
      </c>
    </row>
    <row r="731" spans="1:17" s="20" customFormat="1" ht="13.15" customHeight="1" x14ac:dyDescent="0.25">
      <c r="A731" s="4" t="s">
        <v>98</v>
      </c>
      <c r="B731" s="4" t="s">
        <v>547</v>
      </c>
      <c r="C731" s="13" t="s">
        <v>200</v>
      </c>
      <c r="D731" s="19" t="s">
        <v>454</v>
      </c>
      <c r="E731" s="13"/>
      <c r="F731" s="19"/>
      <c r="G731" s="1">
        <v>37002048.050000027</v>
      </c>
      <c r="H731" s="1">
        <v>15115663.880000008</v>
      </c>
      <c r="I731" s="1">
        <v>24403875.699999996</v>
      </c>
      <c r="J731" s="1">
        <v>0</v>
      </c>
      <c r="K731" s="1">
        <v>0</v>
      </c>
      <c r="L731" s="1">
        <v>15461888.369999992</v>
      </c>
      <c r="M731" s="1">
        <v>20857007.659999996</v>
      </c>
      <c r="N731" s="1">
        <v>0</v>
      </c>
      <c r="O731" s="1">
        <v>28141.14</v>
      </c>
      <c r="P731" s="1">
        <v>0</v>
      </c>
      <c r="Q731" s="1">
        <v>112868624.80000004</v>
      </c>
    </row>
    <row r="732" spans="1:17" ht="13.15" customHeight="1" x14ac:dyDescent="0.2">
      <c r="A732" s="4" t="s">
        <v>98</v>
      </c>
      <c r="B732" s="4" t="s">
        <v>547</v>
      </c>
      <c r="C732" s="9" t="s">
        <v>200</v>
      </c>
      <c r="D732" s="9" t="s">
        <v>691</v>
      </c>
      <c r="E732" s="14"/>
      <c r="F732" s="14">
        <v>15155.1</v>
      </c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>
        <v>7447.5671424141074</v>
      </c>
    </row>
    <row r="733" spans="1:17" ht="13.15" customHeight="1" x14ac:dyDescent="0.2">
      <c r="A733" s="4" t="str">
        <f>A732</f>
        <v>1560</v>
      </c>
      <c r="B733" s="4" t="str">
        <f t="shared" ref="B733" si="179">B732</f>
        <v>LARIMTHOMPSON R-2</v>
      </c>
      <c r="C733" s="9" t="str">
        <f t="shared" ref="C733" si="180">C732</f>
        <v xml:space="preserve">$ </v>
      </c>
      <c r="D733" s="9" t="s">
        <v>692</v>
      </c>
      <c r="E733" s="14"/>
      <c r="F733" s="14">
        <v>15291</v>
      </c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>
        <v>7381.3762867045998</v>
      </c>
    </row>
    <row r="734" spans="1:17" s="25" customFormat="1" ht="13.15" customHeight="1" x14ac:dyDescent="0.2">
      <c r="A734" s="4" t="s">
        <v>98</v>
      </c>
      <c r="B734" s="4" t="s">
        <v>547</v>
      </c>
      <c r="C734" s="14" t="s">
        <v>199</v>
      </c>
      <c r="D734" s="2" t="s">
        <v>676</v>
      </c>
      <c r="E734" s="14"/>
      <c r="F734" s="14"/>
      <c r="G734" s="24">
        <v>32.783289524052051</v>
      </c>
      <c r="H734" s="24">
        <v>13.392263710827104</v>
      </c>
      <c r="I734" s="24">
        <v>21.621487586335849</v>
      </c>
      <c r="J734" s="24">
        <v>0</v>
      </c>
      <c r="K734" s="24">
        <v>0</v>
      </c>
      <c r="L734" s="24">
        <v>13.699013696142762</v>
      </c>
      <c r="M734" s="24">
        <v>18.479012831916766</v>
      </c>
      <c r="N734" s="24">
        <v>0</v>
      </c>
      <c r="O734" s="24">
        <v>2.4932650725447651E-2</v>
      </c>
      <c r="P734" s="24">
        <v>0</v>
      </c>
      <c r="Q734" s="24">
        <v>100</v>
      </c>
    </row>
    <row r="735" spans="1:17" ht="13.15" customHeight="1" x14ac:dyDescent="0.2">
      <c r="A735" s="4" t="s">
        <v>98</v>
      </c>
      <c r="B735" s="4" t="s">
        <v>547</v>
      </c>
      <c r="C735" s="9"/>
      <c r="D735" s="9"/>
      <c r="E735" s="14"/>
      <c r="F735" s="14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ht="13.15" customHeight="1" x14ac:dyDescent="0.2">
      <c r="A736" s="7" t="s">
        <v>143</v>
      </c>
      <c r="B736" s="4" t="s">
        <v>680</v>
      </c>
      <c r="C736" s="15"/>
      <c r="D736" s="16" t="s">
        <v>332</v>
      </c>
      <c r="E736" s="17" t="s">
        <v>331</v>
      </c>
      <c r="F736" s="1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1:17" s="20" customFormat="1" ht="13.15" customHeight="1" x14ac:dyDescent="0.25">
      <c r="A737" s="7" t="s">
        <v>143</v>
      </c>
      <c r="B737" s="4" t="s">
        <v>680</v>
      </c>
      <c r="C737" s="13" t="s">
        <v>200</v>
      </c>
      <c r="D737" s="19" t="s">
        <v>674</v>
      </c>
      <c r="E737" s="13"/>
      <c r="F737" s="19"/>
      <c r="G737" s="1">
        <v>3544811.2200000007</v>
      </c>
      <c r="H737" s="1">
        <v>1788135.4800000004</v>
      </c>
      <c r="I737" s="1">
        <v>2953641.5300000007</v>
      </c>
      <c r="J737" s="1">
        <v>0</v>
      </c>
      <c r="K737" s="1">
        <v>0</v>
      </c>
      <c r="L737" s="1">
        <v>44667.79</v>
      </c>
      <c r="M737" s="1">
        <v>213478.19</v>
      </c>
      <c r="N737" s="1">
        <v>356204.37999999989</v>
      </c>
      <c r="O737" s="1">
        <v>270</v>
      </c>
      <c r="P737" s="1">
        <v>0</v>
      </c>
      <c r="Q737" s="1">
        <v>8901208.5900000036</v>
      </c>
    </row>
    <row r="738" spans="1:17" s="20" customFormat="1" ht="13.15" customHeight="1" x14ac:dyDescent="0.25">
      <c r="A738" s="7" t="s">
        <v>143</v>
      </c>
      <c r="B738" s="4" t="s">
        <v>680</v>
      </c>
      <c r="C738" s="13" t="s">
        <v>200</v>
      </c>
      <c r="D738" s="19" t="s">
        <v>675</v>
      </c>
      <c r="E738" s="13"/>
      <c r="F738" s="19"/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1235</v>
      </c>
      <c r="O738" s="1">
        <v>0</v>
      </c>
      <c r="P738" s="1">
        <v>0</v>
      </c>
      <c r="Q738" s="1">
        <v>1235</v>
      </c>
    </row>
    <row r="739" spans="1:17" s="20" customFormat="1" ht="13.15" customHeight="1" x14ac:dyDescent="0.25">
      <c r="A739" s="7" t="s">
        <v>143</v>
      </c>
      <c r="B739" s="4" t="s">
        <v>680</v>
      </c>
      <c r="C739" s="13" t="s">
        <v>200</v>
      </c>
      <c r="D739" s="19" t="s">
        <v>454</v>
      </c>
      <c r="E739" s="13"/>
      <c r="F739" s="19"/>
      <c r="G739" s="1">
        <v>3544811.2200000007</v>
      </c>
      <c r="H739" s="1">
        <v>1788135.4800000004</v>
      </c>
      <c r="I739" s="1">
        <v>2953641.5300000007</v>
      </c>
      <c r="J739" s="1">
        <v>0</v>
      </c>
      <c r="K739" s="1">
        <v>0</v>
      </c>
      <c r="L739" s="1">
        <v>44667.79</v>
      </c>
      <c r="M739" s="1">
        <v>213478.19</v>
      </c>
      <c r="N739" s="1">
        <v>357439.37999999989</v>
      </c>
      <c r="O739" s="1">
        <v>270</v>
      </c>
      <c r="P739" s="1">
        <v>0</v>
      </c>
      <c r="Q739" s="1">
        <v>8902443.5900000036</v>
      </c>
    </row>
    <row r="740" spans="1:17" ht="13.15" customHeight="1" x14ac:dyDescent="0.2">
      <c r="A740" s="7" t="s">
        <v>143</v>
      </c>
      <c r="B740" s="4" t="s">
        <v>680</v>
      </c>
      <c r="C740" s="9" t="s">
        <v>200</v>
      </c>
      <c r="D740" s="9" t="s">
        <v>691</v>
      </c>
      <c r="E740" s="14"/>
      <c r="F740" s="14">
        <v>1063.4000000000001</v>
      </c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>
        <v>8371.6791329697226</v>
      </c>
    </row>
    <row r="741" spans="1:17" ht="13.15" customHeight="1" x14ac:dyDescent="0.2">
      <c r="A741" s="4" t="str">
        <f>A740</f>
        <v>1570</v>
      </c>
      <c r="B741" s="4" t="str">
        <f t="shared" ref="B741" si="181">B740</f>
        <v>LARIMERPARK (ESTES</v>
      </c>
      <c r="C741" s="9" t="str">
        <f t="shared" ref="C741" si="182">C740</f>
        <v xml:space="preserve">$ </v>
      </c>
      <c r="D741" s="9" t="s">
        <v>692</v>
      </c>
      <c r="E741" s="14"/>
      <c r="F741" s="14">
        <v>1058</v>
      </c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>
        <v>8414.4079300567137</v>
      </c>
    </row>
    <row r="742" spans="1:17" s="25" customFormat="1" ht="13.15" customHeight="1" x14ac:dyDescent="0.2">
      <c r="A742" s="7" t="s">
        <v>143</v>
      </c>
      <c r="B742" s="4" t="s">
        <v>680</v>
      </c>
      <c r="C742" s="14" t="s">
        <v>199</v>
      </c>
      <c r="D742" s="2" t="s">
        <v>676</v>
      </c>
      <c r="E742" s="14"/>
      <c r="F742" s="14"/>
      <c r="G742" s="24">
        <v>39.81840698189697</v>
      </c>
      <c r="H742" s="24">
        <v>20.085895090743282</v>
      </c>
      <c r="I742" s="24">
        <v>33.177874143654073</v>
      </c>
      <c r="J742" s="24">
        <v>0</v>
      </c>
      <c r="K742" s="24">
        <v>0</v>
      </c>
      <c r="L742" s="24">
        <v>0.50174752076131923</v>
      </c>
      <c r="M742" s="24">
        <v>2.3979729592423054</v>
      </c>
      <c r="N742" s="24">
        <v>4.0150704285451111</v>
      </c>
      <c r="O742" s="24">
        <v>3.0328751569208188E-3</v>
      </c>
      <c r="P742" s="24">
        <v>0</v>
      </c>
      <c r="Q742" s="24">
        <v>100</v>
      </c>
    </row>
    <row r="743" spans="1:17" ht="13.15" customHeight="1" x14ac:dyDescent="0.2">
      <c r="A743" s="7" t="s">
        <v>143</v>
      </c>
      <c r="B743" s="4" t="s">
        <v>680</v>
      </c>
      <c r="C743" s="9"/>
      <c r="D743" s="9"/>
      <c r="E743" s="14"/>
      <c r="F743" s="14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ht="13.15" customHeight="1" x14ac:dyDescent="0.2">
      <c r="A744" s="4" t="s">
        <v>89</v>
      </c>
      <c r="B744" s="4" t="s">
        <v>548</v>
      </c>
      <c r="C744" s="15"/>
      <c r="D744" s="16" t="s">
        <v>325</v>
      </c>
      <c r="E744" s="17" t="s">
        <v>330</v>
      </c>
      <c r="F744" s="1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1:17" s="20" customFormat="1" ht="13.15" customHeight="1" x14ac:dyDescent="0.25">
      <c r="A745" s="4" t="s">
        <v>89</v>
      </c>
      <c r="B745" s="4" t="s">
        <v>548</v>
      </c>
      <c r="C745" s="13" t="s">
        <v>200</v>
      </c>
      <c r="D745" s="19" t="s">
        <v>674</v>
      </c>
      <c r="E745" s="13"/>
      <c r="F745" s="19"/>
      <c r="G745" s="1">
        <v>2161347.7900000005</v>
      </c>
      <c r="H745" s="1">
        <v>845041.53</v>
      </c>
      <c r="I745" s="1">
        <v>1234654.8800000001</v>
      </c>
      <c r="J745" s="1">
        <v>0</v>
      </c>
      <c r="K745" s="1">
        <v>0</v>
      </c>
      <c r="L745" s="1">
        <v>0</v>
      </c>
      <c r="M745" s="1">
        <v>803391.7200000002</v>
      </c>
      <c r="N745" s="1">
        <v>0</v>
      </c>
      <c r="O745" s="1">
        <v>0</v>
      </c>
      <c r="P745" s="1">
        <v>0</v>
      </c>
      <c r="Q745" s="1">
        <v>5044435.92</v>
      </c>
    </row>
    <row r="746" spans="1:17" s="20" customFormat="1" ht="13.15" customHeight="1" x14ac:dyDescent="0.25">
      <c r="A746" s="4" t="s">
        <v>89</v>
      </c>
      <c r="B746" s="4" t="s">
        <v>548</v>
      </c>
      <c r="C746" s="13" t="s">
        <v>200</v>
      </c>
      <c r="D746" s="19" t="s">
        <v>675</v>
      </c>
      <c r="E746" s="13"/>
      <c r="F746" s="19"/>
      <c r="G746" s="1">
        <v>0</v>
      </c>
      <c r="H746" s="1">
        <v>2812</v>
      </c>
      <c r="I746" s="1">
        <v>6476.39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9288.39</v>
      </c>
    </row>
    <row r="747" spans="1:17" s="20" customFormat="1" ht="13.15" customHeight="1" x14ac:dyDescent="0.25">
      <c r="A747" s="4" t="s">
        <v>89</v>
      </c>
      <c r="B747" s="4" t="s">
        <v>548</v>
      </c>
      <c r="C747" s="13" t="s">
        <v>200</v>
      </c>
      <c r="D747" s="19" t="s">
        <v>454</v>
      </c>
      <c r="E747" s="13"/>
      <c r="F747" s="19"/>
      <c r="G747" s="1">
        <v>2161347.7900000005</v>
      </c>
      <c r="H747" s="1">
        <v>847853.53</v>
      </c>
      <c r="I747" s="1">
        <v>1241131.27</v>
      </c>
      <c r="J747" s="1">
        <v>0</v>
      </c>
      <c r="K747" s="1">
        <v>0</v>
      </c>
      <c r="L747" s="1">
        <v>0</v>
      </c>
      <c r="M747" s="1">
        <v>803391.7200000002</v>
      </c>
      <c r="N747" s="1">
        <v>0</v>
      </c>
      <c r="O747" s="1">
        <v>0</v>
      </c>
      <c r="P747" s="1">
        <v>0</v>
      </c>
      <c r="Q747" s="1">
        <v>5053724.3099999996</v>
      </c>
    </row>
    <row r="748" spans="1:17" ht="13.15" customHeight="1" x14ac:dyDescent="0.2">
      <c r="A748" s="4" t="s">
        <v>89</v>
      </c>
      <c r="B748" s="4" t="s">
        <v>548</v>
      </c>
      <c r="C748" s="9" t="s">
        <v>200</v>
      </c>
      <c r="D748" s="9" t="s">
        <v>691</v>
      </c>
      <c r="E748" s="14"/>
      <c r="F748" s="14">
        <v>925</v>
      </c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>
        <v>5463.4857405405401</v>
      </c>
    </row>
    <row r="749" spans="1:17" ht="13.15" customHeight="1" x14ac:dyDescent="0.2">
      <c r="A749" s="4" t="str">
        <f>A748</f>
        <v>1580</v>
      </c>
      <c r="B749" s="4" t="str">
        <f t="shared" ref="B749" si="183">B748</f>
        <v>LAS ATRINIDAD 1</v>
      </c>
      <c r="C749" s="9" t="str">
        <f t="shared" ref="C749" si="184">C748</f>
        <v xml:space="preserve">$ </v>
      </c>
      <c r="D749" s="9" t="s">
        <v>692</v>
      </c>
      <c r="E749" s="14"/>
      <c r="F749" s="14">
        <v>789</v>
      </c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>
        <v>6405.2272623574136</v>
      </c>
    </row>
    <row r="750" spans="1:17" s="25" customFormat="1" ht="13.15" customHeight="1" x14ac:dyDescent="0.2">
      <c r="A750" s="4" t="s">
        <v>89</v>
      </c>
      <c r="B750" s="4" t="s">
        <v>548</v>
      </c>
      <c r="C750" s="14" t="s">
        <v>199</v>
      </c>
      <c r="D750" s="2" t="s">
        <v>676</v>
      </c>
      <c r="E750" s="14"/>
      <c r="F750" s="14"/>
      <c r="G750" s="24">
        <v>42.767425712622632</v>
      </c>
      <c r="H750" s="24">
        <v>16.776806133296972</v>
      </c>
      <c r="I750" s="24">
        <v>24.558745073294276</v>
      </c>
      <c r="J750" s="24">
        <v>0</v>
      </c>
      <c r="K750" s="24">
        <v>0</v>
      </c>
      <c r="L750" s="24">
        <v>0</v>
      </c>
      <c r="M750" s="24">
        <v>15.897023080786143</v>
      </c>
      <c r="N750" s="24">
        <v>0</v>
      </c>
      <c r="O750" s="24">
        <v>0</v>
      </c>
      <c r="P750" s="24">
        <v>0</v>
      </c>
      <c r="Q750" s="24">
        <v>100</v>
      </c>
    </row>
    <row r="751" spans="1:17" ht="13.15" customHeight="1" x14ac:dyDescent="0.2">
      <c r="A751" s="4" t="s">
        <v>89</v>
      </c>
      <c r="B751" s="4" t="s">
        <v>548</v>
      </c>
      <c r="C751" s="9"/>
      <c r="D751" s="9"/>
      <c r="E751" s="14"/>
      <c r="F751" s="14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ht="13.15" customHeight="1" x14ac:dyDescent="0.2">
      <c r="A752" s="4" t="s">
        <v>67</v>
      </c>
      <c r="B752" s="4" t="s">
        <v>549</v>
      </c>
      <c r="C752" s="15"/>
      <c r="D752" s="16" t="s">
        <v>325</v>
      </c>
      <c r="E752" s="17" t="s">
        <v>329</v>
      </c>
      <c r="F752" s="1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1:17" s="20" customFormat="1" ht="13.15" customHeight="1" x14ac:dyDescent="0.25">
      <c r="A753" s="4" t="s">
        <v>67</v>
      </c>
      <c r="B753" s="4" t="s">
        <v>549</v>
      </c>
      <c r="C753" s="13" t="s">
        <v>200</v>
      </c>
      <c r="D753" s="19" t="s">
        <v>674</v>
      </c>
      <c r="E753" s="13"/>
      <c r="F753" s="19"/>
      <c r="G753" s="1">
        <v>822040.48999999976</v>
      </c>
      <c r="H753" s="1">
        <v>407832.44000000012</v>
      </c>
      <c r="I753" s="1">
        <v>677700.63</v>
      </c>
      <c r="J753" s="1">
        <v>0</v>
      </c>
      <c r="K753" s="1">
        <v>0</v>
      </c>
      <c r="L753" s="1">
        <v>172839.9</v>
      </c>
      <c r="M753" s="1">
        <v>165408.77000000002</v>
      </c>
      <c r="N753" s="1">
        <v>14953.869999999999</v>
      </c>
      <c r="O753" s="1">
        <v>9703.4500000000007</v>
      </c>
      <c r="P753" s="1">
        <v>0</v>
      </c>
      <c r="Q753" s="1">
        <v>2270479.5500000003</v>
      </c>
    </row>
    <row r="754" spans="1:17" s="20" customFormat="1" ht="13.15" customHeight="1" x14ac:dyDescent="0.25">
      <c r="A754" s="4" t="s">
        <v>67</v>
      </c>
      <c r="B754" s="4" t="s">
        <v>549</v>
      </c>
      <c r="C754" s="13" t="s">
        <v>200</v>
      </c>
      <c r="D754" s="19" t="s">
        <v>675</v>
      </c>
      <c r="E754" s="13"/>
      <c r="F754" s="19"/>
      <c r="G754" s="1">
        <v>0</v>
      </c>
      <c r="H754" s="1">
        <v>0</v>
      </c>
      <c r="I754" s="1">
        <v>11296.669999999998</v>
      </c>
      <c r="J754" s="1">
        <v>0</v>
      </c>
      <c r="K754" s="1">
        <v>0</v>
      </c>
      <c r="L754" s="1">
        <v>7115.9599999999991</v>
      </c>
      <c r="M754" s="1">
        <v>0</v>
      </c>
      <c r="N754" s="1">
        <v>0</v>
      </c>
      <c r="O754" s="1">
        <v>0</v>
      </c>
      <c r="P754" s="1">
        <v>0</v>
      </c>
      <c r="Q754" s="1">
        <v>18412.629999999997</v>
      </c>
    </row>
    <row r="755" spans="1:17" s="20" customFormat="1" ht="13.15" customHeight="1" x14ac:dyDescent="0.25">
      <c r="A755" s="4" t="s">
        <v>67</v>
      </c>
      <c r="B755" s="4" t="s">
        <v>549</v>
      </c>
      <c r="C755" s="13" t="s">
        <v>200</v>
      </c>
      <c r="D755" s="19" t="s">
        <v>454</v>
      </c>
      <c r="E755" s="13"/>
      <c r="F755" s="19"/>
      <c r="G755" s="1">
        <v>822040.48999999976</v>
      </c>
      <c r="H755" s="1">
        <v>407832.44000000012</v>
      </c>
      <c r="I755" s="1">
        <v>688997.3</v>
      </c>
      <c r="J755" s="1">
        <v>0</v>
      </c>
      <c r="K755" s="1">
        <v>0</v>
      </c>
      <c r="L755" s="1">
        <v>179955.86</v>
      </c>
      <c r="M755" s="1">
        <v>165408.77000000002</v>
      </c>
      <c r="N755" s="1">
        <v>14953.869999999999</v>
      </c>
      <c r="O755" s="1">
        <v>9703.4500000000007</v>
      </c>
      <c r="P755" s="1">
        <v>0</v>
      </c>
      <c r="Q755" s="1">
        <v>2288892.1800000002</v>
      </c>
    </row>
    <row r="756" spans="1:17" ht="13.15" customHeight="1" x14ac:dyDescent="0.2">
      <c r="A756" s="4" t="s">
        <v>67</v>
      </c>
      <c r="B756" s="4" t="s">
        <v>549</v>
      </c>
      <c r="C756" s="9" t="s">
        <v>200</v>
      </c>
      <c r="D756" s="9" t="s">
        <v>691</v>
      </c>
      <c r="E756" s="14"/>
      <c r="F756" s="14">
        <v>220</v>
      </c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>
        <v>10404.055363636364</v>
      </c>
    </row>
    <row r="757" spans="1:17" ht="13.15" customHeight="1" x14ac:dyDescent="0.2">
      <c r="A757" s="4" t="str">
        <f>A756</f>
        <v>1590</v>
      </c>
      <c r="B757" s="4" t="str">
        <f t="shared" ref="B757" si="185">B756</f>
        <v>LAS APRIMERO REOR</v>
      </c>
      <c r="C757" s="9" t="str">
        <f t="shared" ref="C757" si="186">C756</f>
        <v xml:space="preserve">$ </v>
      </c>
      <c r="D757" s="9" t="s">
        <v>692</v>
      </c>
      <c r="E757" s="14"/>
      <c r="F757" s="14">
        <v>228</v>
      </c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>
        <v>10039.000789473685</v>
      </c>
    </row>
    <row r="758" spans="1:17" s="25" customFormat="1" ht="13.15" customHeight="1" x14ac:dyDescent="0.2">
      <c r="A758" s="4" t="s">
        <v>67</v>
      </c>
      <c r="B758" s="4" t="s">
        <v>549</v>
      </c>
      <c r="C758" s="14" t="s">
        <v>199</v>
      </c>
      <c r="D758" s="2" t="s">
        <v>676</v>
      </c>
      <c r="E758" s="14"/>
      <c r="F758" s="14"/>
      <c r="G758" s="24">
        <v>35.914338699868317</v>
      </c>
      <c r="H758" s="24">
        <v>17.817896516208993</v>
      </c>
      <c r="I758" s="24">
        <v>30.101780504138908</v>
      </c>
      <c r="J758" s="24">
        <v>0</v>
      </c>
      <c r="K758" s="24">
        <v>0</v>
      </c>
      <c r="L758" s="24">
        <v>7.8621379186152831</v>
      </c>
      <c r="M758" s="24">
        <v>7.2265863567238897</v>
      </c>
      <c r="N758" s="24">
        <v>0.65332347808536784</v>
      </c>
      <c r="O758" s="24">
        <v>0.42393652635922768</v>
      </c>
      <c r="P758" s="24">
        <v>0</v>
      </c>
      <c r="Q758" s="24">
        <v>100</v>
      </c>
    </row>
    <row r="759" spans="1:17" ht="13.15" customHeight="1" x14ac:dyDescent="0.2">
      <c r="A759" s="4" t="s">
        <v>67</v>
      </c>
      <c r="B759" s="4" t="s">
        <v>549</v>
      </c>
      <c r="C759" s="9"/>
      <c r="D759" s="9"/>
      <c r="E759" s="14"/>
      <c r="F759" s="14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ht="13.15" customHeight="1" x14ac:dyDescent="0.2">
      <c r="A760" s="4" t="s">
        <v>10</v>
      </c>
      <c r="B760" s="4" t="s">
        <v>550</v>
      </c>
      <c r="C760" s="15"/>
      <c r="D760" s="16" t="s">
        <v>325</v>
      </c>
      <c r="E760" s="17" t="s">
        <v>328</v>
      </c>
      <c r="F760" s="1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1:17" s="20" customFormat="1" ht="13.15" customHeight="1" x14ac:dyDescent="0.25">
      <c r="A761" s="4" t="s">
        <v>10</v>
      </c>
      <c r="B761" s="4" t="s">
        <v>550</v>
      </c>
      <c r="C761" s="13" t="s">
        <v>200</v>
      </c>
      <c r="D761" s="19" t="s">
        <v>674</v>
      </c>
      <c r="E761" s="13"/>
      <c r="F761" s="19"/>
      <c r="G761" s="1">
        <v>556905.25000000012</v>
      </c>
      <c r="H761" s="1">
        <v>0</v>
      </c>
      <c r="I761" s="1">
        <v>182302.45000000004</v>
      </c>
      <c r="J761" s="1">
        <v>0</v>
      </c>
      <c r="K761" s="1">
        <v>0</v>
      </c>
      <c r="L761" s="1">
        <v>1230058.8400000001</v>
      </c>
      <c r="M761" s="1">
        <v>0</v>
      </c>
      <c r="N761" s="1">
        <v>0</v>
      </c>
      <c r="O761" s="1">
        <v>0</v>
      </c>
      <c r="P761" s="1">
        <v>0</v>
      </c>
      <c r="Q761" s="1">
        <v>1969266.5400000003</v>
      </c>
    </row>
    <row r="762" spans="1:17" s="20" customFormat="1" ht="13.15" customHeight="1" x14ac:dyDescent="0.25">
      <c r="A762" s="4" t="s">
        <v>10</v>
      </c>
      <c r="B762" s="4" t="s">
        <v>550</v>
      </c>
      <c r="C762" s="13" t="s">
        <v>200</v>
      </c>
      <c r="D762" s="19" t="s">
        <v>675</v>
      </c>
      <c r="E762" s="13"/>
      <c r="F762" s="19"/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</row>
    <row r="763" spans="1:17" s="20" customFormat="1" ht="13.15" customHeight="1" x14ac:dyDescent="0.25">
      <c r="A763" s="4" t="s">
        <v>10</v>
      </c>
      <c r="B763" s="4" t="s">
        <v>550</v>
      </c>
      <c r="C763" s="13" t="s">
        <v>200</v>
      </c>
      <c r="D763" s="19" t="s">
        <v>454</v>
      </c>
      <c r="E763" s="13"/>
      <c r="F763" s="19"/>
      <c r="G763" s="1">
        <v>556905.25000000012</v>
      </c>
      <c r="H763" s="1">
        <v>0</v>
      </c>
      <c r="I763" s="1">
        <v>182302.45000000004</v>
      </c>
      <c r="J763" s="1">
        <v>0</v>
      </c>
      <c r="K763" s="1">
        <v>0</v>
      </c>
      <c r="L763" s="1">
        <v>1230058.8400000001</v>
      </c>
      <c r="M763" s="1">
        <v>0</v>
      </c>
      <c r="N763" s="1">
        <v>0</v>
      </c>
      <c r="O763" s="1">
        <v>0</v>
      </c>
      <c r="P763" s="1">
        <v>0</v>
      </c>
      <c r="Q763" s="1">
        <v>1969266.5400000003</v>
      </c>
    </row>
    <row r="764" spans="1:17" ht="13.15" customHeight="1" x14ac:dyDescent="0.2">
      <c r="A764" s="4" t="s">
        <v>10</v>
      </c>
      <c r="B764" s="4" t="s">
        <v>550</v>
      </c>
      <c r="C764" s="9" t="s">
        <v>200</v>
      </c>
      <c r="D764" s="9" t="s">
        <v>691</v>
      </c>
      <c r="E764" s="14"/>
      <c r="F764" s="14">
        <v>350.7</v>
      </c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>
        <v>5615.2453378956379</v>
      </c>
    </row>
    <row r="765" spans="1:17" ht="13.15" customHeight="1" x14ac:dyDescent="0.2">
      <c r="A765" s="4" t="str">
        <f>A764</f>
        <v>1600</v>
      </c>
      <c r="B765" s="4" t="str">
        <f t="shared" ref="B765" si="187">B764</f>
        <v>LAS AHOEHNE REORG</v>
      </c>
      <c r="C765" s="9" t="str">
        <f t="shared" ref="C765" si="188">C764</f>
        <v xml:space="preserve">$ </v>
      </c>
      <c r="D765" s="9" t="s">
        <v>692</v>
      </c>
      <c r="E765" s="14"/>
      <c r="F765" s="14">
        <v>314</v>
      </c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>
        <v>6271.549490445861</v>
      </c>
    </row>
    <row r="766" spans="1:17" s="25" customFormat="1" ht="13.15" customHeight="1" x14ac:dyDescent="0.2">
      <c r="A766" s="4" t="s">
        <v>10</v>
      </c>
      <c r="B766" s="4" t="s">
        <v>550</v>
      </c>
      <c r="C766" s="14" t="s">
        <v>199</v>
      </c>
      <c r="D766" s="2" t="s">
        <v>676</v>
      </c>
      <c r="E766" s="14"/>
      <c r="F766" s="14"/>
      <c r="G766" s="24">
        <v>28.279831027850605</v>
      </c>
      <c r="H766" s="24">
        <v>0</v>
      </c>
      <c r="I766" s="24">
        <v>9.2573781302352298</v>
      </c>
      <c r="J766" s="24">
        <v>0</v>
      </c>
      <c r="K766" s="24">
        <v>0</v>
      </c>
      <c r="L766" s="24">
        <v>62.462790841914163</v>
      </c>
      <c r="M766" s="24">
        <v>0</v>
      </c>
      <c r="N766" s="24">
        <v>0</v>
      </c>
      <c r="O766" s="24">
        <v>0</v>
      </c>
      <c r="P766" s="24">
        <v>0</v>
      </c>
      <c r="Q766" s="24">
        <v>100</v>
      </c>
    </row>
    <row r="767" spans="1:17" ht="13.15" customHeight="1" x14ac:dyDescent="0.2">
      <c r="A767" s="4" t="s">
        <v>10</v>
      </c>
      <c r="B767" s="4" t="s">
        <v>550</v>
      </c>
      <c r="C767" s="9"/>
      <c r="D767" s="9"/>
      <c r="E767" s="14"/>
      <c r="F767" s="14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ht="13.15" customHeight="1" x14ac:dyDescent="0.2">
      <c r="A768" s="4" t="s">
        <v>114</v>
      </c>
      <c r="B768" s="4" t="s">
        <v>551</v>
      </c>
      <c r="C768" s="15"/>
      <c r="D768" s="16" t="s">
        <v>325</v>
      </c>
      <c r="E768" s="17" t="s">
        <v>327</v>
      </c>
      <c r="F768" s="1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1:17" s="20" customFormat="1" ht="13.15" customHeight="1" x14ac:dyDescent="0.25">
      <c r="A769" s="4" t="s">
        <v>114</v>
      </c>
      <c r="B769" s="4" t="s">
        <v>551</v>
      </c>
      <c r="C769" s="13" t="s">
        <v>200</v>
      </c>
      <c r="D769" s="19" t="s">
        <v>674</v>
      </c>
      <c r="E769" s="13"/>
      <c r="F769" s="19"/>
      <c r="G769" s="1">
        <v>492695.88000000006</v>
      </c>
      <c r="H769" s="1">
        <v>0</v>
      </c>
      <c r="I769" s="1">
        <v>66800.38</v>
      </c>
      <c r="J769" s="1">
        <v>0</v>
      </c>
      <c r="K769" s="1">
        <v>0</v>
      </c>
      <c r="L769" s="1">
        <v>1021543.8999999998</v>
      </c>
      <c r="M769" s="1">
        <v>0</v>
      </c>
      <c r="N769" s="1">
        <v>0</v>
      </c>
      <c r="O769" s="1">
        <v>0</v>
      </c>
      <c r="P769" s="1">
        <v>0</v>
      </c>
      <c r="Q769" s="1">
        <v>1581040.1599999997</v>
      </c>
    </row>
    <row r="770" spans="1:17" s="20" customFormat="1" ht="13.15" customHeight="1" x14ac:dyDescent="0.25">
      <c r="A770" s="4" t="s">
        <v>114</v>
      </c>
      <c r="B770" s="4" t="s">
        <v>551</v>
      </c>
      <c r="C770" s="13" t="s">
        <v>200</v>
      </c>
      <c r="D770" s="19" t="s">
        <v>675</v>
      </c>
      <c r="E770" s="13"/>
      <c r="F770" s="19"/>
      <c r="G770" s="1">
        <v>11608.810000000001</v>
      </c>
      <c r="H770" s="1">
        <v>0</v>
      </c>
      <c r="I770" s="1">
        <v>0</v>
      </c>
      <c r="J770" s="1">
        <v>0</v>
      </c>
      <c r="K770" s="1">
        <v>0</v>
      </c>
      <c r="L770" s="1">
        <v>55337.490000000005</v>
      </c>
      <c r="M770" s="1">
        <v>0</v>
      </c>
      <c r="N770" s="1">
        <v>0</v>
      </c>
      <c r="O770" s="1">
        <v>0</v>
      </c>
      <c r="P770" s="1">
        <v>0</v>
      </c>
      <c r="Q770" s="1">
        <v>66946.3</v>
      </c>
    </row>
    <row r="771" spans="1:17" s="20" customFormat="1" ht="13.15" customHeight="1" x14ac:dyDescent="0.25">
      <c r="A771" s="4" t="s">
        <v>114</v>
      </c>
      <c r="B771" s="4" t="s">
        <v>551</v>
      </c>
      <c r="C771" s="13" t="s">
        <v>200</v>
      </c>
      <c r="D771" s="19" t="s">
        <v>454</v>
      </c>
      <c r="E771" s="13"/>
      <c r="F771" s="19"/>
      <c r="G771" s="1">
        <v>504304.69000000006</v>
      </c>
      <c r="H771" s="1">
        <v>0</v>
      </c>
      <c r="I771" s="1">
        <v>66800.38</v>
      </c>
      <c r="J771" s="1">
        <v>0</v>
      </c>
      <c r="K771" s="1">
        <v>0</v>
      </c>
      <c r="L771" s="1">
        <v>1076881.3899999999</v>
      </c>
      <c r="M771" s="1">
        <v>0</v>
      </c>
      <c r="N771" s="1">
        <v>0</v>
      </c>
      <c r="O771" s="1">
        <v>0</v>
      </c>
      <c r="P771" s="1">
        <v>0</v>
      </c>
      <c r="Q771" s="1">
        <v>1647986.4599999997</v>
      </c>
    </row>
    <row r="772" spans="1:17" ht="13.15" customHeight="1" x14ac:dyDescent="0.2">
      <c r="A772" s="4" t="s">
        <v>114</v>
      </c>
      <c r="B772" s="4" t="s">
        <v>551</v>
      </c>
      <c r="C772" s="9" t="s">
        <v>200</v>
      </c>
      <c r="D772" s="9" t="s">
        <v>691</v>
      </c>
      <c r="E772" s="14"/>
      <c r="F772" s="14">
        <v>107.8</v>
      </c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>
        <v>15287.443970315397</v>
      </c>
    </row>
    <row r="773" spans="1:17" ht="13.15" customHeight="1" x14ac:dyDescent="0.2">
      <c r="A773" s="4" t="str">
        <f>A772</f>
        <v>1620</v>
      </c>
      <c r="B773" s="4" t="str">
        <f t="shared" ref="B773" si="189">B772</f>
        <v>LAS AAGUILAR REOR</v>
      </c>
      <c r="C773" s="9" t="str">
        <f t="shared" ref="C773" si="190">C772</f>
        <v xml:space="preserve">$ </v>
      </c>
      <c r="D773" s="9" t="s">
        <v>692</v>
      </c>
      <c r="E773" s="14"/>
      <c r="F773" s="14">
        <v>114</v>
      </c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>
        <v>14456.021578947366</v>
      </c>
    </row>
    <row r="774" spans="1:17" s="25" customFormat="1" ht="13.15" customHeight="1" x14ac:dyDescent="0.2">
      <c r="A774" s="4" t="s">
        <v>114</v>
      </c>
      <c r="B774" s="4" t="s">
        <v>551</v>
      </c>
      <c r="C774" s="14" t="s">
        <v>199</v>
      </c>
      <c r="D774" s="2" t="s">
        <v>676</v>
      </c>
      <c r="E774" s="14"/>
      <c r="F774" s="14"/>
      <c r="G774" s="24">
        <v>30.601264163299017</v>
      </c>
      <c r="H774" s="24">
        <v>0</v>
      </c>
      <c r="I774" s="24">
        <v>4.0534544197650764</v>
      </c>
      <c r="J774" s="24">
        <v>0</v>
      </c>
      <c r="K774" s="24">
        <v>0</v>
      </c>
      <c r="L774" s="24">
        <v>65.345281416935919</v>
      </c>
      <c r="M774" s="24">
        <v>0</v>
      </c>
      <c r="N774" s="24">
        <v>0</v>
      </c>
      <c r="O774" s="24">
        <v>0</v>
      </c>
      <c r="P774" s="24">
        <v>0</v>
      </c>
      <c r="Q774" s="24">
        <v>100</v>
      </c>
    </row>
    <row r="775" spans="1:17" ht="13.15" customHeight="1" x14ac:dyDescent="0.2">
      <c r="A775" s="4" t="s">
        <v>114</v>
      </c>
      <c r="B775" s="4" t="s">
        <v>551</v>
      </c>
      <c r="C775" s="9"/>
      <c r="D775" s="9"/>
      <c r="E775" s="14"/>
      <c r="F775" s="14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ht="13.15" customHeight="1" x14ac:dyDescent="0.2">
      <c r="A776" s="4" t="s">
        <v>80</v>
      </c>
      <c r="B776" s="4" t="s">
        <v>552</v>
      </c>
      <c r="C776" s="15"/>
      <c r="D776" s="16" t="s">
        <v>325</v>
      </c>
      <c r="E776" s="17" t="s">
        <v>326</v>
      </c>
      <c r="F776" s="1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1:17" s="20" customFormat="1" ht="13.15" customHeight="1" x14ac:dyDescent="0.25">
      <c r="A777" s="4" t="s">
        <v>80</v>
      </c>
      <c r="B777" s="4" t="s">
        <v>552</v>
      </c>
      <c r="C777" s="13" t="s">
        <v>200</v>
      </c>
      <c r="D777" s="19" t="s">
        <v>674</v>
      </c>
      <c r="E777" s="13"/>
      <c r="F777" s="19"/>
      <c r="G777" s="1">
        <v>199638.93000000002</v>
      </c>
      <c r="H777" s="1">
        <v>0</v>
      </c>
      <c r="I777" s="1">
        <v>29310.66</v>
      </c>
      <c r="J777" s="1">
        <v>0</v>
      </c>
      <c r="K777" s="1">
        <v>1916520.7199999997</v>
      </c>
      <c r="L777" s="1">
        <v>1048152.8</v>
      </c>
      <c r="M777" s="1">
        <v>53978</v>
      </c>
      <c r="N777" s="1">
        <v>0</v>
      </c>
      <c r="O777" s="1">
        <v>5616.6</v>
      </c>
      <c r="P777" s="1">
        <v>0</v>
      </c>
      <c r="Q777" s="1">
        <v>3253217.7099999995</v>
      </c>
    </row>
    <row r="778" spans="1:17" s="20" customFormat="1" ht="13.15" customHeight="1" x14ac:dyDescent="0.25">
      <c r="A778" s="4" t="s">
        <v>80</v>
      </c>
      <c r="B778" s="4" t="s">
        <v>552</v>
      </c>
      <c r="C778" s="13" t="s">
        <v>200</v>
      </c>
      <c r="D778" s="19" t="s">
        <v>675</v>
      </c>
      <c r="E778" s="13"/>
      <c r="F778" s="19"/>
      <c r="G778" s="1">
        <v>0</v>
      </c>
      <c r="H778" s="1">
        <v>0</v>
      </c>
      <c r="I778" s="1">
        <v>0</v>
      </c>
      <c r="J778" s="1">
        <v>0</v>
      </c>
      <c r="K778" s="1">
        <v>327634.2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327634.2</v>
      </c>
    </row>
    <row r="779" spans="1:17" s="20" customFormat="1" ht="13.15" customHeight="1" x14ac:dyDescent="0.25">
      <c r="A779" s="4" t="s">
        <v>80</v>
      </c>
      <c r="B779" s="4" t="s">
        <v>552</v>
      </c>
      <c r="C779" s="13" t="s">
        <v>200</v>
      </c>
      <c r="D779" s="19" t="s">
        <v>454</v>
      </c>
      <c r="E779" s="13"/>
      <c r="F779" s="19"/>
      <c r="G779" s="1">
        <v>199638.93000000002</v>
      </c>
      <c r="H779" s="1">
        <v>0</v>
      </c>
      <c r="I779" s="1">
        <v>29310.66</v>
      </c>
      <c r="J779" s="1">
        <v>0</v>
      </c>
      <c r="K779" s="1">
        <v>2244154.92</v>
      </c>
      <c r="L779" s="1">
        <v>1048152.8</v>
      </c>
      <c r="M779" s="1">
        <v>53978</v>
      </c>
      <c r="N779" s="1">
        <v>0</v>
      </c>
      <c r="O779" s="1">
        <v>5616.6</v>
      </c>
      <c r="P779" s="1">
        <v>0</v>
      </c>
      <c r="Q779" s="1">
        <v>3580851.9099999997</v>
      </c>
    </row>
    <row r="780" spans="1:17" ht="13.15" customHeight="1" x14ac:dyDescent="0.2">
      <c r="A780" s="4" t="s">
        <v>80</v>
      </c>
      <c r="B780" s="4" t="s">
        <v>552</v>
      </c>
      <c r="C780" s="9" t="s">
        <v>200</v>
      </c>
      <c r="D780" s="9" t="s">
        <v>691</v>
      </c>
      <c r="E780" s="14"/>
      <c r="F780" s="14">
        <v>501</v>
      </c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>
        <v>7147.4090019960076</v>
      </c>
    </row>
    <row r="781" spans="1:17" ht="13.15" customHeight="1" x14ac:dyDescent="0.2">
      <c r="A781" s="4" t="str">
        <f>A780</f>
        <v>1750</v>
      </c>
      <c r="B781" s="4" t="str">
        <f t="shared" ref="B781" si="191">B780</f>
        <v>LAS ABRANSON REOR</v>
      </c>
      <c r="C781" s="9" t="str">
        <f t="shared" ref="C781" si="192">C780</f>
        <v xml:space="preserve">$ </v>
      </c>
      <c r="D781" s="9" t="s">
        <v>692</v>
      </c>
      <c r="E781" s="14"/>
      <c r="F781" s="14">
        <v>502</v>
      </c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>
        <v>7133.1711354581666</v>
      </c>
    </row>
    <row r="782" spans="1:17" s="25" customFormat="1" ht="13.15" customHeight="1" x14ac:dyDescent="0.2">
      <c r="A782" s="4" t="s">
        <v>80</v>
      </c>
      <c r="B782" s="4" t="s">
        <v>552</v>
      </c>
      <c r="C782" s="14" t="s">
        <v>199</v>
      </c>
      <c r="D782" s="2" t="s">
        <v>676</v>
      </c>
      <c r="E782" s="14"/>
      <c r="F782" s="14"/>
      <c r="G782" s="24">
        <v>5.575179734254915</v>
      </c>
      <c r="H782" s="24">
        <v>0</v>
      </c>
      <c r="I782" s="24">
        <v>0.81853873705712688</v>
      </c>
      <c r="J782" s="24">
        <v>0</v>
      </c>
      <c r="K782" s="24">
        <v>62.670978203061189</v>
      </c>
      <c r="L782" s="24">
        <v>29.271045727216354</v>
      </c>
      <c r="M782" s="24">
        <v>1.5074066550828125</v>
      </c>
      <c r="N782" s="24">
        <v>0</v>
      </c>
      <c r="O782" s="24">
        <v>0.15685094332761729</v>
      </c>
      <c r="P782" s="24">
        <v>0</v>
      </c>
      <c r="Q782" s="24">
        <v>100</v>
      </c>
    </row>
    <row r="783" spans="1:17" ht="13.15" customHeight="1" x14ac:dyDescent="0.2">
      <c r="A783" s="4" t="s">
        <v>80</v>
      </c>
      <c r="B783" s="4" t="s">
        <v>552</v>
      </c>
      <c r="C783" s="9"/>
      <c r="D783" s="9"/>
      <c r="E783" s="14"/>
      <c r="F783" s="14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ht="13.15" customHeight="1" x14ac:dyDescent="0.2">
      <c r="A784" s="4" t="s">
        <v>188</v>
      </c>
      <c r="B784" s="4" t="s">
        <v>553</v>
      </c>
      <c r="C784" s="15"/>
      <c r="D784" s="16" t="s">
        <v>325</v>
      </c>
      <c r="E784" s="17" t="s">
        <v>324</v>
      </c>
      <c r="F784" s="1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1:17" s="20" customFormat="1" ht="13.15" customHeight="1" x14ac:dyDescent="0.25">
      <c r="A785" s="4" t="s">
        <v>188</v>
      </c>
      <c r="B785" s="4" t="s">
        <v>553</v>
      </c>
      <c r="C785" s="13" t="s">
        <v>200</v>
      </c>
      <c r="D785" s="19" t="s">
        <v>674</v>
      </c>
      <c r="E785" s="13"/>
      <c r="F785" s="19"/>
      <c r="G785" s="1">
        <v>155846.82999999999</v>
      </c>
      <c r="H785" s="1">
        <v>0</v>
      </c>
      <c r="I785" s="1">
        <v>0</v>
      </c>
      <c r="J785" s="1">
        <v>0</v>
      </c>
      <c r="K785" s="1">
        <v>0</v>
      </c>
      <c r="L785" s="1">
        <v>282269.52999999991</v>
      </c>
      <c r="M785" s="1">
        <v>9559</v>
      </c>
      <c r="N785" s="1">
        <v>0</v>
      </c>
      <c r="O785" s="1">
        <v>51243.040000000001</v>
      </c>
      <c r="P785" s="1">
        <v>0</v>
      </c>
      <c r="Q785" s="1">
        <v>498918.39999999985</v>
      </c>
    </row>
    <row r="786" spans="1:17" s="20" customFormat="1" ht="13.15" customHeight="1" x14ac:dyDescent="0.25">
      <c r="A786" s="4" t="s">
        <v>188</v>
      </c>
      <c r="B786" s="4" t="s">
        <v>553</v>
      </c>
      <c r="C786" s="13" t="s">
        <v>200</v>
      </c>
      <c r="D786" s="19" t="s">
        <v>675</v>
      </c>
      <c r="E786" s="13"/>
      <c r="F786" s="19"/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>
        <v>0</v>
      </c>
    </row>
    <row r="787" spans="1:17" s="20" customFormat="1" ht="13.15" customHeight="1" x14ac:dyDescent="0.25">
      <c r="A787" s="4" t="s">
        <v>188</v>
      </c>
      <c r="B787" s="4" t="s">
        <v>553</v>
      </c>
      <c r="C787" s="13" t="s">
        <v>200</v>
      </c>
      <c r="D787" s="19" t="s">
        <v>454</v>
      </c>
      <c r="E787" s="13"/>
      <c r="F787" s="19"/>
      <c r="G787" s="1">
        <v>155846.82999999999</v>
      </c>
      <c r="H787" s="1">
        <v>0</v>
      </c>
      <c r="I787" s="1">
        <v>0</v>
      </c>
      <c r="J787" s="1">
        <v>0</v>
      </c>
      <c r="K787" s="1">
        <v>0</v>
      </c>
      <c r="L787" s="1">
        <v>282269.52999999991</v>
      </c>
      <c r="M787" s="1">
        <v>9559</v>
      </c>
      <c r="N787" s="1">
        <v>0</v>
      </c>
      <c r="O787" s="1">
        <v>51243.040000000001</v>
      </c>
      <c r="P787" s="1">
        <v>0</v>
      </c>
      <c r="Q787" s="1">
        <v>498918.39999999985</v>
      </c>
    </row>
    <row r="788" spans="1:17" ht="13.15" customHeight="1" x14ac:dyDescent="0.2">
      <c r="A788" s="4" t="s">
        <v>188</v>
      </c>
      <c r="B788" s="4" t="s">
        <v>553</v>
      </c>
      <c r="C788" s="9" t="s">
        <v>200</v>
      </c>
      <c r="D788" s="9" t="s">
        <v>691</v>
      </c>
      <c r="E788" s="14"/>
      <c r="F788" s="14">
        <v>50</v>
      </c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>
        <v>9978.3679999999968</v>
      </c>
    </row>
    <row r="789" spans="1:17" ht="13.15" customHeight="1" x14ac:dyDescent="0.2">
      <c r="A789" s="4" t="str">
        <f>A788</f>
        <v>1760</v>
      </c>
      <c r="B789" s="4" t="str">
        <f t="shared" ref="B789" si="193">B788</f>
        <v>LAS AKIM REORGANI</v>
      </c>
      <c r="C789" s="9" t="str">
        <f t="shared" ref="C789" si="194">C788</f>
        <v xml:space="preserve">$ </v>
      </c>
      <c r="D789" s="9" t="s">
        <v>692</v>
      </c>
      <c r="E789" s="14"/>
      <c r="F789" s="14">
        <v>32</v>
      </c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>
        <v>15591.199999999995</v>
      </c>
    </row>
    <row r="790" spans="1:17" s="25" customFormat="1" ht="13.15" customHeight="1" x14ac:dyDescent="0.2">
      <c r="A790" s="4" t="s">
        <v>188</v>
      </c>
      <c r="B790" s="4" t="s">
        <v>553</v>
      </c>
      <c r="C790" s="14" t="s">
        <v>199</v>
      </c>
      <c r="D790" s="2" t="s">
        <v>676</v>
      </c>
      <c r="E790" s="14"/>
      <c r="F790" s="14"/>
      <c r="G790" s="24">
        <v>31.236937743727239</v>
      </c>
      <c r="H790" s="24">
        <v>0</v>
      </c>
      <c r="I790" s="24">
        <v>0</v>
      </c>
      <c r="J790" s="24">
        <v>0</v>
      </c>
      <c r="K790" s="24">
        <v>0</v>
      </c>
      <c r="L790" s="24">
        <v>56.576291834496381</v>
      </c>
      <c r="M790" s="24">
        <v>1.9159445712966294</v>
      </c>
      <c r="N790" s="24">
        <v>0</v>
      </c>
      <c r="O790" s="24">
        <v>10.270825850479762</v>
      </c>
      <c r="P790" s="24">
        <v>0</v>
      </c>
      <c r="Q790" s="24">
        <v>100</v>
      </c>
    </row>
    <row r="791" spans="1:17" ht="13.15" customHeight="1" x14ac:dyDescent="0.2">
      <c r="A791" s="4" t="s">
        <v>188</v>
      </c>
      <c r="B791" s="4" t="s">
        <v>553</v>
      </c>
      <c r="C791" s="9"/>
      <c r="D791" s="9"/>
      <c r="E791" s="14"/>
      <c r="F791" s="14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ht="13.15" customHeight="1" x14ac:dyDescent="0.2">
      <c r="A792" s="4" t="s">
        <v>161</v>
      </c>
      <c r="B792" s="4" t="s">
        <v>554</v>
      </c>
      <c r="C792" s="15"/>
      <c r="D792" s="16" t="s">
        <v>321</v>
      </c>
      <c r="E792" s="17" t="s">
        <v>323</v>
      </c>
      <c r="F792" s="1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1:17" s="20" customFormat="1" ht="13.15" customHeight="1" x14ac:dyDescent="0.25">
      <c r="A793" s="4" t="s">
        <v>161</v>
      </c>
      <c r="B793" s="4" t="s">
        <v>554</v>
      </c>
      <c r="C793" s="13" t="s">
        <v>200</v>
      </c>
      <c r="D793" s="19" t="s">
        <v>674</v>
      </c>
      <c r="E793" s="13"/>
      <c r="F793" s="19"/>
      <c r="G793" s="1">
        <v>623446.44000000018</v>
      </c>
      <c r="H793" s="1">
        <v>194503.42</v>
      </c>
      <c r="I793" s="1">
        <v>290633.50000000017</v>
      </c>
      <c r="J793" s="1">
        <v>0</v>
      </c>
      <c r="K793" s="1">
        <v>0</v>
      </c>
      <c r="L793" s="1">
        <v>710223.56</v>
      </c>
      <c r="M793" s="1">
        <v>214938.11</v>
      </c>
      <c r="N793" s="1">
        <v>0</v>
      </c>
      <c r="O793" s="1">
        <v>0</v>
      </c>
      <c r="P793" s="1">
        <v>0</v>
      </c>
      <c r="Q793" s="1">
        <v>2033745.0300000003</v>
      </c>
    </row>
    <row r="794" spans="1:17" s="20" customFormat="1" ht="13.15" customHeight="1" x14ac:dyDescent="0.25">
      <c r="A794" s="4" t="s">
        <v>161</v>
      </c>
      <c r="B794" s="4" t="s">
        <v>554</v>
      </c>
      <c r="C794" s="13" t="s">
        <v>200</v>
      </c>
      <c r="D794" s="19" t="s">
        <v>675</v>
      </c>
      <c r="E794" s="13"/>
      <c r="F794" s="19"/>
      <c r="G794" s="1">
        <v>0</v>
      </c>
      <c r="H794" s="1">
        <v>0</v>
      </c>
      <c r="I794" s="1">
        <v>2638.44</v>
      </c>
      <c r="J794" s="1">
        <v>0</v>
      </c>
      <c r="K794" s="1">
        <v>0</v>
      </c>
      <c r="L794" s="1">
        <v>7703.7</v>
      </c>
      <c r="M794" s="1">
        <v>0</v>
      </c>
      <c r="N794" s="1">
        <v>0</v>
      </c>
      <c r="O794" s="1">
        <v>0</v>
      </c>
      <c r="P794" s="1">
        <v>0</v>
      </c>
      <c r="Q794" s="1">
        <v>10342.14</v>
      </c>
    </row>
    <row r="795" spans="1:17" s="20" customFormat="1" ht="13.15" customHeight="1" x14ac:dyDescent="0.25">
      <c r="A795" s="4" t="s">
        <v>161</v>
      </c>
      <c r="B795" s="4" t="s">
        <v>554</v>
      </c>
      <c r="C795" s="13" t="s">
        <v>200</v>
      </c>
      <c r="D795" s="19" t="s">
        <v>454</v>
      </c>
      <c r="E795" s="13"/>
      <c r="F795" s="19"/>
      <c r="G795" s="1">
        <v>623446.44000000018</v>
      </c>
      <c r="H795" s="1">
        <v>194503.42</v>
      </c>
      <c r="I795" s="1">
        <v>293271.94000000018</v>
      </c>
      <c r="J795" s="1">
        <v>0</v>
      </c>
      <c r="K795" s="1">
        <v>0</v>
      </c>
      <c r="L795" s="1">
        <v>717927.26</v>
      </c>
      <c r="M795" s="1">
        <v>214938.11</v>
      </c>
      <c r="N795" s="1">
        <v>0</v>
      </c>
      <c r="O795" s="1">
        <v>0</v>
      </c>
      <c r="P795" s="1">
        <v>0</v>
      </c>
      <c r="Q795" s="1">
        <v>2044087.1700000002</v>
      </c>
    </row>
    <row r="796" spans="1:17" ht="13.15" customHeight="1" x14ac:dyDescent="0.2">
      <c r="A796" s="4" t="s">
        <v>161</v>
      </c>
      <c r="B796" s="4" t="s">
        <v>554</v>
      </c>
      <c r="C796" s="9" t="s">
        <v>200</v>
      </c>
      <c r="D796" s="9" t="s">
        <v>691</v>
      </c>
      <c r="E796" s="14"/>
      <c r="F796" s="14">
        <v>198.2</v>
      </c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>
        <v>10313.255146316853</v>
      </c>
    </row>
    <row r="797" spans="1:17" ht="13.15" customHeight="1" x14ac:dyDescent="0.2">
      <c r="A797" s="4" t="str">
        <f>A796</f>
        <v>1780</v>
      </c>
      <c r="B797" s="4" t="str">
        <f t="shared" ref="B797" si="195">B796</f>
        <v>LINCOGENOA-HUGO C</v>
      </c>
      <c r="C797" s="9" t="str">
        <f t="shared" ref="C797" si="196">C796</f>
        <v xml:space="preserve">$ </v>
      </c>
      <c r="D797" s="9" t="s">
        <v>692</v>
      </c>
      <c r="E797" s="14"/>
      <c r="F797" s="14">
        <v>213</v>
      </c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>
        <v>9596.6533802816903</v>
      </c>
    </row>
    <row r="798" spans="1:17" s="25" customFormat="1" ht="13.15" customHeight="1" x14ac:dyDescent="0.2">
      <c r="A798" s="4" t="s">
        <v>161</v>
      </c>
      <c r="B798" s="4" t="s">
        <v>554</v>
      </c>
      <c r="C798" s="14" t="s">
        <v>199</v>
      </c>
      <c r="D798" s="2" t="s">
        <v>676</v>
      </c>
      <c r="E798" s="14"/>
      <c r="F798" s="14"/>
      <c r="G798" s="24">
        <v>30.499992815864118</v>
      </c>
      <c r="H798" s="24">
        <v>9.5154170944676491</v>
      </c>
      <c r="I798" s="24">
        <v>14.347330402744035</v>
      </c>
      <c r="J798" s="24">
        <v>0</v>
      </c>
      <c r="K798" s="24">
        <v>0</v>
      </c>
      <c r="L798" s="24">
        <v>35.122145011066237</v>
      </c>
      <c r="M798" s="24">
        <v>10.515114675857976</v>
      </c>
      <c r="N798" s="24">
        <v>0</v>
      </c>
      <c r="O798" s="24">
        <v>0</v>
      </c>
      <c r="P798" s="24">
        <v>0</v>
      </c>
      <c r="Q798" s="24">
        <v>100</v>
      </c>
    </row>
    <row r="799" spans="1:17" ht="13.15" customHeight="1" x14ac:dyDescent="0.2">
      <c r="A799" s="4" t="s">
        <v>161</v>
      </c>
      <c r="B799" s="4" t="s">
        <v>554</v>
      </c>
      <c r="C799" s="9"/>
      <c r="D799" s="9"/>
      <c r="E799" s="14"/>
      <c r="F799" s="14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ht="13.15" customHeight="1" x14ac:dyDescent="0.2">
      <c r="A800" s="4" t="s">
        <v>115</v>
      </c>
      <c r="B800" s="4" t="s">
        <v>555</v>
      </c>
      <c r="C800" s="15"/>
      <c r="D800" s="16" t="s">
        <v>321</v>
      </c>
      <c r="E800" s="17" t="s">
        <v>322</v>
      </c>
      <c r="F800" s="1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1:17" s="20" customFormat="1" ht="13.15" customHeight="1" x14ac:dyDescent="0.25">
      <c r="A801" s="4" t="s">
        <v>115</v>
      </c>
      <c r="B801" s="4" t="s">
        <v>555</v>
      </c>
      <c r="C801" s="13" t="s">
        <v>200</v>
      </c>
      <c r="D801" s="19" t="s">
        <v>674</v>
      </c>
      <c r="E801" s="13"/>
      <c r="F801" s="19"/>
      <c r="G801" s="1">
        <v>1167910.9800000002</v>
      </c>
      <c r="H801" s="1">
        <v>0</v>
      </c>
      <c r="I801" s="1">
        <v>0</v>
      </c>
      <c r="J801" s="1">
        <v>0</v>
      </c>
      <c r="K801" s="1">
        <v>0</v>
      </c>
      <c r="L801" s="1">
        <v>2411112.2000000002</v>
      </c>
      <c r="M801" s="1">
        <v>227766.27</v>
      </c>
      <c r="N801" s="1">
        <v>0</v>
      </c>
      <c r="O801" s="1">
        <v>1792</v>
      </c>
      <c r="P801" s="1">
        <v>0</v>
      </c>
      <c r="Q801" s="1">
        <v>3808581.4500000007</v>
      </c>
    </row>
    <row r="802" spans="1:17" s="20" customFormat="1" ht="13.15" customHeight="1" x14ac:dyDescent="0.25">
      <c r="A802" s="4" t="s">
        <v>115</v>
      </c>
      <c r="B802" s="4" t="s">
        <v>555</v>
      </c>
      <c r="C802" s="13" t="s">
        <v>200</v>
      </c>
      <c r="D802" s="19" t="s">
        <v>675</v>
      </c>
      <c r="E802" s="13"/>
      <c r="F802" s="19"/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1">
        <v>51900</v>
      </c>
      <c r="M802" s="1">
        <v>0</v>
      </c>
      <c r="N802" s="1">
        <v>0</v>
      </c>
      <c r="O802" s="1">
        <v>0</v>
      </c>
      <c r="P802" s="1">
        <v>0</v>
      </c>
      <c r="Q802" s="1">
        <v>51900</v>
      </c>
    </row>
    <row r="803" spans="1:17" s="20" customFormat="1" ht="13.15" customHeight="1" x14ac:dyDescent="0.25">
      <c r="A803" s="4" t="s">
        <v>115</v>
      </c>
      <c r="B803" s="4" t="s">
        <v>555</v>
      </c>
      <c r="C803" s="13" t="s">
        <v>200</v>
      </c>
      <c r="D803" s="19" t="s">
        <v>454</v>
      </c>
      <c r="E803" s="13"/>
      <c r="F803" s="19"/>
      <c r="G803" s="1">
        <v>1167910.9800000002</v>
      </c>
      <c r="H803" s="1">
        <v>0</v>
      </c>
      <c r="I803" s="1">
        <v>0</v>
      </c>
      <c r="J803" s="1">
        <v>0</v>
      </c>
      <c r="K803" s="1">
        <v>0</v>
      </c>
      <c r="L803" s="1">
        <v>2463012.2000000002</v>
      </c>
      <c r="M803" s="1">
        <v>227766.27</v>
      </c>
      <c r="N803" s="1">
        <v>0</v>
      </c>
      <c r="O803" s="1">
        <v>1792</v>
      </c>
      <c r="P803" s="1">
        <v>0</v>
      </c>
      <c r="Q803" s="1">
        <v>3860481.4500000007</v>
      </c>
    </row>
    <row r="804" spans="1:17" ht="13.15" customHeight="1" x14ac:dyDescent="0.2">
      <c r="A804" s="4" t="s">
        <v>115</v>
      </c>
      <c r="B804" s="4" t="s">
        <v>555</v>
      </c>
      <c r="C804" s="9" t="s">
        <v>200</v>
      </c>
      <c r="D804" s="9" t="s">
        <v>691</v>
      </c>
      <c r="E804" s="14"/>
      <c r="F804" s="14">
        <v>474.1</v>
      </c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>
        <v>8142.7577515292141</v>
      </c>
    </row>
    <row r="805" spans="1:17" ht="13.15" customHeight="1" x14ac:dyDescent="0.2">
      <c r="A805" s="4" t="str">
        <f>A804</f>
        <v>1790</v>
      </c>
      <c r="B805" s="4" t="str">
        <f t="shared" ref="B805" si="197">B804</f>
        <v>LINCOLIMON RE-4J</v>
      </c>
      <c r="C805" s="9" t="str">
        <f t="shared" ref="C805" si="198">C804</f>
        <v xml:space="preserve">$ </v>
      </c>
      <c r="D805" s="9" t="s">
        <v>692</v>
      </c>
      <c r="E805" s="14"/>
      <c r="F805" s="14">
        <v>448</v>
      </c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>
        <v>8617.1460937500015</v>
      </c>
    </row>
    <row r="806" spans="1:17" s="25" customFormat="1" ht="13.15" customHeight="1" x14ac:dyDescent="0.2">
      <c r="A806" s="4" t="s">
        <v>115</v>
      </c>
      <c r="B806" s="4" t="s">
        <v>555</v>
      </c>
      <c r="C806" s="14" t="s">
        <v>199</v>
      </c>
      <c r="D806" s="2" t="s">
        <v>676</v>
      </c>
      <c r="E806" s="14"/>
      <c r="F806" s="14"/>
      <c r="G806" s="24">
        <v>30.252987745867809</v>
      </c>
      <c r="H806" s="24">
        <v>0</v>
      </c>
      <c r="I806" s="24">
        <v>0</v>
      </c>
      <c r="J806" s="24">
        <v>0</v>
      </c>
      <c r="K806" s="24">
        <v>0</v>
      </c>
      <c r="L806" s="24">
        <v>63.800648491653803</v>
      </c>
      <c r="M806" s="24">
        <v>5.8999446817701955</v>
      </c>
      <c r="N806" s="24">
        <v>0</v>
      </c>
      <c r="O806" s="24">
        <v>4.6419080708184714E-2</v>
      </c>
      <c r="P806" s="24">
        <v>0</v>
      </c>
      <c r="Q806" s="24">
        <v>100</v>
      </c>
    </row>
    <row r="807" spans="1:17" ht="13.15" customHeight="1" x14ac:dyDescent="0.2">
      <c r="A807" s="4" t="s">
        <v>115</v>
      </c>
      <c r="B807" s="4" t="s">
        <v>555</v>
      </c>
      <c r="C807" s="9"/>
      <c r="D807" s="9"/>
      <c r="E807" s="14"/>
      <c r="F807" s="14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ht="13.15" customHeight="1" x14ac:dyDescent="0.2">
      <c r="A808" s="4" t="s">
        <v>105</v>
      </c>
      <c r="B808" s="4" t="s">
        <v>556</v>
      </c>
      <c r="C808" s="15"/>
      <c r="D808" s="16" t="s">
        <v>321</v>
      </c>
      <c r="E808" s="17" t="s">
        <v>320</v>
      </c>
      <c r="F808" s="1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1:17" s="20" customFormat="1" ht="13.15" customHeight="1" x14ac:dyDescent="0.25">
      <c r="A809" s="4" t="s">
        <v>105</v>
      </c>
      <c r="B809" s="4" t="s">
        <v>556</v>
      </c>
      <c r="C809" s="13" t="s">
        <v>200</v>
      </c>
      <c r="D809" s="19" t="s">
        <v>674</v>
      </c>
      <c r="E809" s="13"/>
      <c r="F809" s="19"/>
      <c r="G809" s="1">
        <v>215453.19000000009</v>
      </c>
      <c r="H809" s="1">
        <v>0</v>
      </c>
      <c r="I809" s="1">
        <v>0</v>
      </c>
      <c r="J809" s="1">
        <v>0</v>
      </c>
      <c r="K809" s="1">
        <v>0</v>
      </c>
      <c r="L809" s="1">
        <v>433045.10999999987</v>
      </c>
      <c r="M809" s="1">
        <v>40427.620000000003</v>
      </c>
      <c r="N809" s="1">
        <v>0</v>
      </c>
      <c r="O809" s="1">
        <v>0</v>
      </c>
      <c r="P809" s="1">
        <v>0</v>
      </c>
      <c r="Q809" s="1">
        <v>688925.91999999993</v>
      </c>
    </row>
    <row r="810" spans="1:17" s="20" customFormat="1" ht="13.15" customHeight="1" x14ac:dyDescent="0.25">
      <c r="A810" s="4" t="s">
        <v>105</v>
      </c>
      <c r="B810" s="4" t="s">
        <v>556</v>
      </c>
      <c r="C810" s="13" t="s">
        <v>200</v>
      </c>
      <c r="D810" s="19" t="s">
        <v>675</v>
      </c>
      <c r="E810" s="13"/>
      <c r="F810" s="19"/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</row>
    <row r="811" spans="1:17" s="20" customFormat="1" ht="13.15" customHeight="1" x14ac:dyDescent="0.25">
      <c r="A811" s="4" t="s">
        <v>105</v>
      </c>
      <c r="B811" s="4" t="s">
        <v>556</v>
      </c>
      <c r="C811" s="13" t="s">
        <v>200</v>
      </c>
      <c r="D811" s="19" t="s">
        <v>454</v>
      </c>
      <c r="E811" s="13"/>
      <c r="F811" s="19"/>
      <c r="G811" s="1">
        <v>215453.19000000009</v>
      </c>
      <c r="H811" s="1">
        <v>0</v>
      </c>
      <c r="I811" s="1">
        <v>0</v>
      </c>
      <c r="J811" s="1">
        <v>0</v>
      </c>
      <c r="K811" s="1">
        <v>0</v>
      </c>
      <c r="L811" s="1">
        <v>433045.10999999987</v>
      </c>
      <c r="M811" s="1">
        <v>40427.620000000003</v>
      </c>
      <c r="N811" s="1">
        <v>0</v>
      </c>
      <c r="O811" s="1">
        <v>0</v>
      </c>
      <c r="P811" s="1">
        <v>0</v>
      </c>
      <c r="Q811" s="1">
        <v>688925.91999999993</v>
      </c>
    </row>
    <row r="812" spans="1:17" ht="13.15" customHeight="1" x14ac:dyDescent="0.2">
      <c r="A812" s="4" t="s">
        <v>105</v>
      </c>
      <c r="B812" s="4" t="s">
        <v>556</v>
      </c>
      <c r="C812" s="9" t="s">
        <v>200</v>
      </c>
      <c r="D812" s="9" t="s">
        <v>691</v>
      </c>
      <c r="E812" s="14"/>
      <c r="F812" s="14">
        <v>50</v>
      </c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>
        <v>13778.518399999999</v>
      </c>
    </row>
    <row r="813" spans="1:17" ht="13.15" customHeight="1" x14ac:dyDescent="0.2">
      <c r="A813" s="4" t="str">
        <f>A812</f>
        <v>1810</v>
      </c>
      <c r="B813" s="4" t="str">
        <f t="shared" ref="B813" si="199">B812</f>
        <v>LINCOKARVAL RE-23</v>
      </c>
      <c r="C813" s="9" t="str">
        <f t="shared" ref="C813" si="200">C812</f>
        <v xml:space="preserve">$ </v>
      </c>
      <c r="D813" s="9" t="s">
        <v>692</v>
      </c>
      <c r="E813" s="14"/>
      <c r="F813" s="14">
        <v>43</v>
      </c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>
        <v>16021.533023255812</v>
      </c>
    </row>
    <row r="814" spans="1:17" s="25" customFormat="1" ht="13.15" customHeight="1" x14ac:dyDescent="0.2">
      <c r="A814" s="4" t="s">
        <v>105</v>
      </c>
      <c r="B814" s="4" t="s">
        <v>556</v>
      </c>
      <c r="C814" s="14" t="s">
        <v>199</v>
      </c>
      <c r="D814" s="2" t="s">
        <v>676</v>
      </c>
      <c r="E814" s="14"/>
      <c r="F814" s="14"/>
      <c r="G814" s="24">
        <v>31.27378194741172</v>
      </c>
      <c r="H814" s="24">
        <v>0</v>
      </c>
      <c r="I814" s="24">
        <v>0</v>
      </c>
      <c r="J814" s="24">
        <v>0</v>
      </c>
      <c r="K814" s="24">
        <v>0</v>
      </c>
      <c r="L814" s="24">
        <v>62.858008013401488</v>
      </c>
      <c r="M814" s="24">
        <v>5.8682100391867973</v>
      </c>
      <c r="N814" s="24">
        <v>0</v>
      </c>
      <c r="O814" s="24">
        <v>0</v>
      </c>
      <c r="P814" s="24">
        <v>0</v>
      </c>
      <c r="Q814" s="24">
        <v>100</v>
      </c>
    </row>
    <row r="815" spans="1:17" ht="13.15" customHeight="1" x14ac:dyDescent="0.2">
      <c r="A815" s="4" t="s">
        <v>105</v>
      </c>
      <c r="B815" s="4" t="s">
        <v>556</v>
      </c>
      <c r="C815" s="9"/>
      <c r="D815" s="9"/>
      <c r="E815" s="14"/>
      <c r="F815" s="14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ht="13.15" customHeight="1" x14ac:dyDescent="0.2">
      <c r="A816" s="4" t="s">
        <v>137</v>
      </c>
      <c r="B816" s="4" t="s">
        <v>557</v>
      </c>
      <c r="C816" s="15"/>
      <c r="D816" s="16" t="s">
        <v>316</v>
      </c>
      <c r="E816" s="17" t="s">
        <v>319</v>
      </c>
      <c r="F816" s="1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1:17" s="20" customFormat="1" ht="13.15" customHeight="1" x14ac:dyDescent="0.25">
      <c r="A817" s="4" t="s">
        <v>137</v>
      </c>
      <c r="B817" s="4" t="s">
        <v>557</v>
      </c>
      <c r="C817" s="13" t="s">
        <v>200</v>
      </c>
      <c r="D817" s="19" t="s">
        <v>674</v>
      </c>
      <c r="E817" s="13"/>
      <c r="F817" s="19"/>
      <c r="G817" s="1">
        <v>5859542.3399999999</v>
      </c>
      <c r="H817" s="1">
        <v>2227621.8999999985</v>
      </c>
      <c r="I817" s="1">
        <v>2625773.5300000007</v>
      </c>
      <c r="J817" s="1">
        <v>0</v>
      </c>
      <c r="K817" s="1">
        <v>160877.72000000003</v>
      </c>
      <c r="L817" s="1">
        <v>1291449.0299999996</v>
      </c>
      <c r="M817" s="1">
        <v>207770.38</v>
      </c>
      <c r="N817" s="1">
        <v>10486.4</v>
      </c>
      <c r="O817" s="1">
        <v>0</v>
      </c>
      <c r="P817" s="1">
        <v>0</v>
      </c>
      <c r="Q817" s="1">
        <v>12383521.300000001</v>
      </c>
    </row>
    <row r="818" spans="1:17" s="20" customFormat="1" ht="13.15" customHeight="1" x14ac:dyDescent="0.25">
      <c r="A818" s="4" t="s">
        <v>137</v>
      </c>
      <c r="B818" s="4" t="s">
        <v>557</v>
      </c>
      <c r="C818" s="13" t="s">
        <v>200</v>
      </c>
      <c r="D818" s="19" t="s">
        <v>675</v>
      </c>
      <c r="E818" s="13"/>
      <c r="F818" s="19"/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</row>
    <row r="819" spans="1:17" s="20" customFormat="1" ht="13.15" customHeight="1" x14ac:dyDescent="0.25">
      <c r="A819" s="4" t="s">
        <v>137</v>
      </c>
      <c r="B819" s="4" t="s">
        <v>557</v>
      </c>
      <c r="C819" s="13" t="s">
        <v>200</v>
      </c>
      <c r="D819" s="19" t="s">
        <v>454</v>
      </c>
      <c r="E819" s="13"/>
      <c r="F819" s="19"/>
      <c r="G819" s="1">
        <v>5859542.3399999999</v>
      </c>
      <c r="H819" s="1">
        <v>2227621.8999999985</v>
      </c>
      <c r="I819" s="1">
        <v>2625773.5300000007</v>
      </c>
      <c r="J819" s="1">
        <v>0</v>
      </c>
      <c r="K819" s="1">
        <v>160877.72000000003</v>
      </c>
      <c r="L819" s="1">
        <v>1291449.0299999996</v>
      </c>
      <c r="M819" s="1">
        <v>207770.38</v>
      </c>
      <c r="N819" s="1">
        <v>10486.4</v>
      </c>
      <c r="O819" s="1">
        <v>0</v>
      </c>
      <c r="P819" s="1">
        <v>0</v>
      </c>
      <c r="Q819" s="1">
        <v>12383521.300000001</v>
      </c>
    </row>
    <row r="820" spans="1:17" ht="13.15" customHeight="1" x14ac:dyDescent="0.2">
      <c r="A820" s="4" t="s">
        <v>137</v>
      </c>
      <c r="B820" s="4" t="s">
        <v>557</v>
      </c>
      <c r="C820" s="9" t="s">
        <v>200</v>
      </c>
      <c r="D820" s="9" t="s">
        <v>691</v>
      </c>
      <c r="E820" s="14"/>
      <c r="F820" s="14">
        <v>2065.6999999999998</v>
      </c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>
        <v>5994.8304690903815</v>
      </c>
    </row>
    <row r="821" spans="1:17" ht="13.15" customHeight="1" x14ac:dyDescent="0.2">
      <c r="A821" s="4" t="str">
        <f>A820</f>
        <v>1828</v>
      </c>
      <c r="B821" s="4" t="str">
        <f t="shared" ref="B821" si="201">B820</f>
        <v>LOGANVALLEY RE-1</v>
      </c>
      <c r="C821" s="9" t="str">
        <f t="shared" ref="C821" si="202">C820</f>
        <v xml:space="preserve">$ </v>
      </c>
      <c r="D821" s="9" t="s">
        <v>692</v>
      </c>
      <c r="E821" s="14"/>
      <c r="F821" s="14">
        <v>1996</v>
      </c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>
        <v>6204.1689879759524</v>
      </c>
    </row>
    <row r="822" spans="1:17" s="25" customFormat="1" ht="13.15" customHeight="1" x14ac:dyDescent="0.2">
      <c r="A822" s="4" t="s">
        <v>137</v>
      </c>
      <c r="B822" s="4" t="s">
        <v>557</v>
      </c>
      <c r="C822" s="14" t="s">
        <v>199</v>
      </c>
      <c r="D822" s="2" t="s">
        <v>676</v>
      </c>
      <c r="E822" s="14"/>
      <c r="F822" s="14"/>
      <c r="G822" s="24">
        <v>47.317254907132103</v>
      </c>
      <c r="H822" s="24">
        <v>17.988598283430079</v>
      </c>
      <c r="I822" s="24">
        <v>21.203771256887979</v>
      </c>
      <c r="J822" s="24">
        <v>0</v>
      </c>
      <c r="K822" s="24">
        <v>1.299127413783348</v>
      </c>
      <c r="L822" s="24">
        <v>10.42877061147381</v>
      </c>
      <c r="M822" s="24">
        <v>1.677797251416687</v>
      </c>
      <c r="N822" s="24">
        <v>8.4680275875973973E-2</v>
      </c>
      <c r="O822" s="24">
        <v>0</v>
      </c>
      <c r="P822" s="24">
        <v>0</v>
      </c>
      <c r="Q822" s="24">
        <v>100</v>
      </c>
    </row>
    <row r="823" spans="1:17" ht="13.15" customHeight="1" x14ac:dyDescent="0.2">
      <c r="A823" s="4" t="s">
        <v>137</v>
      </c>
      <c r="B823" s="4" t="s">
        <v>557</v>
      </c>
      <c r="C823" s="9"/>
      <c r="D823" s="9"/>
      <c r="E823" s="14"/>
      <c r="F823" s="14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ht="13.15" customHeight="1" x14ac:dyDescent="0.2">
      <c r="A824" s="4" t="s">
        <v>77</v>
      </c>
      <c r="B824" s="4" t="s">
        <v>558</v>
      </c>
      <c r="C824" s="15"/>
      <c r="D824" s="16" t="s">
        <v>316</v>
      </c>
      <c r="E824" s="17" t="s">
        <v>318</v>
      </c>
      <c r="F824" s="1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1:17" s="20" customFormat="1" ht="13.15" customHeight="1" x14ac:dyDescent="0.25">
      <c r="A825" s="4" t="s">
        <v>77</v>
      </c>
      <c r="B825" s="4" t="s">
        <v>558</v>
      </c>
      <c r="C825" s="13" t="s">
        <v>200</v>
      </c>
      <c r="D825" s="19" t="s">
        <v>674</v>
      </c>
      <c r="E825" s="13"/>
      <c r="F825" s="19"/>
      <c r="G825" s="1">
        <v>257851.66999999998</v>
      </c>
      <c r="H825" s="1">
        <v>0</v>
      </c>
      <c r="I825" s="1">
        <v>625741.91000000038</v>
      </c>
      <c r="J825" s="1">
        <v>0</v>
      </c>
      <c r="K825" s="1">
        <v>0</v>
      </c>
      <c r="L825" s="1">
        <v>948689.22999999975</v>
      </c>
      <c r="M825" s="1">
        <v>72505.040000000008</v>
      </c>
      <c r="N825" s="1">
        <v>0</v>
      </c>
      <c r="O825" s="1">
        <v>0</v>
      </c>
      <c r="P825" s="1">
        <v>0</v>
      </c>
      <c r="Q825" s="1">
        <v>1904787.85</v>
      </c>
    </row>
    <row r="826" spans="1:17" s="20" customFormat="1" ht="13.15" customHeight="1" x14ac:dyDescent="0.25">
      <c r="A826" s="4" t="s">
        <v>77</v>
      </c>
      <c r="B826" s="4" t="s">
        <v>558</v>
      </c>
      <c r="C826" s="13" t="s">
        <v>200</v>
      </c>
      <c r="D826" s="19" t="s">
        <v>675</v>
      </c>
      <c r="E826" s="13"/>
      <c r="F826" s="19"/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</row>
    <row r="827" spans="1:17" s="20" customFormat="1" ht="13.15" customHeight="1" x14ac:dyDescent="0.25">
      <c r="A827" s="4" t="s">
        <v>77</v>
      </c>
      <c r="B827" s="4" t="s">
        <v>558</v>
      </c>
      <c r="C827" s="13" t="s">
        <v>200</v>
      </c>
      <c r="D827" s="19" t="s">
        <v>454</v>
      </c>
      <c r="E827" s="13"/>
      <c r="F827" s="19"/>
      <c r="G827" s="1">
        <v>257851.66999999998</v>
      </c>
      <c r="H827" s="1">
        <v>0</v>
      </c>
      <c r="I827" s="1">
        <v>625741.91000000038</v>
      </c>
      <c r="J827" s="1">
        <v>0</v>
      </c>
      <c r="K827" s="1">
        <v>0</v>
      </c>
      <c r="L827" s="1">
        <v>948689.22999999975</v>
      </c>
      <c r="M827" s="1">
        <v>72505.040000000008</v>
      </c>
      <c r="N827" s="1">
        <v>0</v>
      </c>
      <c r="O827" s="1">
        <v>0</v>
      </c>
      <c r="P827" s="1">
        <v>0</v>
      </c>
      <c r="Q827" s="1">
        <v>1904787.85</v>
      </c>
    </row>
    <row r="828" spans="1:17" ht="13.15" customHeight="1" x14ac:dyDescent="0.2">
      <c r="A828" s="4" t="s">
        <v>77</v>
      </c>
      <c r="B828" s="4" t="s">
        <v>558</v>
      </c>
      <c r="C828" s="9" t="s">
        <v>200</v>
      </c>
      <c r="D828" s="9" t="s">
        <v>691</v>
      </c>
      <c r="E828" s="14"/>
      <c r="F828" s="14">
        <v>205.5</v>
      </c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>
        <v>9269.0406326034063</v>
      </c>
    </row>
    <row r="829" spans="1:17" ht="13.15" customHeight="1" x14ac:dyDescent="0.2">
      <c r="A829" s="4" t="str">
        <f>A828</f>
        <v>1850</v>
      </c>
      <c r="B829" s="4" t="str">
        <f t="shared" ref="B829" si="203">B828</f>
        <v>LOGANFRENCHMAN RE</v>
      </c>
      <c r="C829" s="9" t="str">
        <f t="shared" ref="C829" si="204">C828</f>
        <v xml:space="preserve">$ </v>
      </c>
      <c r="D829" s="9" t="s">
        <v>692</v>
      </c>
      <c r="E829" s="14"/>
      <c r="F829" s="14">
        <v>217</v>
      </c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>
        <v>8777.8241935483875</v>
      </c>
    </row>
    <row r="830" spans="1:17" s="25" customFormat="1" ht="13.15" customHeight="1" x14ac:dyDescent="0.2">
      <c r="A830" s="4" t="s">
        <v>77</v>
      </c>
      <c r="B830" s="4" t="s">
        <v>558</v>
      </c>
      <c r="C830" s="14" t="s">
        <v>199</v>
      </c>
      <c r="D830" s="2" t="s">
        <v>676</v>
      </c>
      <c r="E830" s="14"/>
      <c r="F830" s="14"/>
      <c r="G830" s="24">
        <v>13.537028283753488</v>
      </c>
      <c r="H830" s="24">
        <v>0</v>
      </c>
      <c r="I830" s="24">
        <v>32.851002803278085</v>
      </c>
      <c r="J830" s="24">
        <v>0</v>
      </c>
      <c r="K830" s="24">
        <v>0</v>
      </c>
      <c r="L830" s="24">
        <v>49.805506161749179</v>
      </c>
      <c r="M830" s="24">
        <v>3.8064627512192502</v>
      </c>
      <c r="N830" s="24">
        <v>0</v>
      </c>
      <c r="O830" s="24">
        <v>0</v>
      </c>
      <c r="P830" s="24">
        <v>0</v>
      </c>
      <c r="Q830" s="24">
        <v>100</v>
      </c>
    </row>
    <row r="831" spans="1:17" ht="13.15" customHeight="1" x14ac:dyDescent="0.2">
      <c r="A831" s="4" t="s">
        <v>77</v>
      </c>
      <c r="B831" s="4" t="s">
        <v>558</v>
      </c>
      <c r="C831" s="9"/>
      <c r="D831" s="9"/>
      <c r="E831" s="14"/>
      <c r="F831" s="14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ht="13.15" customHeight="1" x14ac:dyDescent="0.2">
      <c r="A832" s="4" t="s">
        <v>104</v>
      </c>
      <c r="B832" s="4" t="s">
        <v>559</v>
      </c>
      <c r="C832" s="15"/>
      <c r="D832" s="16" t="s">
        <v>316</v>
      </c>
      <c r="E832" s="17" t="s">
        <v>317</v>
      </c>
      <c r="F832" s="1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1:17" s="20" customFormat="1" ht="13.15" customHeight="1" x14ac:dyDescent="0.25">
      <c r="A833" s="4" t="s">
        <v>104</v>
      </c>
      <c r="B833" s="4" t="s">
        <v>559</v>
      </c>
      <c r="C833" s="13" t="s">
        <v>200</v>
      </c>
      <c r="D833" s="19" t="s">
        <v>674</v>
      </c>
      <c r="E833" s="13"/>
      <c r="F833" s="19"/>
      <c r="G833" s="1">
        <v>958634.5199999999</v>
      </c>
      <c r="H833" s="1">
        <v>0</v>
      </c>
      <c r="I833" s="1">
        <v>0</v>
      </c>
      <c r="J833" s="1">
        <v>0</v>
      </c>
      <c r="K833" s="1">
        <v>0</v>
      </c>
      <c r="L833" s="1">
        <v>1430443.1899999995</v>
      </c>
      <c r="M833" s="1">
        <v>327280.67</v>
      </c>
      <c r="N833" s="1">
        <v>0</v>
      </c>
      <c r="O833" s="1">
        <v>0</v>
      </c>
      <c r="P833" s="1">
        <v>0</v>
      </c>
      <c r="Q833" s="1">
        <v>2716358.3799999994</v>
      </c>
    </row>
    <row r="834" spans="1:17" s="20" customFormat="1" ht="13.15" customHeight="1" x14ac:dyDescent="0.25">
      <c r="A834" s="4" t="s">
        <v>104</v>
      </c>
      <c r="B834" s="4" t="s">
        <v>559</v>
      </c>
      <c r="C834" s="13" t="s">
        <v>200</v>
      </c>
      <c r="D834" s="19" t="s">
        <v>675</v>
      </c>
      <c r="E834" s="13"/>
      <c r="F834" s="19"/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14440.15</v>
      </c>
      <c r="M834" s="1">
        <v>0</v>
      </c>
      <c r="N834" s="1">
        <v>0</v>
      </c>
      <c r="O834" s="1">
        <v>0</v>
      </c>
      <c r="P834" s="1">
        <v>0</v>
      </c>
      <c r="Q834" s="1">
        <v>14440.15</v>
      </c>
    </row>
    <row r="835" spans="1:17" s="20" customFormat="1" ht="13.15" customHeight="1" x14ac:dyDescent="0.25">
      <c r="A835" s="4" t="s">
        <v>104</v>
      </c>
      <c r="B835" s="4" t="s">
        <v>559</v>
      </c>
      <c r="C835" s="13" t="s">
        <v>200</v>
      </c>
      <c r="D835" s="19" t="s">
        <v>454</v>
      </c>
      <c r="E835" s="13"/>
      <c r="F835" s="19"/>
      <c r="G835" s="1">
        <v>958634.5199999999</v>
      </c>
      <c r="H835" s="1">
        <v>0</v>
      </c>
      <c r="I835" s="1">
        <v>0</v>
      </c>
      <c r="J835" s="1">
        <v>0</v>
      </c>
      <c r="K835" s="1">
        <v>0</v>
      </c>
      <c r="L835" s="1">
        <v>1444883.3399999994</v>
      </c>
      <c r="M835" s="1">
        <v>327280.67</v>
      </c>
      <c r="N835" s="1">
        <v>0</v>
      </c>
      <c r="O835" s="1">
        <v>0</v>
      </c>
      <c r="P835" s="1">
        <v>0</v>
      </c>
      <c r="Q835" s="1">
        <v>2730798.5299999993</v>
      </c>
    </row>
    <row r="836" spans="1:17" ht="13.15" customHeight="1" x14ac:dyDescent="0.2">
      <c r="A836" s="4" t="s">
        <v>104</v>
      </c>
      <c r="B836" s="4" t="s">
        <v>559</v>
      </c>
      <c r="C836" s="9" t="s">
        <v>200</v>
      </c>
      <c r="D836" s="9" t="s">
        <v>691</v>
      </c>
      <c r="E836" s="14"/>
      <c r="F836" s="14">
        <v>311.5</v>
      </c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>
        <v>8766.6084430176543</v>
      </c>
    </row>
    <row r="837" spans="1:17" ht="13.15" customHeight="1" x14ac:dyDescent="0.2">
      <c r="A837" s="4" t="str">
        <f>A836</f>
        <v>1860</v>
      </c>
      <c r="B837" s="4" t="str">
        <f t="shared" ref="B837" si="205">B836</f>
        <v>LOGANBUFFALO RE-4</v>
      </c>
      <c r="C837" s="9" t="str">
        <f t="shared" ref="C837" si="206">C836</f>
        <v xml:space="preserve">$ </v>
      </c>
      <c r="D837" s="9" t="s">
        <v>692</v>
      </c>
      <c r="E837" s="14"/>
      <c r="F837" s="14">
        <v>305</v>
      </c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>
        <v>8953.4378032786863</v>
      </c>
    </row>
    <row r="838" spans="1:17" s="25" customFormat="1" ht="13.15" customHeight="1" x14ac:dyDescent="0.2">
      <c r="A838" s="4" t="s">
        <v>104</v>
      </c>
      <c r="B838" s="4" t="s">
        <v>559</v>
      </c>
      <c r="C838" s="14" t="s">
        <v>199</v>
      </c>
      <c r="D838" s="2" t="s">
        <v>676</v>
      </c>
      <c r="E838" s="14"/>
      <c r="F838" s="14"/>
      <c r="G838" s="24">
        <v>35.104549437413098</v>
      </c>
      <c r="H838" s="24">
        <v>0</v>
      </c>
      <c r="I838" s="24">
        <v>0</v>
      </c>
      <c r="J838" s="24">
        <v>0</v>
      </c>
      <c r="K838" s="24">
        <v>0</v>
      </c>
      <c r="L838" s="24">
        <v>52.910653207360546</v>
      </c>
      <c r="M838" s="24">
        <v>11.984797355226352</v>
      </c>
      <c r="N838" s="24">
        <v>0</v>
      </c>
      <c r="O838" s="24">
        <v>0</v>
      </c>
      <c r="P838" s="24">
        <v>0</v>
      </c>
      <c r="Q838" s="24">
        <v>100</v>
      </c>
    </row>
    <row r="839" spans="1:17" ht="13.15" customHeight="1" x14ac:dyDescent="0.2">
      <c r="A839" s="4" t="s">
        <v>104</v>
      </c>
      <c r="B839" s="4" t="s">
        <v>559</v>
      </c>
      <c r="C839" s="9"/>
      <c r="D839" s="9"/>
      <c r="E839" s="14"/>
      <c r="F839" s="14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ht="13.15" customHeight="1" x14ac:dyDescent="0.2">
      <c r="A840" s="4" t="s">
        <v>72</v>
      </c>
      <c r="B840" s="4" t="s">
        <v>560</v>
      </c>
      <c r="C840" s="15"/>
      <c r="D840" s="16" t="s">
        <v>316</v>
      </c>
      <c r="E840" s="17" t="s">
        <v>315</v>
      </c>
      <c r="F840" s="1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1:17" s="20" customFormat="1" ht="13.15" customHeight="1" x14ac:dyDescent="0.25">
      <c r="A841" s="4" t="s">
        <v>72</v>
      </c>
      <c r="B841" s="4" t="s">
        <v>560</v>
      </c>
      <c r="C841" s="13" t="s">
        <v>200</v>
      </c>
      <c r="D841" s="19" t="s">
        <v>674</v>
      </c>
      <c r="E841" s="13"/>
      <c r="F841" s="19"/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1439547.3400000003</v>
      </c>
      <c r="M841" s="1">
        <v>425774.64</v>
      </c>
      <c r="N841" s="1">
        <v>0</v>
      </c>
      <c r="O841" s="1">
        <v>0</v>
      </c>
      <c r="P841" s="1">
        <v>0</v>
      </c>
      <c r="Q841" s="1">
        <v>1865321.9800000004</v>
      </c>
    </row>
    <row r="842" spans="1:17" s="20" customFormat="1" ht="13.15" customHeight="1" x14ac:dyDescent="0.25">
      <c r="A842" s="4" t="s">
        <v>72</v>
      </c>
      <c r="B842" s="4" t="s">
        <v>560</v>
      </c>
      <c r="C842" s="13" t="s">
        <v>200</v>
      </c>
      <c r="D842" s="19" t="s">
        <v>675</v>
      </c>
      <c r="E842" s="13"/>
      <c r="F842" s="19"/>
      <c r="G842" s="1">
        <v>0</v>
      </c>
      <c r="H842" s="1">
        <v>0</v>
      </c>
      <c r="I842" s="1">
        <v>0</v>
      </c>
      <c r="J842" s="1">
        <v>0</v>
      </c>
      <c r="K842" s="1">
        <v>0</v>
      </c>
      <c r="L842" s="1">
        <v>14910</v>
      </c>
      <c r="M842" s="1">
        <v>5000</v>
      </c>
      <c r="N842" s="1">
        <v>0</v>
      </c>
      <c r="O842" s="1">
        <v>0</v>
      </c>
      <c r="P842" s="1">
        <v>0</v>
      </c>
      <c r="Q842" s="1">
        <v>19910</v>
      </c>
    </row>
    <row r="843" spans="1:17" s="20" customFormat="1" ht="13.15" customHeight="1" x14ac:dyDescent="0.25">
      <c r="A843" s="4" t="s">
        <v>72</v>
      </c>
      <c r="B843" s="4" t="s">
        <v>560</v>
      </c>
      <c r="C843" s="13" t="s">
        <v>200</v>
      </c>
      <c r="D843" s="19" t="s">
        <v>454</v>
      </c>
      <c r="E843" s="13"/>
      <c r="F843" s="19"/>
      <c r="G843" s="1">
        <v>0</v>
      </c>
      <c r="H843" s="1">
        <v>0</v>
      </c>
      <c r="I843" s="1">
        <v>0</v>
      </c>
      <c r="J843" s="1">
        <v>0</v>
      </c>
      <c r="K843" s="1">
        <v>0</v>
      </c>
      <c r="L843" s="1">
        <v>1454457.3400000003</v>
      </c>
      <c r="M843" s="1">
        <v>430774.64</v>
      </c>
      <c r="N843" s="1">
        <v>0</v>
      </c>
      <c r="O843" s="1">
        <v>0</v>
      </c>
      <c r="P843" s="1">
        <v>0</v>
      </c>
      <c r="Q843" s="1">
        <v>1885231.9800000004</v>
      </c>
    </row>
    <row r="844" spans="1:17" ht="13.15" customHeight="1" x14ac:dyDescent="0.2">
      <c r="A844" s="4" t="s">
        <v>72</v>
      </c>
      <c r="B844" s="4" t="s">
        <v>560</v>
      </c>
      <c r="C844" s="9" t="s">
        <v>200</v>
      </c>
      <c r="D844" s="9" t="s">
        <v>691</v>
      </c>
      <c r="E844" s="14"/>
      <c r="F844" s="14">
        <v>152.80000000000001</v>
      </c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>
        <v>12337.905628272254</v>
      </c>
    </row>
    <row r="845" spans="1:17" ht="13.15" customHeight="1" x14ac:dyDescent="0.2">
      <c r="A845" s="4" t="str">
        <f>A844</f>
        <v>1870</v>
      </c>
      <c r="B845" s="4" t="str">
        <f t="shared" ref="B845" si="207">B844</f>
        <v>LOGANPLATEAU RE-5</v>
      </c>
      <c r="C845" s="9" t="str">
        <f t="shared" ref="C845" si="208">C844</f>
        <v xml:space="preserve">$ </v>
      </c>
      <c r="D845" s="9" t="s">
        <v>692</v>
      </c>
      <c r="E845" s="14"/>
      <c r="F845" s="14">
        <v>160</v>
      </c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>
        <v>11782.699875000002</v>
      </c>
    </row>
    <row r="846" spans="1:17" s="25" customFormat="1" ht="13.15" customHeight="1" x14ac:dyDescent="0.2">
      <c r="A846" s="4" t="s">
        <v>72</v>
      </c>
      <c r="B846" s="4" t="s">
        <v>560</v>
      </c>
      <c r="C846" s="14" t="s">
        <v>199</v>
      </c>
      <c r="D846" s="2" t="s">
        <v>676</v>
      </c>
      <c r="E846" s="14"/>
      <c r="F846" s="14"/>
      <c r="G846" s="24">
        <v>0</v>
      </c>
      <c r="H846" s="24">
        <v>0</v>
      </c>
      <c r="I846" s="24">
        <v>0</v>
      </c>
      <c r="J846" s="24">
        <v>0</v>
      </c>
      <c r="K846" s="24">
        <v>0</v>
      </c>
      <c r="L846" s="24">
        <v>77.150046011844125</v>
      </c>
      <c r="M846" s="24">
        <v>22.849953988155871</v>
      </c>
      <c r="N846" s="24">
        <v>0</v>
      </c>
      <c r="O846" s="24">
        <v>0</v>
      </c>
      <c r="P846" s="24">
        <v>0</v>
      </c>
      <c r="Q846" s="24">
        <v>100</v>
      </c>
    </row>
    <row r="847" spans="1:17" ht="13.15" customHeight="1" x14ac:dyDescent="0.2">
      <c r="A847" s="4" t="s">
        <v>72</v>
      </c>
      <c r="B847" s="4" t="s">
        <v>560</v>
      </c>
      <c r="C847" s="9"/>
      <c r="D847" s="9"/>
      <c r="E847" s="14"/>
      <c r="F847" s="14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ht="13.15" customHeight="1" x14ac:dyDescent="0.2">
      <c r="A848" s="4" t="s">
        <v>158</v>
      </c>
      <c r="B848" s="4" t="s">
        <v>561</v>
      </c>
      <c r="C848" s="15"/>
      <c r="D848" s="16" t="s">
        <v>312</v>
      </c>
      <c r="E848" s="17" t="s">
        <v>314</v>
      </c>
      <c r="F848" s="1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1:17" s="20" customFormat="1" ht="13.15" customHeight="1" x14ac:dyDescent="0.25">
      <c r="A849" s="4" t="s">
        <v>158</v>
      </c>
      <c r="B849" s="4" t="s">
        <v>561</v>
      </c>
      <c r="C849" s="13" t="s">
        <v>200</v>
      </c>
      <c r="D849" s="19" t="s">
        <v>674</v>
      </c>
      <c r="E849" s="13"/>
      <c r="F849" s="19"/>
      <c r="G849" s="1">
        <v>656295.22000000009</v>
      </c>
      <c r="H849" s="1">
        <v>127075.62000000001</v>
      </c>
      <c r="I849" s="1">
        <v>276167.68999999994</v>
      </c>
      <c r="J849" s="1">
        <v>0</v>
      </c>
      <c r="K849" s="1">
        <v>0</v>
      </c>
      <c r="L849" s="1">
        <v>299167.56000000006</v>
      </c>
      <c r="M849" s="1">
        <v>41713.629999999997</v>
      </c>
      <c r="N849" s="1">
        <v>0</v>
      </c>
      <c r="O849" s="1">
        <v>0</v>
      </c>
      <c r="P849" s="1">
        <v>0</v>
      </c>
      <c r="Q849" s="1">
        <v>1400419.72</v>
      </c>
    </row>
    <row r="850" spans="1:17" s="20" customFormat="1" ht="13.15" customHeight="1" x14ac:dyDescent="0.25">
      <c r="A850" s="4" t="s">
        <v>158</v>
      </c>
      <c r="B850" s="4" t="s">
        <v>561</v>
      </c>
      <c r="C850" s="13" t="s">
        <v>200</v>
      </c>
      <c r="D850" s="19" t="s">
        <v>675</v>
      </c>
      <c r="E850" s="13"/>
      <c r="F850" s="19"/>
      <c r="G850" s="1">
        <v>1504.24</v>
      </c>
      <c r="H850" s="1">
        <v>0</v>
      </c>
      <c r="I850" s="1">
        <v>0</v>
      </c>
      <c r="J850" s="1">
        <v>0</v>
      </c>
      <c r="K850" s="1">
        <v>0</v>
      </c>
      <c r="L850" s="1">
        <v>47782.04</v>
      </c>
      <c r="M850" s="1">
        <v>0</v>
      </c>
      <c r="N850" s="1">
        <v>0</v>
      </c>
      <c r="O850" s="1">
        <v>0</v>
      </c>
      <c r="P850" s="1">
        <v>0</v>
      </c>
      <c r="Q850" s="1">
        <v>49286.28</v>
      </c>
    </row>
    <row r="851" spans="1:17" s="20" customFormat="1" ht="13.15" customHeight="1" x14ac:dyDescent="0.25">
      <c r="A851" s="4" t="s">
        <v>158</v>
      </c>
      <c r="B851" s="4" t="s">
        <v>561</v>
      </c>
      <c r="C851" s="13" t="s">
        <v>200</v>
      </c>
      <c r="D851" s="19" t="s">
        <v>454</v>
      </c>
      <c r="E851" s="13"/>
      <c r="F851" s="19"/>
      <c r="G851" s="1">
        <v>657799.46000000008</v>
      </c>
      <c r="H851" s="1">
        <v>127075.62000000001</v>
      </c>
      <c r="I851" s="1">
        <v>276167.68999999994</v>
      </c>
      <c r="J851" s="1">
        <v>0</v>
      </c>
      <c r="K851" s="1">
        <v>0</v>
      </c>
      <c r="L851" s="1">
        <v>346949.60000000003</v>
      </c>
      <c r="M851" s="1">
        <v>41713.629999999997</v>
      </c>
      <c r="N851" s="1">
        <v>0</v>
      </c>
      <c r="O851" s="1">
        <v>0</v>
      </c>
      <c r="P851" s="1">
        <v>0</v>
      </c>
      <c r="Q851" s="1">
        <v>1449706</v>
      </c>
    </row>
    <row r="852" spans="1:17" ht="13.15" customHeight="1" x14ac:dyDescent="0.2">
      <c r="A852" s="4" t="s">
        <v>158</v>
      </c>
      <c r="B852" s="4" t="s">
        <v>561</v>
      </c>
      <c r="C852" s="9" t="s">
        <v>200</v>
      </c>
      <c r="D852" s="9" t="s">
        <v>691</v>
      </c>
      <c r="E852" s="14"/>
      <c r="F852" s="14">
        <v>163.5</v>
      </c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>
        <v>8866.7033639143738</v>
      </c>
    </row>
    <row r="853" spans="1:17" ht="13.15" customHeight="1" x14ac:dyDescent="0.2">
      <c r="A853" s="4" t="str">
        <f>A852</f>
        <v>1980</v>
      </c>
      <c r="B853" s="4" t="str">
        <f t="shared" ref="B853" si="209">B852</f>
        <v>MESADE BEQUE 49J</v>
      </c>
      <c r="C853" s="9" t="str">
        <f t="shared" ref="C853" si="210">C852</f>
        <v xml:space="preserve">$ </v>
      </c>
      <c r="D853" s="9" t="s">
        <v>692</v>
      </c>
      <c r="E853" s="14"/>
      <c r="F853" s="14">
        <v>172</v>
      </c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>
        <v>8428.5232558139542</v>
      </c>
    </row>
    <row r="854" spans="1:17" s="25" customFormat="1" ht="13.15" customHeight="1" x14ac:dyDescent="0.2">
      <c r="A854" s="4" t="s">
        <v>158</v>
      </c>
      <c r="B854" s="4" t="s">
        <v>561</v>
      </c>
      <c r="C854" s="14" t="s">
        <v>199</v>
      </c>
      <c r="D854" s="2" t="s">
        <v>676</v>
      </c>
      <c r="E854" s="14"/>
      <c r="F854" s="14"/>
      <c r="G854" s="24">
        <v>45.374680107552848</v>
      </c>
      <c r="H854" s="24">
        <v>8.7656131657039431</v>
      </c>
      <c r="I854" s="24">
        <v>19.049910119707025</v>
      </c>
      <c r="J854" s="24">
        <v>0</v>
      </c>
      <c r="K854" s="24">
        <v>0</v>
      </c>
      <c r="L854" s="24">
        <v>23.932411123358808</v>
      </c>
      <c r="M854" s="24">
        <v>2.8773854836773798</v>
      </c>
      <c r="N854" s="24">
        <v>0</v>
      </c>
      <c r="O854" s="24">
        <v>0</v>
      </c>
      <c r="P854" s="24">
        <v>0</v>
      </c>
      <c r="Q854" s="24">
        <v>100</v>
      </c>
    </row>
    <row r="855" spans="1:17" ht="13.15" customHeight="1" x14ac:dyDescent="0.2">
      <c r="A855" s="4" t="s">
        <v>158</v>
      </c>
      <c r="B855" s="4" t="s">
        <v>561</v>
      </c>
      <c r="C855" s="9"/>
      <c r="D855" s="9"/>
      <c r="E855" s="14"/>
      <c r="F855" s="14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</row>
    <row r="856" spans="1:17" ht="13.15" customHeight="1" x14ac:dyDescent="0.2">
      <c r="A856" s="4" t="s">
        <v>40</v>
      </c>
      <c r="B856" s="4" t="s">
        <v>562</v>
      </c>
      <c r="C856" s="15"/>
      <c r="D856" s="16" t="s">
        <v>312</v>
      </c>
      <c r="E856" s="17" t="s">
        <v>313</v>
      </c>
      <c r="F856" s="1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1:17" s="20" customFormat="1" ht="13.15" customHeight="1" x14ac:dyDescent="0.25">
      <c r="A857" s="4" t="s">
        <v>40</v>
      </c>
      <c r="B857" s="4" t="s">
        <v>562</v>
      </c>
      <c r="C857" s="13" t="s">
        <v>200</v>
      </c>
      <c r="D857" s="19" t="s">
        <v>674</v>
      </c>
      <c r="E857" s="13"/>
      <c r="F857" s="19"/>
      <c r="G857" s="1">
        <v>940309.25999999978</v>
      </c>
      <c r="H857" s="1">
        <v>421636.98</v>
      </c>
      <c r="I857" s="1">
        <v>1117893.6499999999</v>
      </c>
      <c r="J857" s="1">
        <v>0</v>
      </c>
      <c r="K857" s="1">
        <v>0</v>
      </c>
      <c r="L857" s="1">
        <v>50391.039999999994</v>
      </c>
      <c r="M857" s="1">
        <v>134112.39000000001</v>
      </c>
      <c r="N857" s="1">
        <v>0</v>
      </c>
      <c r="O857" s="1">
        <v>0</v>
      </c>
      <c r="P857" s="1">
        <v>0</v>
      </c>
      <c r="Q857" s="1">
        <v>2664343.3199999998</v>
      </c>
    </row>
    <row r="858" spans="1:17" s="20" customFormat="1" ht="13.15" customHeight="1" x14ac:dyDescent="0.25">
      <c r="A858" s="4" t="s">
        <v>40</v>
      </c>
      <c r="B858" s="4" t="s">
        <v>562</v>
      </c>
      <c r="C858" s="13" t="s">
        <v>200</v>
      </c>
      <c r="D858" s="19" t="s">
        <v>675</v>
      </c>
      <c r="E858" s="13"/>
      <c r="F858" s="19"/>
      <c r="G858" s="1">
        <v>0</v>
      </c>
      <c r="H858" s="1">
        <v>0</v>
      </c>
      <c r="I858" s="1">
        <v>179059.18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179059.18</v>
      </c>
    </row>
    <row r="859" spans="1:17" s="20" customFormat="1" ht="13.15" customHeight="1" x14ac:dyDescent="0.25">
      <c r="A859" s="4" t="s">
        <v>40</v>
      </c>
      <c r="B859" s="4" t="s">
        <v>562</v>
      </c>
      <c r="C859" s="13" t="s">
        <v>200</v>
      </c>
      <c r="D859" s="19" t="s">
        <v>454</v>
      </c>
      <c r="E859" s="13"/>
      <c r="F859" s="19"/>
      <c r="G859" s="1">
        <v>940309.25999999978</v>
      </c>
      <c r="H859" s="1">
        <v>421636.98</v>
      </c>
      <c r="I859" s="1">
        <v>1296952.8299999998</v>
      </c>
      <c r="J859" s="1">
        <v>0</v>
      </c>
      <c r="K859" s="1">
        <v>0</v>
      </c>
      <c r="L859" s="1">
        <v>50391.039999999994</v>
      </c>
      <c r="M859" s="1">
        <v>134112.39000000001</v>
      </c>
      <c r="N859" s="1">
        <v>0</v>
      </c>
      <c r="O859" s="1">
        <v>0</v>
      </c>
      <c r="P859" s="1">
        <v>0</v>
      </c>
      <c r="Q859" s="1">
        <v>2843402.5</v>
      </c>
    </row>
    <row r="860" spans="1:17" ht="13.15" customHeight="1" x14ac:dyDescent="0.2">
      <c r="A860" s="4" t="s">
        <v>40</v>
      </c>
      <c r="B860" s="4" t="s">
        <v>562</v>
      </c>
      <c r="C860" s="9" t="s">
        <v>200</v>
      </c>
      <c r="D860" s="9" t="s">
        <v>691</v>
      </c>
      <c r="E860" s="14"/>
      <c r="F860" s="14">
        <v>382</v>
      </c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>
        <v>7443.4620418848172</v>
      </c>
    </row>
    <row r="861" spans="1:17" ht="13.15" customHeight="1" x14ac:dyDescent="0.2">
      <c r="A861" s="4" t="str">
        <f>A860</f>
        <v>1990</v>
      </c>
      <c r="B861" s="4" t="str">
        <f t="shared" ref="B861" si="211">B860</f>
        <v>MESAPLATEAU VALL</v>
      </c>
      <c r="C861" s="9" t="str">
        <f t="shared" ref="C861" si="212">C860</f>
        <v xml:space="preserve">$ </v>
      </c>
      <c r="D861" s="9" t="s">
        <v>692</v>
      </c>
      <c r="E861" s="14"/>
      <c r="F861" s="14">
        <v>305</v>
      </c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>
        <v>9322.6311475409839</v>
      </c>
    </row>
    <row r="862" spans="1:17" s="25" customFormat="1" ht="13.15" customHeight="1" x14ac:dyDescent="0.2">
      <c r="A862" s="4" t="s">
        <v>40</v>
      </c>
      <c r="B862" s="4" t="s">
        <v>562</v>
      </c>
      <c r="C862" s="14" t="s">
        <v>199</v>
      </c>
      <c r="D862" s="2" t="s">
        <v>676</v>
      </c>
      <c r="E862" s="14"/>
      <c r="F862" s="14"/>
      <c r="G862" s="24">
        <v>33.06986119622529</v>
      </c>
      <c r="H862" s="24">
        <v>14.828606924274702</v>
      </c>
      <c r="I862" s="24">
        <v>45.612706255973251</v>
      </c>
      <c r="J862" s="24">
        <v>0</v>
      </c>
      <c r="K862" s="24">
        <v>0</v>
      </c>
      <c r="L862" s="24">
        <v>1.77220917545089</v>
      </c>
      <c r="M862" s="24">
        <v>4.716616448075853</v>
      </c>
      <c r="N862" s="24">
        <v>0</v>
      </c>
      <c r="O862" s="24">
        <v>0</v>
      </c>
      <c r="P862" s="24">
        <v>0</v>
      </c>
      <c r="Q862" s="24">
        <v>100</v>
      </c>
    </row>
    <row r="863" spans="1:17" ht="13.15" customHeight="1" x14ac:dyDescent="0.2">
      <c r="A863" s="4" t="s">
        <v>40</v>
      </c>
      <c r="B863" s="4" t="s">
        <v>562</v>
      </c>
      <c r="C863" s="9"/>
      <c r="D863" s="9"/>
      <c r="E863" s="14"/>
      <c r="F863" s="14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</row>
    <row r="864" spans="1:17" ht="13.15" customHeight="1" x14ac:dyDescent="0.2">
      <c r="A864" s="4" t="s">
        <v>36</v>
      </c>
      <c r="B864" s="4" t="s">
        <v>563</v>
      </c>
      <c r="C864" s="15"/>
      <c r="D864" s="16" t="s">
        <v>312</v>
      </c>
      <c r="E864" s="17" t="s">
        <v>311</v>
      </c>
      <c r="F864" s="1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1:17" s="20" customFormat="1" ht="13.15" customHeight="1" x14ac:dyDescent="0.25">
      <c r="A865" s="4" t="s">
        <v>36</v>
      </c>
      <c r="B865" s="4" t="s">
        <v>563</v>
      </c>
      <c r="C865" s="13" t="s">
        <v>200</v>
      </c>
      <c r="D865" s="19" t="s">
        <v>674</v>
      </c>
      <c r="E865" s="13"/>
      <c r="F865" s="19"/>
      <c r="G865" s="1">
        <v>49544862.129999936</v>
      </c>
      <c r="H865" s="1">
        <v>21288135.250000015</v>
      </c>
      <c r="I865" s="1">
        <v>30582198.050000004</v>
      </c>
      <c r="J865" s="1">
        <v>1239931.5900000005</v>
      </c>
      <c r="K865" s="1">
        <v>2874242.48</v>
      </c>
      <c r="L865" s="1">
        <v>8956993.849999994</v>
      </c>
      <c r="M865" s="1">
        <v>27685037.390000001</v>
      </c>
      <c r="N865" s="1">
        <v>-7046.7500000000009</v>
      </c>
      <c r="O865" s="1">
        <v>0</v>
      </c>
      <c r="P865" s="1">
        <v>48226.360000000008</v>
      </c>
      <c r="Q865" s="1">
        <v>142212580.34999996</v>
      </c>
    </row>
    <row r="866" spans="1:17" s="20" customFormat="1" ht="13.15" customHeight="1" x14ac:dyDescent="0.25">
      <c r="A866" s="4" t="s">
        <v>36</v>
      </c>
      <c r="B866" s="4" t="s">
        <v>563</v>
      </c>
      <c r="C866" s="13" t="s">
        <v>200</v>
      </c>
      <c r="D866" s="19" t="s">
        <v>675</v>
      </c>
      <c r="E866" s="13"/>
      <c r="F866" s="19"/>
      <c r="G866" s="1">
        <v>79207.099999999991</v>
      </c>
      <c r="H866" s="1">
        <v>78527.429999999993</v>
      </c>
      <c r="I866" s="1">
        <v>126243.88</v>
      </c>
      <c r="J866" s="1">
        <v>5440</v>
      </c>
      <c r="K866" s="1">
        <v>5317.24</v>
      </c>
      <c r="L866" s="1">
        <v>296.93</v>
      </c>
      <c r="M866" s="1">
        <v>184729.83000000005</v>
      </c>
      <c r="N866" s="1">
        <v>0</v>
      </c>
      <c r="O866" s="1">
        <v>0</v>
      </c>
      <c r="P866" s="1">
        <v>0</v>
      </c>
      <c r="Q866" s="1">
        <v>479762.41000000003</v>
      </c>
    </row>
    <row r="867" spans="1:17" s="20" customFormat="1" ht="13.15" customHeight="1" x14ac:dyDescent="0.25">
      <c r="A867" s="4" t="s">
        <v>36</v>
      </c>
      <c r="B867" s="4" t="s">
        <v>563</v>
      </c>
      <c r="C867" s="13" t="s">
        <v>200</v>
      </c>
      <c r="D867" s="19" t="s">
        <v>454</v>
      </c>
      <c r="E867" s="13"/>
      <c r="F867" s="19"/>
      <c r="G867" s="1">
        <v>49624069.229999937</v>
      </c>
      <c r="H867" s="1">
        <v>21366662.680000015</v>
      </c>
      <c r="I867" s="1">
        <v>30708441.930000003</v>
      </c>
      <c r="J867" s="1">
        <v>1245371.5900000005</v>
      </c>
      <c r="K867" s="1">
        <v>2879559.72</v>
      </c>
      <c r="L867" s="1">
        <v>8957290.7799999937</v>
      </c>
      <c r="M867" s="1">
        <v>27869767.219999999</v>
      </c>
      <c r="N867" s="1">
        <v>-7046.7500000000009</v>
      </c>
      <c r="O867" s="1">
        <v>0</v>
      </c>
      <c r="P867" s="1">
        <v>48226.360000000008</v>
      </c>
      <c r="Q867" s="1">
        <v>142692342.75999996</v>
      </c>
    </row>
    <row r="868" spans="1:17" ht="13.15" customHeight="1" x14ac:dyDescent="0.2">
      <c r="A868" s="4" t="s">
        <v>36</v>
      </c>
      <c r="B868" s="4" t="s">
        <v>563</v>
      </c>
      <c r="C868" s="9" t="s">
        <v>200</v>
      </c>
      <c r="D868" s="9" t="s">
        <v>691</v>
      </c>
      <c r="E868" s="14"/>
      <c r="F868" s="14">
        <v>20993.620000000003</v>
      </c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>
        <v>6796.9384393925366</v>
      </c>
    </row>
    <row r="869" spans="1:17" ht="13.15" customHeight="1" x14ac:dyDescent="0.2">
      <c r="A869" s="4" t="str">
        <f>A868</f>
        <v>2000</v>
      </c>
      <c r="B869" s="4" t="str">
        <f t="shared" ref="B869" si="213">B868</f>
        <v xml:space="preserve">MESAMESA COUNTY </v>
      </c>
      <c r="C869" s="9" t="str">
        <f t="shared" ref="C869" si="214">C868</f>
        <v xml:space="preserve">$ </v>
      </c>
      <c r="D869" s="9" t="s">
        <v>692</v>
      </c>
      <c r="E869" s="14"/>
      <c r="F869" s="14">
        <v>21315</v>
      </c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>
        <v>6694.4566155289685</v>
      </c>
    </row>
    <row r="870" spans="1:17" s="25" customFormat="1" ht="13.15" customHeight="1" x14ac:dyDescent="0.2">
      <c r="A870" s="4" t="s">
        <v>36</v>
      </c>
      <c r="B870" s="4" t="s">
        <v>563</v>
      </c>
      <c r="C870" s="14" t="s">
        <v>199</v>
      </c>
      <c r="D870" s="2" t="s">
        <v>676</v>
      </c>
      <c r="E870" s="14"/>
      <c r="F870" s="14"/>
      <c r="G870" s="24">
        <v>34.776967194003305</v>
      </c>
      <c r="H870" s="24">
        <v>14.973937820852429</v>
      </c>
      <c r="I870" s="24">
        <v>21.520735686321849</v>
      </c>
      <c r="J870" s="24">
        <v>0.8727669375326198</v>
      </c>
      <c r="K870" s="24">
        <v>2.0180197930054651</v>
      </c>
      <c r="L870" s="24">
        <v>6.2773450955708423</v>
      </c>
      <c r="M870" s="24">
        <v>19.531368453929787</v>
      </c>
      <c r="N870" s="24">
        <v>-4.9384219669391903E-3</v>
      </c>
      <c r="O870" s="24">
        <v>0</v>
      </c>
      <c r="P870" s="24">
        <v>3.37974407506322E-2</v>
      </c>
      <c r="Q870" s="24">
        <v>100</v>
      </c>
    </row>
    <row r="871" spans="1:17" ht="13.15" customHeight="1" x14ac:dyDescent="0.2">
      <c r="A871" s="4" t="s">
        <v>36</v>
      </c>
      <c r="B871" s="4" t="s">
        <v>563</v>
      </c>
      <c r="C871" s="9"/>
      <c r="D871" s="9"/>
      <c r="E871" s="14"/>
      <c r="F871" s="14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</row>
    <row r="872" spans="1:17" ht="13.15" customHeight="1" x14ac:dyDescent="0.2">
      <c r="A872" s="4" t="s">
        <v>130</v>
      </c>
      <c r="B872" s="4" t="s">
        <v>564</v>
      </c>
      <c r="C872" s="15"/>
      <c r="D872" s="16" t="s">
        <v>310</v>
      </c>
      <c r="E872" s="17" t="s">
        <v>309</v>
      </c>
      <c r="F872" s="1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1:17" s="20" customFormat="1" ht="13.15" customHeight="1" x14ac:dyDescent="0.25">
      <c r="A873" s="4" t="s">
        <v>130</v>
      </c>
      <c r="B873" s="4" t="s">
        <v>564</v>
      </c>
      <c r="C873" s="13" t="s">
        <v>200</v>
      </c>
      <c r="D873" s="19" t="s">
        <v>674</v>
      </c>
      <c r="E873" s="13"/>
      <c r="F873" s="19"/>
      <c r="G873" s="1">
        <v>575067.93999999994</v>
      </c>
      <c r="H873" s="1">
        <v>0</v>
      </c>
      <c r="I873" s="1">
        <v>0</v>
      </c>
      <c r="J873" s="1">
        <v>0</v>
      </c>
      <c r="K873" s="1">
        <v>0</v>
      </c>
      <c r="L873" s="1">
        <v>643812.69999999984</v>
      </c>
      <c r="M873" s="1">
        <v>0</v>
      </c>
      <c r="N873" s="1">
        <v>0</v>
      </c>
      <c r="O873" s="1">
        <v>0</v>
      </c>
      <c r="P873" s="1">
        <v>0</v>
      </c>
      <c r="Q873" s="1">
        <v>1218880.6399999997</v>
      </c>
    </row>
    <row r="874" spans="1:17" s="20" customFormat="1" ht="13.15" customHeight="1" x14ac:dyDescent="0.25">
      <c r="A874" s="4" t="s">
        <v>130</v>
      </c>
      <c r="B874" s="4" t="s">
        <v>564</v>
      </c>
      <c r="C874" s="13" t="s">
        <v>200</v>
      </c>
      <c r="D874" s="19" t="s">
        <v>675</v>
      </c>
      <c r="E874" s="13"/>
      <c r="F874" s="19"/>
      <c r="G874" s="1">
        <v>2501.2199999999998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>
        <v>2501.2199999999998</v>
      </c>
    </row>
    <row r="875" spans="1:17" s="20" customFormat="1" ht="13.15" customHeight="1" x14ac:dyDescent="0.25">
      <c r="A875" s="4" t="s">
        <v>130</v>
      </c>
      <c r="B875" s="4" t="s">
        <v>564</v>
      </c>
      <c r="C875" s="13" t="s">
        <v>200</v>
      </c>
      <c r="D875" s="19" t="s">
        <v>454</v>
      </c>
      <c r="E875" s="13"/>
      <c r="F875" s="19"/>
      <c r="G875" s="1">
        <v>577569.15999999992</v>
      </c>
      <c r="H875" s="1">
        <v>0</v>
      </c>
      <c r="I875" s="1">
        <v>0</v>
      </c>
      <c r="J875" s="1">
        <v>0</v>
      </c>
      <c r="K875" s="1">
        <v>0</v>
      </c>
      <c r="L875" s="1">
        <v>643812.69999999984</v>
      </c>
      <c r="M875" s="1">
        <v>0</v>
      </c>
      <c r="N875" s="1">
        <v>0</v>
      </c>
      <c r="O875" s="1">
        <v>0</v>
      </c>
      <c r="P875" s="1">
        <v>0</v>
      </c>
      <c r="Q875" s="1">
        <v>1221381.8599999996</v>
      </c>
    </row>
    <row r="876" spans="1:17" ht="13.15" customHeight="1" x14ac:dyDescent="0.2">
      <c r="A876" s="4" t="s">
        <v>130</v>
      </c>
      <c r="B876" s="4" t="s">
        <v>564</v>
      </c>
      <c r="C876" s="9" t="s">
        <v>200</v>
      </c>
      <c r="D876" s="9" t="s">
        <v>691</v>
      </c>
      <c r="E876" s="14"/>
      <c r="F876" s="14">
        <v>88.3</v>
      </c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>
        <v>13832.184144960358</v>
      </c>
    </row>
    <row r="877" spans="1:17" ht="13.15" customHeight="1" x14ac:dyDescent="0.2">
      <c r="A877" s="4" t="str">
        <f>A876</f>
        <v>2010</v>
      </c>
      <c r="B877" s="4" t="str">
        <f t="shared" ref="B877" si="215">B876</f>
        <v>MINERCREEDE CONSO</v>
      </c>
      <c r="C877" s="9" t="str">
        <f t="shared" ref="C877" si="216">C876</f>
        <v xml:space="preserve">$ </v>
      </c>
      <c r="D877" s="9" t="s">
        <v>692</v>
      </c>
      <c r="E877" s="14"/>
      <c r="F877" s="14">
        <v>78</v>
      </c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>
        <v>15658.74179487179</v>
      </c>
    </row>
    <row r="878" spans="1:17" s="25" customFormat="1" ht="13.15" customHeight="1" x14ac:dyDescent="0.2">
      <c r="A878" s="4" t="s">
        <v>130</v>
      </c>
      <c r="B878" s="4" t="s">
        <v>564</v>
      </c>
      <c r="C878" s="14" t="s">
        <v>199</v>
      </c>
      <c r="D878" s="2" t="s">
        <v>676</v>
      </c>
      <c r="E878" s="14"/>
      <c r="F878" s="14"/>
      <c r="G878" s="24">
        <v>47.28817243118381</v>
      </c>
      <c r="H878" s="24">
        <v>0</v>
      </c>
      <c r="I878" s="24">
        <v>0</v>
      </c>
      <c r="J878" s="24">
        <v>0</v>
      </c>
      <c r="K878" s="24">
        <v>0</v>
      </c>
      <c r="L878" s="24">
        <v>52.711827568816197</v>
      </c>
      <c r="M878" s="24">
        <v>0</v>
      </c>
      <c r="N878" s="24">
        <v>0</v>
      </c>
      <c r="O878" s="24">
        <v>0</v>
      </c>
      <c r="P878" s="24">
        <v>0</v>
      </c>
      <c r="Q878" s="24">
        <v>100</v>
      </c>
    </row>
    <row r="879" spans="1:17" ht="13.15" customHeight="1" x14ac:dyDescent="0.2">
      <c r="A879" s="4" t="s">
        <v>130</v>
      </c>
      <c r="B879" s="4" t="s">
        <v>564</v>
      </c>
      <c r="C879" s="9"/>
      <c r="D879" s="9"/>
      <c r="E879" s="14"/>
      <c r="F879" s="14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</row>
    <row r="880" spans="1:17" ht="13.15" customHeight="1" x14ac:dyDescent="0.2">
      <c r="A880" s="4" t="s">
        <v>171</v>
      </c>
      <c r="B880" s="4" t="s">
        <v>565</v>
      </c>
      <c r="C880" s="15"/>
      <c r="D880" s="16" t="s">
        <v>308</v>
      </c>
      <c r="E880" s="17" t="s">
        <v>307</v>
      </c>
      <c r="F880" s="1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1:17" s="20" customFormat="1" ht="13.15" customHeight="1" x14ac:dyDescent="0.25">
      <c r="A881" s="4" t="s">
        <v>171</v>
      </c>
      <c r="B881" s="4" t="s">
        <v>565</v>
      </c>
      <c r="C881" s="13" t="s">
        <v>200</v>
      </c>
      <c r="D881" s="19" t="s">
        <v>674</v>
      </c>
      <c r="E881" s="13"/>
      <c r="F881" s="19"/>
      <c r="G881" s="1">
        <v>6213456.2900000019</v>
      </c>
      <c r="H881" s="1">
        <v>2177605.1800000006</v>
      </c>
      <c r="I881" s="1">
        <v>3523802.1100000003</v>
      </c>
      <c r="J881" s="1">
        <v>0</v>
      </c>
      <c r="K881" s="1">
        <v>0</v>
      </c>
      <c r="L881" s="1">
        <v>50902.27</v>
      </c>
      <c r="M881" s="1">
        <v>2466211.7200000002</v>
      </c>
      <c r="N881" s="1">
        <v>0</v>
      </c>
      <c r="O881" s="1">
        <v>20032.050000000003</v>
      </c>
      <c r="P881" s="1">
        <v>0</v>
      </c>
      <c r="Q881" s="1">
        <v>14452009.620000003</v>
      </c>
    </row>
    <row r="882" spans="1:17" s="20" customFormat="1" ht="13.15" customHeight="1" x14ac:dyDescent="0.25">
      <c r="A882" s="4" t="s">
        <v>171</v>
      </c>
      <c r="B882" s="4" t="s">
        <v>565</v>
      </c>
      <c r="C882" s="13" t="s">
        <v>200</v>
      </c>
      <c r="D882" s="19" t="s">
        <v>675</v>
      </c>
      <c r="E882" s="13"/>
      <c r="F882" s="19"/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49937.5</v>
      </c>
      <c r="N882" s="1">
        <v>0</v>
      </c>
      <c r="O882" s="1">
        <v>847931.16999999993</v>
      </c>
      <c r="P882" s="1">
        <v>0</v>
      </c>
      <c r="Q882" s="1">
        <v>897868.66999999993</v>
      </c>
    </row>
    <row r="883" spans="1:17" s="20" customFormat="1" ht="13.15" customHeight="1" x14ac:dyDescent="0.25">
      <c r="A883" s="4" t="s">
        <v>171</v>
      </c>
      <c r="B883" s="4" t="s">
        <v>565</v>
      </c>
      <c r="C883" s="13" t="s">
        <v>200</v>
      </c>
      <c r="D883" s="19" t="s">
        <v>454</v>
      </c>
      <c r="E883" s="13"/>
      <c r="F883" s="19"/>
      <c r="G883" s="1">
        <v>6213456.2900000019</v>
      </c>
      <c r="H883" s="1">
        <v>2177605.1800000006</v>
      </c>
      <c r="I883" s="1">
        <v>3523802.1100000003</v>
      </c>
      <c r="J883" s="1">
        <v>0</v>
      </c>
      <c r="K883" s="1">
        <v>0</v>
      </c>
      <c r="L883" s="1">
        <v>50902.27</v>
      </c>
      <c r="M883" s="1">
        <v>2516149.2200000002</v>
      </c>
      <c r="N883" s="1">
        <v>0</v>
      </c>
      <c r="O883" s="1">
        <v>867963.22</v>
      </c>
      <c r="P883" s="1">
        <v>0</v>
      </c>
      <c r="Q883" s="1">
        <v>15349878.290000003</v>
      </c>
    </row>
    <row r="884" spans="1:17" ht="13.15" customHeight="1" x14ac:dyDescent="0.2">
      <c r="A884" s="4" t="s">
        <v>171</v>
      </c>
      <c r="B884" s="4" t="s">
        <v>565</v>
      </c>
      <c r="C884" s="9" t="s">
        <v>200</v>
      </c>
      <c r="D884" s="9" t="s">
        <v>691</v>
      </c>
      <c r="E884" s="14"/>
      <c r="F884" s="14">
        <v>2078.9</v>
      </c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>
        <v>7383.6539949011503</v>
      </c>
    </row>
    <row r="885" spans="1:17" ht="13.15" customHeight="1" x14ac:dyDescent="0.2">
      <c r="A885" s="4" t="str">
        <f>A884</f>
        <v>2020</v>
      </c>
      <c r="B885" s="4" t="str">
        <f t="shared" ref="B885" si="217">B884</f>
        <v>MOFFAMOFFAT COUNT</v>
      </c>
      <c r="C885" s="9" t="str">
        <f t="shared" ref="C885" si="218">C884</f>
        <v xml:space="preserve">$ </v>
      </c>
      <c r="D885" s="9" t="s">
        <v>692</v>
      </c>
      <c r="E885" s="14"/>
      <c r="F885" s="14">
        <v>2118</v>
      </c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>
        <v>7247.3457459867814</v>
      </c>
    </row>
    <row r="886" spans="1:17" s="25" customFormat="1" ht="13.15" customHeight="1" x14ac:dyDescent="0.2">
      <c r="A886" s="4" t="s">
        <v>171</v>
      </c>
      <c r="B886" s="4" t="s">
        <v>565</v>
      </c>
      <c r="C886" s="14" t="s">
        <v>199</v>
      </c>
      <c r="D886" s="2" t="s">
        <v>676</v>
      </c>
      <c r="E886" s="14"/>
      <c r="F886" s="14"/>
      <c r="G886" s="24">
        <v>40.47886356237683</v>
      </c>
      <c r="H886" s="24">
        <v>14.186465448515296</v>
      </c>
      <c r="I886" s="24">
        <v>22.956547559700553</v>
      </c>
      <c r="J886" s="24">
        <v>0</v>
      </c>
      <c r="K886" s="24">
        <v>0</v>
      </c>
      <c r="L886" s="24">
        <v>0.33161350883909835</v>
      </c>
      <c r="M886" s="24">
        <v>16.391981567952875</v>
      </c>
      <c r="N886" s="24">
        <v>0</v>
      </c>
      <c r="O886" s="24">
        <v>5.65452835261536</v>
      </c>
      <c r="P886" s="24">
        <v>0</v>
      </c>
      <c r="Q886" s="24">
        <v>100</v>
      </c>
    </row>
    <row r="887" spans="1:17" ht="13.15" customHeight="1" x14ac:dyDescent="0.2">
      <c r="A887" s="4" t="s">
        <v>171</v>
      </c>
      <c r="B887" s="4" t="s">
        <v>565</v>
      </c>
      <c r="C887" s="9"/>
      <c r="D887" s="9"/>
      <c r="E887" s="14"/>
      <c r="F887" s="14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</row>
    <row r="888" spans="1:17" ht="13.15" customHeight="1" x14ac:dyDescent="0.2">
      <c r="A888" s="4" t="s">
        <v>124</v>
      </c>
      <c r="B888" s="4" t="s">
        <v>566</v>
      </c>
      <c r="C888" s="15"/>
      <c r="D888" s="16" t="s">
        <v>304</v>
      </c>
      <c r="E888" s="17" t="s">
        <v>306</v>
      </c>
      <c r="F888" s="1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1:17" s="20" customFormat="1" ht="13.15" customHeight="1" x14ac:dyDescent="0.25">
      <c r="A889" s="4" t="s">
        <v>124</v>
      </c>
      <c r="B889" s="4" t="s">
        <v>566</v>
      </c>
      <c r="C889" s="13" t="s">
        <v>200</v>
      </c>
      <c r="D889" s="19" t="s">
        <v>674</v>
      </c>
      <c r="E889" s="13"/>
      <c r="F889" s="19"/>
      <c r="G889" s="1">
        <v>7538851.1700000009</v>
      </c>
      <c r="H889" s="1">
        <v>2651854.3100000005</v>
      </c>
      <c r="I889" s="1">
        <v>4289847.4800000004</v>
      </c>
      <c r="J889" s="1">
        <v>0</v>
      </c>
      <c r="K889" s="1">
        <v>0</v>
      </c>
      <c r="L889" s="1">
        <v>0</v>
      </c>
      <c r="M889" s="1">
        <v>753686.38</v>
      </c>
      <c r="N889" s="1">
        <v>20105.739999999998</v>
      </c>
      <c r="O889" s="1">
        <v>0</v>
      </c>
      <c r="P889" s="1">
        <v>1000</v>
      </c>
      <c r="Q889" s="1">
        <v>15255345.080000002</v>
      </c>
    </row>
    <row r="890" spans="1:17" s="20" customFormat="1" ht="13.15" customHeight="1" x14ac:dyDescent="0.25">
      <c r="A890" s="4" t="s">
        <v>124</v>
      </c>
      <c r="B890" s="4" t="s">
        <v>566</v>
      </c>
      <c r="C890" s="13" t="s">
        <v>200</v>
      </c>
      <c r="D890" s="19" t="s">
        <v>675</v>
      </c>
      <c r="E890" s="13"/>
      <c r="F890" s="19"/>
      <c r="G890" s="1">
        <v>0</v>
      </c>
      <c r="H890" s="1">
        <v>0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>
        <v>0</v>
      </c>
    </row>
    <row r="891" spans="1:17" s="20" customFormat="1" ht="13.15" customHeight="1" x14ac:dyDescent="0.25">
      <c r="A891" s="4" t="s">
        <v>124</v>
      </c>
      <c r="B891" s="4" t="s">
        <v>566</v>
      </c>
      <c r="C891" s="13" t="s">
        <v>200</v>
      </c>
      <c r="D891" s="19" t="s">
        <v>454</v>
      </c>
      <c r="E891" s="13"/>
      <c r="F891" s="19"/>
      <c r="G891" s="1">
        <v>7538851.1700000009</v>
      </c>
      <c r="H891" s="1">
        <v>2651854.3100000005</v>
      </c>
      <c r="I891" s="1">
        <v>4289847.4800000004</v>
      </c>
      <c r="J891" s="1">
        <v>0</v>
      </c>
      <c r="K891" s="1">
        <v>0</v>
      </c>
      <c r="L891" s="1">
        <v>0</v>
      </c>
      <c r="M891" s="1">
        <v>753686.38</v>
      </c>
      <c r="N891" s="1">
        <v>20105.739999999998</v>
      </c>
      <c r="O891" s="1">
        <v>0</v>
      </c>
      <c r="P891" s="1">
        <v>1000</v>
      </c>
      <c r="Q891" s="1">
        <v>15255345.080000002</v>
      </c>
    </row>
    <row r="892" spans="1:17" ht="13.15" customHeight="1" x14ac:dyDescent="0.2">
      <c r="A892" s="4" t="s">
        <v>124</v>
      </c>
      <c r="B892" s="4" t="s">
        <v>566</v>
      </c>
      <c r="C892" s="9" t="s">
        <v>200</v>
      </c>
      <c r="D892" s="9" t="s">
        <v>691</v>
      </c>
      <c r="E892" s="14"/>
      <c r="F892" s="14">
        <v>2669.6</v>
      </c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>
        <v>5714.4684896613735</v>
      </c>
    </row>
    <row r="893" spans="1:17" ht="13.15" customHeight="1" x14ac:dyDescent="0.2">
      <c r="A893" s="4" t="str">
        <f>A892</f>
        <v>2035</v>
      </c>
      <c r="B893" s="4" t="str">
        <f t="shared" ref="B893" si="219">B892</f>
        <v>MONTEMONTEZUMA-CO</v>
      </c>
      <c r="C893" s="9" t="str">
        <f t="shared" ref="C893" si="220">C892</f>
        <v xml:space="preserve">$ </v>
      </c>
      <c r="D893" s="9" t="s">
        <v>692</v>
      </c>
      <c r="E893" s="14"/>
      <c r="F893" s="14">
        <v>2618</v>
      </c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>
        <v>5827.0989610389615</v>
      </c>
    </row>
    <row r="894" spans="1:17" s="25" customFormat="1" ht="13.15" customHeight="1" x14ac:dyDescent="0.2">
      <c r="A894" s="4" t="s">
        <v>124</v>
      </c>
      <c r="B894" s="4" t="s">
        <v>566</v>
      </c>
      <c r="C894" s="14" t="s">
        <v>199</v>
      </c>
      <c r="D894" s="2" t="s">
        <v>676</v>
      </c>
      <c r="E894" s="14"/>
      <c r="F894" s="14"/>
      <c r="G894" s="24">
        <v>49.417768857182743</v>
      </c>
      <c r="H894" s="24">
        <v>17.383115859349672</v>
      </c>
      <c r="I894" s="24">
        <v>28.120291330702564</v>
      </c>
      <c r="J894" s="24">
        <v>0</v>
      </c>
      <c r="K894" s="24">
        <v>0</v>
      </c>
      <c r="L894" s="24">
        <v>0</v>
      </c>
      <c r="M894" s="24">
        <v>4.9404741488810684</v>
      </c>
      <c r="N894" s="24">
        <v>0.13179472437079737</v>
      </c>
      <c r="O894" s="24">
        <v>0</v>
      </c>
      <c r="P894" s="24">
        <v>6.5550795131538242E-3</v>
      </c>
      <c r="Q894" s="24">
        <v>100</v>
      </c>
    </row>
    <row r="895" spans="1:17" ht="13.15" customHeight="1" x14ac:dyDescent="0.2">
      <c r="A895" s="4" t="s">
        <v>124</v>
      </c>
      <c r="B895" s="4" t="s">
        <v>566</v>
      </c>
      <c r="C895" s="9"/>
      <c r="D895" s="9"/>
      <c r="E895" s="14"/>
      <c r="F895" s="14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</row>
    <row r="896" spans="1:17" ht="13.15" customHeight="1" x14ac:dyDescent="0.2">
      <c r="A896" s="4" t="s">
        <v>157</v>
      </c>
      <c r="B896" s="4" t="s">
        <v>567</v>
      </c>
      <c r="C896" s="15"/>
      <c r="D896" s="16" t="s">
        <v>304</v>
      </c>
      <c r="E896" s="17" t="s">
        <v>305</v>
      </c>
      <c r="F896" s="1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1:17" s="20" customFormat="1" ht="13.15" customHeight="1" x14ac:dyDescent="0.25">
      <c r="A897" s="4" t="s">
        <v>157</v>
      </c>
      <c r="B897" s="4" t="s">
        <v>567</v>
      </c>
      <c r="C897" s="13" t="s">
        <v>200</v>
      </c>
      <c r="D897" s="19" t="s">
        <v>674</v>
      </c>
      <c r="E897" s="13"/>
      <c r="F897" s="19"/>
      <c r="G897" s="1">
        <v>2509076.2799999984</v>
      </c>
      <c r="H897" s="1">
        <v>822759.13000000012</v>
      </c>
      <c r="I897" s="1">
        <v>1340271.6099999999</v>
      </c>
      <c r="J897" s="1">
        <v>0</v>
      </c>
      <c r="K897" s="1">
        <v>0</v>
      </c>
      <c r="L897" s="1">
        <v>267852.28999999998</v>
      </c>
      <c r="M897" s="1">
        <v>317814.18</v>
      </c>
      <c r="N897" s="1">
        <v>0</v>
      </c>
      <c r="O897" s="1">
        <v>0</v>
      </c>
      <c r="P897" s="1">
        <v>0</v>
      </c>
      <c r="Q897" s="1">
        <v>5257773.4899999974</v>
      </c>
    </row>
    <row r="898" spans="1:17" s="20" customFormat="1" ht="13.15" customHeight="1" x14ac:dyDescent="0.25">
      <c r="A898" s="4" t="s">
        <v>157</v>
      </c>
      <c r="B898" s="4" t="s">
        <v>567</v>
      </c>
      <c r="C898" s="13" t="s">
        <v>200</v>
      </c>
      <c r="D898" s="19" t="s">
        <v>675</v>
      </c>
      <c r="E898" s="13"/>
      <c r="F898" s="19"/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</row>
    <row r="899" spans="1:17" s="20" customFormat="1" ht="13.15" customHeight="1" x14ac:dyDescent="0.25">
      <c r="A899" s="4" t="s">
        <v>157</v>
      </c>
      <c r="B899" s="4" t="s">
        <v>567</v>
      </c>
      <c r="C899" s="13" t="s">
        <v>200</v>
      </c>
      <c r="D899" s="19" t="s">
        <v>454</v>
      </c>
      <c r="E899" s="13"/>
      <c r="F899" s="19"/>
      <c r="G899" s="1">
        <v>2509076.2799999984</v>
      </c>
      <c r="H899" s="1">
        <v>822759.13000000012</v>
      </c>
      <c r="I899" s="1">
        <v>1340271.6099999999</v>
      </c>
      <c r="J899" s="1">
        <v>0</v>
      </c>
      <c r="K899" s="1">
        <v>0</v>
      </c>
      <c r="L899" s="1">
        <v>267852.28999999998</v>
      </c>
      <c r="M899" s="1">
        <v>317814.18</v>
      </c>
      <c r="N899" s="1">
        <v>0</v>
      </c>
      <c r="O899" s="1">
        <v>0</v>
      </c>
      <c r="P899" s="1">
        <v>0</v>
      </c>
      <c r="Q899" s="1">
        <v>5257773.4899999974</v>
      </c>
    </row>
    <row r="900" spans="1:17" ht="13.15" customHeight="1" x14ac:dyDescent="0.2">
      <c r="A900" s="4" t="s">
        <v>157</v>
      </c>
      <c r="B900" s="4" t="s">
        <v>567</v>
      </c>
      <c r="C900" s="9" t="s">
        <v>200</v>
      </c>
      <c r="D900" s="9" t="s">
        <v>691</v>
      </c>
      <c r="E900" s="14"/>
      <c r="F900" s="14">
        <v>678</v>
      </c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>
        <v>7754.8281563421788</v>
      </c>
    </row>
    <row r="901" spans="1:17" ht="13.15" customHeight="1" x14ac:dyDescent="0.2">
      <c r="A901" s="4" t="str">
        <f>A900</f>
        <v>2055</v>
      </c>
      <c r="B901" s="4" t="str">
        <f t="shared" ref="B901" si="221">B900</f>
        <v>MONTEDOLORES RE-4</v>
      </c>
      <c r="C901" s="9" t="str">
        <f t="shared" ref="C901" si="222">C900</f>
        <v xml:space="preserve">$ </v>
      </c>
      <c r="D901" s="9" t="s">
        <v>692</v>
      </c>
      <c r="E901" s="14"/>
      <c r="F901" s="14">
        <v>726</v>
      </c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>
        <v>7242.1122451790598</v>
      </c>
    </row>
    <row r="902" spans="1:17" s="25" customFormat="1" ht="13.15" customHeight="1" x14ac:dyDescent="0.2">
      <c r="A902" s="4" t="s">
        <v>157</v>
      </c>
      <c r="B902" s="4" t="s">
        <v>567</v>
      </c>
      <c r="C902" s="14" t="s">
        <v>199</v>
      </c>
      <c r="D902" s="2" t="s">
        <v>676</v>
      </c>
      <c r="E902" s="14"/>
      <c r="F902" s="14"/>
      <c r="G902" s="24">
        <v>47.721269940063536</v>
      </c>
      <c r="H902" s="24">
        <v>15.648432393765987</v>
      </c>
      <c r="I902" s="24">
        <v>25.491239068193494</v>
      </c>
      <c r="J902" s="24">
        <v>0</v>
      </c>
      <c r="K902" s="24">
        <v>0</v>
      </c>
      <c r="L902" s="24">
        <v>5.0944052745794517</v>
      </c>
      <c r="M902" s="24">
        <v>6.0446533233975464</v>
      </c>
      <c r="N902" s="24">
        <v>0</v>
      </c>
      <c r="O902" s="24">
        <v>0</v>
      </c>
      <c r="P902" s="24">
        <v>0</v>
      </c>
      <c r="Q902" s="24">
        <v>100</v>
      </c>
    </row>
    <row r="903" spans="1:17" ht="13.15" customHeight="1" x14ac:dyDescent="0.2">
      <c r="A903" s="4" t="s">
        <v>157</v>
      </c>
      <c r="B903" s="4" t="s">
        <v>567</v>
      </c>
      <c r="C903" s="9"/>
      <c r="D903" s="9"/>
      <c r="E903" s="14"/>
      <c r="F903" s="14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</row>
    <row r="904" spans="1:17" ht="13.15" customHeight="1" x14ac:dyDescent="0.2">
      <c r="A904" s="4" t="s">
        <v>59</v>
      </c>
      <c r="B904" s="4" t="s">
        <v>568</v>
      </c>
      <c r="C904" s="15"/>
      <c r="D904" s="16" t="s">
        <v>304</v>
      </c>
      <c r="E904" s="17" t="s">
        <v>303</v>
      </c>
      <c r="F904" s="1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1:17" s="20" customFormat="1" ht="13.15" customHeight="1" x14ac:dyDescent="0.25">
      <c r="A905" s="4" t="s">
        <v>59</v>
      </c>
      <c r="B905" s="4" t="s">
        <v>568</v>
      </c>
      <c r="C905" s="13" t="s">
        <v>200</v>
      </c>
      <c r="D905" s="19" t="s">
        <v>674</v>
      </c>
      <c r="E905" s="13"/>
      <c r="F905" s="19"/>
      <c r="G905" s="1">
        <v>1560839.31</v>
      </c>
      <c r="H905" s="1">
        <v>539252.30999999994</v>
      </c>
      <c r="I905" s="1">
        <v>709173.20000000007</v>
      </c>
      <c r="J905" s="1">
        <v>125176.40000000001</v>
      </c>
      <c r="K905" s="1">
        <v>0</v>
      </c>
      <c r="L905" s="1">
        <v>21373.97</v>
      </c>
      <c r="M905" s="1">
        <v>549961.8600000001</v>
      </c>
      <c r="N905" s="1">
        <v>0</v>
      </c>
      <c r="O905" s="1">
        <v>0</v>
      </c>
      <c r="P905" s="1">
        <v>0</v>
      </c>
      <c r="Q905" s="1">
        <v>3505777.0500000007</v>
      </c>
    </row>
    <row r="906" spans="1:17" s="20" customFormat="1" ht="13.15" customHeight="1" x14ac:dyDescent="0.25">
      <c r="A906" s="4" t="s">
        <v>59</v>
      </c>
      <c r="B906" s="4" t="s">
        <v>568</v>
      </c>
      <c r="C906" s="13" t="s">
        <v>200</v>
      </c>
      <c r="D906" s="19" t="s">
        <v>675</v>
      </c>
      <c r="E906" s="13"/>
      <c r="F906" s="19"/>
      <c r="G906" s="1">
        <v>14524.23</v>
      </c>
      <c r="H906" s="1">
        <v>263.36</v>
      </c>
      <c r="I906" s="1">
        <v>263.38</v>
      </c>
      <c r="J906" s="1">
        <v>0</v>
      </c>
      <c r="K906" s="1">
        <v>0</v>
      </c>
      <c r="L906" s="1">
        <v>0</v>
      </c>
      <c r="M906" s="1">
        <v>15365.35</v>
      </c>
      <c r="N906" s="1">
        <v>0</v>
      </c>
      <c r="O906" s="1">
        <v>0</v>
      </c>
      <c r="P906" s="1">
        <v>0</v>
      </c>
      <c r="Q906" s="1">
        <v>30416.32</v>
      </c>
    </row>
    <row r="907" spans="1:17" s="20" customFormat="1" ht="13.15" customHeight="1" x14ac:dyDescent="0.25">
      <c r="A907" s="4" t="s">
        <v>59</v>
      </c>
      <c r="B907" s="4" t="s">
        <v>568</v>
      </c>
      <c r="C907" s="13" t="s">
        <v>200</v>
      </c>
      <c r="D907" s="19" t="s">
        <v>454</v>
      </c>
      <c r="E907" s="13"/>
      <c r="F907" s="19"/>
      <c r="G907" s="1">
        <v>1575363.54</v>
      </c>
      <c r="H907" s="1">
        <v>539515.66999999993</v>
      </c>
      <c r="I907" s="1">
        <v>709436.58000000007</v>
      </c>
      <c r="J907" s="1">
        <v>125176.40000000001</v>
      </c>
      <c r="K907" s="1">
        <v>0</v>
      </c>
      <c r="L907" s="1">
        <v>21373.97</v>
      </c>
      <c r="M907" s="1">
        <v>565327.21000000008</v>
      </c>
      <c r="N907" s="1">
        <v>0</v>
      </c>
      <c r="O907" s="1">
        <v>0</v>
      </c>
      <c r="P907" s="1">
        <v>0</v>
      </c>
      <c r="Q907" s="1">
        <v>3536193.3700000006</v>
      </c>
    </row>
    <row r="908" spans="1:17" ht="13.15" customHeight="1" x14ac:dyDescent="0.2">
      <c r="A908" s="4" t="s">
        <v>59</v>
      </c>
      <c r="B908" s="4" t="s">
        <v>568</v>
      </c>
      <c r="C908" s="9" t="s">
        <v>200</v>
      </c>
      <c r="D908" s="9" t="s">
        <v>691</v>
      </c>
      <c r="E908" s="14"/>
      <c r="F908" s="14">
        <v>467</v>
      </c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>
        <v>7572.1485438972177</v>
      </c>
    </row>
    <row r="909" spans="1:17" ht="13.15" customHeight="1" x14ac:dyDescent="0.2">
      <c r="A909" s="4" t="str">
        <f>A908</f>
        <v>2070</v>
      </c>
      <c r="B909" s="4" t="str">
        <f t="shared" ref="B909" si="223">B908</f>
        <v>MONTEMANCOS RE-6</v>
      </c>
      <c r="C909" s="9" t="str">
        <f t="shared" ref="C909" si="224">C908</f>
        <v xml:space="preserve">$ </v>
      </c>
      <c r="D909" s="9" t="s">
        <v>692</v>
      </c>
      <c r="E909" s="14"/>
      <c r="F909" s="14">
        <v>485</v>
      </c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>
        <v>7291.1203505154654</v>
      </c>
    </row>
    <row r="910" spans="1:17" s="25" customFormat="1" ht="13.15" customHeight="1" x14ac:dyDescent="0.2">
      <c r="A910" s="4" t="s">
        <v>59</v>
      </c>
      <c r="B910" s="4" t="s">
        <v>568</v>
      </c>
      <c r="C910" s="14" t="s">
        <v>199</v>
      </c>
      <c r="D910" s="2" t="s">
        <v>676</v>
      </c>
      <c r="E910" s="14"/>
      <c r="F910" s="14"/>
      <c r="G910" s="24">
        <v>44.549700063489453</v>
      </c>
      <c r="H910" s="24">
        <v>15.256961753762912</v>
      </c>
      <c r="I910" s="24">
        <v>20.06215457612263</v>
      </c>
      <c r="J910" s="24">
        <v>3.5398629798347252</v>
      </c>
      <c r="K910" s="24">
        <v>0</v>
      </c>
      <c r="L910" s="24">
        <v>0.60443442322273222</v>
      </c>
      <c r="M910" s="24">
        <v>15.986886203567538</v>
      </c>
      <c r="N910" s="24">
        <v>0</v>
      </c>
      <c r="O910" s="24">
        <v>0</v>
      </c>
      <c r="P910" s="24">
        <v>0</v>
      </c>
      <c r="Q910" s="24">
        <v>100</v>
      </c>
    </row>
    <row r="911" spans="1:17" ht="13.15" customHeight="1" x14ac:dyDescent="0.2">
      <c r="A911" s="4" t="s">
        <v>59</v>
      </c>
      <c r="B911" s="4" t="s">
        <v>568</v>
      </c>
      <c r="C911" s="9"/>
      <c r="D911" s="9"/>
      <c r="E911" s="14"/>
      <c r="F911" s="14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</row>
    <row r="912" spans="1:17" ht="13.15" customHeight="1" x14ac:dyDescent="0.2">
      <c r="A912" s="4" t="s">
        <v>125</v>
      </c>
      <c r="B912" s="4" t="s">
        <v>569</v>
      </c>
      <c r="C912" s="15"/>
      <c r="D912" s="16" t="s">
        <v>301</v>
      </c>
      <c r="E912" s="17" t="s">
        <v>302</v>
      </c>
      <c r="F912" s="1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1:17" s="20" customFormat="1" ht="13.15" customHeight="1" x14ac:dyDescent="0.25">
      <c r="A913" s="4" t="s">
        <v>125</v>
      </c>
      <c r="B913" s="4" t="s">
        <v>569</v>
      </c>
      <c r="C913" s="13" t="s">
        <v>200</v>
      </c>
      <c r="D913" s="19" t="s">
        <v>674</v>
      </c>
      <c r="E913" s="13"/>
      <c r="F913" s="19"/>
      <c r="G913" s="1">
        <v>15358070.710000001</v>
      </c>
      <c r="H913" s="1">
        <v>7581946.8400000017</v>
      </c>
      <c r="I913" s="1">
        <v>8744782.9000000022</v>
      </c>
      <c r="J913" s="1">
        <v>624633.43000000005</v>
      </c>
      <c r="K913" s="1">
        <v>1290325.5</v>
      </c>
      <c r="L913" s="1">
        <v>0</v>
      </c>
      <c r="M913" s="1">
        <v>3121912.419999999</v>
      </c>
      <c r="N913" s="1">
        <v>131402.85</v>
      </c>
      <c r="O913" s="1">
        <v>550610</v>
      </c>
      <c r="P913" s="1">
        <v>0</v>
      </c>
      <c r="Q913" s="1">
        <v>37403684.650000013</v>
      </c>
    </row>
    <row r="914" spans="1:17" s="20" customFormat="1" ht="13.15" customHeight="1" x14ac:dyDescent="0.25">
      <c r="A914" s="4" t="s">
        <v>125</v>
      </c>
      <c r="B914" s="4" t="s">
        <v>569</v>
      </c>
      <c r="C914" s="13" t="s">
        <v>200</v>
      </c>
      <c r="D914" s="19" t="s">
        <v>675</v>
      </c>
      <c r="E914" s="13"/>
      <c r="F914" s="19"/>
      <c r="G914" s="1">
        <v>5899.47</v>
      </c>
      <c r="H914" s="1">
        <v>22268.16</v>
      </c>
      <c r="I914" s="1">
        <v>111554.3</v>
      </c>
      <c r="J914" s="1">
        <v>0</v>
      </c>
      <c r="K914" s="1">
        <v>2476.4900000000002</v>
      </c>
      <c r="L914" s="1">
        <v>0</v>
      </c>
      <c r="M914" s="1">
        <v>154895.89999999997</v>
      </c>
      <c r="N914" s="1">
        <v>0</v>
      </c>
      <c r="O914" s="1">
        <v>0</v>
      </c>
      <c r="P914" s="1">
        <v>0</v>
      </c>
      <c r="Q914" s="1">
        <v>297094.31999999995</v>
      </c>
    </row>
    <row r="915" spans="1:17" s="20" customFormat="1" ht="13.15" customHeight="1" x14ac:dyDescent="0.25">
      <c r="A915" s="4" t="s">
        <v>125</v>
      </c>
      <c r="B915" s="4" t="s">
        <v>569</v>
      </c>
      <c r="C915" s="13" t="s">
        <v>200</v>
      </c>
      <c r="D915" s="19" t="s">
        <v>454</v>
      </c>
      <c r="E915" s="13"/>
      <c r="F915" s="19"/>
      <c r="G915" s="1">
        <v>15363970.180000002</v>
      </c>
      <c r="H915" s="1">
        <v>7604215.0000000019</v>
      </c>
      <c r="I915" s="1">
        <v>8856337.200000003</v>
      </c>
      <c r="J915" s="1">
        <v>624633.43000000005</v>
      </c>
      <c r="K915" s="1">
        <v>1292801.99</v>
      </c>
      <c r="L915" s="1">
        <v>0</v>
      </c>
      <c r="M915" s="1">
        <v>3276808.3199999989</v>
      </c>
      <c r="N915" s="1">
        <v>131402.85</v>
      </c>
      <c r="O915" s="1">
        <v>550610</v>
      </c>
      <c r="P915" s="1">
        <v>0</v>
      </c>
      <c r="Q915" s="1">
        <v>37700778.970000014</v>
      </c>
    </row>
    <row r="916" spans="1:17" ht="13.15" customHeight="1" x14ac:dyDescent="0.2">
      <c r="A916" s="4" t="s">
        <v>125</v>
      </c>
      <c r="B916" s="4" t="s">
        <v>569</v>
      </c>
      <c r="C916" s="9" t="s">
        <v>200</v>
      </c>
      <c r="D916" s="9" t="s">
        <v>691</v>
      </c>
      <c r="E916" s="14"/>
      <c r="F916" s="14">
        <v>5884.1</v>
      </c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>
        <v>6407.2294777451116</v>
      </c>
    </row>
    <row r="917" spans="1:17" ht="13.15" customHeight="1" x14ac:dyDescent="0.2">
      <c r="A917" s="4" t="str">
        <f>A916</f>
        <v>2180</v>
      </c>
      <c r="B917" s="4" t="str">
        <f t="shared" ref="B917" si="225">B916</f>
        <v>MONTRMONTROSE COU</v>
      </c>
      <c r="C917" s="9" t="str">
        <f t="shared" ref="C917" si="226">C916</f>
        <v xml:space="preserve">$ </v>
      </c>
      <c r="D917" s="9" t="s">
        <v>692</v>
      </c>
      <c r="E917" s="14"/>
      <c r="F917" s="14">
        <v>6061</v>
      </c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>
        <v>6220.2242154759961</v>
      </c>
    </row>
    <row r="918" spans="1:17" s="25" customFormat="1" ht="13.15" customHeight="1" x14ac:dyDescent="0.2">
      <c r="A918" s="4" t="s">
        <v>125</v>
      </c>
      <c r="B918" s="4" t="s">
        <v>569</v>
      </c>
      <c r="C918" s="14" t="s">
        <v>199</v>
      </c>
      <c r="D918" s="2" t="s">
        <v>676</v>
      </c>
      <c r="E918" s="14"/>
      <c r="F918" s="14"/>
      <c r="G918" s="24">
        <v>40.752394512128554</v>
      </c>
      <c r="H918" s="24">
        <v>20.169914807465844</v>
      </c>
      <c r="I918" s="24">
        <v>23.491125228598957</v>
      </c>
      <c r="J918" s="24">
        <v>1.6568183657346851</v>
      </c>
      <c r="K918" s="24">
        <v>3.4291121438862926</v>
      </c>
      <c r="L918" s="24">
        <v>0</v>
      </c>
      <c r="M918" s="24">
        <v>8.6916196681439484</v>
      </c>
      <c r="N918" s="24">
        <v>0.34854147205966857</v>
      </c>
      <c r="O918" s="24">
        <v>1.4604738019820278</v>
      </c>
      <c r="P918" s="24">
        <v>0</v>
      </c>
      <c r="Q918" s="24">
        <v>100</v>
      </c>
    </row>
    <row r="919" spans="1:17" ht="13.15" customHeight="1" x14ac:dyDescent="0.2">
      <c r="A919" s="4" t="s">
        <v>125</v>
      </c>
      <c r="B919" s="4" t="s">
        <v>569</v>
      </c>
      <c r="C919" s="9"/>
      <c r="D919" s="9"/>
      <c r="E919" s="14"/>
      <c r="F919" s="14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</row>
    <row r="920" spans="1:17" ht="13.15" customHeight="1" x14ac:dyDescent="0.2">
      <c r="A920" s="4" t="s">
        <v>153</v>
      </c>
      <c r="B920" s="4" t="s">
        <v>570</v>
      </c>
      <c r="C920" s="15"/>
      <c r="D920" s="16" t="s">
        <v>301</v>
      </c>
      <c r="E920" s="17" t="s">
        <v>300</v>
      </c>
      <c r="F920" s="1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1:17" s="20" customFormat="1" ht="13.15" customHeight="1" x14ac:dyDescent="0.25">
      <c r="A921" s="4" t="s">
        <v>153</v>
      </c>
      <c r="B921" s="4" t="s">
        <v>570</v>
      </c>
      <c r="C921" s="13" t="s">
        <v>200</v>
      </c>
      <c r="D921" s="19" t="s">
        <v>674</v>
      </c>
      <c r="E921" s="13"/>
      <c r="F921" s="19"/>
      <c r="G921" s="1">
        <v>854624.91000000027</v>
      </c>
      <c r="H921" s="1">
        <v>146653.56999999995</v>
      </c>
      <c r="I921" s="1">
        <v>698582.83</v>
      </c>
      <c r="J921" s="1">
        <v>0</v>
      </c>
      <c r="K921" s="1">
        <v>0</v>
      </c>
      <c r="L921" s="1">
        <v>310544.83000000007</v>
      </c>
      <c r="M921" s="1">
        <v>28010.760000000002</v>
      </c>
      <c r="N921" s="1">
        <v>0</v>
      </c>
      <c r="O921" s="1">
        <v>0</v>
      </c>
      <c r="P921" s="1">
        <v>0</v>
      </c>
      <c r="Q921" s="1">
        <v>2038416.9000000001</v>
      </c>
    </row>
    <row r="922" spans="1:17" s="20" customFormat="1" ht="13.15" customHeight="1" x14ac:dyDescent="0.25">
      <c r="A922" s="4" t="s">
        <v>153</v>
      </c>
      <c r="B922" s="4" t="s">
        <v>570</v>
      </c>
      <c r="C922" s="13" t="s">
        <v>200</v>
      </c>
      <c r="D922" s="19" t="s">
        <v>675</v>
      </c>
      <c r="E922" s="13"/>
      <c r="F922" s="19"/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980</v>
      </c>
      <c r="M922" s="1">
        <v>0</v>
      </c>
      <c r="N922" s="1">
        <v>0</v>
      </c>
      <c r="O922" s="1">
        <v>0</v>
      </c>
      <c r="P922" s="1">
        <v>0</v>
      </c>
      <c r="Q922" s="1">
        <v>980</v>
      </c>
    </row>
    <row r="923" spans="1:17" s="20" customFormat="1" ht="13.15" customHeight="1" x14ac:dyDescent="0.25">
      <c r="A923" s="4" t="s">
        <v>153</v>
      </c>
      <c r="B923" s="4" t="s">
        <v>570</v>
      </c>
      <c r="C923" s="13" t="s">
        <v>200</v>
      </c>
      <c r="D923" s="19" t="s">
        <v>454</v>
      </c>
      <c r="E923" s="13"/>
      <c r="F923" s="19"/>
      <c r="G923" s="1">
        <v>854624.91000000027</v>
      </c>
      <c r="H923" s="1">
        <v>146653.56999999995</v>
      </c>
      <c r="I923" s="1">
        <v>698582.83</v>
      </c>
      <c r="J923" s="1">
        <v>0</v>
      </c>
      <c r="K923" s="1">
        <v>0</v>
      </c>
      <c r="L923" s="1">
        <v>311524.83000000007</v>
      </c>
      <c r="M923" s="1">
        <v>28010.760000000002</v>
      </c>
      <c r="N923" s="1">
        <v>0</v>
      </c>
      <c r="O923" s="1">
        <v>0</v>
      </c>
      <c r="P923" s="1">
        <v>0</v>
      </c>
      <c r="Q923" s="1">
        <v>2039396.9000000001</v>
      </c>
    </row>
    <row r="924" spans="1:17" ht="13.15" customHeight="1" x14ac:dyDescent="0.2">
      <c r="A924" s="4" t="s">
        <v>153</v>
      </c>
      <c r="B924" s="4" t="s">
        <v>570</v>
      </c>
      <c r="C924" s="9" t="s">
        <v>200</v>
      </c>
      <c r="D924" s="9" t="s">
        <v>691</v>
      </c>
      <c r="E924" s="14"/>
      <c r="F924" s="14">
        <v>257.5</v>
      </c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>
        <v>7919.9879611650495</v>
      </c>
    </row>
    <row r="925" spans="1:17" ht="13.15" customHeight="1" x14ac:dyDescent="0.2">
      <c r="A925" s="4" t="str">
        <f>A924</f>
        <v>2190</v>
      </c>
      <c r="B925" s="4" t="str">
        <f t="shared" ref="B925" si="227">B924</f>
        <v>MONTRWEST END RE-</v>
      </c>
      <c r="C925" s="9" t="str">
        <f t="shared" ref="C925" si="228">C924</f>
        <v xml:space="preserve">$ </v>
      </c>
      <c r="D925" s="9" t="s">
        <v>692</v>
      </c>
      <c r="E925" s="14"/>
      <c r="F925" s="14">
        <v>272</v>
      </c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>
        <v>7497.7827205882359</v>
      </c>
    </row>
    <row r="926" spans="1:17" s="25" customFormat="1" ht="13.15" customHeight="1" x14ac:dyDescent="0.2">
      <c r="A926" s="4" t="s">
        <v>153</v>
      </c>
      <c r="B926" s="4" t="s">
        <v>570</v>
      </c>
      <c r="C926" s="14" t="s">
        <v>199</v>
      </c>
      <c r="D926" s="2" t="s">
        <v>676</v>
      </c>
      <c r="E926" s="14" t="s">
        <v>707</v>
      </c>
      <c r="F926" s="14"/>
      <c r="G926" s="24">
        <v>41.905766847051709</v>
      </c>
      <c r="H926" s="24">
        <v>7.19102642550844</v>
      </c>
      <c r="I926" s="24">
        <v>34.254383244379746</v>
      </c>
      <c r="J926" s="24">
        <v>0</v>
      </c>
      <c r="K926" s="24">
        <v>0</v>
      </c>
      <c r="L926" s="24">
        <v>15.275340959869069</v>
      </c>
      <c r="M926" s="24">
        <v>1.3734825231910472</v>
      </c>
      <c r="N926" s="24">
        <v>0</v>
      </c>
      <c r="O926" s="24">
        <v>0</v>
      </c>
      <c r="P926" s="24">
        <v>0</v>
      </c>
      <c r="Q926" s="24">
        <v>100</v>
      </c>
    </row>
    <row r="927" spans="1:17" ht="13.15" customHeight="1" x14ac:dyDescent="0.2">
      <c r="A927" s="4" t="s">
        <v>153</v>
      </c>
      <c r="B927" s="4" t="s">
        <v>570</v>
      </c>
      <c r="C927" s="9"/>
      <c r="D927" s="9"/>
      <c r="E927" s="14"/>
      <c r="F927" s="14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</row>
    <row r="928" spans="1:17" ht="13.15" customHeight="1" x14ac:dyDescent="0.2">
      <c r="A928" s="4" t="s">
        <v>179</v>
      </c>
      <c r="B928" s="4" t="s">
        <v>571</v>
      </c>
      <c r="C928" s="15"/>
      <c r="D928" s="16" t="s">
        <v>296</v>
      </c>
      <c r="E928" s="17" t="s">
        <v>299</v>
      </c>
      <c r="F928" s="1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1:17" s="20" customFormat="1" ht="13.15" customHeight="1" x14ac:dyDescent="0.25">
      <c r="A929" s="4" t="s">
        <v>179</v>
      </c>
      <c r="B929" s="4" t="s">
        <v>571</v>
      </c>
      <c r="C929" s="13" t="s">
        <v>200</v>
      </c>
      <c r="D929" s="19" t="s">
        <v>674</v>
      </c>
      <c r="E929" s="13"/>
      <c r="F929" s="19"/>
      <c r="G929" s="1">
        <v>5030903.580000001</v>
      </c>
      <c r="H929" s="1">
        <v>2360298.5000000014</v>
      </c>
      <c r="I929" s="1">
        <v>2973600.290000001</v>
      </c>
      <c r="J929" s="1">
        <v>0</v>
      </c>
      <c r="K929" s="1">
        <v>0</v>
      </c>
      <c r="L929" s="1">
        <v>0</v>
      </c>
      <c r="M929" s="1">
        <v>596130.15</v>
      </c>
      <c r="N929" s="1">
        <v>0</v>
      </c>
      <c r="O929" s="1">
        <v>0</v>
      </c>
      <c r="P929" s="1">
        <v>0</v>
      </c>
      <c r="Q929" s="1">
        <v>10960932.520000003</v>
      </c>
    </row>
    <row r="930" spans="1:17" s="20" customFormat="1" ht="13.15" customHeight="1" x14ac:dyDescent="0.25">
      <c r="A930" s="4" t="s">
        <v>179</v>
      </c>
      <c r="B930" s="4" t="s">
        <v>571</v>
      </c>
      <c r="C930" s="13" t="s">
        <v>200</v>
      </c>
      <c r="D930" s="19" t="s">
        <v>675</v>
      </c>
      <c r="E930" s="13"/>
      <c r="F930" s="19"/>
      <c r="G930" s="1">
        <v>51602.41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1">
        <v>51602.41</v>
      </c>
    </row>
    <row r="931" spans="1:17" s="20" customFormat="1" ht="13.15" customHeight="1" x14ac:dyDescent="0.25">
      <c r="A931" s="4" t="s">
        <v>179</v>
      </c>
      <c r="B931" s="4" t="s">
        <v>571</v>
      </c>
      <c r="C931" s="13" t="s">
        <v>200</v>
      </c>
      <c r="D931" s="19" t="s">
        <v>454</v>
      </c>
      <c r="E931" s="13"/>
      <c r="F931" s="19"/>
      <c r="G931" s="1">
        <v>5082505.9900000012</v>
      </c>
      <c r="H931" s="1">
        <v>2360298.5000000014</v>
      </c>
      <c r="I931" s="1">
        <v>2973600.290000001</v>
      </c>
      <c r="J931" s="1">
        <v>0</v>
      </c>
      <c r="K931" s="1">
        <v>0</v>
      </c>
      <c r="L931" s="1">
        <v>0</v>
      </c>
      <c r="M931" s="1">
        <v>596130.15</v>
      </c>
      <c r="N931" s="1">
        <v>0</v>
      </c>
      <c r="O931" s="1">
        <v>0</v>
      </c>
      <c r="P931" s="1">
        <v>0</v>
      </c>
      <c r="Q931" s="1">
        <v>11012534.930000003</v>
      </c>
    </row>
    <row r="932" spans="1:17" ht="13.15" customHeight="1" x14ac:dyDescent="0.2">
      <c r="A932" s="4" t="s">
        <v>179</v>
      </c>
      <c r="B932" s="4" t="s">
        <v>571</v>
      </c>
      <c r="C932" s="9" t="s">
        <v>200</v>
      </c>
      <c r="D932" s="9" t="s">
        <v>691</v>
      </c>
      <c r="E932" s="14"/>
      <c r="F932" s="14">
        <v>1411.9</v>
      </c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>
        <v>7799.7980947659198</v>
      </c>
    </row>
    <row r="933" spans="1:17" ht="13.15" customHeight="1" x14ac:dyDescent="0.2">
      <c r="A933" s="4" t="str">
        <f>A932</f>
        <v>2395</v>
      </c>
      <c r="B933" s="4" t="str">
        <f t="shared" ref="B933" si="229">B932</f>
        <v>MORGABRUSH RE-2(J</v>
      </c>
      <c r="C933" s="9" t="str">
        <f t="shared" ref="C933" si="230">C932</f>
        <v xml:space="preserve">$ </v>
      </c>
      <c r="D933" s="9" t="s">
        <v>692</v>
      </c>
      <c r="E933" s="14"/>
      <c r="F933" s="14">
        <v>1394</v>
      </c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>
        <v>7899.9533213773339</v>
      </c>
    </row>
    <row r="934" spans="1:17" s="25" customFormat="1" ht="13.15" customHeight="1" x14ac:dyDescent="0.2">
      <c r="A934" s="4" t="s">
        <v>179</v>
      </c>
      <c r="B934" s="4" t="s">
        <v>571</v>
      </c>
      <c r="C934" s="14" t="s">
        <v>199</v>
      </c>
      <c r="D934" s="2" t="s">
        <v>676</v>
      </c>
      <c r="E934" s="14"/>
      <c r="F934" s="14"/>
      <c r="G934" s="24">
        <v>46.152007891974058</v>
      </c>
      <c r="H934" s="24">
        <v>21.432835536985674</v>
      </c>
      <c r="I934" s="24">
        <v>27.001960120002998</v>
      </c>
      <c r="J934" s="24">
        <v>0</v>
      </c>
      <c r="K934" s="24">
        <v>0</v>
      </c>
      <c r="L934" s="24">
        <v>0</v>
      </c>
      <c r="M934" s="24">
        <v>5.4131964510372717</v>
      </c>
      <c r="N934" s="24">
        <v>0</v>
      </c>
      <c r="O934" s="24">
        <v>0</v>
      </c>
      <c r="P934" s="24">
        <v>0</v>
      </c>
      <c r="Q934" s="24">
        <v>100</v>
      </c>
    </row>
    <row r="935" spans="1:17" ht="13.15" customHeight="1" x14ac:dyDescent="0.2">
      <c r="A935" s="4" t="s">
        <v>179</v>
      </c>
      <c r="B935" s="4" t="s">
        <v>571</v>
      </c>
      <c r="C935" s="9"/>
      <c r="D935" s="9"/>
      <c r="E935" s="14"/>
      <c r="F935" s="14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</row>
    <row r="936" spans="1:17" ht="13.15" customHeight="1" x14ac:dyDescent="0.2">
      <c r="A936" s="4" t="s">
        <v>26</v>
      </c>
      <c r="B936" s="4" t="s">
        <v>572</v>
      </c>
      <c r="C936" s="15"/>
      <c r="D936" s="16" t="s">
        <v>296</v>
      </c>
      <c r="E936" s="17" t="s">
        <v>298</v>
      </c>
      <c r="F936" s="1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1:17" s="20" customFormat="1" ht="13.15" customHeight="1" x14ac:dyDescent="0.25">
      <c r="A937" s="4" t="s">
        <v>26</v>
      </c>
      <c r="B937" s="4" t="s">
        <v>572</v>
      </c>
      <c r="C937" s="13" t="s">
        <v>200</v>
      </c>
      <c r="D937" s="19" t="s">
        <v>674</v>
      </c>
      <c r="E937" s="13"/>
      <c r="F937" s="19"/>
      <c r="G937" s="1">
        <v>9848491.4199999981</v>
      </c>
      <c r="H937" s="1">
        <v>3485149.4699999997</v>
      </c>
      <c r="I937" s="1">
        <v>5051483.7000000011</v>
      </c>
      <c r="J937" s="1">
        <v>0</v>
      </c>
      <c r="K937" s="1">
        <v>0</v>
      </c>
      <c r="L937" s="1">
        <v>0</v>
      </c>
      <c r="M937" s="1">
        <v>424736.14999999997</v>
      </c>
      <c r="N937" s="1">
        <v>1192.1199999999999</v>
      </c>
      <c r="O937" s="1">
        <v>0</v>
      </c>
      <c r="P937" s="1">
        <v>774581.34999999986</v>
      </c>
      <c r="Q937" s="1">
        <v>19585634.209999997</v>
      </c>
    </row>
    <row r="938" spans="1:17" s="20" customFormat="1" ht="13.15" customHeight="1" x14ac:dyDescent="0.25">
      <c r="A938" s="4" t="s">
        <v>26</v>
      </c>
      <c r="B938" s="4" t="s">
        <v>572</v>
      </c>
      <c r="C938" s="13" t="s">
        <v>200</v>
      </c>
      <c r="D938" s="19" t="s">
        <v>675</v>
      </c>
      <c r="E938" s="13"/>
      <c r="F938" s="19"/>
      <c r="G938" s="1">
        <v>0</v>
      </c>
      <c r="H938" s="1">
        <v>0</v>
      </c>
      <c r="I938" s="1">
        <v>6020.56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>
        <v>6020.56</v>
      </c>
    </row>
    <row r="939" spans="1:17" s="20" customFormat="1" ht="13.15" customHeight="1" x14ac:dyDescent="0.25">
      <c r="A939" s="4" t="s">
        <v>26</v>
      </c>
      <c r="B939" s="4" t="s">
        <v>572</v>
      </c>
      <c r="C939" s="13" t="s">
        <v>200</v>
      </c>
      <c r="D939" s="19" t="s">
        <v>454</v>
      </c>
      <c r="E939" s="13"/>
      <c r="F939" s="19"/>
      <c r="G939" s="1">
        <v>9848491.4199999981</v>
      </c>
      <c r="H939" s="1">
        <v>3485149.4699999997</v>
      </c>
      <c r="I939" s="1">
        <v>5057504.2600000007</v>
      </c>
      <c r="J939" s="1">
        <v>0</v>
      </c>
      <c r="K939" s="1">
        <v>0</v>
      </c>
      <c r="L939" s="1">
        <v>0</v>
      </c>
      <c r="M939" s="1">
        <v>424736.14999999997</v>
      </c>
      <c r="N939" s="1">
        <v>1192.1199999999999</v>
      </c>
      <c r="O939" s="1">
        <v>0</v>
      </c>
      <c r="P939" s="1">
        <v>774581.34999999986</v>
      </c>
      <c r="Q939" s="1">
        <v>19591654.769999996</v>
      </c>
    </row>
    <row r="940" spans="1:17" ht="13.15" customHeight="1" x14ac:dyDescent="0.2">
      <c r="A940" s="4" t="s">
        <v>26</v>
      </c>
      <c r="B940" s="4" t="s">
        <v>572</v>
      </c>
      <c r="C940" s="9" t="s">
        <v>200</v>
      </c>
      <c r="D940" s="9" t="s">
        <v>691</v>
      </c>
      <c r="E940" s="14"/>
      <c r="F940" s="14">
        <v>3282.5</v>
      </c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>
        <v>5968.5163046458483</v>
      </c>
    </row>
    <row r="941" spans="1:17" ht="13.15" customHeight="1" x14ac:dyDescent="0.2">
      <c r="A941" s="4" t="str">
        <f>A940</f>
        <v>2405</v>
      </c>
      <c r="B941" s="4" t="str">
        <f t="shared" ref="B941" si="231">B940</f>
        <v xml:space="preserve">MORGAFORT MORGAN </v>
      </c>
      <c r="C941" s="9" t="str">
        <f t="shared" ref="C941" si="232">C940</f>
        <v xml:space="preserve">$ </v>
      </c>
      <c r="D941" s="9" t="s">
        <v>692</v>
      </c>
      <c r="E941" s="14"/>
      <c r="F941" s="14">
        <v>3381</v>
      </c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>
        <v>5794.6331765749765</v>
      </c>
    </row>
    <row r="942" spans="1:17" s="25" customFormat="1" ht="13.15" customHeight="1" x14ac:dyDescent="0.2">
      <c r="A942" s="4" t="s">
        <v>26</v>
      </c>
      <c r="B942" s="4" t="s">
        <v>572</v>
      </c>
      <c r="C942" s="14" t="s">
        <v>199</v>
      </c>
      <c r="D942" s="2" t="s">
        <v>676</v>
      </c>
      <c r="E942" s="14"/>
      <c r="F942" s="14"/>
      <c r="G942" s="24">
        <v>50.268808508613795</v>
      </c>
      <c r="H942" s="24">
        <v>17.788948972991729</v>
      </c>
      <c r="I942" s="24">
        <v>25.814584420629831</v>
      </c>
      <c r="J942" s="24">
        <v>0</v>
      </c>
      <c r="K942" s="24">
        <v>0</v>
      </c>
      <c r="L942" s="24">
        <v>0</v>
      </c>
      <c r="M942" s="24">
        <v>2.1679442343501445</v>
      </c>
      <c r="N942" s="24">
        <v>6.0848356812894175E-3</v>
      </c>
      <c r="O942" s="24">
        <v>0</v>
      </c>
      <c r="P942" s="24">
        <v>3.95362902773322</v>
      </c>
      <c r="Q942" s="24">
        <v>100</v>
      </c>
    </row>
    <row r="943" spans="1:17" ht="13.15" customHeight="1" x14ac:dyDescent="0.2">
      <c r="A943" s="4" t="s">
        <v>26</v>
      </c>
      <c r="B943" s="4" t="s">
        <v>572</v>
      </c>
      <c r="C943" s="9"/>
      <c r="D943" s="9"/>
      <c r="E943" s="14"/>
      <c r="F943" s="14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</row>
    <row r="944" spans="1:17" ht="13.15" customHeight="1" x14ac:dyDescent="0.2">
      <c r="A944" s="4" t="s">
        <v>178</v>
      </c>
      <c r="B944" s="4" t="s">
        <v>573</v>
      </c>
      <c r="C944" s="15"/>
      <c r="D944" s="16" t="s">
        <v>296</v>
      </c>
      <c r="E944" s="17" t="s">
        <v>297</v>
      </c>
      <c r="F944" s="1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1:17" s="20" customFormat="1" ht="13.15" customHeight="1" x14ac:dyDescent="0.25">
      <c r="A945" s="4" t="s">
        <v>178</v>
      </c>
      <c r="B945" s="4" t="s">
        <v>573</v>
      </c>
      <c r="C945" s="13" t="s">
        <v>200</v>
      </c>
      <c r="D945" s="19" t="s">
        <v>674</v>
      </c>
      <c r="E945" s="13"/>
      <c r="F945" s="19"/>
      <c r="G945" s="1">
        <v>847803.72000000009</v>
      </c>
      <c r="H945" s="1">
        <v>56783.18</v>
      </c>
      <c r="I945" s="1">
        <v>620929.55000000016</v>
      </c>
      <c r="J945" s="1">
        <v>0</v>
      </c>
      <c r="K945" s="1">
        <v>0</v>
      </c>
      <c r="L945" s="1">
        <v>143470.84999999998</v>
      </c>
      <c r="M945" s="1">
        <v>330932.12000000005</v>
      </c>
      <c r="N945" s="1">
        <v>0</v>
      </c>
      <c r="O945" s="1">
        <v>0</v>
      </c>
      <c r="P945" s="1">
        <v>0</v>
      </c>
      <c r="Q945" s="1">
        <v>1999919.4200000004</v>
      </c>
    </row>
    <row r="946" spans="1:17" s="20" customFormat="1" ht="13.15" customHeight="1" x14ac:dyDescent="0.25">
      <c r="A946" s="4" t="s">
        <v>178</v>
      </c>
      <c r="B946" s="4" t="s">
        <v>573</v>
      </c>
      <c r="C946" s="13" t="s">
        <v>200</v>
      </c>
      <c r="D946" s="19" t="s">
        <v>675</v>
      </c>
      <c r="E946" s="13"/>
      <c r="F946" s="19"/>
      <c r="G946" s="1">
        <v>2329.17</v>
      </c>
      <c r="H946" s="1">
        <v>0</v>
      </c>
      <c r="I946" s="1">
        <v>278.57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  <c r="Q946" s="1">
        <v>2607.7400000000002</v>
      </c>
    </row>
    <row r="947" spans="1:17" s="20" customFormat="1" ht="13.15" customHeight="1" x14ac:dyDescent="0.25">
      <c r="A947" s="4" t="s">
        <v>178</v>
      </c>
      <c r="B947" s="4" t="s">
        <v>573</v>
      </c>
      <c r="C947" s="13" t="s">
        <v>200</v>
      </c>
      <c r="D947" s="19" t="s">
        <v>454</v>
      </c>
      <c r="E947" s="13"/>
      <c r="F947" s="19"/>
      <c r="G947" s="1">
        <v>850132.89000000013</v>
      </c>
      <c r="H947" s="1">
        <v>56783.18</v>
      </c>
      <c r="I947" s="1">
        <v>621208.12000000011</v>
      </c>
      <c r="J947" s="1">
        <v>0</v>
      </c>
      <c r="K947" s="1">
        <v>0</v>
      </c>
      <c r="L947" s="1">
        <v>143470.84999999998</v>
      </c>
      <c r="M947" s="1">
        <v>330932.12000000005</v>
      </c>
      <c r="N947" s="1">
        <v>0</v>
      </c>
      <c r="O947" s="1">
        <v>0</v>
      </c>
      <c r="P947" s="1">
        <v>0</v>
      </c>
      <c r="Q947" s="1">
        <v>2002527.1600000004</v>
      </c>
    </row>
    <row r="948" spans="1:17" ht="13.15" customHeight="1" x14ac:dyDescent="0.2">
      <c r="A948" s="4" t="s">
        <v>178</v>
      </c>
      <c r="B948" s="4" t="s">
        <v>573</v>
      </c>
      <c r="C948" s="9" t="s">
        <v>200</v>
      </c>
      <c r="D948" s="9" t="s">
        <v>691</v>
      </c>
      <c r="E948" s="14"/>
      <c r="F948" s="14">
        <v>210.5</v>
      </c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>
        <v>9513.1931591448956</v>
      </c>
    </row>
    <row r="949" spans="1:17" ht="13.15" customHeight="1" x14ac:dyDescent="0.2">
      <c r="A949" s="4" t="str">
        <f>A948</f>
        <v>2505</v>
      </c>
      <c r="B949" s="4" t="str">
        <f t="shared" ref="B949" si="233">B948</f>
        <v>MORGAWELDON VALLE</v>
      </c>
      <c r="C949" s="9" t="str">
        <f t="shared" ref="C949" si="234">C948</f>
        <v xml:space="preserve">$ </v>
      </c>
      <c r="D949" s="9" t="s">
        <v>692</v>
      </c>
      <c r="E949" s="14"/>
      <c r="F949" s="14">
        <v>225</v>
      </c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>
        <v>8900.1207111111125</v>
      </c>
    </row>
    <row r="950" spans="1:17" s="25" customFormat="1" ht="13.15" customHeight="1" x14ac:dyDescent="0.2">
      <c r="A950" s="4" t="s">
        <v>178</v>
      </c>
      <c r="B950" s="4" t="s">
        <v>573</v>
      </c>
      <c r="C950" s="14" t="s">
        <v>199</v>
      </c>
      <c r="D950" s="2" t="s">
        <v>676</v>
      </c>
      <c r="E950" s="14"/>
      <c r="F950" s="14"/>
      <c r="G950" s="24">
        <v>42.453001736066334</v>
      </c>
      <c r="H950" s="24">
        <v>2.8355760228490476</v>
      </c>
      <c r="I950" s="24">
        <v>31.021208221715206</v>
      </c>
      <c r="J950" s="24">
        <v>0</v>
      </c>
      <c r="K950" s="24">
        <v>0</v>
      </c>
      <c r="L950" s="24">
        <v>7.1644895942385105</v>
      </c>
      <c r="M950" s="24">
        <v>16.525724425130893</v>
      </c>
      <c r="N950" s="24">
        <v>0</v>
      </c>
      <c r="O950" s="24">
        <v>0</v>
      </c>
      <c r="P950" s="24">
        <v>0</v>
      </c>
      <c r="Q950" s="24">
        <v>100</v>
      </c>
    </row>
    <row r="951" spans="1:17" ht="13.15" customHeight="1" x14ac:dyDescent="0.2">
      <c r="A951" s="4" t="s">
        <v>178</v>
      </c>
      <c r="B951" s="4" t="s">
        <v>573</v>
      </c>
      <c r="C951" s="9"/>
      <c r="D951" s="9"/>
      <c r="E951" s="14"/>
      <c r="F951" s="14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</row>
    <row r="952" spans="1:17" s="20" customFormat="1" ht="13.15" customHeight="1" x14ac:dyDescent="0.2">
      <c r="A952" s="4" t="s">
        <v>100</v>
      </c>
      <c r="B952" s="4" t="s">
        <v>574</v>
      </c>
      <c r="C952" s="21"/>
      <c r="D952" s="22" t="s">
        <v>296</v>
      </c>
      <c r="E952" s="22" t="s">
        <v>295</v>
      </c>
      <c r="F952" s="1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1:17" s="20" customFormat="1" ht="13.15" customHeight="1" x14ac:dyDescent="0.25">
      <c r="A953" s="4" t="s">
        <v>100</v>
      </c>
      <c r="B953" s="4" t="s">
        <v>574</v>
      </c>
      <c r="C953" s="13" t="s">
        <v>200</v>
      </c>
      <c r="D953" s="19" t="s">
        <v>674</v>
      </c>
      <c r="E953" s="13"/>
      <c r="F953" s="19"/>
      <c r="G953" s="1">
        <v>2381949.94</v>
      </c>
      <c r="H953" s="1">
        <v>283595.79000000004</v>
      </c>
      <c r="I953" s="1">
        <v>0</v>
      </c>
      <c r="J953" s="1">
        <v>0</v>
      </c>
      <c r="K953" s="1">
        <v>0</v>
      </c>
      <c r="L953" s="1">
        <v>2229185.5</v>
      </c>
      <c r="M953" s="1">
        <v>795468.46999999986</v>
      </c>
      <c r="N953" s="1">
        <v>0</v>
      </c>
      <c r="O953" s="1">
        <v>0</v>
      </c>
      <c r="P953" s="1">
        <v>0</v>
      </c>
      <c r="Q953" s="1">
        <v>5690199.7000000002</v>
      </c>
    </row>
    <row r="954" spans="1:17" s="20" customFormat="1" ht="13.15" customHeight="1" x14ac:dyDescent="0.25">
      <c r="A954" s="4" t="s">
        <v>100</v>
      </c>
      <c r="B954" s="4" t="s">
        <v>574</v>
      </c>
      <c r="C954" s="13" t="s">
        <v>200</v>
      </c>
      <c r="D954" s="19" t="s">
        <v>675</v>
      </c>
      <c r="E954" s="13"/>
      <c r="F954" s="19"/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>
        <v>0</v>
      </c>
    </row>
    <row r="955" spans="1:17" s="20" customFormat="1" ht="13.15" customHeight="1" x14ac:dyDescent="0.25">
      <c r="A955" s="4" t="s">
        <v>100</v>
      </c>
      <c r="B955" s="4" t="s">
        <v>574</v>
      </c>
      <c r="C955" s="13" t="s">
        <v>200</v>
      </c>
      <c r="D955" s="19" t="s">
        <v>454</v>
      </c>
      <c r="E955" s="13"/>
      <c r="F955" s="19"/>
      <c r="G955" s="1">
        <v>2381949.94</v>
      </c>
      <c r="H955" s="1">
        <v>283595.79000000004</v>
      </c>
      <c r="I955" s="1">
        <v>0</v>
      </c>
      <c r="J955" s="1">
        <v>0</v>
      </c>
      <c r="K955" s="1">
        <v>0</v>
      </c>
      <c r="L955" s="1">
        <v>2229185.5</v>
      </c>
      <c r="M955" s="1">
        <v>795468.46999999986</v>
      </c>
      <c r="N955" s="1">
        <v>0</v>
      </c>
      <c r="O955" s="1">
        <v>0</v>
      </c>
      <c r="P955" s="1">
        <v>0</v>
      </c>
      <c r="Q955" s="1">
        <v>5690199.7000000002</v>
      </c>
    </row>
    <row r="956" spans="1:17" ht="13.15" customHeight="1" x14ac:dyDescent="0.2">
      <c r="A956" s="4" t="s">
        <v>100</v>
      </c>
      <c r="B956" s="4" t="s">
        <v>574</v>
      </c>
      <c r="C956" s="9" t="s">
        <v>200</v>
      </c>
      <c r="D956" s="9" t="s">
        <v>691</v>
      </c>
      <c r="E956" s="14"/>
      <c r="F956" s="14">
        <v>798.5</v>
      </c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>
        <v>7126.1110832811528</v>
      </c>
    </row>
    <row r="957" spans="1:17" ht="13.15" customHeight="1" x14ac:dyDescent="0.2">
      <c r="A957" s="4" t="str">
        <f>A956</f>
        <v>2515</v>
      </c>
      <c r="B957" s="4" t="str">
        <f t="shared" ref="B957" si="235">B956</f>
        <v>MORGAWIGGINS RE-5</v>
      </c>
      <c r="C957" s="9" t="str">
        <f t="shared" ref="C957" si="236">C956</f>
        <v xml:space="preserve">$ </v>
      </c>
      <c r="D957" s="9" t="s">
        <v>692</v>
      </c>
      <c r="E957" s="14"/>
      <c r="F957" s="14">
        <v>819</v>
      </c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>
        <v>6947.7407814407816</v>
      </c>
    </row>
    <row r="958" spans="1:17" s="25" customFormat="1" ht="13.15" customHeight="1" x14ac:dyDescent="0.2">
      <c r="A958" s="4" t="s">
        <v>100</v>
      </c>
      <c r="B958" s="4" t="s">
        <v>574</v>
      </c>
      <c r="C958" s="14" t="s">
        <v>199</v>
      </c>
      <c r="D958" s="2" t="s">
        <v>676</v>
      </c>
      <c r="E958" s="14"/>
      <c r="F958" s="14"/>
      <c r="G958" s="24">
        <v>41.860568443669912</v>
      </c>
      <c r="H958" s="24">
        <v>4.9839338679097684</v>
      </c>
      <c r="I958" s="24">
        <v>0</v>
      </c>
      <c r="J958" s="24">
        <v>0</v>
      </c>
      <c r="K958" s="24">
        <v>0</v>
      </c>
      <c r="L958" s="24">
        <v>39.175874618249331</v>
      </c>
      <c r="M958" s="24">
        <v>13.97962307017098</v>
      </c>
      <c r="N958" s="24">
        <v>0</v>
      </c>
      <c r="O958" s="24">
        <v>0</v>
      </c>
      <c r="P958" s="24">
        <v>0</v>
      </c>
      <c r="Q958" s="24">
        <v>100</v>
      </c>
    </row>
    <row r="959" spans="1:17" ht="13.15" customHeight="1" x14ac:dyDescent="0.2">
      <c r="A959" s="4" t="s">
        <v>100</v>
      </c>
      <c r="B959" s="4" t="s">
        <v>574</v>
      </c>
      <c r="C959" s="9"/>
      <c r="D959" s="9"/>
      <c r="E959" s="14"/>
      <c r="F959" s="14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</row>
    <row r="960" spans="1:17" s="20" customFormat="1" ht="13.15" customHeight="1" x14ac:dyDescent="0.2">
      <c r="A960" s="4" t="s">
        <v>60</v>
      </c>
      <c r="B960" s="4" t="s">
        <v>575</v>
      </c>
      <c r="C960" s="21"/>
      <c r="D960" s="22" t="s">
        <v>290</v>
      </c>
      <c r="E960" s="22" t="s">
        <v>294</v>
      </c>
      <c r="F960" s="1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1:17" s="20" customFormat="1" ht="13.15" customHeight="1" x14ac:dyDescent="0.25">
      <c r="A961" s="4" t="s">
        <v>60</v>
      </c>
      <c r="B961" s="4" t="s">
        <v>575</v>
      </c>
      <c r="C961" s="13" t="s">
        <v>200</v>
      </c>
      <c r="D961" s="19" t="s">
        <v>674</v>
      </c>
      <c r="E961" s="13"/>
      <c r="F961" s="19"/>
      <c r="G961" s="1">
        <v>4638997.9700000016</v>
      </c>
      <c r="H961" s="1">
        <v>0</v>
      </c>
      <c r="I961" s="1">
        <v>765200.55</v>
      </c>
      <c r="J961" s="1">
        <v>0</v>
      </c>
      <c r="K961" s="1">
        <v>612836.31000000006</v>
      </c>
      <c r="L961" s="1">
        <v>2752505.2199999993</v>
      </c>
      <c r="M961" s="1">
        <v>2499094.5699999994</v>
      </c>
      <c r="N961" s="1">
        <v>0</v>
      </c>
      <c r="O961" s="1">
        <v>10671.05</v>
      </c>
      <c r="P961" s="1">
        <v>0</v>
      </c>
      <c r="Q961" s="1">
        <v>11279305.670000002</v>
      </c>
    </row>
    <row r="962" spans="1:17" s="20" customFormat="1" ht="13.15" customHeight="1" x14ac:dyDescent="0.25">
      <c r="A962" s="4" t="s">
        <v>60</v>
      </c>
      <c r="B962" s="4" t="s">
        <v>575</v>
      </c>
      <c r="C962" s="13" t="s">
        <v>200</v>
      </c>
      <c r="D962" s="19" t="s">
        <v>675</v>
      </c>
      <c r="E962" s="13"/>
      <c r="F962" s="19"/>
      <c r="G962" s="1">
        <v>46787.27</v>
      </c>
      <c r="H962" s="1">
        <v>0</v>
      </c>
      <c r="I962" s="1">
        <v>50723.3</v>
      </c>
      <c r="J962" s="1">
        <v>0</v>
      </c>
      <c r="K962" s="1">
        <v>2304.66</v>
      </c>
      <c r="L962" s="1">
        <v>5692.34</v>
      </c>
      <c r="M962" s="1">
        <v>319532.90000000002</v>
      </c>
      <c r="N962" s="1">
        <v>0</v>
      </c>
      <c r="O962" s="1">
        <v>0</v>
      </c>
      <c r="P962" s="1">
        <v>0</v>
      </c>
      <c r="Q962" s="1">
        <v>425040.47000000003</v>
      </c>
    </row>
    <row r="963" spans="1:17" s="20" customFormat="1" ht="13.15" customHeight="1" x14ac:dyDescent="0.25">
      <c r="A963" s="4" t="s">
        <v>60</v>
      </c>
      <c r="B963" s="4" t="s">
        <v>575</v>
      </c>
      <c r="C963" s="13" t="s">
        <v>200</v>
      </c>
      <c r="D963" s="19" t="s">
        <v>454</v>
      </c>
      <c r="E963" s="13"/>
      <c r="F963" s="19"/>
      <c r="G963" s="1">
        <v>4685785.2400000012</v>
      </c>
      <c r="H963" s="1">
        <v>0</v>
      </c>
      <c r="I963" s="1">
        <v>815923.85000000009</v>
      </c>
      <c r="J963" s="1">
        <v>0</v>
      </c>
      <c r="K963" s="1">
        <v>615140.97000000009</v>
      </c>
      <c r="L963" s="1">
        <v>2758197.5599999991</v>
      </c>
      <c r="M963" s="1">
        <v>2818627.4699999993</v>
      </c>
      <c r="N963" s="1">
        <v>0</v>
      </c>
      <c r="O963" s="1">
        <v>10671.05</v>
      </c>
      <c r="P963" s="1">
        <v>0</v>
      </c>
      <c r="Q963" s="1">
        <v>11704346.140000002</v>
      </c>
    </row>
    <row r="964" spans="1:17" ht="13.15" customHeight="1" x14ac:dyDescent="0.2">
      <c r="A964" s="4" t="s">
        <v>60</v>
      </c>
      <c r="B964" s="4" t="s">
        <v>575</v>
      </c>
      <c r="C964" s="9" t="s">
        <v>200</v>
      </c>
      <c r="D964" s="9" t="s">
        <v>691</v>
      </c>
      <c r="E964" s="14"/>
      <c r="F964" s="14">
        <v>1450.2</v>
      </c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>
        <v>8070.8496345331696</v>
      </c>
    </row>
    <row r="965" spans="1:17" ht="13.15" customHeight="1" x14ac:dyDescent="0.2">
      <c r="A965" s="4" t="str">
        <f>A964</f>
        <v>2520</v>
      </c>
      <c r="B965" s="4" t="str">
        <f t="shared" ref="B965" si="237">B964</f>
        <v>OTEROEAST OTERO R</v>
      </c>
      <c r="C965" s="9" t="str">
        <f t="shared" ref="C965" si="238">C964</f>
        <v xml:space="preserve">$ </v>
      </c>
      <c r="D965" s="9" t="s">
        <v>692</v>
      </c>
      <c r="E965" s="14"/>
      <c r="F965" s="14">
        <v>1358</v>
      </c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>
        <v>8618.8115905743762</v>
      </c>
    </row>
    <row r="966" spans="1:17" s="25" customFormat="1" ht="13.15" customHeight="1" x14ac:dyDescent="0.2">
      <c r="A966" s="4" t="s">
        <v>60</v>
      </c>
      <c r="B966" s="4" t="s">
        <v>575</v>
      </c>
      <c r="C966" s="14" t="s">
        <v>199</v>
      </c>
      <c r="D966" s="2" t="s">
        <v>676</v>
      </c>
      <c r="E966" s="14"/>
      <c r="F966" s="14"/>
      <c r="G966" s="24">
        <v>40.034575054014937</v>
      </c>
      <c r="H966" s="24">
        <v>0</v>
      </c>
      <c r="I966" s="24">
        <v>6.9711185933877378</v>
      </c>
      <c r="J966" s="24">
        <v>0</v>
      </c>
      <c r="K966" s="24">
        <v>5.255662833635232</v>
      </c>
      <c r="L966" s="24">
        <v>23.565584330881713</v>
      </c>
      <c r="M966" s="24">
        <v>24.081887499612161</v>
      </c>
      <c r="N966" s="24">
        <v>0</v>
      </c>
      <c r="O966" s="24">
        <v>9.1171688468194914E-2</v>
      </c>
      <c r="P966" s="24">
        <v>0</v>
      </c>
      <c r="Q966" s="24">
        <v>100</v>
      </c>
    </row>
    <row r="967" spans="1:17" ht="13.15" customHeight="1" x14ac:dyDescent="0.2">
      <c r="A967" s="4" t="s">
        <v>60</v>
      </c>
      <c r="B967" s="4" t="s">
        <v>575</v>
      </c>
      <c r="C967" s="9"/>
      <c r="D967" s="9"/>
      <c r="E967" s="14"/>
      <c r="F967" s="14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</row>
    <row r="968" spans="1:17" s="20" customFormat="1" ht="13.15" customHeight="1" x14ac:dyDescent="0.2">
      <c r="A968" s="4" t="s">
        <v>63</v>
      </c>
      <c r="B968" s="4" t="s">
        <v>576</v>
      </c>
      <c r="C968" s="21"/>
      <c r="D968" s="22" t="s">
        <v>290</v>
      </c>
      <c r="E968" s="22" t="s">
        <v>293</v>
      </c>
      <c r="F968" s="1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1:17" s="20" customFormat="1" ht="13.15" customHeight="1" x14ac:dyDescent="0.25">
      <c r="A969" s="4" t="s">
        <v>63</v>
      </c>
      <c r="B969" s="4" t="s">
        <v>576</v>
      </c>
      <c r="C969" s="13" t="s">
        <v>200</v>
      </c>
      <c r="D969" s="19" t="s">
        <v>674</v>
      </c>
      <c r="E969" s="13"/>
      <c r="F969" s="19"/>
      <c r="G969" s="1">
        <v>3671647.4499999993</v>
      </c>
      <c r="H969" s="1">
        <v>0</v>
      </c>
      <c r="I969" s="1">
        <v>0</v>
      </c>
      <c r="J969" s="1">
        <v>0</v>
      </c>
      <c r="K969" s="1">
        <v>0</v>
      </c>
      <c r="L969" s="1">
        <v>2711912.8399999994</v>
      </c>
      <c r="M969" s="1">
        <v>31075.15</v>
      </c>
      <c r="N969" s="1">
        <v>0</v>
      </c>
      <c r="O969" s="1">
        <v>279446.67</v>
      </c>
      <c r="P969" s="1">
        <v>0</v>
      </c>
      <c r="Q969" s="1">
        <v>6694082.1099999994</v>
      </c>
    </row>
    <row r="970" spans="1:17" s="20" customFormat="1" ht="13.15" customHeight="1" x14ac:dyDescent="0.25">
      <c r="A970" s="4" t="s">
        <v>63</v>
      </c>
      <c r="B970" s="4" t="s">
        <v>576</v>
      </c>
      <c r="C970" s="13" t="s">
        <v>200</v>
      </c>
      <c r="D970" s="19" t="s">
        <v>675</v>
      </c>
      <c r="E970" s="13"/>
      <c r="F970" s="19"/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507.79</v>
      </c>
      <c r="M970" s="1">
        <v>0</v>
      </c>
      <c r="N970" s="1">
        <v>0</v>
      </c>
      <c r="O970" s="1">
        <v>0</v>
      </c>
      <c r="P970" s="1">
        <v>0</v>
      </c>
      <c r="Q970" s="1">
        <v>507.79</v>
      </c>
    </row>
    <row r="971" spans="1:17" s="20" customFormat="1" ht="13.15" customHeight="1" x14ac:dyDescent="0.25">
      <c r="A971" s="4" t="s">
        <v>63</v>
      </c>
      <c r="B971" s="4" t="s">
        <v>576</v>
      </c>
      <c r="C971" s="13" t="s">
        <v>200</v>
      </c>
      <c r="D971" s="19" t="s">
        <v>454</v>
      </c>
      <c r="E971" s="13"/>
      <c r="F971" s="19"/>
      <c r="G971" s="1">
        <v>3671647.4499999993</v>
      </c>
      <c r="H971" s="1">
        <v>0</v>
      </c>
      <c r="I971" s="1">
        <v>0</v>
      </c>
      <c r="J971" s="1">
        <v>0</v>
      </c>
      <c r="K971" s="1">
        <v>0</v>
      </c>
      <c r="L971" s="1">
        <v>2712420.6299999994</v>
      </c>
      <c r="M971" s="1">
        <v>31075.15</v>
      </c>
      <c r="N971" s="1">
        <v>0</v>
      </c>
      <c r="O971" s="1">
        <v>279446.67</v>
      </c>
      <c r="P971" s="1">
        <v>0</v>
      </c>
      <c r="Q971" s="1">
        <v>6694589.8999999994</v>
      </c>
    </row>
    <row r="972" spans="1:17" ht="13.15" customHeight="1" x14ac:dyDescent="0.2">
      <c r="A972" s="4" t="s">
        <v>63</v>
      </c>
      <c r="B972" s="4" t="s">
        <v>576</v>
      </c>
      <c r="C972" s="9" t="s">
        <v>200</v>
      </c>
      <c r="D972" s="9" t="s">
        <v>691</v>
      </c>
      <c r="E972" s="14"/>
      <c r="F972" s="14">
        <v>782.6</v>
      </c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>
        <v>8554.2932532583691</v>
      </c>
    </row>
    <row r="973" spans="1:17" ht="13.15" customHeight="1" x14ac:dyDescent="0.2">
      <c r="A973" s="4" t="str">
        <f>A972</f>
        <v>2530</v>
      </c>
      <c r="B973" s="4" t="str">
        <f t="shared" ref="B973" si="239">B972</f>
        <v>OTEROROCKY FORD R</v>
      </c>
      <c r="C973" s="9" t="str">
        <f t="shared" ref="C973" si="240">C972</f>
        <v xml:space="preserve">$ </v>
      </c>
      <c r="D973" s="9" t="s">
        <v>692</v>
      </c>
      <c r="E973" s="14"/>
      <c r="F973" s="14">
        <v>676</v>
      </c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>
        <v>9903.2394970414189</v>
      </c>
    </row>
    <row r="974" spans="1:17" s="25" customFormat="1" ht="13.15" customHeight="1" x14ac:dyDescent="0.2">
      <c r="A974" s="4" t="s">
        <v>63</v>
      </c>
      <c r="B974" s="4" t="s">
        <v>576</v>
      </c>
      <c r="C974" s="14" t="s">
        <v>199</v>
      </c>
      <c r="D974" s="2" t="s">
        <v>676</v>
      </c>
      <c r="E974" s="14"/>
      <c r="F974" s="14"/>
      <c r="G974" s="24">
        <v>54.84499431399076</v>
      </c>
      <c r="H974" s="24">
        <v>0</v>
      </c>
      <c r="I974" s="24">
        <v>0</v>
      </c>
      <c r="J974" s="24">
        <v>0</v>
      </c>
      <c r="K974" s="24">
        <v>0</v>
      </c>
      <c r="L974" s="24">
        <v>40.516606252460655</v>
      </c>
      <c r="M974" s="24">
        <v>0.46418302635684983</v>
      </c>
      <c r="N974" s="24">
        <v>0</v>
      </c>
      <c r="O974" s="24">
        <v>4.1742164071917234</v>
      </c>
      <c r="P974" s="24">
        <v>0</v>
      </c>
      <c r="Q974" s="24">
        <v>100</v>
      </c>
    </row>
    <row r="975" spans="1:17" ht="13.15" customHeight="1" x14ac:dyDescent="0.2">
      <c r="A975" s="4" t="s">
        <v>63</v>
      </c>
      <c r="B975" s="4" t="s">
        <v>576</v>
      </c>
      <c r="C975" s="9"/>
      <c r="D975" s="9"/>
      <c r="E975" s="14"/>
      <c r="F975" s="14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</row>
    <row r="976" spans="1:17" s="20" customFormat="1" ht="13.15" customHeight="1" x14ac:dyDescent="0.2">
      <c r="A976" s="4" t="s">
        <v>147</v>
      </c>
      <c r="B976" s="4" t="s">
        <v>577</v>
      </c>
      <c r="C976" s="21"/>
      <c r="D976" s="22" t="s">
        <v>290</v>
      </c>
      <c r="E976" s="22" t="s">
        <v>292</v>
      </c>
      <c r="F976" s="1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1:17" s="20" customFormat="1" ht="13.15" customHeight="1" x14ac:dyDescent="0.25">
      <c r="A977" s="4" t="s">
        <v>147</v>
      </c>
      <c r="B977" s="4" t="s">
        <v>577</v>
      </c>
      <c r="C977" s="13" t="s">
        <v>200</v>
      </c>
      <c r="D977" s="19" t="s">
        <v>674</v>
      </c>
      <c r="E977" s="13"/>
      <c r="F977" s="19"/>
      <c r="G977" s="1">
        <v>423952.42999999993</v>
      </c>
      <c r="H977" s="1">
        <v>0</v>
      </c>
      <c r="I977" s="1">
        <v>0</v>
      </c>
      <c r="J977" s="1">
        <v>0</v>
      </c>
      <c r="K977" s="1">
        <v>0</v>
      </c>
      <c r="L977" s="1">
        <v>830199.69000000006</v>
      </c>
      <c r="M977" s="1">
        <v>174849.65</v>
      </c>
      <c r="N977" s="1">
        <v>0</v>
      </c>
      <c r="O977" s="1">
        <v>7317.3799999999992</v>
      </c>
      <c r="P977" s="1">
        <v>0</v>
      </c>
      <c r="Q977" s="1">
        <v>1436319.15</v>
      </c>
    </row>
    <row r="978" spans="1:17" s="20" customFormat="1" ht="13.15" customHeight="1" x14ac:dyDescent="0.25">
      <c r="A978" s="4" t="s">
        <v>147</v>
      </c>
      <c r="B978" s="4" t="s">
        <v>577</v>
      </c>
      <c r="C978" s="13" t="s">
        <v>200</v>
      </c>
      <c r="D978" s="19" t="s">
        <v>675</v>
      </c>
      <c r="E978" s="13"/>
      <c r="F978" s="19"/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</row>
    <row r="979" spans="1:17" s="20" customFormat="1" ht="13.15" customHeight="1" x14ac:dyDescent="0.25">
      <c r="A979" s="4" t="s">
        <v>147</v>
      </c>
      <c r="B979" s="4" t="s">
        <v>577</v>
      </c>
      <c r="C979" s="13" t="s">
        <v>200</v>
      </c>
      <c r="D979" s="19" t="s">
        <v>454</v>
      </c>
      <c r="E979" s="13"/>
      <c r="F979" s="19"/>
      <c r="G979" s="1">
        <v>423952.42999999993</v>
      </c>
      <c r="H979" s="1">
        <v>0</v>
      </c>
      <c r="I979" s="1">
        <v>0</v>
      </c>
      <c r="J979" s="1">
        <v>0</v>
      </c>
      <c r="K979" s="1">
        <v>0</v>
      </c>
      <c r="L979" s="1">
        <v>830199.69000000006</v>
      </c>
      <c r="M979" s="1">
        <v>174849.65</v>
      </c>
      <c r="N979" s="1">
        <v>0</v>
      </c>
      <c r="O979" s="1">
        <v>7317.3799999999992</v>
      </c>
      <c r="P979" s="1">
        <v>0</v>
      </c>
      <c r="Q979" s="1">
        <v>1436319.15</v>
      </c>
    </row>
    <row r="980" spans="1:17" ht="13.15" customHeight="1" x14ac:dyDescent="0.2">
      <c r="A980" s="4" t="s">
        <v>147</v>
      </c>
      <c r="B980" s="4" t="s">
        <v>577</v>
      </c>
      <c r="C980" s="9" t="s">
        <v>200</v>
      </c>
      <c r="D980" s="9" t="s">
        <v>691</v>
      </c>
      <c r="E980" s="14"/>
      <c r="F980" s="14">
        <v>160.69999999999999</v>
      </c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>
        <v>8937.8914125700067</v>
      </c>
    </row>
    <row r="981" spans="1:17" ht="13.15" customHeight="1" x14ac:dyDescent="0.2">
      <c r="A981" s="4" t="str">
        <f>A980</f>
        <v>2535</v>
      </c>
      <c r="B981" s="4" t="str">
        <f t="shared" ref="B981" si="241">B980</f>
        <v>OTEROMANZANOLA 3J</v>
      </c>
      <c r="C981" s="9" t="str">
        <f t="shared" ref="C981" si="242">C980</f>
        <v xml:space="preserve">$ </v>
      </c>
      <c r="D981" s="9" t="s">
        <v>692</v>
      </c>
      <c r="E981" s="14"/>
      <c r="F981" s="14">
        <v>151</v>
      </c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>
        <v>9512.0473509933763</v>
      </c>
    </row>
    <row r="982" spans="1:17" s="25" customFormat="1" ht="13.15" customHeight="1" x14ac:dyDescent="0.2">
      <c r="A982" s="4" t="s">
        <v>147</v>
      </c>
      <c r="B982" s="4" t="s">
        <v>577</v>
      </c>
      <c r="C982" s="14" t="s">
        <v>199</v>
      </c>
      <c r="D982" s="2" t="s">
        <v>676</v>
      </c>
      <c r="E982" s="14"/>
      <c r="F982" s="14"/>
      <c r="G982" s="24">
        <v>29.516589679946826</v>
      </c>
      <c r="H982" s="24">
        <v>0</v>
      </c>
      <c r="I982" s="24">
        <v>0</v>
      </c>
      <c r="J982" s="24">
        <v>0</v>
      </c>
      <c r="K982" s="24">
        <v>0</v>
      </c>
      <c r="L982" s="24">
        <v>57.800502764305563</v>
      </c>
      <c r="M982" s="24">
        <v>12.173453929093684</v>
      </c>
      <c r="N982" s="24">
        <v>0</v>
      </c>
      <c r="O982" s="24">
        <v>0.5094536266539369</v>
      </c>
      <c r="P982" s="24">
        <v>0</v>
      </c>
      <c r="Q982" s="24">
        <v>100</v>
      </c>
    </row>
    <row r="983" spans="1:17" ht="13.15" customHeight="1" x14ac:dyDescent="0.2">
      <c r="A983" s="4" t="s">
        <v>147</v>
      </c>
      <c r="B983" s="4" t="s">
        <v>577</v>
      </c>
      <c r="C983" s="9"/>
      <c r="D983" s="9"/>
      <c r="E983" s="14"/>
      <c r="F983" s="14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</row>
    <row r="984" spans="1:17" s="20" customFormat="1" ht="13.15" customHeight="1" x14ac:dyDescent="0.2">
      <c r="A984" s="4" t="s">
        <v>139</v>
      </c>
      <c r="B984" s="4" t="s">
        <v>578</v>
      </c>
      <c r="C984" s="21"/>
      <c r="D984" s="22" t="s">
        <v>290</v>
      </c>
      <c r="E984" s="22" t="s">
        <v>291</v>
      </c>
      <c r="F984" s="1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spans="1:17" s="20" customFormat="1" ht="13.15" customHeight="1" x14ac:dyDescent="0.25">
      <c r="A985" s="4" t="s">
        <v>139</v>
      </c>
      <c r="B985" s="4" t="s">
        <v>578</v>
      </c>
      <c r="C985" s="13" t="s">
        <v>200</v>
      </c>
      <c r="D985" s="19" t="s">
        <v>674</v>
      </c>
      <c r="E985" s="13"/>
      <c r="F985" s="19"/>
      <c r="G985" s="1">
        <v>1526755.23</v>
      </c>
      <c r="H985" s="1">
        <v>355285.65000000014</v>
      </c>
      <c r="I985" s="1">
        <v>1305489.49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>
        <v>3187530.37</v>
      </c>
    </row>
    <row r="986" spans="1:17" s="20" customFormat="1" ht="13.15" customHeight="1" x14ac:dyDescent="0.25">
      <c r="A986" s="4" t="s">
        <v>139</v>
      </c>
      <c r="B986" s="4" t="s">
        <v>578</v>
      </c>
      <c r="C986" s="13" t="s">
        <v>200</v>
      </c>
      <c r="D986" s="19" t="s">
        <v>675</v>
      </c>
      <c r="E986" s="13"/>
      <c r="F986" s="19"/>
      <c r="G986" s="1">
        <v>0</v>
      </c>
      <c r="H986" s="1">
        <v>0</v>
      </c>
      <c r="I986" s="1">
        <v>5400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5400</v>
      </c>
    </row>
    <row r="987" spans="1:17" s="20" customFormat="1" ht="13.15" customHeight="1" x14ac:dyDescent="0.25">
      <c r="A987" s="4" t="s">
        <v>139</v>
      </c>
      <c r="B987" s="4" t="s">
        <v>578</v>
      </c>
      <c r="C987" s="13" t="s">
        <v>200</v>
      </c>
      <c r="D987" s="19" t="s">
        <v>454</v>
      </c>
      <c r="E987" s="13"/>
      <c r="F987" s="19"/>
      <c r="G987" s="1">
        <v>1526755.23</v>
      </c>
      <c r="H987" s="1">
        <v>355285.65000000014</v>
      </c>
      <c r="I987" s="1">
        <v>1310889.49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3192930.37</v>
      </c>
    </row>
    <row r="988" spans="1:17" ht="13.15" customHeight="1" x14ac:dyDescent="0.2">
      <c r="A988" s="4" t="s">
        <v>139</v>
      </c>
      <c r="B988" s="4" t="s">
        <v>578</v>
      </c>
      <c r="C988" s="9" t="s">
        <v>200</v>
      </c>
      <c r="D988" s="9" t="s">
        <v>691</v>
      </c>
      <c r="E988" s="14"/>
      <c r="F988" s="14">
        <v>382.4</v>
      </c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>
        <v>8349.7133106694564</v>
      </c>
    </row>
    <row r="989" spans="1:17" ht="13.15" customHeight="1" x14ac:dyDescent="0.2">
      <c r="A989" s="4" t="str">
        <f>A988</f>
        <v>2540</v>
      </c>
      <c r="B989" s="4" t="str">
        <f t="shared" ref="B989" si="243">B988</f>
        <v>OTEROFOWLER R-4J</v>
      </c>
      <c r="C989" s="9" t="str">
        <f t="shared" ref="C989" si="244">C988</f>
        <v xml:space="preserve">$ </v>
      </c>
      <c r="D989" s="9" t="s">
        <v>692</v>
      </c>
      <c r="E989" s="14"/>
      <c r="F989" s="14">
        <v>366</v>
      </c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>
        <v>8723.8534699453558</v>
      </c>
    </row>
    <row r="990" spans="1:17" s="25" customFormat="1" ht="13.15" customHeight="1" x14ac:dyDescent="0.2">
      <c r="A990" s="4" t="s">
        <v>139</v>
      </c>
      <c r="B990" s="4" t="s">
        <v>578</v>
      </c>
      <c r="C990" s="14" t="s">
        <v>199</v>
      </c>
      <c r="D990" s="2" t="s">
        <v>676</v>
      </c>
      <c r="E990" s="14"/>
      <c r="F990" s="14"/>
      <c r="G990" s="24">
        <v>47.816740519775252</v>
      </c>
      <c r="H990" s="24">
        <v>11.127259565012066</v>
      </c>
      <c r="I990" s="24">
        <v>41.055999915212681</v>
      </c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>
        <v>0</v>
      </c>
      <c r="P990" s="24">
        <v>0</v>
      </c>
      <c r="Q990" s="24">
        <v>100</v>
      </c>
    </row>
    <row r="991" spans="1:17" ht="13.15" customHeight="1" x14ac:dyDescent="0.2">
      <c r="A991" s="4" t="s">
        <v>139</v>
      </c>
      <c r="B991" s="4" t="s">
        <v>578</v>
      </c>
      <c r="C991" s="9"/>
      <c r="D991" s="9"/>
      <c r="E991" s="14"/>
      <c r="F991" s="14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</row>
    <row r="992" spans="1:17" ht="13.15" customHeight="1" x14ac:dyDescent="0.2">
      <c r="A992" s="4" t="s">
        <v>28</v>
      </c>
      <c r="B992" s="4" t="s">
        <v>579</v>
      </c>
      <c r="C992" s="15"/>
      <c r="D992" s="16" t="s">
        <v>290</v>
      </c>
      <c r="E992" s="17" t="s">
        <v>708</v>
      </c>
      <c r="F992" s="1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</row>
    <row r="993" spans="1:17" s="20" customFormat="1" ht="13.15" customHeight="1" x14ac:dyDescent="0.25">
      <c r="A993" s="4" t="s">
        <v>28</v>
      </c>
      <c r="B993" s="4" t="s">
        <v>579</v>
      </c>
      <c r="C993" s="13" t="s">
        <v>200</v>
      </c>
      <c r="D993" s="19" t="s">
        <v>674</v>
      </c>
      <c r="E993" s="13"/>
      <c r="F993" s="19"/>
      <c r="G993" s="1">
        <v>459127.38000000006</v>
      </c>
      <c r="H993" s="1">
        <v>171683.28000000003</v>
      </c>
      <c r="I993" s="1">
        <v>520598.83</v>
      </c>
      <c r="J993" s="1">
        <v>0</v>
      </c>
      <c r="K993" s="1">
        <v>0</v>
      </c>
      <c r="L993" s="1">
        <v>727324.81000000017</v>
      </c>
      <c r="M993" s="1">
        <v>89588.91</v>
      </c>
      <c r="N993" s="1">
        <v>0</v>
      </c>
      <c r="O993" s="1">
        <v>0</v>
      </c>
      <c r="P993" s="1">
        <v>0</v>
      </c>
      <c r="Q993" s="1">
        <v>1968323.2100000002</v>
      </c>
    </row>
    <row r="994" spans="1:17" s="20" customFormat="1" ht="13.15" customHeight="1" x14ac:dyDescent="0.25">
      <c r="A994" s="4" t="s">
        <v>28</v>
      </c>
      <c r="B994" s="4" t="s">
        <v>579</v>
      </c>
      <c r="C994" s="13" t="s">
        <v>200</v>
      </c>
      <c r="D994" s="19" t="s">
        <v>675</v>
      </c>
      <c r="E994" s="13"/>
      <c r="F994" s="19"/>
      <c r="G994" s="1">
        <v>629.07999999999993</v>
      </c>
      <c r="H994" s="1">
        <v>0</v>
      </c>
      <c r="I994" s="1">
        <v>1765.0900000000001</v>
      </c>
      <c r="J994" s="1">
        <v>0</v>
      </c>
      <c r="K994" s="1">
        <v>0</v>
      </c>
      <c r="L994" s="1">
        <v>2786.58</v>
      </c>
      <c r="M994" s="1">
        <v>47589.880000000005</v>
      </c>
      <c r="N994" s="1">
        <v>0</v>
      </c>
      <c r="O994" s="1">
        <v>0</v>
      </c>
      <c r="P994" s="1">
        <v>0</v>
      </c>
      <c r="Q994" s="1">
        <v>52770.630000000005</v>
      </c>
    </row>
    <row r="995" spans="1:17" s="20" customFormat="1" ht="13.15" customHeight="1" x14ac:dyDescent="0.25">
      <c r="A995" s="4" t="s">
        <v>28</v>
      </c>
      <c r="B995" s="4" t="s">
        <v>579</v>
      </c>
      <c r="C995" s="13" t="s">
        <v>200</v>
      </c>
      <c r="D995" s="19" t="s">
        <v>454</v>
      </c>
      <c r="E995" s="13"/>
      <c r="F995" s="19"/>
      <c r="G995" s="1">
        <v>459756.46000000008</v>
      </c>
      <c r="H995" s="1">
        <v>171683.28000000003</v>
      </c>
      <c r="I995" s="1">
        <v>522363.92000000004</v>
      </c>
      <c r="J995" s="1">
        <v>0</v>
      </c>
      <c r="K995" s="1">
        <v>0</v>
      </c>
      <c r="L995" s="1">
        <v>730111.39000000013</v>
      </c>
      <c r="M995" s="1">
        <v>137178.79</v>
      </c>
      <c r="N995" s="1">
        <v>0</v>
      </c>
      <c r="O995" s="1">
        <v>0</v>
      </c>
      <c r="P995" s="1">
        <v>0</v>
      </c>
      <c r="Q995" s="1">
        <v>2021093.8400000003</v>
      </c>
    </row>
    <row r="996" spans="1:17" ht="13.15" customHeight="1" x14ac:dyDescent="0.2">
      <c r="A996" s="4" t="s">
        <v>28</v>
      </c>
      <c r="B996" s="4" t="s">
        <v>579</v>
      </c>
      <c r="C996" s="9" t="s">
        <v>200</v>
      </c>
      <c r="D996" s="9" t="s">
        <v>691</v>
      </c>
      <c r="E996" s="14"/>
      <c r="F996" s="14">
        <v>224</v>
      </c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>
        <v>9022.7403571428586</v>
      </c>
    </row>
    <row r="997" spans="1:17" ht="13.15" customHeight="1" x14ac:dyDescent="0.2">
      <c r="A997" s="4" t="str">
        <f>A996</f>
        <v>2560</v>
      </c>
      <c r="B997" s="4" t="str">
        <f t="shared" ref="B997" si="245">B996</f>
        <v>OTEROCHERAW 31</v>
      </c>
      <c r="C997" s="9" t="str">
        <f t="shared" ref="C997" si="246">C996</f>
        <v xml:space="preserve">$ </v>
      </c>
      <c r="D997" s="9" t="s">
        <v>692</v>
      </c>
      <c r="E997" s="14"/>
      <c r="F997" s="14">
        <v>231</v>
      </c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>
        <v>8749.3239826839836</v>
      </c>
    </row>
    <row r="998" spans="1:17" s="25" customFormat="1" ht="13.15" customHeight="1" x14ac:dyDescent="0.2">
      <c r="A998" s="4" t="s">
        <v>28</v>
      </c>
      <c r="B998" s="4" t="s">
        <v>579</v>
      </c>
      <c r="C998" s="14" t="s">
        <v>199</v>
      </c>
      <c r="D998" s="2" t="s">
        <v>676</v>
      </c>
      <c r="E998" s="14"/>
      <c r="F998" s="14"/>
      <c r="G998" s="24">
        <v>22.747902690159108</v>
      </c>
      <c r="H998" s="24">
        <v>8.4945724242076768</v>
      </c>
      <c r="I998" s="24">
        <v>25.845604477227042</v>
      </c>
      <c r="J998" s="24">
        <v>0</v>
      </c>
      <c r="K998" s="24">
        <v>0</v>
      </c>
      <c r="L998" s="24">
        <v>36.124566586180876</v>
      </c>
      <c r="M998" s="24">
        <v>6.7873538222252954</v>
      </c>
      <c r="N998" s="24">
        <v>0</v>
      </c>
      <c r="O998" s="24">
        <v>0</v>
      </c>
      <c r="P998" s="24">
        <v>0</v>
      </c>
      <c r="Q998" s="24">
        <v>100</v>
      </c>
    </row>
    <row r="999" spans="1:17" ht="13.15" customHeight="1" x14ac:dyDescent="0.2">
      <c r="A999" s="4" t="s">
        <v>28</v>
      </c>
      <c r="B999" s="4" t="s">
        <v>579</v>
      </c>
      <c r="C999" s="9"/>
      <c r="D999" s="9"/>
      <c r="E999" s="14"/>
      <c r="F999" s="14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</row>
    <row r="1000" spans="1:17" ht="13.15" customHeight="1" x14ac:dyDescent="0.2">
      <c r="A1000" s="4" t="s">
        <v>135</v>
      </c>
      <c r="B1000" s="4" t="s">
        <v>580</v>
      </c>
      <c r="C1000" s="15"/>
      <c r="D1000" s="16" t="s">
        <v>290</v>
      </c>
      <c r="E1000" s="17" t="s">
        <v>289</v>
      </c>
      <c r="F1000" s="1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</row>
    <row r="1001" spans="1:17" s="20" customFormat="1" ht="13.15" customHeight="1" x14ac:dyDescent="0.25">
      <c r="A1001" s="4" t="s">
        <v>135</v>
      </c>
      <c r="B1001" s="4" t="s">
        <v>580</v>
      </c>
      <c r="C1001" s="13" t="s">
        <v>200</v>
      </c>
      <c r="D1001" s="19" t="s">
        <v>674</v>
      </c>
      <c r="E1001" s="13"/>
      <c r="F1001" s="19"/>
      <c r="G1001" s="1">
        <v>1057450.2800000003</v>
      </c>
      <c r="H1001" s="1">
        <v>329702.94999999995</v>
      </c>
      <c r="I1001" s="1">
        <v>833815.74000000034</v>
      </c>
      <c r="J1001" s="1">
        <v>0</v>
      </c>
      <c r="K1001" s="1">
        <v>0</v>
      </c>
      <c r="L1001" s="1">
        <v>71282.47</v>
      </c>
      <c r="M1001" s="1">
        <v>203512.89</v>
      </c>
      <c r="N1001" s="1">
        <v>0</v>
      </c>
      <c r="O1001" s="1">
        <v>0</v>
      </c>
      <c r="P1001" s="1">
        <v>0</v>
      </c>
      <c r="Q1001" s="1">
        <v>2495764.330000001</v>
      </c>
    </row>
    <row r="1002" spans="1:17" s="20" customFormat="1" ht="13.15" customHeight="1" x14ac:dyDescent="0.25">
      <c r="A1002" s="4" t="s">
        <v>135</v>
      </c>
      <c r="B1002" s="4" t="s">
        <v>580</v>
      </c>
      <c r="C1002" s="13" t="s">
        <v>200</v>
      </c>
      <c r="D1002" s="19" t="s">
        <v>675</v>
      </c>
      <c r="E1002" s="13"/>
      <c r="F1002" s="19"/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8864.0400000000009</v>
      </c>
      <c r="N1002" s="1">
        <v>0</v>
      </c>
      <c r="O1002" s="1">
        <v>0</v>
      </c>
      <c r="P1002" s="1">
        <v>0</v>
      </c>
      <c r="Q1002" s="1">
        <v>8864.0400000000009</v>
      </c>
    </row>
    <row r="1003" spans="1:17" s="20" customFormat="1" ht="13.15" customHeight="1" x14ac:dyDescent="0.25">
      <c r="A1003" s="4" t="s">
        <v>135</v>
      </c>
      <c r="B1003" s="4" t="s">
        <v>580</v>
      </c>
      <c r="C1003" s="13" t="s">
        <v>200</v>
      </c>
      <c r="D1003" s="19" t="s">
        <v>454</v>
      </c>
      <c r="E1003" s="13"/>
      <c r="F1003" s="19"/>
      <c r="G1003" s="1">
        <v>1057450.2800000003</v>
      </c>
      <c r="H1003" s="1">
        <v>329702.94999999995</v>
      </c>
      <c r="I1003" s="1">
        <v>833815.74000000034</v>
      </c>
      <c r="J1003" s="1">
        <v>0</v>
      </c>
      <c r="K1003" s="1">
        <v>0</v>
      </c>
      <c r="L1003" s="1">
        <v>71282.47</v>
      </c>
      <c r="M1003" s="1">
        <v>212376.93000000002</v>
      </c>
      <c r="N1003" s="1">
        <v>0</v>
      </c>
      <c r="O1003" s="1">
        <v>0</v>
      </c>
      <c r="P1003" s="1">
        <v>0</v>
      </c>
      <c r="Q1003" s="1">
        <v>2504628.370000001</v>
      </c>
    </row>
    <row r="1004" spans="1:17" ht="13.15" customHeight="1" x14ac:dyDescent="0.2">
      <c r="A1004" s="4" t="s">
        <v>135</v>
      </c>
      <c r="B1004" s="4" t="s">
        <v>580</v>
      </c>
      <c r="C1004" s="9" t="s">
        <v>200</v>
      </c>
      <c r="D1004" s="9" t="s">
        <v>691</v>
      </c>
      <c r="E1004" s="14"/>
      <c r="F1004" s="14">
        <v>331.8</v>
      </c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>
        <v>7548.608710066308</v>
      </c>
    </row>
    <row r="1005" spans="1:17" ht="13.15" customHeight="1" x14ac:dyDescent="0.2">
      <c r="A1005" s="4" t="str">
        <f>A1004</f>
        <v>2570</v>
      </c>
      <c r="B1005" s="4" t="str">
        <f t="shared" ref="B1005" si="247">B1004</f>
        <v>OTEROSWINK 33</v>
      </c>
      <c r="C1005" s="9" t="str">
        <f t="shared" ref="C1005" si="248">C1004</f>
        <v xml:space="preserve">$ </v>
      </c>
      <c r="D1005" s="9" t="s">
        <v>692</v>
      </c>
      <c r="E1005" s="14"/>
      <c r="F1005" s="14">
        <v>312</v>
      </c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>
        <v>8027.6550320512852</v>
      </c>
    </row>
    <row r="1006" spans="1:17" s="25" customFormat="1" ht="13.15" customHeight="1" x14ac:dyDescent="0.2">
      <c r="A1006" s="4" t="s">
        <v>135</v>
      </c>
      <c r="B1006" s="4" t="s">
        <v>580</v>
      </c>
      <c r="C1006" s="14" t="s">
        <v>199</v>
      </c>
      <c r="D1006" s="2" t="s">
        <v>676</v>
      </c>
      <c r="E1006" s="14"/>
      <c r="F1006" s="14"/>
      <c r="G1006" s="24">
        <v>42.21984756964163</v>
      </c>
      <c r="H1006" s="24">
        <v>13.163747322721568</v>
      </c>
      <c r="I1006" s="24">
        <v>33.290996380433079</v>
      </c>
      <c r="J1006" s="24">
        <v>0</v>
      </c>
      <c r="K1006" s="24">
        <v>0</v>
      </c>
      <c r="L1006" s="24">
        <v>2.8460298084062656</v>
      </c>
      <c r="M1006" s="24">
        <v>8.4793789187974387</v>
      </c>
      <c r="N1006" s="24">
        <v>0</v>
      </c>
      <c r="O1006" s="24">
        <v>0</v>
      </c>
      <c r="P1006" s="24">
        <v>0</v>
      </c>
      <c r="Q1006" s="24">
        <v>100</v>
      </c>
    </row>
    <row r="1007" spans="1:17" ht="13.15" customHeight="1" x14ac:dyDescent="0.2">
      <c r="A1007" s="4" t="s">
        <v>135</v>
      </c>
      <c r="B1007" s="4" t="s">
        <v>580</v>
      </c>
      <c r="C1007" s="9"/>
      <c r="D1007" s="9"/>
      <c r="E1007" s="14"/>
      <c r="F1007" s="14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</row>
    <row r="1008" spans="1:17" ht="13.15" customHeight="1" x14ac:dyDescent="0.2">
      <c r="A1008" s="4" t="s">
        <v>148</v>
      </c>
      <c r="B1008" s="4" t="s">
        <v>581</v>
      </c>
      <c r="C1008" s="15"/>
      <c r="D1008" s="16" t="s">
        <v>287</v>
      </c>
      <c r="E1008" s="17" t="s">
        <v>288</v>
      </c>
      <c r="F1008" s="1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</row>
    <row r="1009" spans="1:17" s="20" customFormat="1" ht="13.15" customHeight="1" x14ac:dyDescent="0.25">
      <c r="A1009" s="4" t="s">
        <v>148</v>
      </c>
      <c r="B1009" s="4" t="s">
        <v>581</v>
      </c>
      <c r="C1009" s="13" t="s">
        <v>200</v>
      </c>
      <c r="D1009" s="19" t="s">
        <v>674</v>
      </c>
      <c r="E1009" s="13"/>
      <c r="F1009" s="19"/>
      <c r="G1009" s="1">
        <v>495288.70000000007</v>
      </c>
      <c r="H1009" s="1">
        <v>490223.33999999997</v>
      </c>
      <c r="I1009" s="1">
        <v>582216.1</v>
      </c>
      <c r="J1009" s="1">
        <v>0</v>
      </c>
      <c r="K1009" s="1">
        <v>0</v>
      </c>
      <c r="L1009" s="1">
        <v>62359.85</v>
      </c>
      <c r="M1009" s="1">
        <v>591987.7100000002</v>
      </c>
      <c r="N1009" s="1">
        <v>0</v>
      </c>
      <c r="O1009" s="1">
        <v>0</v>
      </c>
      <c r="P1009" s="1">
        <v>0</v>
      </c>
      <c r="Q1009" s="1">
        <v>2222075.7000000002</v>
      </c>
    </row>
    <row r="1010" spans="1:17" s="20" customFormat="1" ht="13.15" customHeight="1" x14ac:dyDescent="0.25">
      <c r="A1010" s="4" t="s">
        <v>148</v>
      </c>
      <c r="B1010" s="4" t="s">
        <v>581</v>
      </c>
      <c r="C1010" s="13" t="s">
        <v>200</v>
      </c>
      <c r="D1010" s="19" t="s">
        <v>675</v>
      </c>
      <c r="E1010" s="13"/>
      <c r="F1010" s="19"/>
      <c r="G1010" s="1">
        <v>0</v>
      </c>
      <c r="H1010" s="1">
        <v>235.59</v>
      </c>
      <c r="I1010" s="1">
        <v>5120.13</v>
      </c>
      <c r="J1010" s="1">
        <v>0</v>
      </c>
      <c r="K1010" s="1">
        <v>0</v>
      </c>
      <c r="L1010" s="1">
        <v>0</v>
      </c>
      <c r="M1010" s="1">
        <v>26811.34</v>
      </c>
      <c r="N1010" s="1">
        <v>0</v>
      </c>
      <c r="O1010" s="1">
        <v>0</v>
      </c>
      <c r="P1010" s="1">
        <v>0</v>
      </c>
      <c r="Q1010" s="1">
        <v>32167.06</v>
      </c>
    </row>
    <row r="1011" spans="1:17" s="20" customFormat="1" ht="13.15" customHeight="1" x14ac:dyDescent="0.25">
      <c r="A1011" s="4" t="s">
        <v>148</v>
      </c>
      <c r="B1011" s="4" t="s">
        <v>581</v>
      </c>
      <c r="C1011" s="13" t="s">
        <v>200</v>
      </c>
      <c r="D1011" s="19" t="s">
        <v>454</v>
      </c>
      <c r="E1011" s="13"/>
      <c r="F1011" s="19"/>
      <c r="G1011" s="1">
        <v>495288.70000000007</v>
      </c>
      <c r="H1011" s="1">
        <v>490458.93</v>
      </c>
      <c r="I1011" s="1">
        <v>587336.23</v>
      </c>
      <c r="J1011" s="1">
        <v>0</v>
      </c>
      <c r="K1011" s="1">
        <v>0</v>
      </c>
      <c r="L1011" s="1">
        <v>62359.85</v>
      </c>
      <c r="M1011" s="1">
        <v>618799.05000000016</v>
      </c>
      <c r="N1011" s="1">
        <v>0</v>
      </c>
      <c r="O1011" s="1">
        <v>0</v>
      </c>
      <c r="P1011" s="1">
        <v>0</v>
      </c>
      <c r="Q1011" s="1">
        <v>2254242.7600000002</v>
      </c>
    </row>
    <row r="1012" spans="1:17" ht="13.15" customHeight="1" x14ac:dyDescent="0.2">
      <c r="A1012" s="4" t="s">
        <v>148</v>
      </c>
      <c r="B1012" s="4" t="s">
        <v>581</v>
      </c>
      <c r="C1012" s="9" t="s">
        <v>200</v>
      </c>
      <c r="D1012" s="9" t="s">
        <v>691</v>
      </c>
      <c r="E1012" s="14"/>
      <c r="F1012" s="14">
        <v>178</v>
      </c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>
        <v>12664.285168539327</v>
      </c>
    </row>
    <row r="1013" spans="1:17" ht="13.15" customHeight="1" x14ac:dyDescent="0.2">
      <c r="A1013" s="4" t="str">
        <f>A1012</f>
        <v>2580</v>
      </c>
      <c r="B1013" s="4" t="str">
        <f t="shared" ref="B1013" si="249">B1012</f>
        <v>OURAYOURAY R-1</v>
      </c>
      <c r="C1013" s="9" t="str">
        <f t="shared" ref="C1013" si="250">C1012</f>
        <v xml:space="preserve">$ </v>
      </c>
      <c r="D1013" s="9" t="s">
        <v>692</v>
      </c>
      <c r="E1013" s="14"/>
      <c r="F1013" s="14">
        <v>189</v>
      </c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>
        <v>11927.210370370372</v>
      </c>
    </row>
    <row r="1014" spans="1:17" s="25" customFormat="1" ht="13.15" customHeight="1" x14ac:dyDescent="0.2">
      <c r="A1014" s="4" t="s">
        <v>148</v>
      </c>
      <c r="B1014" s="4" t="s">
        <v>581</v>
      </c>
      <c r="C1014" s="14" t="s">
        <v>199</v>
      </c>
      <c r="D1014" s="2" t="s">
        <v>676</v>
      </c>
      <c r="E1014" s="14"/>
      <c r="F1014" s="14"/>
      <c r="G1014" s="24">
        <v>21.971400276339359</v>
      </c>
      <c r="H1014" s="24">
        <v>21.757147841521732</v>
      </c>
      <c r="I1014" s="24">
        <v>26.054701845865079</v>
      </c>
      <c r="J1014" s="24">
        <v>0</v>
      </c>
      <c r="K1014" s="24">
        <v>0</v>
      </c>
      <c r="L1014" s="24">
        <v>2.7663324956181734</v>
      </c>
      <c r="M1014" s="24">
        <v>27.450417540655653</v>
      </c>
      <c r="N1014" s="24">
        <v>0</v>
      </c>
      <c r="O1014" s="24">
        <v>0</v>
      </c>
      <c r="P1014" s="24">
        <v>0</v>
      </c>
      <c r="Q1014" s="24">
        <v>100</v>
      </c>
    </row>
    <row r="1015" spans="1:17" ht="13.15" customHeight="1" x14ac:dyDescent="0.2">
      <c r="A1015" s="4" t="s">
        <v>148</v>
      </c>
      <c r="B1015" s="4" t="s">
        <v>581</v>
      </c>
      <c r="C1015" s="9"/>
      <c r="D1015" s="9"/>
      <c r="E1015" s="14"/>
      <c r="F1015" s="14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</row>
    <row r="1016" spans="1:17" ht="13.15" customHeight="1" x14ac:dyDescent="0.2">
      <c r="A1016" s="4" t="s">
        <v>107</v>
      </c>
      <c r="B1016" s="4" t="s">
        <v>582</v>
      </c>
      <c r="C1016" s="15"/>
      <c r="D1016" s="16" t="s">
        <v>287</v>
      </c>
      <c r="E1016" s="17" t="s">
        <v>286</v>
      </c>
      <c r="F1016" s="1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</row>
    <row r="1017" spans="1:17" s="20" customFormat="1" ht="13.15" customHeight="1" x14ac:dyDescent="0.25">
      <c r="A1017" s="4" t="s">
        <v>107</v>
      </c>
      <c r="B1017" s="4" t="s">
        <v>582</v>
      </c>
      <c r="C1017" s="13" t="s">
        <v>200</v>
      </c>
      <c r="D1017" s="19" t="s">
        <v>674</v>
      </c>
      <c r="E1017" s="13"/>
      <c r="F1017" s="19"/>
      <c r="G1017" s="1">
        <v>1155371.6599999999</v>
      </c>
      <c r="H1017" s="1">
        <v>367960.41000000003</v>
      </c>
      <c r="I1017" s="1">
        <v>524141.21000000008</v>
      </c>
      <c r="J1017" s="1">
        <v>0</v>
      </c>
      <c r="K1017" s="1">
        <v>0</v>
      </c>
      <c r="L1017" s="1">
        <v>1043636.5599999998</v>
      </c>
      <c r="M1017" s="1">
        <v>43772.1</v>
      </c>
      <c r="N1017" s="1">
        <v>0</v>
      </c>
      <c r="O1017" s="1">
        <v>0</v>
      </c>
      <c r="P1017" s="1">
        <v>0</v>
      </c>
      <c r="Q1017" s="1">
        <v>3134881.94</v>
      </c>
    </row>
    <row r="1018" spans="1:17" s="20" customFormat="1" ht="13.15" customHeight="1" x14ac:dyDescent="0.25">
      <c r="A1018" s="4" t="s">
        <v>107</v>
      </c>
      <c r="B1018" s="4" t="s">
        <v>582</v>
      </c>
      <c r="C1018" s="13" t="s">
        <v>200</v>
      </c>
      <c r="D1018" s="19" t="s">
        <v>675</v>
      </c>
      <c r="E1018" s="13"/>
      <c r="F1018" s="19"/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10688.2</v>
      </c>
      <c r="M1018" s="1">
        <v>0</v>
      </c>
      <c r="N1018" s="1">
        <v>0</v>
      </c>
      <c r="O1018" s="1">
        <v>0</v>
      </c>
      <c r="P1018" s="1">
        <v>0</v>
      </c>
      <c r="Q1018" s="1">
        <v>10688.2</v>
      </c>
    </row>
    <row r="1019" spans="1:17" s="20" customFormat="1" ht="13.15" customHeight="1" x14ac:dyDescent="0.25">
      <c r="A1019" s="4" t="s">
        <v>107</v>
      </c>
      <c r="B1019" s="4" t="s">
        <v>582</v>
      </c>
      <c r="C1019" s="13" t="s">
        <v>200</v>
      </c>
      <c r="D1019" s="19" t="s">
        <v>454</v>
      </c>
      <c r="E1019" s="13"/>
      <c r="F1019" s="19"/>
      <c r="G1019" s="1">
        <v>1155371.6599999999</v>
      </c>
      <c r="H1019" s="1">
        <v>367960.41000000003</v>
      </c>
      <c r="I1019" s="1">
        <v>524141.21000000008</v>
      </c>
      <c r="J1019" s="1">
        <v>0</v>
      </c>
      <c r="K1019" s="1">
        <v>0</v>
      </c>
      <c r="L1019" s="1">
        <v>1054324.7599999998</v>
      </c>
      <c r="M1019" s="1">
        <v>43772.1</v>
      </c>
      <c r="N1019" s="1">
        <v>0</v>
      </c>
      <c r="O1019" s="1">
        <v>0</v>
      </c>
      <c r="P1019" s="1">
        <v>0</v>
      </c>
      <c r="Q1019" s="1">
        <v>3145570.14</v>
      </c>
    </row>
    <row r="1020" spans="1:17" ht="13.15" customHeight="1" x14ac:dyDescent="0.2">
      <c r="A1020" s="4" t="s">
        <v>107</v>
      </c>
      <c r="B1020" s="4" t="s">
        <v>582</v>
      </c>
      <c r="C1020" s="9" t="s">
        <v>200</v>
      </c>
      <c r="D1020" s="9" t="s">
        <v>691</v>
      </c>
      <c r="E1020" s="14"/>
      <c r="F1020" s="14">
        <v>325.7</v>
      </c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>
        <v>9657.875775253302</v>
      </c>
    </row>
    <row r="1021" spans="1:17" ht="13.15" customHeight="1" x14ac:dyDescent="0.2">
      <c r="A1021" s="4" t="str">
        <f>A1020</f>
        <v>2590</v>
      </c>
      <c r="B1021" s="4" t="str">
        <f t="shared" ref="B1021" si="251">B1020</f>
        <v>OURAYRIDGWAY R-2</v>
      </c>
      <c r="C1021" s="9" t="str">
        <f t="shared" ref="C1021" si="252">C1020</f>
        <v xml:space="preserve">$ </v>
      </c>
      <c r="D1021" s="9" t="s">
        <v>692</v>
      </c>
      <c r="E1021" s="14"/>
      <c r="F1021" s="14">
        <v>335</v>
      </c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>
        <v>9389.7616119402992</v>
      </c>
    </row>
    <row r="1022" spans="1:17" s="25" customFormat="1" ht="13.15" customHeight="1" x14ac:dyDescent="0.2">
      <c r="A1022" s="4" t="s">
        <v>107</v>
      </c>
      <c r="B1022" s="4" t="s">
        <v>582</v>
      </c>
      <c r="C1022" s="14" t="s">
        <v>199</v>
      </c>
      <c r="D1022" s="2" t="s">
        <v>676</v>
      </c>
      <c r="E1022" s="14" t="s">
        <v>709</v>
      </c>
      <c r="F1022" s="14"/>
      <c r="G1022" s="24">
        <v>36.73011913827488</v>
      </c>
      <c r="H1022" s="24">
        <v>11.69773343537652</v>
      </c>
      <c r="I1022" s="24">
        <v>16.66283651840617</v>
      </c>
      <c r="J1022" s="24">
        <v>0</v>
      </c>
      <c r="K1022" s="24">
        <v>0</v>
      </c>
      <c r="L1022" s="24">
        <v>33.517763491994486</v>
      </c>
      <c r="M1022" s="24">
        <v>1.39154741594794</v>
      </c>
      <c r="N1022" s="24">
        <v>0</v>
      </c>
      <c r="O1022" s="24">
        <v>0</v>
      </c>
      <c r="P1022" s="24">
        <v>0</v>
      </c>
      <c r="Q1022" s="24">
        <v>100</v>
      </c>
    </row>
    <row r="1023" spans="1:17" ht="13.15" customHeight="1" x14ac:dyDescent="0.2">
      <c r="A1023" s="4" t="s">
        <v>107</v>
      </c>
      <c r="B1023" s="4" t="s">
        <v>582</v>
      </c>
      <c r="C1023" s="9"/>
      <c r="D1023" s="9"/>
      <c r="E1023" s="14"/>
      <c r="F1023" s="14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</row>
    <row r="1024" spans="1:17" ht="13.15" customHeight="1" x14ac:dyDescent="0.2">
      <c r="A1024" s="4" t="s">
        <v>1</v>
      </c>
      <c r="B1024" s="4" t="s">
        <v>583</v>
      </c>
      <c r="C1024" s="15"/>
      <c r="D1024" s="16" t="s">
        <v>284</v>
      </c>
      <c r="E1024" s="17" t="s">
        <v>285</v>
      </c>
      <c r="F1024" s="1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</row>
    <row r="1025" spans="1:17" s="20" customFormat="1" ht="13.15" customHeight="1" x14ac:dyDescent="0.25">
      <c r="A1025" s="4" t="s">
        <v>1</v>
      </c>
      <c r="B1025" s="4" t="s">
        <v>583</v>
      </c>
      <c r="C1025" s="13" t="s">
        <v>200</v>
      </c>
      <c r="D1025" s="19" t="s">
        <v>674</v>
      </c>
      <c r="E1025" s="13"/>
      <c r="F1025" s="19"/>
      <c r="G1025" s="1">
        <v>2433015.6399999997</v>
      </c>
      <c r="H1025" s="1">
        <v>1135926.0000000002</v>
      </c>
      <c r="I1025" s="1">
        <v>1654978.85</v>
      </c>
      <c r="J1025" s="1">
        <v>35944.58</v>
      </c>
      <c r="K1025" s="1">
        <v>38008</v>
      </c>
      <c r="L1025" s="1">
        <v>0</v>
      </c>
      <c r="M1025" s="1">
        <v>526579.99</v>
      </c>
      <c r="N1025" s="1">
        <v>0</v>
      </c>
      <c r="O1025" s="1">
        <v>0</v>
      </c>
      <c r="P1025" s="1">
        <v>0</v>
      </c>
      <c r="Q1025" s="1">
        <v>5824453.0600000005</v>
      </c>
    </row>
    <row r="1026" spans="1:17" s="20" customFormat="1" ht="13.15" customHeight="1" x14ac:dyDescent="0.25">
      <c r="A1026" s="4" t="s">
        <v>1</v>
      </c>
      <c r="B1026" s="4" t="s">
        <v>583</v>
      </c>
      <c r="C1026" s="13" t="s">
        <v>200</v>
      </c>
      <c r="D1026" s="19" t="s">
        <v>675</v>
      </c>
      <c r="E1026" s="13"/>
      <c r="F1026" s="19"/>
      <c r="G1026" s="1">
        <v>0</v>
      </c>
      <c r="H1026" s="1">
        <v>0</v>
      </c>
      <c r="I1026" s="1">
        <v>608.16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  <c r="Q1026" s="1">
        <v>608.16</v>
      </c>
    </row>
    <row r="1027" spans="1:17" s="20" customFormat="1" ht="13.15" customHeight="1" x14ac:dyDescent="0.25">
      <c r="A1027" s="4" t="s">
        <v>1</v>
      </c>
      <c r="B1027" s="4" t="s">
        <v>583</v>
      </c>
      <c r="C1027" s="13" t="s">
        <v>200</v>
      </c>
      <c r="D1027" s="19" t="s">
        <v>454</v>
      </c>
      <c r="E1027" s="13"/>
      <c r="F1027" s="19"/>
      <c r="G1027" s="1">
        <v>2433015.6399999997</v>
      </c>
      <c r="H1027" s="1">
        <v>1135926.0000000002</v>
      </c>
      <c r="I1027" s="1">
        <v>1655587.01</v>
      </c>
      <c r="J1027" s="1">
        <v>35944.58</v>
      </c>
      <c r="K1027" s="1">
        <v>38008</v>
      </c>
      <c r="L1027" s="1">
        <v>0</v>
      </c>
      <c r="M1027" s="1">
        <v>526579.99</v>
      </c>
      <c r="N1027" s="1">
        <v>0</v>
      </c>
      <c r="O1027" s="1">
        <v>0</v>
      </c>
      <c r="P1027" s="1">
        <v>0</v>
      </c>
      <c r="Q1027" s="1">
        <v>5825061.2200000007</v>
      </c>
    </row>
    <row r="1028" spans="1:17" ht="13.15" customHeight="1" x14ac:dyDescent="0.2">
      <c r="A1028" s="4" t="s">
        <v>1</v>
      </c>
      <c r="B1028" s="4" t="s">
        <v>583</v>
      </c>
      <c r="C1028" s="9" t="s">
        <v>200</v>
      </c>
      <c r="D1028" s="9" t="s">
        <v>691</v>
      </c>
      <c r="E1028" s="14"/>
      <c r="F1028" s="14">
        <v>817</v>
      </c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>
        <v>7129.8178947368433</v>
      </c>
    </row>
    <row r="1029" spans="1:17" ht="13.15" customHeight="1" x14ac:dyDescent="0.2">
      <c r="A1029" s="4" t="str">
        <f>A1028</f>
        <v>2600</v>
      </c>
      <c r="B1029" s="4" t="str">
        <f t="shared" ref="B1029" si="253">B1028</f>
        <v>PARKPLATTE CANYO</v>
      </c>
      <c r="C1029" s="9" t="str">
        <f t="shared" ref="C1029" si="254">C1028</f>
        <v xml:space="preserve">$ </v>
      </c>
      <c r="D1029" s="9" t="s">
        <v>692</v>
      </c>
      <c r="E1029" s="14"/>
      <c r="F1029" s="14">
        <v>837</v>
      </c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>
        <v>6959.4518757467149</v>
      </c>
    </row>
    <row r="1030" spans="1:17" s="25" customFormat="1" ht="13.15" customHeight="1" x14ac:dyDescent="0.2">
      <c r="A1030" s="4" t="s">
        <v>1</v>
      </c>
      <c r="B1030" s="4" t="s">
        <v>583</v>
      </c>
      <c r="C1030" s="14" t="s">
        <v>199</v>
      </c>
      <c r="D1030" s="2" t="s">
        <v>676</v>
      </c>
      <c r="E1030" s="14"/>
      <c r="F1030" s="14"/>
      <c r="G1030" s="24">
        <v>41.768069864165298</v>
      </c>
      <c r="H1030" s="24">
        <v>19.500670586943635</v>
      </c>
      <c r="I1030" s="24">
        <v>28.421795882859406</v>
      </c>
      <c r="J1030" s="24">
        <v>0.61706784946030147</v>
      </c>
      <c r="K1030" s="24">
        <v>0.65249099648089182</v>
      </c>
      <c r="L1030" s="24">
        <v>0</v>
      </c>
      <c r="M1030" s="24">
        <v>9.0399048200904559</v>
      </c>
      <c r="N1030" s="24">
        <v>0</v>
      </c>
      <c r="O1030" s="24">
        <v>0</v>
      </c>
      <c r="P1030" s="24">
        <v>0</v>
      </c>
      <c r="Q1030" s="24">
        <v>100</v>
      </c>
    </row>
    <row r="1031" spans="1:17" ht="13.15" customHeight="1" x14ac:dyDescent="0.2">
      <c r="A1031" s="4" t="s">
        <v>1</v>
      </c>
      <c r="B1031" s="4" t="s">
        <v>583</v>
      </c>
      <c r="C1031" s="9"/>
      <c r="D1031" s="9"/>
      <c r="E1031" s="14"/>
      <c r="F1031" s="14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</row>
    <row r="1032" spans="1:17" ht="13.15" customHeight="1" x14ac:dyDescent="0.2">
      <c r="A1032" s="4" t="s">
        <v>119</v>
      </c>
      <c r="B1032" s="4" t="s">
        <v>584</v>
      </c>
      <c r="C1032" s="15"/>
      <c r="D1032" s="16" t="s">
        <v>284</v>
      </c>
      <c r="E1032" s="17" t="s">
        <v>283</v>
      </c>
      <c r="F1032" s="1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</row>
    <row r="1033" spans="1:17" s="20" customFormat="1" ht="13.15" customHeight="1" x14ac:dyDescent="0.25">
      <c r="A1033" s="4" t="s">
        <v>119</v>
      </c>
      <c r="B1033" s="4" t="s">
        <v>584</v>
      </c>
      <c r="C1033" s="13" t="s">
        <v>200</v>
      </c>
      <c r="D1033" s="19" t="s">
        <v>674</v>
      </c>
      <c r="E1033" s="13"/>
      <c r="F1033" s="19"/>
      <c r="G1033" s="1">
        <v>3226387.37</v>
      </c>
      <c r="H1033" s="1">
        <v>655248.36</v>
      </c>
      <c r="I1033" s="1">
        <v>1106802.6799999997</v>
      </c>
      <c r="J1033" s="1">
        <v>0</v>
      </c>
      <c r="K1033" s="1">
        <v>0</v>
      </c>
      <c r="L1033" s="1">
        <v>0</v>
      </c>
      <c r="M1033" s="1">
        <v>451999.42999999993</v>
      </c>
      <c r="N1033" s="1">
        <v>0</v>
      </c>
      <c r="O1033" s="1">
        <v>55722</v>
      </c>
      <c r="P1033" s="1">
        <v>0</v>
      </c>
      <c r="Q1033" s="1">
        <v>5496159.8399999999</v>
      </c>
    </row>
    <row r="1034" spans="1:17" s="20" customFormat="1" ht="13.15" customHeight="1" x14ac:dyDescent="0.25">
      <c r="A1034" s="4" t="s">
        <v>119</v>
      </c>
      <c r="B1034" s="4" t="s">
        <v>584</v>
      </c>
      <c r="C1034" s="13" t="s">
        <v>200</v>
      </c>
      <c r="D1034" s="19" t="s">
        <v>675</v>
      </c>
      <c r="E1034" s="13"/>
      <c r="F1034" s="19"/>
      <c r="G1034" s="1">
        <v>96680.510000000009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53039.77</v>
      </c>
      <c r="N1034" s="1">
        <v>0</v>
      </c>
      <c r="O1034" s="1">
        <v>0</v>
      </c>
      <c r="P1034" s="1">
        <v>0</v>
      </c>
      <c r="Q1034" s="1">
        <v>149720.28</v>
      </c>
    </row>
    <row r="1035" spans="1:17" s="20" customFormat="1" ht="13.15" customHeight="1" x14ac:dyDescent="0.25">
      <c r="A1035" s="4" t="s">
        <v>119</v>
      </c>
      <c r="B1035" s="4" t="s">
        <v>584</v>
      </c>
      <c r="C1035" s="13" t="s">
        <v>200</v>
      </c>
      <c r="D1035" s="19" t="s">
        <v>454</v>
      </c>
      <c r="E1035" s="13"/>
      <c r="F1035" s="19"/>
      <c r="G1035" s="1">
        <v>3323067.88</v>
      </c>
      <c r="H1035" s="1">
        <v>655248.36</v>
      </c>
      <c r="I1035" s="1">
        <v>1106802.6799999997</v>
      </c>
      <c r="J1035" s="1">
        <v>0</v>
      </c>
      <c r="K1035" s="1">
        <v>0</v>
      </c>
      <c r="L1035" s="1">
        <v>0</v>
      </c>
      <c r="M1035" s="1">
        <v>505039.19999999995</v>
      </c>
      <c r="N1035" s="1">
        <v>0</v>
      </c>
      <c r="O1035" s="1">
        <v>55722</v>
      </c>
      <c r="P1035" s="1">
        <v>0</v>
      </c>
      <c r="Q1035" s="1">
        <v>5645880.1200000001</v>
      </c>
    </row>
    <row r="1036" spans="1:17" ht="13.15" customHeight="1" x14ac:dyDescent="0.2">
      <c r="A1036" s="4" t="s">
        <v>119</v>
      </c>
      <c r="B1036" s="4" t="s">
        <v>584</v>
      </c>
      <c r="C1036" s="9" t="s">
        <v>200</v>
      </c>
      <c r="D1036" s="9" t="s">
        <v>691</v>
      </c>
      <c r="E1036" s="14"/>
      <c r="F1036" s="14">
        <v>614.29999999999995</v>
      </c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>
        <v>9190.7538987465414</v>
      </c>
    </row>
    <row r="1037" spans="1:17" ht="13.15" customHeight="1" x14ac:dyDescent="0.2">
      <c r="A1037" s="4" t="str">
        <f>A1036</f>
        <v>2610</v>
      </c>
      <c r="B1037" s="4" t="str">
        <f t="shared" ref="B1037" si="255">B1036</f>
        <v xml:space="preserve">PARKPARK COUNTY </v>
      </c>
      <c r="C1037" s="9" t="str">
        <f t="shared" ref="C1037" si="256">C1036</f>
        <v xml:space="preserve">$ </v>
      </c>
      <c r="D1037" s="9" t="s">
        <v>692</v>
      </c>
      <c r="E1037" s="14"/>
      <c r="F1037" s="14">
        <v>596</v>
      </c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>
        <v>9472.9532214765095</v>
      </c>
    </row>
    <row r="1038" spans="1:17" s="25" customFormat="1" ht="13.15" customHeight="1" x14ac:dyDescent="0.2">
      <c r="A1038" s="4" t="s">
        <v>119</v>
      </c>
      <c r="B1038" s="4" t="s">
        <v>584</v>
      </c>
      <c r="C1038" s="14" t="s">
        <v>199</v>
      </c>
      <c r="D1038" s="2" t="s">
        <v>676</v>
      </c>
      <c r="E1038" s="14"/>
      <c r="F1038" s="14"/>
      <c r="G1038" s="24">
        <v>58.858279123361903</v>
      </c>
      <c r="H1038" s="24">
        <v>11.605778834708945</v>
      </c>
      <c r="I1038" s="24">
        <v>19.603722652191198</v>
      </c>
      <c r="J1038" s="24">
        <v>0</v>
      </c>
      <c r="K1038" s="24">
        <v>0</v>
      </c>
      <c r="L1038" s="24">
        <v>0</v>
      </c>
      <c r="M1038" s="24">
        <v>8.9452696349493159</v>
      </c>
      <c r="N1038" s="24">
        <v>0</v>
      </c>
      <c r="O1038" s="24">
        <v>0.9869497547886299</v>
      </c>
      <c r="P1038" s="24">
        <v>0</v>
      </c>
      <c r="Q1038" s="24">
        <v>100</v>
      </c>
    </row>
    <row r="1039" spans="1:17" ht="13.15" customHeight="1" x14ac:dyDescent="0.2">
      <c r="A1039" s="4" t="s">
        <v>119</v>
      </c>
      <c r="B1039" s="4" t="s">
        <v>584</v>
      </c>
      <c r="C1039" s="9"/>
      <c r="D1039" s="9"/>
      <c r="E1039" s="14"/>
      <c r="F1039" s="14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</row>
    <row r="1040" spans="1:17" ht="13.15" customHeight="1" x14ac:dyDescent="0.2">
      <c r="A1040" s="4" t="s">
        <v>186</v>
      </c>
      <c r="B1040" s="4" t="s">
        <v>585</v>
      </c>
      <c r="C1040" s="15"/>
      <c r="D1040" s="16" t="s">
        <v>281</v>
      </c>
      <c r="E1040" s="17" t="s">
        <v>282</v>
      </c>
      <c r="F1040" s="1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</row>
    <row r="1041" spans="1:17" s="20" customFormat="1" ht="13.15" customHeight="1" x14ac:dyDescent="0.25">
      <c r="A1041" s="4" t="s">
        <v>186</v>
      </c>
      <c r="B1041" s="4" t="s">
        <v>585</v>
      </c>
      <c r="C1041" s="13" t="s">
        <v>200</v>
      </c>
      <c r="D1041" s="19" t="s">
        <v>674</v>
      </c>
      <c r="E1041" s="13"/>
      <c r="F1041" s="19"/>
      <c r="G1041" s="1">
        <v>1987027.24</v>
      </c>
      <c r="H1041" s="1">
        <v>0</v>
      </c>
      <c r="I1041" s="1">
        <v>1531022.179999999</v>
      </c>
      <c r="J1041" s="1">
        <v>0</v>
      </c>
      <c r="K1041" s="1">
        <v>58336.590000000004</v>
      </c>
      <c r="L1041" s="1">
        <v>261778.93000000002</v>
      </c>
      <c r="M1041" s="1">
        <v>1534843.0899999999</v>
      </c>
      <c r="N1041" s="1">
        <v>0</v>
      </c>
      <c r="O1041" s="1">
        <v>0</v>
      </c>
      <c r="P1041" s="1">
        <v>0</v>
      </c>
      <c r="Q1041" s="1">
        <v>5373008.0299999993</v>
      </c>
    </row>
    <row r="1042" spans="1:17" s="20" customFormat="1" ht="13.15" customHeight="1" x14ac:dyDescent="0.25">
      <c r="A1042" s="4" t="s">
        <v>186</v>
      </c>
      <c r="B1042" s="4" t="s">
        <v>585</v>
      </c>
      <c r="C1042" s="13" t="s">
        <v>200</v>
      </c>
      <c r="D1042" s="19" t="s">
        <v>675</v>
      </c>
      <c r="E1042" s="13"/>
      <c r="F1042" s="19"/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6008.79</v>
      </c>
      <c r="M1042" s="1">
        <v>28902.5</v>
      </c>
      <c r="N1042" s="1">
        <v>0</v>
      </c>
      <c r="O1042" s="1">
        <v>0</v>
      </c>
      <c r="P1042" s="1">
        <v>0</v>
      </c>
      <c r="Q1042" s="1">
        <v>34911.29</v>
      </c>
    </row>
    <row r="1043" spans="1:17" s="20" customFormat="1" ht="13.15" customHeight="1" x14ac:dyDescent="0.25">
      <c r="A1043" s="4" t="s">
        <v>186</v>
      </c>
      <c r="B1043" s="4" t="s">
        <v>585</v>
      </c>
      <c r="C1043" s="13" t="s">
        <v>200</v>
      </c>
      <c r="D1043" s="19" t="s">
        <v>454</v>
      </c>
      <c r="E1043" s="13"/>
      <c r="F1043" s="19"/>
      <c r="G1043" s="1">
        <v>1987027.24</v>
      </c>
      <c r="H1043" s="1">
        <v>0</v>
      </c>
      <c r="I1043" s="1">
        <v>1531022.179999999</v>
      </c>
      <c r="J1043" s="1">
        <v>0</v>
      </c>
      <c r="K1043" s="1">
        <v>58336.590000000004</v>
      </c>
      <c r="L1043" s="1">
        <v>267787.72000000003</v>
      </c>
      <c r="M1043" s="1">
        <v>1563745.5899999999</v>
      </c>
      <c r="N1043" s="1">
        <v>0</v>
      </c>
      <c r="O1043" s="1">
        <v>0</v>
      </c>
      <c r="P1043" s="1">
        <v>0</v>
      </c>
      <c r="Q1043" s="1">
        <v>5407919.3199999994</v>
      </c>
    </row>
    <row r="1044" spans="1:17" ht="13.15" customHeight="1" x14ac:dyDescent="0.2">
      <c r="A1044" s="4" t="s">
        <v>186</v>
      </c>
      <c r="B1044" s="4" t="s">
        <v>585</v>
      </c>
      <c r="C1044" s="9" t="s">
        <v>200</v>
      </c>
      <c r="D1044" s="9" t="s">
        <v>691</v>
      </c>
      <c r="E1044" s="14"/>
      <c r="F1044" s="14">
        <v>602.79999999999995</v>
      </c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>
        <v>8971.3326476443253</v>
      </c>
    </row>
    <row r="1045" spans="1:17" ht="13.15" customHeight="1" x14ac:dyDescent="0.2">
      <c r="A1045" s="4" t="str">
        <f>A1044</f>
        <v>2620</v>
      </c>
      <c r="B1045" s="4" t="str">
        <f t="shared" ref="B1045" si="257">B1044</f>
        <v>PHILLHOLYOKE RE-1</v>
      </c>
      <c r="C1045" s="9" t="str">
        <f t="shared" ref="C1045" si="258">C1044</f>
        <v xml:space="preserve">$ </v>
      </c>
      <c r="D1045" s="9" t="s">
        <v>692</v>
      </c>
      <c r="E1045" s="14"/>
      <c r="F1045" s="14">
        <v>578</v>
      </c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>
        <v>9356.2617993079566</v>
      </c>
    </row>
    <row r="1046" spans="1:17" s="25" customFormat="1" ht="13.15" customHeight="1" x14ac:dyDescent="0.2">
      <c r="A1046" s="4" t="s">
        <v>186</v>
      </c>
      <c r="B1046" s="4" t="s">
        <v>585</v>
      </c>
      <c r="C1046" s="14" t="s">
        <v>199</v>
      </c>
      <c r="D1046" s="2" t="s">
        <v>676</v>
      </c>
      <c r="E1046" s="14"/>
      <c r="F1046" s="14"/>
      <c r="G1046" s="24">
        <v>36.742915757848252</v>
      </c>
      <c r="H1046" s="24">
        <v>0</v>
      </c>
      <c r="I1046" s="24">
        <v>28.310743733506722</v>
      </c>
      <c r="J1046" s="24">
        <v>0</v>
      </c>
      <c r="K1046" s="24">
        <v>1.0787252277276949</v>
      </c>
      <c r="L1046" s="24">
        <v>4.9517698795846696</v>
      </c>
      <c r="M1046" s="24">
        <v>28.915845401332653</v>
      </c>
      <c r="N1046" s="24">
        <v>0</v>
      </c>
      <c r="O1046" s="24">
        <v>0</v>
      </c>
      <c r="P1046" s="24">
        <v>0</v>
      </c>
      <c r="Q1046" s="24">
        <v>100</v>
      </c>
    </row>
    <row r="1047" spans="1:17" ht="13.15" customHeight="1" x14ac:dyDescent="0.2">
      <c r="A1047" s="4" t="s">
        <v>186</v>
      </c>
      <c r="B1047" s="4" t="s">
        <v>585</v>
      </c>
      <c r="C1047" s="9"/>
      <c r="D1047" s="9"/>
      <c r="E1047" s="14"/>
      <c r="F1047" s="14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</row>
    <row r="1048" spans="1:17" ht="13.15" customHeight="1" x14ac:dyDescent="0.2">
      <c r="A1048" s="4" t="s">
        <v>64</v>
      </c>
      <c r="B1048" s="4" t="s">
        <v>586</v>
      </c>
      <c r="C1048" s="15"/>
      <c r="D1048" s="16" t="s">
        <v>281</v>
      </c>
      <c r="E1048" s="17" t="s">
        <v>280</v>
      </c>
      <c r="F1048" s="1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</row>
    <row r="1049" spans="1:17" s="20" customFormat="1" ht="13.15" customHeight="1" x14ac:dyDescent="0.25">
      <c r="A1049" s="4" t="s">
        <v>64</v>
      </c>
      <c r="B1049" s="4" t="s">
        <v>586</v>
      </c>
      <c r="C1049" s="13" t="s">
        <v>200</v>
      </c>
      <c r="D1049" s="19" t="s">
        <v>674</v>
      </c>
      <c r="E1049" s="13"/>
      <c r="F1049" s="19"/>
      <c r="G1049" s="1">
        <v>1591526.59</v>
      </c>
      <c r="H1049" s="1">
        <v>24782.16</v>
      </c>
      <c r="I1049" s="1">
        <v>660609.88</v>
      </c>
      <c r="J1049" s="1">
        <v>0</v>
      </c>
      <c r="K1049" s="1">
        <v>0</v>
      </c>
      <c r="L1049" s="1">
        <v>329228.17</v>
      </c>
      <c r="M1049" s="1">
        <v>355302.48000000004</v>
      </c>
      <c r="N1049" s="1">
        <v>0</v>
      </c>
      <c r="O1049" s="1">
        <v>0</v>
      </c>
      <c r="P1049" s="1">
        <v>0</v>
      </c>
      <c r="Q1049" s="1">
        <v>2961449.28</v>
      </c>
    </row>
    <row r="1050" spans="1:17" s="20" customFormat="1" ht="13.15" customHeight="1" x14ac:dyDescent="0.25">
      <c r="A1050" s="4" t="s">
        <v>64</v>
      </c>
      <c r="B1050" s="4" t="s">
        <v>586</v>
      </c>
      <c r="C1050" s="13" t="s">
        <v>200</v>
      </c>
      <c r="D1050" s="19" t="s">
        <v>675</v>
      </c>
      <c r="E1050" s="13"/>
      <c r="F1050" s="19"/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28930</v>
      </c>
      <c r="N1050" s="1">
        <v>0</v>
      </c>
      <c r="O1050" s="1">
        <v>4253.7299999999996</v>
      </c>
      <c r="P1050" s="1">
        <v>0</v>
      </c>
      <c r="Q1050" s="1">
        <v>33183.729999999996</v>
      </c>
    </row>
    <row r="1051" spans="1:17" s="20" customFormat="1" ht="13.15" customHeight="1" x14ac:dyDescent="0.25">
      <c r="A1051" s="4" t="s">
        <v>64</v>
      </c>
      <c r="B1051" s="4" t="s">
        <v>586</v>
      </c>
      <c r="C1051" s="13" t="s">
        <v>200</v>
      </c>
      <c r="D1051" s="19" t="s">
        <v>454</v>
      </c>
      <c r="E1051" s="13"/>
      <c r="F1051" s="19"/>
      <c r="G1051" s="1">
        <v>1591526.59</v>
      </c>
      <c r="H1051" s="1">
        <v>24782.16</v>
      </c>
      <c r="I1051" s="1">
        <v>660609.88</v>
      </c>
      <c r="J1051" s="1">
        <v>0</v>
      </c>
      <c r="K1051" s="1">
        <v>0</v>
      </c>
      <c r="L1051" s="1">
        <v>329228.17</v>
      </c>
      <c r="M1051" s="1">
        <v>384232.48000000004</v>
      </c>
      <c r="N1051" s="1">
        <v>0</v>
      </c>
      <c r="O1051" s="1">
        <v>4253.7299999999996</v>
      </c>
      <c r="P1051" s="1">
        <v>0</v>
      </c>
      <c r="Q1051" s="1">
        <v>2994633.01</v>
      </c>
    </row>
    <row r="1052" spans="1:17" ht="13.15" customHeight="1" x14ac:dyDescent="0.2">
      <c r="A1052" s="4" t="s">
        <v>64</v>
      </c>
      <c r="B1052" s="4" t="s">
        <v>586</v>
      </c>
      <c r="C1052" s="9" t="s">
        <v>200</v>
      </c>
      <c r="D1052" s="9" t="s">
        <v>691</v>
      </c>
      <c r="E1052" s="14"/>
      <c r="F1052" s="14">
        <v>320.3</v>
      </c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>
        <v>9349.4630346550093</v>
      </c>
    </row>
    <row r="1053" spans="1:17" ht="13.15" customHeight="1" x14ac:dyDescent="0.2">
      <c r="A1053" s="4" t="str">
        <f>A1052</f>
        <v>2630</v>
      </c>
      <c r="B1053" s="4" t="str">
        <f t="shared" ref="B1053" si="259">B1052</f>
        <v>PHILLHAXTUN RE-2J</v>
      </c>
      <c r="C1053" s="9" t="str">
        <f t="shared" ref="C1053" si="260">C1052</f>
        <v xml:space="preserve">$ </v>
      </c>
      <c r="D1053" s="9" t="s">
        <v>692</v>
      </c>
      <c r="E1053" s="14"/>
      <c r="F1053" s="14">
        <v>341</v>
      </c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>
        <v>8781.9149853372419</v>
      </c>
    </row>
    <row r="1054" spans="1:17" s="25" customFormat="1" ht="13.15" customHeight="1" x14ac:dyDescent="0.2">
      <c r="A1054" s="4" t="s">
        <v>64</v>
      </c>
      <c r="B1054" s="4" t="s">
        <v>586</v>
      </c>
      <c r="C1054" s="14" t="s">
        <v>199</v>
      </c>
      <c r="D1054" s="2" t="s">
        <v>676</v>
      </c>
      <c r="E1054" s="14"/>
      <c r="F1054" s="14"/>
      <c r="G1054" s="24">
        <v>53.145964286288297</v>
      </c>
      <c r="H1054" s="24">
        <v>0.82755248864367537</v>
      </c>
      <c r="I1054" s="24">
        <v>22.059794231681167</v>
      </c>
      <c r="J1054" s="24">
        <v>0</v>
      </c>
      <c r="K1054" s="24">
        <v>0</v>
      </c>
      <c r="L1054" s="24">
        <v>10.993940456162941</v>
      </c>
      <c r="M1054" s="24">
        <v>12.830703418980882</v>
      </c>
      <c r="N1054" s="24">
        <v>0</v>
      </c>
      <c r="O1054" s="24">
        <v>0.14204511824305308</v>
      </c>
      <c r="P1054" s="24">
        <v>0</v>
      </c>
      <c r="Q1054" s="24">
        <v>100</v>
      </c>
    </row>
    <row r="1055" spans="1:17" ht="13.15" customHeight="1" x14ac:dyDescent="0.2">
      <c r="A1055" s="4" t="s">
        <v>64</v>
      </c>
      <c r="B1055" s="4" t="s">
        <v>586</v>
      </c>
      <c r="C1055" s="9"/>
      <c r="D1055" s="9"/>
      <c r="E1055" s="14"/>
      <c r="F1055" s="14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</row>
    <row r="1056" spans="1:17" ht="13.15" customHeight="1" x14ac:dyDescent="0.2">
      <c r="A1056" s="4" t="s">
        <v>54</v>
      </c>
      <c r="B1056" s="4" t="s">
        <v>587</v>
      </c>
      <c r="C1056" s="15"/>
      <c r="D1056" s="16" t="s">
        <v>279</v>
      </c>
      <c r="E1056" s="17" t="s">
        <v>278</v>
      </c>
      <c r="F1056" s="1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</row>
    <row r="1057" spans="1:17" s="20" customFormat="1" ht="13.15" customHeight="1" x14ac:dyDescent="0.25">
      <c r="A1057" s="4" t="s">
        <v>54</v>
      </c>
      <c r="B1057" s="4" t="s">
        <v>587</v>
      </c>
      <c r="C1057" s="13" t="s">
        <v>200</v>
      </c>
      <c r="D1057" s="19" t="s">
        <v>674</v>
      </c>
      <c r="E1057" s="13"/>
      <c r="F1057" s="19"/>
      <c r="G1057" s="1">
        <v>8057895.6099999985</v>
      </c>
      <c r="H1057" s="1">
        <v>5064349.0400000019</v>
      </c>
      <c r="I1057" s="1">
        <v>6880930.8299999973</v>
      </c>
      <c r="J1057" s="1">
        <v>0</v>
      </c>
      <c r="K1057" s="1">
        <v>0</v>
      </c>
      <c r="L1057" s="1">
        <v>0</v>
      </c>
      <c r="M1057" s="1">
        <v>599047.6</v>
      </c>
      <c r="N1057" s="1">
        <v>0</v>
      </c>
      <c r="O1057" s="1">
        <v>257797.47999999998</v>
      </c>
      <c r="P1057" s="1">
        <v>0</v>
      </c>
      <c r="Q1057" s="1">
        <v>20860020.559999999</v>
      </c>
    </row>
    <row r="1058" spans="1:17" s="20" customFormat="1" ht="13.15" customHeight="1" x14ac:dyDescent="0.25">
      <c r="A1058" s="4" t="s">
        <v>54</v>
      </c>
      <c r="B1058" s="4" t="s">
        <v>587</v>
      </c>
      <c r="C1058" s="13" t="s">
        <v>200</v>
      </c>
      <c r="D1058" s="19" t="s">
        <v>675</v>
      </c>
      <c r="E1058" s="13"/>
      <c r="F1058" s="19"/>
      <c r="G1058" s="1">
        <v>11186.789999999999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369215.49</v>
      </c>
      <c r="N1058" s="1">
        <v>0</v>
      </c>
      <c r="O1058" s="1">
        <v>0</v>
      </c>
      <c r="P1058" s="1">
        <v>0</v>
      </c>
      <c r="Q1058" s="1">
        <v>380402.27999999997</v>
      </c>
    </row>
    <row r="1059" spans="1:17" s="20" customFormat="1" ht="13.15" customHeight="1" x14ac:dyDescent="0.25">
      <c r="A1059" s="4" t="s">
        <v>54</v>
      </c>
      <c r="B1059" s="4" t="s">
        <v>587</v>
      </c>
      <c r="C1059" s="13" t="s">
        <v>200</v>
      </c>
      <c r="D1059" s="19" t="s">
        <v>454</v>
      </c>
      <c r="E1059" s="13"/>
      <c r="F1059" s="19"/>
      <c r="G1059" s="1">
        <v>8069082.3999999985</v>
      </c>
      <c r="H1059" s="1">
        <v>5064349.0400000019</v>
      </c>
      <c r="I1059" s="1">
        <v>6880930.8299999973</v>
      </c>
      <c r="J1059" s="1">
        <v>0</v>
      </c>
      <c r="K1059" s="1">
        <v>0</v>
      </c>
      <c r="L1059" s="1">
        <v>0</v>
      </c>
      <c r="M1059" s="1">
        <v>968263.09</v>
      </c>
      <c r="N1059" s="1">
        <v>0</v>
      </c>
      <c r="O1059" s="1">
        <v>257797.47999999998</v>
      </c>
      <c r="P1059" s="1">
        <v>0</v>
      </c>
      <c r="Q1059" s="1">
        <v>21240422.84</v>
      </c>
    </row>
    <row r="1060" spans="1:17" ht="13.15" customHeight="1" x14ac:dyDescent="0.2">
      <c r="A1060" s="4" t="s">
        <v>54</v>
      </c>
      <c r="B1060" s="4" t="s">
        <v>587</v>
      </c>
      <c r="C1060" s="9" t="s">
        <v>200</v>
      </c>
      <c r="D1060" s="9" t="s">
        <v>691</v>
      </c>
      <c r="E1060" s="14"/>
      <c r="F1060" s="14">
        <v>1653</v>
      </c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>
        <v>12849.620592861464</v>
      </c>
    </row>
    <row r="1061" spans="1:17" ht="13.15" customHeight="1" x14ac:dyDescent="0.2">
      <c r="A1061" s="4" t="str">
        <f>A1060</f>
        <v>2640</v>
      </c>
      <c r="B1061" s="4" t="str">
        <f t="shared" ref="B1061" si="261">B1060</f>
        <v>PITKIASPEN 1</v>
      </c>
      <c r="C1061" s="9" t="str">
        <f t="shared" ref="C1061" si="262">C1060</f>
        <v xml:space="preserve">$ </v>
      </c>
      <c r="D1061" s="9" t="s">
        <v>692</v>
      </c>
      <c r="E1061" s="14"/>
      <c r="F1061" s="14">
        <v>1652</v>
      </c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>
        <v>12857.398813559323</v>
      </c>
    </row>
    <row r="1062" spans="1:17" s="25" customFormat="1" ht="13.15" customHeight="1" x14ac:dyDescent="0.2">
      <c r="A1062" s="4" t="s">
        <v>54</v>
      </c>
      <c r="B1062" s="4" t="s">
        <v>587</v>
      </c>
      <c r="C1062" s="14" t="s">
        <v>199</v>
      </c>
      <c r="D1062" s="2" t="s">
        <v>676</v>
      </c>
      <c r="E1062" s="14"/>
      <c r="F1062" s="14"/>
      <c r="G1062" s="24">
        <v>37.989273851951239</v>
      </c>
      <c r="H1062" s="24">
        <v>23.842976564773519</v>
      </c>
      <c r="I1062" s="24">
        <v>32.395451266826086</v>
      </c>
      <c r="J1062" s="24">
        <v>0</v>
      </c>
      <c r="K1062" s="24">
        <v>0</v>
      </c>
      <c r="L1062" s="24">
        <v>0</v>
      </c>
      <c r="M1062" s="24">
        <v>4.5585866971375228</v>
      </c>
      <c r="N1062" s="24">
        <v>0</v>
      </c>
      <c r="O1062" s="24">
        <v>1.2137116193116237</v>
      </c>
      <c r="P1062" s="24">
        <v>0</v>
      </c>
      <c r="Q1062" s="24">
        <v>100</v>
      </c>
    </row>
    <row r="1063" spans="1:17" ht="13.15" customHeight="1" x14ac:dyDescent="0.2">
      <c r="A1063" s="4" t="s">
        <v>54</v>
      </c>
      <c r="B1063" s="4" t="s">
        <v>587</v>
      </c>
      <c r="C1063" s="9"/>
      <c r="D1063" s="9"/>
      <c r="E1063" s="14"/>
      <c r="F1063" s="14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</row>
    <row r="1064" spans="1:17" ht="13.15" customHeight="1" x14ac:dyDescent="0.2">
      <c r="A1064" s="4" t="s">
        <v>169</v>
      </c>
      <c r="B1064" s="4" t="s">
        <v>588</v>
      </c>
      <c r="C1064" s="15"/>
      <c r="D1064" s="16" t="s">
        <v>274</v>
      </c>
      <c r="E1064" s="17" t="s">
        <v>277</v>
      </c>
      <c r="F1064" s="1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</row>
    <row r="1065" spans="1:17" s="20" customFormat="1" ht="13.15" customHeight="1" x14ac:dyDescent="0.25">
      <c r="A1065" s="4" t="s">
        <v>169</v>
      </c>
      <c r="B1065" s="4" t="s">
        <v>588</v>
      </c>
      <c r="C1065" s="13" t="s">
        <v>200</v>
      </c>
      <c r="D1065" s="19" t="s">
        <v>674</v>
      </c>
      <c r="E1065" s="13"/>
      <c r="F1065" s="19"/>
      <c r="G1065" s="1">
        <v>632069.26999999979</v>
      </c>
      <c r="H1065" s="1">
        <v>195921.36000000002</v>
      </c>
      <c r="I1065" s="1">
        <v>550520.07000000018</v>
      </c>
      <c r="J1065" s="1">
        <v>0</v>
      </c>
      <c r="K1065" s="1">
        <v>0</v>
      </c>
      <c r="L1065" s="1">
        <v>473668.21</v>
      </c>
      <c r="M1065" s="1">
        <v>1462.24</v>
      </c>
      <c r="N1065" s="1">
        <v>266412.61</v>
      </c>
      <c r="O1065" s="1">
        <v>0</v>
      </c>
      <c r="P1065" s="1">
        <v>0</v>
      </c>
      <c r="Q1065" s="1">
        <v>2120053.7599999998</v>
      </c>
    </row>
    <row r="1066" spans="1:17" s="20" customFormat="1" ht="13.15" customHeight="1" x14ac:dyDescent="0.25">
      <c r="A1066" s="4" t="s">
        <v>169</v>
      </c>
      <c r="B1066" s="4" t="s">
        <v>588</v>
      </c>
      <c r="C1066" s="13" t="s">
        <v>200</v>
      </c>
      <c r="D1066" s="19" t="s">
        <v>675</v>
      </c>
      <c r="E1066" s="13"/>
      <c r="F1066" s="19"/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v>0</v>
      </c>
    </row>
    <row r="1067" spans="1:17" s="20" customFormat="1" ht="13.15" customHeight="1" x14ac:dyDescent="0.25">
      <c r="A1067" s="4" t="s">
        <v>169</v>
      </c>
      <c r="B1067" s="4" t="s">
        <v>588</v>
      </c>
      <c r="C1067" s="13" t="s">
        <v>200</v>
      </c>
      <c r="D1067" s="19" t="s">
        <v>454</v>
      </c>
      <c r="E1067" s="13"/>
      <c r="F1067" s="19"/>
      <c r="G1067" s="1">
        <v>632069.26999999979</v>
      </c>
      <c r="H1067" s="1">
        <v>195921.36000000002</v>
      </c>
      <c r="I1067" s="1">
        <v>550520.07000000018</v>
      </c>
      <c r="J1067" s="1">
        <v>0</v>
      </c>
      <c r="K1067" s="1">
        <v>0</v>
      </c>
      <c r="L1067" s="1">
        <v>473668.21</v>
      </c>
      <c r="M1067" s="1">
        <v>1462.24</v>
      </c>
      <c r="N1067" s="1">
        <v>266412.61</v>
      </c>
      <c r="O1067" s="1">
        <v>0</v>
      </c>
      <c r="P1067" s="1">
        <v>0</v>
      </c>
      <c r="Q1067" s="1">
        <v>2120053.7599999998</v>
      </c>
    </row>
    <row r="1068" spans="1:17" ht="13.15" customHeight="1" x14ac:dyDescent="0.2">
      <c r="A1068" s="4" t="s">
        <v>169</v>
      </c>
      <c r="B1068" s="4" t="s">
        <v>588</v>
      </c>
      <c r="C1068" s="9" t="s">
        <v>200</v>
      </c>
      <c r="D1068" s="9" t="s">
        <v>691</v>
      </c>
      <c r="E1068" s="14"/>
      <c r="F1068" s="14">
        <v>186.8</v>
      </c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>
        <v>11349.324197002139</v>
      </c>
    </row>
    <row r="1069" spans="1:17" ht="13.15" customHeight="1" x14ac:dyDescent="0.2">
      <c r="A1069" s="4" t="str">
        <f>A1068</f>
        <v>2650</v>
      </c>
      <c r="B1069" s="4" t="str">
        <f t="shared" ref="B1069" si="263">B1068</f>
        <v>PROWEGRANADA RE-1</v>
      </c>
      <c r="C1069" s="9" t="str">
        <f t="shared" ref="C1069" si="264">C1068</f>
        <v xml:space="preserve">$ </v>
      </c>
      <c r="D1069" s="9" t="s">
        <v>692</v>
      </c>
      <c r="E1069" s="14"/>
      <c r="F1069" s="14">
        <v>196</v>
      </c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>
        <v>10816.600816326529</v>
      </c>
    </row>
    <row r="1070" spans="1:17" s="25" customFormat="1" ht="13.15" customHeight="1" x14ac:dyDescent="0.2">
      <c r="A1070" s="4" t="s">
        <v>169</v>
      </c>
      <c r="B1070" s="4" t="s">
        <v>588</v>
      </c>
      <c r="C1070" s="14" t="s">
        <v>199</v>
      </c>
      <c r="D1070" s="2" t="s">
        <v>676</v>
      </c>
      <c r="E1070" s="14"/>
      <c r="F1070" s="14"/>
      <c r="G1070" s="24">
        <v>29.813832173765249</v>
      </c>
      <c r="H1070" s="24">
        <v>9.241339238491765</v>
      </c>
      <c r="I1070" s="24">
        <v>25.967269339434118</v>
      </c>
      <c r="J1070" s="24">
        <v>0</v>
      </c>
      <c r="K1070" s="24">
        <v>0</v>
      </c>
      <c r="L1070" s="24">
        <v>22.342273528007141</v>
      </c>
      <c r="M1070" s="24">
        <v>6.8971835884010804E-2</v>
      </c>
      <c r="N1070" s="24">
        <v>12.566313884417724</v>
      </c>
      <c r="O1070" s="24">
        <v>0</v>
      </c>
      <c r="P1070" s="24">
        <v>0</v>
      </c>
      <c r="Q1070" s="24">
        <v>100</v>
      </c>
    </row>
    <row r="1071" spans="1:17" ht="13.15" customHeight="1" x14ac:dyDescent="0.2">
      <c r="A1071" s="4" t="s">
        <v>169</v>
      </c>
      <c r="B1071" s="4" t="s">
        <v>588</v>
      </c>
      <c r="C1071" s="9"/>
      <c r="D1071" s="9"/>
      <c r="E1071" s="14"/>
      <c r="F1071" s="14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</row>
    <row r="1072" spans="1:17" ht="13.15" customHeight="1" x14ac:dyDescent="0.2">
      <c r="A1072" s="4" t="s">
        <v>117</v>
      </c>
      <c r="B1072" s="4" t="s">
        <v>589</v>
      </c>
      <c r="C1072" s="15"/>
      <c r="D1072" s="16" t="s">
        <v>274</v>
      </c>
      <c r="E1072" s="17" t="s">
        <v>276</v>
      </c>
      <c r="F1072" s="1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</row>
    <row r="1073" spans="1:17" s="20" customFormat="1" ht="13.15" customHeight="1" x14ac:dyDescent="0.25">
      <c r="A1073" s="4" t="s">
        <v>117</v>
      </c>
      <c r="B1073" s="4" t="s">
        <v>589</v>
      </c>
      <c r="C1073" s="13" t="s">
        <v>200</v>
      </c>
      <c r="D1073" s="19" t="s">
        <v>674</v>
      </c>
      <c r="E1073" s="13"/>
      <c r="F1073" s="19"/>
      <c r="G1073" s="1">
        <v>3557444.72</v>
      </c>
      <c r="H1073" s="1">
        <v>1271070.9500000002</v>
      </c>
      <c r="I1073" s="1">
        <v>2175166.040000001</v>
      </c>
      <c r="J1073" s="1">
        <v>0</v>
      </c>
      <c r="K1073" s="1">
        <v>0</v>
      </c>
      <c r="L1073" s="1">
        <v>0</v>
      </c>
      <c r="M1073" s="1">
        <v>2353375.4799999995</v>
      </c>
      <c r="N1073" s="1">
        <v>0</v>
      </c>
      <c r="O1073" s="1">
        <v>0</v>
      </c>
      <c r="P1073" s="1">
        <v>0</v>
      </c>
      <c r="Q1073" s="1">
        <v>9357057.1900000013</v>
      </c>
    </row>
    <row r="1074" spans="1:17" s="20" customFormat="1" ht="13.15" customHeight="1" x14ac:dyDescent="0.25">
      <c r="A1074" s="4" t="s">
        <v>117</v>
      </c>
      <c r="B1074" s="4" t="s">
        <v>589</v>
      </c>
      <c r="C1074" s="13" t="s">
        <v>200</v>
      </c>
      <c r="D1074" s="19" t="s">
        <v>675</v>
      </c>
      <c r="E1074" s="13"/>
      <c r="F1074" s="19"/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  <c r="Q1074" s="1">
        <v>0</v>
      </c>
    </row>
    <row r="1075" spans="1:17" s="20" customFormat="1" ht="13.15" customHeight="1" x14ac:dyDescent="0.25">
      <c r="A1075" s="4" t="s">
        <v>117</v>
      </c>
      <c r="B1075" s="4" t="s">
        <v>589</v>
      </c>
      <c r="C1075" s="13" t="s">
        <v>200</v>
      </c>
      <c r="D1075" s="19" t="s">
        <v>454</v>
      </c>
      <c r="E1075" s="13"/>
      <c r="F1075" s="19"/>
      <c r="G1075" s="1">
        <v>3557444.72</v>
      </c>
      <c r="H1075" s="1">
        <v>1271070.9500000002</v>
      </c>
      <c r="I1075" s="1">
        <v>2175166.040000001</v>
      </c>
      <c r="J1075" s="1">
        <v>0</v>
      </c>
      <c r="K1075" s="1">
        <v>0</v>
      </c>
      <c r="L1075" s="1">
        <v>0</v>
      </c>
      <c r="M1075" s="1">
        <v>2353375.4799999995</v>
      </c>
      <c r="N1075" s="1">
        <v>0</v>
      </c>
      <c r="O1075" s="1">
        <v>0</v>
      </c>
      <c r="P1075" s="1">
        <v>0</v>
      </c>
      <c r="Q1075" s="1">
        <v>9357057.1900000013</v>
      </c>
    </row>
    <row r="1076" spans="1:17" ht="13.15" customHeight="1" x14ac:dyDescent="0.2">
      <c r="A1076" s="4" t="s">
        <v>117</v>
      </c>
      <c r="B1076" s="4" t="s">
        <v>589</v>
      </c>
      <c r="C1076" s="9" t="s">
        <v>200</v>
      </c>
      <c r="D1076" s="9" t="s">
        <v>691</v>
      </c>
      <c r="E1076" s="14"/>
      <c r="F1076" s="14">
        <v>1517</v>
      </c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>
        <v>6168.1326235992101</v>
      </c>
    </row>
    <row r="1077" spans="1:17" ht="13.15" customHeight="1" x14ac:dyDescent="0.2">
      <c r="A1077" s="4" t="str">
        <f>A1076</f>
        <v>2660</v>
      </c>
      <c r="B1077" s="4" t="str">
        <f t="shared" ref="B1077" si="265">B1076</f>
        <v>PROWELAMAR RE-2</v>
      </c>
      <c r="C1077" s="9" t="str">
        <f t="shared" ref="C1077" si="266">C1076</f>
        <v xml:space="preserve">$ </v>
      </c>
      <c r="D1077" s="9" t="s">
        <v>692</v>
      </c>
      <c r="E1077" s="14"/>
      <c r="F1077" s="14">
        <v>1573</v>
      </c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>
        <v>5948.5423966942153</v>
      </c>
    </row>
    <row r="1078" spans="1:17" s="25" customFormat="1" ht="13.15" customHeight="1" x14ac:dyDescent="0.2">
      <c r="A1078" s="4" t="s">
        <v>117</v>
      </c>
      <c r="B1078" s="4" t="s">
        <v>589</v>
      </c>
      <c r="C1078" s="14" t="s">
        <v>199</v>
      </c>
      <c r="D1078" s="2" t="s">
        <v>676</v>
      </c>
      <c r="E1078" s="14"/>
      <c r="F1078" s="14"/>
      <c r="G1078" s="24">
        <v>38.018841263489165</v>
      </c>
      <c r="H1078" s="24">
        <v>13.58408871710658</v>
      </c>
      <c r="I1078" s="24">
        <v>23.246262108183188</v>
      </c>
      <c r="J1078" s="24">
        <v>0</v>
      </c>
      <c r="K1078" s="24">
        <v>0</v>
      </c>
      <c r="L1078" s="24">
        <v>0</v>
      </c>
      <c r="M1078" s="24">
        <v>25.150807911221062</v>
      </c>
      <c r="N1078" s="24">
        <v>0</v>
      </c>
      <c r="O1078" s="24">
        <v>0</v>
      </c>
      <c r="P1078" s="24">
        <v>0</v>
      </c>
      <c r="Q1078" s="24">
        <v>100</v>
      </c>
    </row>
    <row r="1079" spans="1:17" ht="13.15" customHeight="1" x14ac:dyDescent="0.2">
      <c r="A1079" s="4" t="s">
        <v>117</v>
      </c>
      <c r="B1079" s="4" t="s">
        <v>589</v>
      </c>
      <c r="C1079" s="9"/>
      <c r="D1079" s="9"/>
      <c r="E1079" s="14"/>
      <c r="F1079" s="14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</row>
    <row r="1080" spans="1:17" ht="13.15" customHeight="1" x14ac:dyDescent="0.2">
      <c r="A1080" s="4" t="s">
        <v>45</v>
      </c>
      <c r="B1080" s="4" t="s">
        <v>590</v>
      </c>
      <c r="C1080" s="15"/>
      <c r="D1080" s="16" t="s">
        <v>274</v>
      </c>
      <c r="E1080" s="17" t="s">
        <v>275</v>
      </c>
      <c r="F1080" s="1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</row>
    <row r="1081" spans="1:17" s="20" customFormat="1" ht="13.15" customHeight="1" x14ac:dyDescent="0.25">
      <c r="A1081" s="4" t="s">
        <v>45</v>
      </c>
      <c r="B1081" s="4" t="s">
        <v>590</v>
      </c>
      <c r="C1081" s="13" t="s">
        <v>200</v>
      </c>
      <c r="D1081" s="19" t="s">
        <v>674</v>
      </c>
      <c r="E1081" s="13"/>
      <c r="F1081" s="19"/>
      <c r="G1081" s="1">
        <v>1102333.9400000002</v>
      </c>
      <c r="H1081" s="1">
        <v>204488.86999999997</v>
      </c>
      <c r="I1081" s="1">
        <v>332532.36</v>
      </c>
      <c r="J1081" s="1">
        <v>0</v>
      </c>
      <c r="K1081" s="1">
        <v>0</v>
      </c>
      <c r="L1081" s="1">
        <v>481736.15</v>
      </c>
      <c r="M1081" s="1">
        <v>138852.21</v>
      </c>
      <c r="N1081" s="1">
        <v>0</v>
      </c>
      <c r="O1081" s="1">
        <v>0</v>
      </c>
      <c r="P1081" s="1">
        <v>0</v>
      </c>
      <c r="Q1081" s="1">
        <v>2259943.5299999998</v>
      </c>
    </row>
    <row r="1082" spans="1:17" s="20" customFormat="1" ht="13.15" customHeight="1" x14ac:dyDescent="0.25">
      <c r="A1082" s="4" t="s">
        <v>45</v>
      </c>
      <c r="B1082" s="4" t="s">
        <v>590</v>
      </c>
      <c r="C1082" s="13" t="s">
        <v>200</v>
      </c>
      <c r="D1082" s="19" t="s">
        <v>675</v>
      </c>
      <c r="E1082" s="13"/>
      <c r="F1082" s="19"/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-430.75</v>
      </c>
      <c r="M1082" s="1">
        <v>19450.07</v>
      </c>
      <c r="N1082" s="1">
        <v>0</v>
      </c>
      <c r="O1082" s="1">
        <v>0</v>
      </c>
      <c r="P1082" s="1">
        <v>0</v>
      </c>
      <c r="Q1082" s="1">
        <v>19019.32</v>
      </c>
    </row>
    <row r="1083" spans="1:17" s="20" customFormat="1" ht="13.15" customHeight="1" x14ac:dyDescent="0.25">
      <c r="A1083" s="4" t="s">
        <v>45</v>
      </c>
      <c r="B1083" s="4" t="s">
        <v>590</v>
      </c>
      <c r="C1083" s="13" t="s">
        <v>200</v>
      </c>
      <c r="D1083" s="19" t="s">
        <v>454</v>
      </c>
      <c r="E1083" s="13"/>
      <c r="F1083" s="19"/>
      <c r="G1083" s="1">
        <v>1102333.9400000002</v>
      </c>
      <c r="H1083" s="1">
        <v>204488.86999999997</v>
      </c>
      <c r="I1083" s="1">
        <v>332532.36</v>
      </c>
      <c r="J1083" s="1">
        <v>0</v>
      </c>
      <c r="K1083" s="1">
        <v>0</v>
      </c>
      <c r="L1083" s="1">
        <v>481305.4</v>
      </c>
      <c r="M1083" s="1">
        <v>158302.28</v>
      </c>
      <c r="N1083" s="1">
        <v>0</v>
      </c>
      <c r="O1083" s="1">
        <v>0</v>
      </c>
      <c r="P1083" s="1">
        <v>0</v>
      </c>
      <c r="Q1083" s="1">
        <v>2278962.8499999996</v>
      </c>
    </row>
    <row r="1084" spans="1:17" ht="13.15" customHeight="1" x14ac:dyDescent="0.2">
      <c r="A1084" s="4" t="s">
        <v>45</v>
      </c>
      <c r="B1084" s="4" t="s">
        <v>590</v>
      </c>
      <c r="C1084" s="9" t="s">
        <v>200</v>
      </c>
      <c r="D1084" s="9" t="s">
        <v>691</v>
      </c>
      <c r="E1084" s="14"/>
      <c r="F1084" s="14">
        <v>285</v>
      </c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>
        <v>7996.3608771929812</v>
      </c>
    </row>
    <row r="1085" spans="1:17" ht="13.15" customHeight="1" x14ac:dyDescent="0.2">
      <c r="A1085" s="4" t="str">
        <f>A1084</f>
        <v>2670</v>
      </c>
      <c r="B1085" s="4" t="str">
        <f t="shared" ref="B1085" si="267">B1084</f>
        <v>PROWEHOLLY RE-3</v>
      </c>
      <c r="C1085" s="9" t="str">
        <f t="shared" ref="C1085" si="268">C1084</f>
        <v xml:space="preserve">$ </v>
      </c>
      <c r="D1085" s="9" t="s">
        <v>692</v>
      </c>
      <c r="E1085" s="14"/>
      <c r="F1085" s="14">
        <v>275</v>
      </c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>
        <v>8287.1376363636355</v>
      </c>
    </row>
    <row r="1086" spans="1:17" s="25" customFormat="1" ht="13.15" customHeight="1" x14ac:dyDescent="0.2">
      <c r="A1086" s="4" t="s">
        <v>45</v>
      </c>
      <c r="B1086" s="4" t="s">
        <v>590</v>
      </c>
      <c r="C1086" s="14" t="s">
        <v>199</v>
      </c>
      <c r="D1086" s="2" t="s">
        <v>676</v>
      </c>
      <c r="E1086" s="14"/>
      <c r="F1086" s="14"/>
      <c r="G1086" s="24">
        <v>48.369982863037905</v>
      </c>
      <c r="H1086" s="24">
        <v>8.9728917696047574</v>
      </c>
      <c r="I1086" s="24">
        <v>14.591390114147758</v>
      </c>
      <c r="J1086" s="24">
        <v>0</v>
      </c>
      <c r="K1086" s="24">
        <v>0</v>
      </c>
      <c r="L1086" s="24">
        <v>21.119493018501821</v>
      </c>
      <c r="M1086" s="24">
        <v>6.9462422347077766</v>
      </c>
      <c r="N1086" s="24">
        <v>0</v>
      </c>
      <c r="O1086" s="24">
        <v>0</v>
      </c>
      <c r="P1086" s="24">
        <v>0</v>
      </c>
      <c r="Q1086" s="24">
        <v>100</v>
      </c>
    </row>
    <row r="1087" spans="1:17" ht="13.15" customHeight="1" x14ac:dyDescent="0.2">
      <c r="A1087" s="4" t="s">
        <v>45</v>
      </c>
      <c r="B1087" s="4" t="s">
        <v>590</v>
      </c>
      <c r="C1087" s="9"/>
      <c r="D1087" s="9"/>
      <c r="E1087" s="14"/>
      <c r="F1087" s="14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</row>
    <row r="1088" spans="1:17" ht="13.15" customHeight="1" x14ac:dyDescent="0.2">
      <c r="A1088" s="4" t="s">
        <v>159</v>
      </c>
      <c r="B1088" s="4" t="s">
        <v>591</v>
      </c>
      <c r="C1088" s="15"/>
      <c r="D1088" s="16" t="s">
        <v>274</v>
      </c>
      <c r="E1088" s="17" t="s">
        <v>273</v>
      </c>
      <c r="F1088" s="1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</row>
    <row r="1089" spans="1:17" s="20" customFormat="1" ht="13.15" customHeight="1" x14ac:dyDescent="0.25">
      <c r="A1089" s="4" t="s">
        <v>159</v>
      </c>
      <c r="B1089" s="4" t="s">
        <v>591</v>
      </c>
      <c r="C1089" s="13" t="s">
        <v>200</v>
      </c>
      <c r="D1089" s="19" t="s">
        <v>674</v>
      </c>
      <c r="E1089" s="13"/>
      <c r="F1089" s="19"/>
      <c r="G1089" s="1">
        <v>618233.58999999985</v>
      </c>
      <c r="H1089" s="1">
        <v>0</v>
      </c>
      <c r="I1089" s="1">
        <v>8688.3799999999992</v>
      </c>
      <c r="J1089" s="1">
        <v>0</v>
      </c>
      <c r="K1089" s="1">
        <v>0</v>
      </c>
      <c r="L1089" s="1">
        <v>835186.62999999989</v>
      </c>
      <c r="M1089" s="1">
        <v>730939.46999999986</v>
      </c>
      <c r="N1089" s="1">
        <v>0</v>
      </c>
      <c r="O1089" s="1">
        <v>0</v>
      </c>
      <c r="P1089" s="1">
        <v>0</v>
      </c>
      <c r="Q1089" s="1">
        <v>2193048.0699999994</v>
      </c>
    </row>
    <row r="1090" spans="1:17" s="20" customFormat="1" ht="13.15" customHeight="1" x14ac:dyDescent="0.25">
      <c r="A1090" s="4" t="s">
        <v>159</v>
      </c>
      <c r="B1090" s="4" t="s">
        <v>591</v>
      </c>
      <c r="C1090" s="13" t="s">
        <v>200</v>
      </c>
      <c r="D1090" s="19" t="s">
        <v>675</v>
      </c>
      <c r="E1090" s="13"/>
      <c r="F1090" s="19"/>
      <c r="G1090" s="1">
        <v>1888.07</v>
      </c>
      <c r="H1090" s="1">
        <v>0</v>
      </c>
      <c r="I1090" s="1">
        <v>0</v>
      </c>
      <c r="J1090" s="1">
        <v>0</v>
      </c>
      <c r="K1090" s="1">
        <v>0</v>
      </c>
      <c r="L1090" s="1">
        <v>2636.19</v>
      </c>
      <c r="M1090" s="1">
        <v>29284.44</v>
      </c>
      <c r="N1090" s="1">
        <v>0</v>
      </c>
      <c r="O1090" s="1">
        <v>0</v>
      </c>
      <c r="P1090" s="1">
        <v>0</v>
      </c>
      <c r="Q1090" s="1">
        <v>33808.699999999997</v>
      </c>
    </row>
    <row r="1091" spans="1:17" s="20" customFormat="1" ht="13.15" customHeight="1" x14ac:dyDescent="0.25">
      <c r="A1091" s="4" t="s">
        <v>159</v>
      </c>
      <c r="B1091" s="4" t="s">
        <v>591</v>
      </c>
      <c r="C1091" s="13" t="s">
        <v>200</v>
      </c>
      <c r="D1091" s="19" t="s">
        <v>454</v>
      </c>
      <c r="E1091" s="13"/>
      <c r="F1091" s="19"/>
      <c r="G1091" s="1">
        <v>620121.6599999998</v>
      </c>
      <c r="H1091" s="1">
        <v>0</v>
      </c>
      <c r="I1091" s="1">
        <v>8688.3799999999992</v>
      </c>
      <c r="J1091" s="1">
        <v>0</v>
      </c>
      <c r="K1091" s="1">
        <v>0</v>
      </c>
      <c r="L1091" s="1">
        <v>837822.81999999983</v>
      </c>
      <c r="M1091" s="1">
        <v>760223.9099999998</v>
      </c>
      <c r="N1091" s="1">
        <v>0</v>
      </c>
      <c r="O1091" s="1">
        <v>0</v>
      </c>
      <c r="P1091" s="1">
        <v>0</v>
      </c>
      <c r="Q1091" s="1">
        <v>2226856.7699999996</v>
      </c>
    </row>
    <row r="1092" spans="1:17" ht="13.15" customHeight="1" x14ac:dyDescent="0.2">
      <c r="A1092" s="4" t="s">
        <v>159</v>
      </c>
      <c r="B1092" s="4" t="s">
        <v>591</v>
      </c>
      <c r="C1092" s="9" t="s">
        <v>200</v>
      </c>
      <c r="D1092" s="9" t="s">
        <v>691</v>
      </c>
      <c r="E1092" s="14"/>
      <c r="F1092" s="14">
        <v>257.60000000000002</v>
      </c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>
        <v>8644.6303183229793</v>
      </c>
    </row>
    <row r="1093" spans="1:17" ht="13.15" customHeight="1" x14ac:dyDescent="0.2">
      <c r="A1093" s="4" t="str">
        <f>A1092</f>
        <v>2680</v>
      </c>
      <c r="B1093" s="4" t="str">
        <f t="shared" ref="B1093" si="269">B1092</f>
        <v xml:space="preserve">PROWEWILEY RE-13 </v>
      </c>
      <c r="C1093" s="9" t="str">
        <f t="shared" ref="C1093" si="270">C1092</f>
        <v xml:space="preserve">$ </v>
      </c>
      <c r="D1093" s="9" t="s">
        <v>692</v>
      </c>
      <c r="E1093" s="14"/>
      <c r="F1093" s="14">
        <v>262</v>
      </c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>
        <v>8499.4533206106862</v>
      </c>
    </row>
    <row r="1094" spans="1:17" s="25" customFormat="1" ht="13.15" customHeight="1" x14ac:dyDescent="0.2">
      <c r="A1094" s="4" t="s">
        <v>159</v>
      </c>
      <c r="B1094" s="4" t="s">
        <v>591</v>
      </c>
      <c r="C1094" s="14" t="s">
        <v>199</v>
      </c>
      <c r="D1094" s="2" t="s">
        <v>676</v>
      </c>
      <c r="E1094" s="14"/>
      <c r="F1094" s="14"/>
      <c r="G1094" s="24">
        <v>27.847397657281746</v>
      </c>
      <c r="H1094" s="24">
        <v>0</v>
      </c>
      <c r="I1094" s="24">
        <v>0.39016339609484635</v>
      </c>
      <c r="J1094" s="24">
        <v>0</v>
      </c>
      <c r="K1094" s="24">
        <v>0</v>
      </c>
      <c r="L1094" s="24">
        <v>37.623561213593455</v>
      </c>
      <c r="M1094" s="24">
        <v>34.13887773302995</v>
      </c>
      <c r="N1094" s="24">
        <v>0</v>
      </c>
      <c r="O1094" s="24">
        <v>0</v>
      </c>
      <c r="P1094" s="24">
        <v>0</v>
      </c>
      <c r="Q1094" s="24">
        <v>100</v>
      </c>
    </row>
    <row r="1095" spans="1:17" ht="13.15" customHeight="1" x14ac:dyDescent="0.2">
      <c r="A1095" s="4" t="s">
        <v>159</v>
      </c>
      <c r="B1095" s="4" t="s">
        <v>591</v>
      </c>
      <c r="C1095" s="9"/>
      <c r="D1095" s="9"/>
      <c r="E1095" s="14"/>
      <c r="F1095" s="14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</row>
    <row r="1096" spans="1:17" ht="13.15" customHeight="1" x14ac:dyDescent="0.2">
      <c r="A1096" s="4" t="s">
        <v>149</v>
      </c>
      <c r="B1096" s="4" t="s">
        <v>592</v>
      </c>
      <c r="C1096" s="15"/>
      <c r="D1096" s="16" t="s">
        <v>271</v>
      </c>
      <c r="E1096" s="17" t="s">
        <v>272</v>
      </c>
      <c r="F1096" s="1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</row>
    <row r="1097" spans="1:17" s="20" customFormat="1" ht="13.15" customHeight="1" x14ac:dyDescent="0.25">
      <c r="A1097" s="4" t="s">
        <v>149</v>
      </c>
      <c r="B1097" s="4" t="s">
        <v>592</v>
      </c>
      <c r="C1097" s="13" t="s">
        <v>200</v>
      </c>
      <c r="D1097" s="19" t="s">
        <v>674</v>
      </c>
      <c r="E1097" s="13"/>
      <c r="F1097" s="19"/>
      <c r="G1097" s="1">
        <v>45976541.83000005</v>
      </c>
      <c r="H1097" s="1">
        <v>14634361.700000001</v>
      </c>
      <c r="I1097" s="1">
        <v>20811168.739999991</v>
      </c>
      <c r="J1097" s="1">
        <v>0</v>
      </c>
      <c r="K1097" s="1">
        <v>1733196.4200000004</v>
      </c>
      <c r="L1097" s="1">
        <v>4614824.370000002</v>
      </c>
      <c r="M1097" s="1">
        <v>8369231.4199999999</v>
      </c>
      <c r="N1097" s="1">
        <v>0</v>
      </c>
      <c r="O1097" s="1">
        <v>0</v>
      </c>
      <c r="P1097" s="1">
        <v>45059.519999999997</v>
      </c>
      <c r="Q1097" s="1">
        <v>96184384.000000045</v>
      </c>
    </row>
    <row r="1098" spans="1:17" s="20" customFormat="1" ht="13.15" customHeight="1" x14ac:dyDescent="0.25">
      <c r="A1098" s="4" t="s">
        <v>149</v>
      </c>
      <c r="B1098" s="4" t="s">
        <v>592</v>
      </c>
      <c r="C1098" s="13" t="s">
        <v>200</v>
      </c>
      <c r="D1098" s="19" t="s">
        <v>675</v>
      </c>
      <c r="E1098" s="13"/>
      <c r="F1098" s="19"/>
      <c r="G1098" s="1">
        <v>34832.39</v>
      </c>
      <c r="H1098" s="1">
        <v>0</v>
      </c>
      <c r="I1098" s="1">
        <v>45438.99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294</v>
      </c>
      <c r="Q1098" s="1">
        <v>80565.38</v>
      </c>
    </row>
    <row r="1099" spans="1:17" s="20" customFormat="1" ht="13.15" customHeight="1" x14ac:dyDescent="0.25">
      <c r="A1099" s="4" t="s">
        <v>149</v>
      </c>
      <c r="B1099" s="4" t="s">
        <v>592</v>
      </c>
      <c r="C1099" s="13" t="s">
        <v>200</v>
      </c>
      <c r="D1099" s="19" t="s">
        <v>454</v>
      </c>
      <c r="E1099" s="13"/>
      <c r="F1099" s="19"/>
      <c r="G1099" s="1">
        <v>46011374.220000051</v>
      </c>
      <c r="H1099" s="1">
        <v>14634361.700000001</v>
      </c>
      <c r="I1099" s="1">
        <v>20856607.729999989</v>
      </c>
      <c r="J1099" s="1">
        <v>0</v>
      </c>
      <c r="K1099" s="1">
        <v>1733196.4200000004</v>
      </c>
      <c r="L1099" s="1">
        <v>4614824.370000002</v>
      </c>
      <c r="M1099" s="1">
        <v>8369231.4199999999</v>
      </c>
      <c r="N1099" s="1">
        <v>0</v>
      </c>
      <c r="O1099" s="1">
        <v>0</v>
      </c>
      <c r="P1099" s="1">
        <v>45353.52</v>
      </c>
      <c r="Q1099" s="1">
        <v>96264949.38000004</v>
      </c>
    </row>
    <row r="1100" spans="1:17" ht="13.15" customHeight="1" x14ac:dyDescent="0.2">
      <c r="A1100" s="4" t="s">
        <v>149</v>
      </c>
      <c r="B1100" s="4" t="s">
        <v>592</v>
      </c>
      <c r="C1100" s="9" t="s">
        <v>200</v>
      </c>
      <c r="D1100" s="9" t="s">
        <v>691</v>
      </c>
      <c r="E1100" s="14"/>
      <c r="F1100" s="14">
        <v>15772</v>
      </c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>
        <v>6103.5347058077632</v>
      </c>
    </row>
    <row r="1101" spans="1:17" ht="13.15" customHeight="1" x14ac:dyDescent="0.2">
      <c r="A1101" s="4" t="str">
        <f>A1100</f>
        <v>2690</v>
      </c>
      <c r="B1101" s="4" t="str">
        <f t="shared" ref="B1101" si="271">B1100</f>
        <v xml:space="preserve">PUEBLPUEBLO CITY </v>
      </c>
      <c r="C1101" s="9" t="str">
        <f t="shared" ref="C1101" si="272">C1100</f>
        <v xml:space="preserve">$ </v>
      </c>
      <c r="D1101" s="9" t="s">
        <v>692</v>
      </c>
      <c r="E1101" s="14"/>
      <c r="F1101" s="14">
        <v>15134</v>
      </c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>
        <v>6360.8397898771009</v>
      </c>
    </row>
    <row r="1102" spans="1:17" s="25" customFormat="1" ht="13.15" customHeight="1" x14ac:dyDescent="0.2">
      <c r="A1102" s="4" t="s">
        <v>149</v>
      </c>
      <c r="B1102" s="4" t="s">
        <v>592</v>
      </c>
      <c r="C1102" s="14" t="s">
        <v>199</v>
      </c>
      <c r="D1102" s="2" t="s">
        <v>676</v>
      </c>
      <c r="E1102" s="14"/>
      <c r="F1102" s="14"/>
      <c r="G1102" s="24">
        <v>47.796601479914507</v>
      </c>
      <c r="H1102" s="24">
        <v>15.202170462098044</v>
      </c>
      <c r="I1102" s="24">
        <v>21.665837736713282</v>
      </c>
      <c r="J1102" s="24">
        <v>0</v>
      </c>
      <c r="K1102" s="24">
        <v>1.800443911478427</v>
      </c>
      <c r="L1102" s="24">
        <v>4.7938781453914894</v>
      </c>
      <c r="M1102" s="24">
        <v>8.6939550416870492</v>
      </c>
      <c r="N1102" s="24">
        <v>0</v>
      </c>
      <c r="O1102" s="24">
        <v>0</v>
      </c>
      <c r="P1102" s="24">
        <v>4.711322271720076E-2</v>
      </c>
      <c r="Q1102" s="24">
        <v>100</v>
      </c>
    </row>
    <row r="1103" spans="1:17" ht="13.15" customHeight="1" x14ac:dyDescent="0.2">
      <c r="A1103" s="4" t="s">
        <v>149</v>
      </c>
      <c r="B1103" s="4" t="s">
        <v>592</v>
      </c>
      <c r="C1103" s="9"/>
      <c r="D1103" s="9"/>
      <c r="E1103" s="14"/>
      <c r="F1103" s="14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</row>
    <row r="1104" spans="1:17" ht="13.15" customHeight="1" x14ac:dyDescent="0.2">
      <c r="A1104" s="4" t="s">
        <v>25</v>
      </c>
      <c r="B1104" s="4" t="s">
        <v>593</v>
      </c>
      <c r="C1104" s="15"/>
      <c r="D1104" s="16" t="s">
        <v>271</v>
      </c>
      <c r="E1104" s="17" t="s">
        <v>705</v>
      </c>
      <c r="F1104" s="1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</row>
    <row r="1105" spans="1:17" s="20" customFormat="1" ht="13.15" customHeight="1" x14ac:dyDescent="0.25">
      <c r="A1105" s="4" t="s">
        <v>25</v>
      </c>
      <c r="B1105" s="4" t="s">
        <v>593</v>
      </c>
      <c r="C1105" s="13" t="s">
        <v>200</v>
      </c>
      <c r="D1105" s="19" t="s">
        <v>674</v>
      </c>
      <c r="E1105" s="13"/>
      <c r="F1105" s="19"/>
      <c r="G1105" s="1">
        <v>20649092.070000026</v>
      </c>
      <c r="H1105" s="1">
        <v>11735607.060000006</v>
      </c>
      <c r="I1105" s="1">
        <v>14355800.569999985</v>
      </c>
      <c r="J1105" s="1">
        <v>17264.479999999996</v>
      </c>
      <c r="K1105" s="1">
        <v>1073607.6099999999</v>
      </c>
      <c r="L1105" s="1">
        <v>4132715.8800000018</v>
      </c>
      <c r="M1105" s="1">
        <v>7867835.9500000011</v>
      </c>
      <c r="N1105" s="1">
        <v>0</v>
      </c>
      <c r="O1105" s="1">
        <v>2872940.44</v>
      </c>
      <c r="P1105" s="1">
        <v>0</v>
      </c>
      <c r="Q1105" s="1">
        <v>62704864.060000017</v>
      </c>
    </row>
    <row r="1106" spans="1:17" s="20" customFormat="1" ht="13.15" customHeight="1" x14ac:dyDescent="0.25">
      <c r="A1106" s="4" t="s">
        <v>25</v>
      </c>
      <c r="B1106" s="4" t="s">
        <v>593</v>
      </c>
      <c r="C1106" s="13" t="s">
        <v>200</v>
      </c>
      <c r="D1106" s="19" t="s">
        <v>675</v>
      </c>
      <c r="E1106" s="13"/>
      <c r="F1106" s="19"/>
      <c r="G1106" s="1">
        <v>86327.62999999999</v>
      </c>
      <c r="H1106" s="1">
        <v>174265.99000000002</v>
      </c>
      <c r="I1106" s="1">
        <v>403279.79999999993</v>
      </c>
      <c r="J1106" s="1">
        <v>0</v>
      </c>
      <c r="K1106" s="1">
        <v>0</v>
      </c>
      <c r="L1106" s="1">
        <v>0</v>
      </c>
      <c r="M1106" s="1">
        <v>473448.2</v>
      </c>
      <c r="N1106" s="1">
        <v>0</v>
      </c>
      <c r="O1106" s="1">
        <v>0</v>
      </c>
      <c r="P1106" s="1">
        <v>0</v>
      </c>
      <c r="Q1106" s="1">
        <v>1137321.6199999999</v>
      </c>
    </row>
    <row r="1107" spans="1:17" s="20" customFormat="1" ht="13.15" customHeight="1" x14ac:dyDescent="0.25">
      <c r="A1107" s="4" t="s">
        <v>25</v>
      </c>
      <c r="B1107" s="4" t="s">
        <v>593</v>
      </c>
      <c r="C1107" s="13" t="s">
        <v>200</v>
      </c>
      <c r="D1107" s="19" t="s">
        <v>454</v>
      </c>
      <c r="E1107" s="13"/>
      <c r="F1107" s="19"/>
      <c r="G1107" s="1">
        <v>20735419.700000025</v>
      </c>
      <c r="H1107" s="1">
        <v>11909873.050000006</v>
      </c>
      <c r="I1107" s="1">
        <v>14759080.369999986</v>
      </c>
      <c r="J1107" s="1">
        <v>17264.479999999996</v>
      </c>
      <c r="K1107" s="1">
        <v>1073607.6099999999</v>
      </c>
      <c r="L1107" s="1">
        <v>4132715.8800000018</v>
      </c>
      <c r="M1107" s="1">
        <v>8341284.1500000013</v>
      </c>
      <c r="N1107" s="1">
        <v>0</v>
      </c>
      <c r="O1107" s="1">
        <v>2872940.44</v>
      </c>
      <c r="P1107" s="1">
        <v>0</v>
      </c>
      <c r="Q1107" s="1">
        <v>63842185.680000015</v>
      </c>
    </row>
    <row r="1108" spans="1:17" ht="13.15" customHeight="1" x14ac:dyDescent="0.2">
      <c r="A1108" s="4" t="s">
        <v>25</v>
      </c>
      <c r="B1108" s="4" t="s">
        <v>593</v>
      </c>
      <c r="C1108" s="9" t="s">
        <v>200</v>
      </c>
      <c r="D1108" s="9" t="s">
        <v>691</v>
      </c>
      <c r="E1108" s="14"/>
      <c r="F1108" s="14">
        <v>10124</v>
      </c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>
        <v>6306.0238719873578</v>
      </c>
    </row>
    <row r="1109" spans="1:17" ht="13.15" customHeight="1" x14ac:dyDescent="0.2">
      <c r="A1109" s="4" t="str">
        <f>A1108</f>
        <v>2700</v>
      </c>
      <c r="B1109" s="4" t="str">
        <f t="shared" ref="B1109" si="273">B1108</f>
        <v>PUEBLPUEBLO COUNT</v>
      </c>
      <c r="C1109" s="9" t="str">
        <f t="shared" ref="C1109" si="274">C1108</f>
        <v xml:space="preserve">$ </v>
      </c>
      <c r="D1109" s="9" t="s">
        <v>692</v>
      </c>
      <c r="E1109" s="14"/>
      <c r="F1109" s="14">
        <v>10247</v>
      </c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>
        <v>6230.3294310529927</v>
      </c>
    </row>
    <row r="1110" spans="1:17" s="25" customFormat="1" ht="13.15" customHeight="1" x14ac:dyDescent="0.2">
      <c r="A1110" s="4" t="s">
        <v>25</v>
      </c>
      <c r="B1110" s="4" t="s">
        <v>593</v>
      </c>
      <c r="C1110" s="14" t="s">
        <v>199</v>
      </c>
      <c r="D1110" s="2" t="s">
        <v>676</v>
      </c>
      <c r="E1110" s="14"/>
      <c r="F1110" s="14"/>
      <c r="G1110" s="24">
        <v>32.479182031663832</v>
      </c>
      <c r="H1110" s="24">
        <v>18.65517748671164</v>
      </c>
      <c r="I1110" s="24">
        <v>23.118068739027517</v>
      </c>
      <c r="J1110" s="24">
        <v>2.7042432548496656E-2</v>
      </c>
      <c r="K1110" s="24">
        <v>1.6816586063975114</v>
      </c>
      <c r="L1110" s="24">
        <v>6.4733308172039399</v>
      </c>
      <c r="M1110" s="24">
        <v>13.065473967024744</v>
      </c>
      <c r="N1110" s="24">
        <v>0</v>
      </c>
      <c r="O1110" s="24">
        <v>4.5000659194223243</v>
      </c>
      <c r="P1110" s="24">
        <v>0</v>
      </c>
      <c r="Q1110" s="24">
        <v>100</v>
      </c>
    </row>
    <row r="1111" spans="1:17" ht="13.15" customHeight="1" x14ac:dyDescent="0.2">
      <c r="A1111" s="4" t="s">
        <v>25</v>
      </c>
      <c r="B1111" s="4" t="s">
        <v>593</v>
      </c>
      <c r="C1111" s="9"/>
      <c r="D1111" s="9"/>
      <c r="E1111" s="14"/>
      <c r="F1111" s="14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</row>
    <row r="1112" spans="1:17" ht="13.15" customHeight="1" x14ac:dyDescent="0.2">
      <c r="A1112" s="4" t="s">
        <v>84</v>
      </c>
      <c r="B1112" s="4" t="s">
        <v>594</v>
      </c>
      <c r="C1112" s="15"/>
      <c r="D1112" s="16" t="s">
        <v>269</v>
      </c>
      <c r="E1112" s="17" t="s">
        <v>270</v>
      </c>
      <c r="F1112" s="1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</row>
    <row r="1113" spans="1:17" s="20" customFormat="1" ht="13.15" customHeight="1" x14ac:dyDescent="0.25">
      <c r="A1113" s="4" t="s">
        <v>84</v>
      </c>
      <c r="B1113" s="4" t="s">
        <v>594</v>
      </c>
      <c r="C1113" s="13" t="s">
        <v>200</v>
      </c>
      <c r="D1113" s="19" t="s">
        <v>674</v>
      </c>
      <c r="E1113" s="13"/>
      <c r="F1113" s="19"/>
      <c r="G1113" s="1">
        <v>2458950.6399999997</v>
      </c>
      <c r="H1113" s="1">
        <v>949047.39000000013</v>
      </c>
      <c r="I1113" s="1">
        <v>1929126.6899999995</v>
      </c>
      <c r="J1113" s="1">
        <v>0</v>
      </c>
      <c r="K1113" s="1">
        <v>0</v>
      </c>
      <c r="L1113" s="1">
        <v>0</v>
      </c>
      <c r="M1113" s="1">
        <v>503559.12</v>
      </c>
      <c r="N1113" s="1">
        <v>0</v>
      </c>
      <c r="O1113" s="1">
        <v>275200.32</v>
      </c>
      <c r="P1113" s="1">
        <v>0</v>
      </c>
      <c r="Q1113" s="1">
        <v>6115884.1599999992</v>
      </c>
    </row>
    <row r="1114" spans="1:17" s="20" customFormat="1" ht="13.15" customHeight="1" x14ac:dyDescent="0.25">
      <c r="A1114" s="4" t="s">
        <v>84</v>
      </c>
      <c r="B1114" s="4" t="s">
        <v>594</v>
      </c>
      <c r="C1114" s="13" t="s">
        <v>200</v>
      </c>
      <c r="D1114" s="19" t="s">
        <v>675</v>
      </c>
      <c r="E1114" s="13"/>
      <c r="F1114" s="19"/>
      <c r="G1114" s="1">
        <v>0</v>
      </c>
      <c r="H1114" s="1">
        <v>0</v>
      </c>
      <c r="I1114" s="1">
        <v>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1">
        <v>0</v>
      </c>
    </row>
    <row r="1115" spans="1:17" s="20" customFormat="1" ht="13.15" customHeight="1" x14ac:dyDescent="0.25">
      <c r="A1115" s="4" t="s">
        <v>84</v>
      </c>
      <c r="B1115" s="4" t="s">
        <v>594</v>
      </c>
      <c r="C1115" s="13" t="s">
        <v>200</v>
      </c>
      <c r="D1115" s="19" t="s">
        <v>454</v>
      </c>
      <c r="E1115" s="13"/>
      <c r="F1115" s="19"/>
      <c r="G1115" s="1">
        <v>2458950.6399999997</v>
      </c>
      <c r="H1115" s="1">
        <v>949047.39000000013</v>
      </c>
      <c r="I1115" s="1">
        <v>1929126.6899999995</v>
      </c>
      <c r="J1115" s="1">
        <v>0</v>
      </c>
      <c r="K1115" s="1">
        <v>0</v>
      </c>
      <c r="L1115" s="1">
        <v>0</v>
      </c>
      <c r="M1115" s="1">
        <v>503559.12</v>
      </c>
      <c r="N1115" s="1">
        <v>0</v>
      </c>
      <c r="O1115" s="1">
        <v>275200.32</v>
      </c>
      <c r="P1115" s="1">
        <v>0</v>
      </c>
      <c r="Q1115" s="1">
        <v>6115884.1599999992</v>
      </c>
    </row>
    <row r="1116" spans="1:17" ht="13.15" customHeight="1" x14ac:dyDescent="0.2">
      <c r="A1116" s="4" t="s">
        <v>84</v>
      </c>
      <c r="B1116" s="4" t="s">
        <v>594</v>
      </c>
      <c r="C1116" s="9" t="s">
        <v>200</v>
      </c>
      <c r="D1116" s="9" t="s">
        <v>691</v>
      </c>
      <c r="E1116" s="14"/>
      <c r="F1116" s="14">
        <v>699.4</v>
      </c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>
        <v>8744.4726336860149</v>
      </c>
    </row>
    <row r="1117" spans="1:17" ht="13.15" customHeight="1" x14ac:dyDescent="0.2">
      <c r="A1117" s="4" t="str">
        <f>A1116</f>
        <v>2710</v>
      </c>
      <c r="B1117" s="4" t="str">
        <f t="shared" ref="B1117" si="275">B1116</f>
        <v>RIO BMEEKER RE1</v>
      </c>
      <c r="C1117" s="9" t="str">
        <f t="shared" ref="C1117" si="276">C1116</f>
        <v xml:space="preserve">$ </v>
      </c>
      <c r="D1117" s="9" t="s">
        <v>692</v>
      </c>
      <c r="E1117" s="14"/>
      <c r="F1117" s="14">
        <v>724</v>
      </c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>
        <v>8447.3538121546953</v>
      </c>
    </row>
    <row r="1118" spans="1:17" s="25" customFormat="1" ht="13.15" customHeight="1" x14ac:dyDescent="0.2">
      <c r="A1118" s="4" t="s">
        <v>84</v>
      </c>
      <c r="B1118" s="4" t="s">
        <v>594</v>
      </c>
      <c r="C1118" s="14" t="s">
        <v>199</v>
      </c>
      <c r="D1118" s="2" t="s">
        <v>676</v>
      </c>
      <c r="E1118" s="14"/>
      <c r="F1118" s="14"/>
      <c r="G1118" s="24">
        <v>40.20597146169623</v>
      </c>
      <c r="H1118" s="24">
        <v>15.517746333508061</v>
      </c>
      <c r="I1118" s="24">
        <v>31.542891257116285</v>
      </c>
      <c r="J1118" s="24">
        <v>0</v>
      </c>
      <c r="K1118" s="24">
        <v>0</v>
      </c>
      <c r="L1118" s="24">
        <v>0</v>
      </c>
      <c r="M1118" s="24">
        <v>8.233627498922413</v>
      </c>
      <c r="N1118" s="24">
        <v>0</v>
      </c>
      <c r="O1118" s="24">
        <v>4.4997634487570162</v>
      </c>
      <c r="P1118" s="24">
        <v>0</v>
      </c>
      <c r="Q1118" s="24">
        <v>100</v>
      </c>
    </row>
    <row r="1119" spans="1:17" ht="13.15" customHeight="1" x14ac:dyDescent="0.2">
      <c r="A1119" s="4" t="s">
        <v>84</v>
      </c>
      <c r="B1119" s="4" t="s">
        <v>594</v>
      </c>
      <c r="C1119" s="9"/>
      <c r="D1119" s="9"/>
      <c r="E1119" s="14"/>
      <c r="F1119" s="14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</row>
    <row r="1120" spans="1:17" ht="13.15" customHeight="1" x14ac:dyDescent="0.2">
      <c r="A1120" s="4" t="s">
        <v>182</v>
      </c>
      <c r="B1120" s="4" t="s">
        <v>595</v>
      </c>
      <c r="C1120" s="15"/>
      <c r="D1120" s="16" t="s">
        <v>269</v>
      </c>
      <c r="E1120" s="17" t="s">
        <v>268</v>
      </c>
      <c r="F1120" s="1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</row>
    <row r="1121" spans="1:17" s="20" customFormat="1" ht="13.15" customHeight="1" x14ac:dyDescent="0.25">
      <c r="A1121" s="4" t="s">
        <v>182</v>
      </c>
      <c r="B1121" s="4" t="s">
        <v>595</v>
      </c>
      <c r="C1121" s="13" t="s">
        <v>200</v>
      </c>
      <c r="D1121" s="19" t="s">
        <v>674</v>
      </c>
      <c r="E1121" s="13"/>
      <c r="F1121" s="19"/>
      <c r="G1121" s="1">
        <v>1646043.6099999992</v>
      </c>
      <c r="H1121" s="1">
        <v>617287.26</v>
      </c>
      <c r="I1121" s="1">
        <v>1470596.7200000004</v>
      </c>
      <c r="J1121" s="1">
        <v>0</v>
      </c>
      <c r="K1121" s="1">
        <v>0</v>
      </c>
      <c r="L1121" s="1">
        <v>0</v>
      </c>
      <c r="M1121" s="1">
        <v>452586.41999999993</v>
      </c>
      <c r="N1121" s="1">
        <v>0</v>
      </c>
      <c r="O1121" s="1">
        <v>0</v>
      </c>
      <c r="P1121" s="1">
        <v>0</v>
      </c>
      <c r="Q1121" s="1">
        <v>4186514.01</v>
      </c>
    </row>
    <row r="1122" spans="1:17" s="20" customFormat="1" ht="13.15" customHeight="1" x14ac:dyDescent="0.25">
      <c r="A1122" s="4" t="s">
        <v>182</v>
      </c>
      <c r="B1122" s="4" t="s">
        <v>595</v>
      </c>
      <c r="C1122" s="13" t="s">
        <v>200</v>
      </c>
      <c r="D1122" s="19" t="s">
        <v>675</v>
      </c>
      <c r="E1122" s="13"/>
      <c r="F1122" s="19"/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</row>
    <row r="1123" spans="1:17" s="20" customFormat="1" ht="13.15" customHeight="1" x14ac:dyDescent="0.25">
      <c r="A1123" s="4" t="s">
        <v>182</v>
      </c>
      <c r="B1123" s="4" t="s">
        <v>595</v>
      </c>
      <c r="C1123" s="13" t="s">
        <v>200</v>
      </c>
      <c r="D1123" s="19" t="s">
        <v>454</v>
      </c>
      <c r="E1123" s="13"/>
      <c r="F1123" s="19"/>
      <c r="G1123" s="1">
        <v>1646043.6099999992</v>
      </c>
      <c r="H1123" s="1">
        <v>617287.26</v>
      </c>
      <c r="I1123" s="1">
        <v>1470596.7200000004</v>
      </c>
      <c r="J1123" s="1">
        <v>0</v>
      </c>
      <c r="K1123" s="1">
        <v>0</v>
      </c>
      <c r="L1123" s="1">
        <v>0</v>
      </c>
      <c r="M1123" s="1">
        <v>452586.41999999993</v>
      </c>
      <c r="N1123" s="1">
        <v>0</v>
      </c>
      <c r="O1123" s="1">
        <v>0</v>
      </c>
      <c r="P1123" s="1">
        <v>0</v>
      </c>
      <c r="Q1123" s="1">
        <v>4186514.01</v>
      </c>
    </row>
    <row r="1124" spans="1:17" ht="13.15" customHeight="1" x14ac:dyDescent="0.2">
      <c r="A1124" s="4" t="s">
        <v>182</v>
      </c>
      <c r="B1124" s="4" t="s">
        <v>595</v>
      </c>
      <c r="C1124" s="9" t="s">
        <v>200</v>
      </c>
      <c r="D1124" s="9" t="s">
        <v>691</v>
      </c>
      <c r="E1124" s="14"/>
      <c r="F1124" s="14">
        <v>477.1</v>
      </c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>
        <v>8774.9193250890785</v>
      </c>
    </row>
    <row r="1125" spans="1:17" ht="13.15" customHeight="1" x14ac:dyDescent="0.2">
      <c r="A1125" s="4" t="str">
        <f>A1124</f>
        <v>2720</v>
      </c>
      <c r="B1125" s="4" t="str">
        <f t="shared" ref="B1125" si="277">B1124</f>
        <v>RIO BRANGELY RE-4</v>
      </c>
      <c r="C1125" s="9" t="str">
        <f t="shared" ref="C1125" si="278">C1124</f>
        <v xml:space="preserve">$ </v>
      </c>
      <c r="D1125" s="9" t="s">
        <v>692</v>
      </c>
      <c r="E1125" s="14"/>
      <c r="F1125" s="14">
        <v>494</v>
      </c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>
        <v>8474.7247165991903</v>
      </c>
    </row>
    <row r="1126" spans="1:17" s="25" customFormat="1" ht="13.15" customHeight="1" x14ac:dyDescent="0.2">
      <c r="A1126" s="4" t="s">
        <v>182</v>
      </c>
      <c r="B1126" s="4" t="s">
        <v>595</v>
      </c>
      <c r="C1126" s="14" t="s">
        <v>199</v>
      </c>
      <c r="D1126" s="2" t="s">
        <v>676</v>
      </c>
      <c r="E1126" s="14"/>
      <c r="F1126" s="14"/>
      <c r="G1126" s="24">
        <v>39.31776189135455</v>
      </c>
      <c r="H1126" s="24">
        <v>14.744660080571425</v>
      </c>
      <c r="I1126" s="24">
        <v>35.126998655380127</v>
      </c>
      <c r="J1126" s="24">
        <v>0</v>
      </c>
      <c r="K1126" s="24">
        <v>0</v>
      </c>
      <c r="L1126" s="24">
        <v>0</v>
      </c>
      <c r="M1126" s="24">
        <v>10.810579372693892</v>
      </c>
      <c r="N1126" s="24">
        <v>0</v>
      </c>
      <c r="O1126" s="24">
        <v>0</v>
      </c>
      <c r="P1126" s="24">
        <v>0</v>
      </c>
      <c r="Q1126" s="24">
        <v>100</v>
      </c>
    </row>
    <row r="1127" spans="1:17" ht="13.15" customHeight="1" x14ac:dyDescent="0.2">
      <c r="A1127" s="4" t="s">
        <v>182</v>
      </c>
      <c r="B1127" s="4" t="s">
        <v>595</v>
      </c>
      <c r="C1127" s="9"/>
      <c r="D1127" s="9"/>
      <c r="E1127" s="14"/>
      <c r="F1127" s="14"/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</row>
    <row r="1128" spans="1:17" ht="13.15" customHeight="1" x14ac:dyDescent="0.2">
      <c r="A1128" s="4" t="s">
        <v>47</v>
      </c>
      <c r="B1128" s="4" t="s">
        <v>596</v>
      </c>
      <c r="C1128" s="15"/>
      <c r="D1128" s="16" t="s">
        <v>266</v>
      </c>
      <c r="E1128" s="17" t="s">
        <v>706</v>
      </c>
      <c r="F1128" s="1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/>
    </row>
    <row r="1129" spans="1:17" s="20" customFormat="1" ht="13.15" customHeight="1" x14ac:dyDescent="0.25">
      <c r="A1129" s="4" t="s">
        <v>47</v>
      </c>
      <c r="B1129" s="4" t="s">
        <v>596</v>
      </c>
      <c r="C1129" s="13" t="s">
        <v>200</v>
      </c>
      <c r="D1129" s="19" t="s">
        <v>674</v>
      </c>
      <c r="E1129" s="13"/>
      <c r="F1129" s="19"/>
      <c r="G1129" s="1">
        <v>1777869.3799999992</v>
      </c>
      <c r="H1129" s="1">
        <v>10112.370000000001</v>
      </c>
      <c r="I1129" s="1">
        <v>81347.61</v>
      </c>
      <c r="J1129" s="1">
        <v>0</v>
      </c>
      <c r="K1129" s="1">
        <v>0</v>
      </c>
      <c r="L1129" s="1">
        <v>1152204.0200000005</v>
      </c>
      <c r="M1129" s="1">
        <v>304861.73</v>
      </c>
      <c r="N1129" s="1">
        <v>0</v>
      </c>
      <c r="O1129" s="1">
        <v>0</v>
      </c>
      <c r="P1129" s="1">
        <v>0</v>
      </c>
      <c r="Q1129" s="1">
        <v>3326395.11</v>
      </c>
    </row>
    <row r="1130" spans="1:17" s="20" customFormat="1" ht="13.15" customHeight="1" x14ac:dyDescent="0.25">
      <c r="A1130" s="4" t="s">
        <v>47</v>
      </c>
      <c r="B1130" s="4" t="s">
        <v>596</v>
      </c>
      <c r="C1130" s="13" t="s">
        <v>200</v>
      </c>
      <c r="D1130" s="19" t="s">
        <v>675</v>
      </c>
      <c r="E1130" s="13"/>
      <c r="F1130" s="19"/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  <c r="Q1130" s="1">
        <v>0</v>
      </c>
    </row>
    <row r="1131" spans="1:17" s="20" customFormat="1" ht="13.15" customHeight="1" x14ac:dyDescent="0.25">
      <c r="A1131" s="4" t="s">
        <v>47</v>
      </c>
      <c r="B1131" s="4" t="s">
        <v>596</v>
      </c>
      <c r="C1131" s="13" t="s">
        <v>200</v>
      </c>
      <c r="D1131" s="19" t="s">
        <v>454</v>
      </c>
      <c r="E1131" s="13"/>
      <c r="F1131" s="19"/>
      <c r="G1131" s="1">
        <v>1777869.3799999992</v>
      </c>
      <c r="H1131" s="1">
        <v>10112.370000000001</v>
      </c>
      <c r="I1131" s="1">
        <v>81347.61</v>
      </c>
      <c r="J1131" s="1">
        <v>0</v>
      </c>
      <c r="K1131" s="1">
        <v>0</v>
      </c>
      <c r="L1131" s="1">
        <v>1152204.0200000005</v>
      </c>
      <c r="M1131" s="1">
        <v>304861.73</v>
      </c>
      <c r="N1131" s="1">
        <v>0</v>
      </c>
      <c r="O1131" s="1">
        <v>0</v>
      </c>
      <c r="P1131" s="1">
        <v>0</v>
      </c>
      <c r="Q1131" s="1">
        <v>3326395.11</v>
      </c>
    </row>
    <row r="1132" spans="1:17" ht="13.15" customHeight="1" x14ac:dyDescent="0.2">
      <c r="A1132" s="4" t="s">
        <v>47</v>
      </c>
      <c r="B1132" s="4" t="s">
        <v>596</v>
      </c>
      <c r="C1132" s="9" t="s">
        <v>200</v>
      </c>
      <c r="D1132" s="9" t="s">
        <v>691</v>
      </c>
      <c r="E1132" s="14"/>
      <c r="F1132" s="14">
        <v>427.7</v>
      </c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>
        <v>7777.4026420388118</v>
      </c>
    </row>
    <row r="1133" spans="1:17" ht="13.15" customHeight="1" x14ac:dyDescent="0.2">
      <c r="A1133" s="4" t="str">
        <f>A1132</f>
        <v>2730</v>
      </c>
      <c r="B1133" s="4" t="str">
        <f t="shared" ref="B1133" si="279">B1132</f>
        <v>RIO GDEL NORTE C-</v>
      </c>
      <c r="C1133" s="9" t="str">
        <f t="shared" ref="C1133" si="280">C1132</f>
        <v xml:space="preserve">$ </v>
      </c>
      <c r="D1133" s="9" t="s">
        <v>692</v>
      </c>
      <c r="E1133" s="14"/>
      <c r="F1133" s="14">
        <v>403</v>
      </c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>
        <v>8254.0821588089329</v>
      </c>
    </row>
    <row r="1134" spans="1:17" s="25" customFormat="1" ht="13.15" customHeight="1" x14ac:dyDescent="0.2">
      <c r="A1134" s="4" t="s">
        <v>47</v>
      </c>
      <c r="B1134" s="4" t="s">
        <v>596</v>
      </c>
      <c r="C1134" s="14" t="s">
        <v>199</v>
      </c>
      <c r="D1134" s="2" t="s">
        <v>676</v>
      </c>
      <c r="E1134" s="14"/>
      <c r="F1134" s="14"/>
      <c r="G1134" s="24">
        <v>53.447330254162118</v>
      </c>
      <c r="H1134" s="24">
        <v>0.30400387403166912</v>
      </c>
      <c r="I1134" s="24">
        <v>2.4455185661934187</v>
      </c>
      <c r="J1134" s="24">
        <v>0</v>
      </c>
      <c r="K1134" s="24">
        <v>0</v>
      </c>
      <c r="L1134" s="24">
        <v>34.638218909599125</v>
      </c>
      <c r="M1134" s="24">
        <v>9.1649283960136643</v>
      </c>
      <c r="N1134" s="24">
        <v>0</v>
      </c>
      <c r="O1134" s="24">
        <v>0</v>
      </c>
      <c r="P1134" s="24">
        <v>0</v>
      </c>
      <c r="Q1134" s="24">
        <v>100</v>
      </c>
    </row>
    <row r="1135" spans="1:17" ht="13.15" customHeight="1" x14ac:dyDescent="0.2">
      <c r="A1135" s="4" t="s">
        <v>47</v>
      </c>
      <c r="B1135" s="4" t="s">
        <v>596</v>
      </c>
      <c r="C1135" s="9"/>
      <c r="D1135" s="9"/>
      <c r="E1135" s="14"/>
      <c r="F1135" s="14"/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</row>
    <row r="1136" spans="1:17" ht="13.15" customHeight="1" x14ac:dyDescent="0.2">
      <c r="A1136" s="4" t="s">
        <v>58</v>
      </c>
      <c r="B1136" s="4" t="s">
        <v>597</v>
      </c>
      <c r="C1136" s="15"/>
      <c r="D1136" s="16" t="s">
        <v>266</v>
      </c>
      <c r="E1136" s="17" t="s">
        <v>267</v>
      </c>
      <c r="F1136" s="1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</row>
    <row r="1137" spans="1:17" s="20" customFormat="1" ht="13.15" customHeight="1" x14ac:dyDescent="0.25">
      <c r="A1137" s="4" t="s">
        <v>58</v>
      </c>
      <c r="B1137" s="4" t="s">
        <v>597</v>
      </c>
      <c r="C1137" s="13" t="s">
        <v>200</v>
      </c>
      <c r="D1137" s="19" t="s">
        <v>674</v>
      </c>
      <c r="E1137" s="13"/>
      <c r="F1137" s="19"/>
      <c r="G1137" s="1">
        <v>3086378.2199999988</v>
      </c>
      <c r="H1137" s="1">
        <v>1268428.68</v>
      </c>
      <c r="I1137" s="1">
        <v>2108157.0499999998</v>
      </c>
      <c r="J1137" s="1">
        <v>0</v>
      </c>
      <c r="K1137" s="1">
        <v>272277.8</v>
      </c>
      <c r="L1137" s="1">
        <v>0</v>
      </c>
      <c r="M1137" s="1">
        <v>599960.1100000001</v>
      </c>
      <c r="N1137" s="1">
        <v>0</v>
      </c>
      <c r="O1137" s="1">
        <v>8724.2000000000007</v>
      </c>
      <c r="P1137" s="1">
        <v>0</v>
      </c>
      <c r="Q1137" s="1">
        <v>7343926.0599999987</v>
      </c>
    </row>
    <row r="1138" spans="1:17" s="20" customFormat="1" ht="13.15" customHeight="1" x14ac:dyDescent="0.25">
      <c r="A1138" s="4" t="s">
        <v>58</v>
      </c>
      <c r="B1138" s="4" t="s">
        <v>597</v>
      </c>
      <c r="C1138" s="13" t="s">
        <v>200</v>
      </c>
      <c r="D1138" s="19" t="s">
        <v>675</v>
      </c>
      <c r="E1138" s="13"/>
      <c r="F1138" s="19"/>
      <c r="G1138" s="1">
        <v>10457.949999999999</v>
      </c>
      <c r="H1138" s="1">
        <v>-734</v>
      </c>
      <c r="I1138" s="1">
        <v>64248.38</v>
      </c>
      <c r="J1138" s="1">
        <v>0</v>
      </c>
      <c r="K1138" s="1">
        <v>3020.79</v>
      </c>
      <c r="L1138" s="1">
        <v>0</v>
      </c>
      <c r="M1138" s="1">
        <v>42873.119999999995</v>
      </c>
      <c r="N1138" s="1">
        <v>0</v>
      </c>
      <c r="O1138" s="1">
        <v>0</v>
      </c>
      <c r="P1138" s="1">
        <v>0</v>
      </c>
      <c r="Q1138" s="1">
        <v>119866.23999999999</v>
      </c>
    </row>
    <row r="1139" spans="1:17" s="20" customFormat="1" ht="13.15" customHeight="1" x14ac:dyDescent="0.25">
      <c r="A1139" s="4" t="s">
        <v>58</v>
      </c>
      <c r="B1139" s="4" t="s">
        <v>597</v>
      </c>
      <c r="C1139" s="13" t="s">
        <v>200</v>
      </c>
      <c r="D1139" s="19" t="s">
        <v>454</v>
      </c>
      <c r="E1139" s="13"/>
      <c r="F1139" s="19"/>
      <c r="G1139" s="1">
        <v>3096836.169999999</v>
      </c>
      <c r="H1139" s="1">
        <v>1267694.68</v>
      </c>
      <c r="I1139" s="1">
        <v>2172405.4299999997</v>
      </c>
      <c r="J1139" s="1">
        <v>0</v>
      </c>
      <c r="K1139" s="1">
        <v>275298.58999999997</v>
      </c>
      <c r="L1139" s="1">
        <v>0</v>
      </c>
      <c r="M1139" s="1">
        <v>642833.2300000001</v>
      </c>
      <c r="N1139" s="1">
        <v>0</v>
      </c>
      <c r="O1139" s="1">
        <v>8724.2000000000007</v>
      </c>
      <c r="P1139" s="1">
        <v>0</v>
      </c>
      <c r="Q1139" s="1">
        <v>7463792.2999999989</v>
      </c>
    </row>
    <row r="1140" spans="1:17" ht="13.15" customHeight="1" x14ac:dyDescent="0.2">
      <c r="A1140" s="4" t="s">
        <v>58</v>
      </c>
      <c r="B1140" s="4" t="s">
        <v>597</v>
      </c>
      <c r="C1140" s="9" t="s">
        <v>200</v>
      </c>
      <c r="D1140" s="9" t="s">
        <v>691</v>
      </c>
      <c r="E1140" s="14"/>
      <c r="F1140" s="14">
        <v>1092</v>
      </c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>
        <v>6834.9746336996322</v>
      </c>
    </row>
    <row r="1141" spans="1:17" ht="13.15" customHeight="1" x14ac:dyDescent="0.2">
      <c r="A1141" s="4" t="str">
        <f>A1140</f>
        <v>2740</v>
      </c>
      <c r="B1141" s="4" t="str">
        <f t="shared" ref="B1141" si="281">B1140</f>
        <v xml:space="preserve">RIO GMONTE VISTA </v>
      </c>
      <c r="C1141" s="9" t="str">
        <f t="shared" ref="C1141" si="282">C1140</f>
        <v xml:space="preserve">$ </v>
      </c>
      <c r="D1141" s="9" t="s">
        <v>692</v>
      </c>
      <c r="E1141" s="14"/>
      <c r="F1141" s="14">
        <v>1074</v>
      </c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>
        <v>6949.5272811918057</v>
      </c>
    </row>
    <row r="1142" spans="1:17" s="25" customFormat="1" ht="13.15" customHeight="1" x14ac:dyDescent="0.2">
      <c r="A1142" s="4" t="s">
        <v>58</v>
      </c>
      <c r="B1142" s="4" t="s">
        <v>597</v>
      </c>
      <c r="C1142" s="14" t="s">
        <v>199</v>
      </c>
      <c r="D1142" s="2" t="s">
        <v>676</v>
      </c>
      <c r="E1142" s="14"/>
      <c r="F1142" s="14"/>
      <c r="G1142" s="24">
        <v>41.491456963506337</v>
      </c>
      <c r="H1142" s="24">
        <v>16.984592135555545</v>
      </c>
      <c r="I1142" s="24">
        <v>29.105920190196077</v>
      </c>
      <c r="J1142" s="24">
        <v>0</v>
      </c>
      <c r="K1142" s="24">
        <v>3.688454594321978</v>
      </c>
      <c r="L1142" s="24">
        <v>0</v>
      </c>
      <c r="M1142" s="24">
        <v>8.6126891553506937</v>
      </c>
      <c r="N1142" s="24">
        <v>0</v>
      </c>
      <c r="O1142" s="24">
        <v>0.11688696106937492</v>
      </c>
      <c r="P1142" s="24">
        <v>0</v>
      </c>
      <c r="Q1142" s="24">
        <v>100</v>
      </c>
    </row>
    <row r="1143" spans="1:17" ht="13.15" customHeight="1" x14ac:dyDescent="0.2">
      <c r="A1143" s="4" t="s">
        <v>58</v>
      </c>
      <c r="B1143" s="4" t="s">
        <v>597</v>
      </c>
      <c r="C1143" s="9"/>
      <c r="D1143" s="9"/>
      <c r="E1143" s="14"/>
      <c r="F1143" s="14"/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</row>
    <row r="1144" spans="1:17" ht="13.15" customHeight="1" x14ac:dyDescent="0.2">
      <c r="A1144" s="4" t="s">
        <v>174</v>
      </c>
      <c r="B1144" s="4" t="s">
        <v>598</v>
      </c>
      <c r="C1144" s="15"/>
      <c r="D1144" s="16" t="s">
        <v>266</v>
      </c>
      <c r="E1144" s="17" t="s">
        <v>265</v>
      </c>
      <c r="F1144" s="1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  <c r="Q1144" s="27"/>
    </row>
    <row r="1145" spans="1:17" s="20" customFormat="1" ht="13.15" customHeight="1" x14ac:dyDescent="0.25">
      <c r="A1145" s="4" t="s">
        <v>174</v>
      </c>
      <c r="B1145" s="4" t="s">
        <v>598</v>
      </c>
      <c r="C1145" s="13" t="s">
        <v>200</v>
      </c>
      <c r="D1145" s="19" t="s">
        <v>674</v>
      </c>
      <c r="E1145" s="13"/>
      <c r="F1145" s="19"/>
      <c r="G1145" s="1">
        <v>1083779.33</v>
      </c>
      <c r="H1145" s="1">
        <v>292700.84000000003</v>
      </c>
      <c r="I1145" s="1">
        <v>690977.61</v>
      </c>
      <c r="J1145" s="1">
        <v>0</v>
      </c>
      <c r="K1145" s="1">
        <v>0</v>
      </c>
      <c r="L1145" s="1">
        <v>182077.08000000002</v>
      </c>
      <c r="M1145" s="1">
        <v>177955.46</v>
      </c>
      <c r="N1145" s="1">
        <v>0</v>
      </c>
      <c r="O1145" s="1">
        <v>18600</v>
      </c>
      <c r="P1145" s="1">
        <v>0</v>
      </c>
      <c r="Q1145" s="1">
        <v>2446090.3200000003</v>
      </c>
    </row>
    <row r="1146" spans="1:17" s="20" customFormat="1" ht="13.15" customHeight="1" x14ac:dyDescent="0.25">
      <c r="A1146" s="4" t="s">
        <v>174</v>
      </c>
      <c r="B1146" s="4" t="s">
        <v>598</v>
      </c>
      <c r="C1146" s="13" t="s">
        <v>200</v>
      </c>
      <c r="D1146" s="19" t="s">
        <v>675</v>
      </c>
      <c r="E1146" s="13"/>
      <c r="F1146" s="19"/>
      <c r="G1146" s="1">
        <v>4451.4799999999996</v>
      </c>
      <c r="H1146" s="1">
        <v>0</v>
      </c>
      <c r="I1146" s="1">
        <v>2187.61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Q1146" s="1">
        <v>6639.09</v>
      </c>
    </row>
    <row r="1147" spans="1:17" s="20" customFormat="1" ht="13.15" customHeight="1" x14ac:dyDescent="0.25">
      <c r="A1147" s="4" t="s">
        <v>174</v>
      </c>
      <c r="B1147" s="4" t="s">
        <v>598</v>
      </c>
      <c r="C1147" s="13" t="s">
        <v>200</v>
      </c>
      <c r="D1147" s="19" t="s">
        <v>454</v>
      </c>
      <c r="E1147" s="13"/>
      <c r="F1147" s="19"/>
      <c r="G1147" s="1">
        <v>1088230.81</v>
      </c>
      <c r="H1147" s="1">
        <v>292700.84000000003</v>
      </c>
      <c r="I1147" s="1">
        <v>693165.22</v>
      </c>
      <c r="J1147" s="1">
        <v>0</v>
      </c>
      <c r="K1147" s="1">
        <v>0</v>
      </c>
      <c r="L1147" s="1">
        <v>182077.08000000002</v>
      </c>
      <c r="M1147" s="1">
        <v>177955.46</v>
      </c>
      <c r="N1147" s="1">
        <v>0</v>
      </c>
      <c r="O1147" s="1">
        <v>18600</v>
      </c>
      <c r="P1147" s="1">
        <v>0</v>
      </c>
      <c r="Q1147" s="1">
        <v>2452729.41</v>
      </c>
    </row>
    <row r="1148" spans="1:17" ht="13.15" customHeight="1" x14ac:dyDescent="0.2">
      <c r="A1148" s="4" t="s">
        <v>174</v>
      </c>
      <c r="B1148" s="4" t="s">
        <v>598</v>
      </c>
      <c r="C1148" s="9" t="s">
        <v>200</v>
      </c>
      <c r="D1148" s="9" t="s">
        <v>691</v>
      </c>
      <c r="E1148" s="14"/>
      <c r="F1148" s="14">
        <v>360.6</v>
      </c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>
        <v>6801.8009151414308</v>
      </c>
    </row>
    <row r="1149" spans="1:17" ht="13.15" customHeight="1" x14ac:dyDescent="0.2">
      <c r="A1149" s="4" t="str">
        <f>A1148</f>
        <v>2750</v>
      </c>
      <c r="B1149" s="4" t="str">
        <f t="shared" ref="B1149" si="283">B1148</f>
        <v>RIO GSARGENT RE-3</v>
      </c>
      <c r="C1149" s="9" t="str">
        <f t="shared" ref="C1149" si="284">C1148</f>
        <v xml:space="preserve">$ </v>
      </c>
      <c r="D1149" s="9" t="s">
        <v>692</v>
      </c>
      <c r="E1149" s="14"/>
      <c r="F1149" s="14">
        <v>330</v>
      </c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>
        <v>7432.5133636363644</v>
      </c>
    </row>
    <row r="1150" spans="1:17" s="25" customFormat="1" ht="13.15" customHeight="1" x14ac:dyDescent="0.2">
      <c r="A1150" s="4" t="s">
        <v>174</v>
      </c>
      <c r="B1150" s="4" t="s">
        <v>598</v>
      </c>
      <c r="C1150" s="14" t="s">
        <v>199</v>
      </c>
      <c r="D1150" s="2" t="s">
        <v>676</v>
      </c>
      <c r="E1150" s="14"/>
      <c r="F1150" s="14"/>
      <c r="G1150" s="24">
        <v>44.368155963849269</v>
      </c>
      <c r="H1150" s="24">
        <v>11.933678407680528</v>
      </c>
      <c r="I1150" s="24">
        <v>28.26097396532624</v>
      </c>
      <c r="J1150" s="24">
        <v>0</v>
      </c>
      <c r="K1150" s="24">
        <v>0</v>
      </c>
      <c r="L1150" s="24">
        <v>7.4234474972108719</v>
      </c>
      <c r="M1150" s="24">
        <v>7.2554053159903997</v>
      </c>
      <c r="N1150" s="24">
        <v>0</v>
      </c>
      <c r="O1150" s="24">
        <v>0.75833884994268475</v>
      </c>
      <c r="P1150" s="24">
        <v>0</v>
      </c>
      <c r="Q1150" s="24">
        <v>100</v>
      </c>
    </row>
    <row r="1151" spans="1:17" ht="13.15" customHeight="1" x14ac:dyDescent="0.2">
      <c r="A1151" s="4" t="s">
        <v>174</v>
      </c>
      <c r="B1151" s="4" t="s">
        <v>598</v>
      </c>
      <c r="C1151" s="9"/>
      <c r="D1151" s="9"/>
      <c r="E1151" s="14"/>
      <c r="F1151" s="14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</row>
    <row r="1152" spans="1:17" ht="13.15" customHeight="1" x14ac:dyDescent="0.2">
      <c r="A1152" s="4" t="s">
        <v>166</v>
      </c>
      <c r="B1152" s="4" t="s">
        <v>599</v>
      </c>
      <c r="C1152" s="15"/>
      <c r="D1152" s="16" t="s">
        <v>262</v>
      </c>
      <c r="E1152" s="17" t="s">
        <v>264</v>
      </c>
      <c r="F1152" s="1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</row>
    <row r="1153" spans="1:17" s="20" customFormat="1" ht="13.15" customHeight="1" x14ac:dyDescent="0.25">
      <c r="A1153" s="4" t="s">
        <v>166</v>
      </c>
      <c r="B1153" s="4" t="s">
        <v>599</v>
      </c>
      <c r="C1153" s="13" t="s">
        <v>200</v>
      </c>
      <c r="D1153" s="19" t="s">
        <v>674</v>
      </c>
      <c r="E1153" s="13"/>
      <c r="F1153" s="19"/>
      <c r="G1153" s="1">
        <v>1379046.6800000004</v>
      </c>
      <c r="H1153" s="1">
        <v>646542.3400000002</v>
      </c>
      <c r="I1153" s="1">
        <v>1272146.51</v>
      </c>
      <c r="J1153" s="1">
        <v>0</v>
      </c>
      <c r="K1153" s="1">
        <v>0</v>
      </c>
      <c r="L1153" s="1">
        <v>0</v>
      </c>
      <c r="M1153" s="1">
        <v>354881.65</v>
      </c>
      <c r="N1153" s="1">
        <v>0</v>
      </c>
      <c r="O1153" s="1">
        <v>0</v>
      </c>
      <c r="P1153" s="1">
        <v>0</v>
      </c>
      <c r="Q1153" s="1">
        <v>3652617.18</v>
      </c>
    </row>
    <row r="1154" spans="1:17" s="20" customFormat="1" ht="13.15" customHeight="1" x14ac:dyDescent="0.25">
      <c r="A1154" s="4" t="s">
        <v>166</v>
      </c>
      <c r="B1154" s="4" t="s">
        <v>599</v>
      </c>
      <c r="C1154" s="13" t="s">
        <v>200</v>
      </c>
      <c r="D1154" s="19" t="s">
        <v>675</v>
      </c>
      <c r="E1154" s="13"/>
      <c r="F1154" s="19"/>
      <c r="G1154" s="1">
        <v>0</v>
      </c>
      <c r="H1154" s="1">
        <v>0</v>
      </c>
      <c r="I1154" s="1">
        <v>67794.36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  <c r="Q1154" s="1">
        <v>67794.36</v>
      </c>
    </row>
    <row r="1155" spans="1:17" s="20" customFormat="1" ht="13.15" customHeight="1" x14ac:dyDescent="0.25">
      <c r="A1155" s="4" t="s">
        <v>166</v>
      </c>
      <c r="B1155" s="4" t="s">
        <v>599</v>
      </c>
      <c r="C1155" s="13" t="s">
        <v>200</v>
      </c>
      <c r="D1155" s="19" t="s">
        <v>454</v>
      </c>
      <c r="E1155" s="13"/>
      <c r="F1155" s="19"/>
      <c r="G1155" s="1">
        <v>1379046.6800000004</v>
      </c>
      <c r="H1155" s="1">
        <v>646542.3400000002</v>
      </c>
      <c r="I1155" s="1">
        <v>1339940.8700000001</v>
      </c>
      <c r="J1155" s="1">
        <v>0</v>
      </c>
      <c r="K1155" s="1">
        <v>0</v>
      </c>
      <c r="L1155" s="1">
        <v>0</v>
      </c>
      <c r="M1155" s="1">
        <v>354881.65</v>
      </c>
      <c r="N1155" s="1">
        <v>0</v>
      </c>
      <c r="O1155" s="1">
        <v>0</v>
      </c>
      <c r="P1155" s="1">
        <v>0</v>
      </c>
      <c r="Q1155" s="1">
        <v>3720411.54</v>
      </c>
    </row>
    <row r="1156" spans="1:17" ht="13.15" customHeight="1" x14ac:dyDescent="0.2">
      <c r="A1156" s="4" t="s">
        <v>166</v>
      </c>
      <c r="B1156" s="4" t="s">
        <v>599</v>
      </c>
      <c r="C1156" s="9" t="s">
        <v>200</v>
      </c>
      <c r="D1156" s="9" t="s">
        <v>691</v>
      </c>
      <c r="E1156" s="14"/>
      <c r="F1156" s="14">
        <v>406</v>
      </c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>
        <v>9163.575221674877</v>
      </c>
    </row>
    <row r="1157" spans="1:17" ht="13.15" customHeight="1" x14ac:dyDescent="0.2">
      <c r="A1157" s="4" t="str">
        <f>A1156</f>
        <v>2760</v>
      </c>
      <c r="B1157" s="4" t="str">
        <f t="shared" ref="B1157" si="285">B1156</f>
        <v>ROUTTHAYDEN RE-1</v>
      </c>
      <c r="C1157" s="9" t="str">
        <f t="shared" ref="C1157" si="286">C1156</f>
        <v xml:space="preserve">$ </v>
      </c>
      <c r="D1157" s="9" t="s">
        <v>692</v>
      </c>
      <c r="E1157" s="14"/>
      <c r="F1157" s="14">
        <v>436</v>
      </c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>
        <v>8533.0539908256887</v>
      </c>
    </row>
    <row r="1158" spans="1:17" s="25" customFormat="1" ht="13.15" customHeight="1" x14ac:dyDescent="0.2">
      <c r="A1158" s="4" t="s">
        <v>166</v>
      </c>
      <c r="B1158" s="4" t="s">
        <v>599</v>
      </c>
      <c r="C1158" s="14" t="s">
        <v>199</v>
      </c>
      <c r="D1158" s="2" t="s">
        <v>676</v>
      </c>
      <c r="E1158" s="14"/>
      <c r="F1158" s="14"/>
      <c r="G1158" s="24">
        <v>37.067046620331695</v>
      </c>
      <c r="H1158" s="24">
        <v>17.378247891360971</v>
      </c>
      <c r="I1158" s="24">
        <v>36.015931452572588</v>
      </c>
      <c r="J1158" s="24">
        <v>0</v>
      </c>
      <c r="K1158" s="24">
        <v>0</v>
      </c>
      <c r="L1158" s="24">
        <v>0</v>
      </c>
      <c r="M1158" s="24">
        <v>9.5387740357347681</v>
      </c>
      <c r="N1158" s="24">
        <v>0</v>
      </c>
      <c r="O1158" s="24">
        <v>0</v>
      </c>
      <c r="P1158" s="24">
        <v>0</v>
      </c>
      <c r="Q1158" s="24">
        <v>100</v>
      </c>
    </row>
    <row r="1159" spans="1:17" ht="13.15" customHeight="1" x14ac:dyDescent="0.2">
      <c r="A1159" s="4" t="s">
        <v>166</v>
      </c>
      <c r="B1159" s="4" t="s">
        <v>599</v>
      </c>
      <c r="C1159" s="9"/>
      <c r="D1159" s="9"/>
      <c r="E1159" s="14"/>
      <c r="F1159" s="14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</row>
    <row r="1160" spans="1:17" ht="13.15" customHeight="1" x14ac:dyDescent="0.2">
      <c r="A1160" s="4" t="s">
        <v>91</v>
      </c>
      <c r="B1160" s="4" t="s">
        <v>600</v>
      </c>
      <c r="C1160" s="15"/>
      <c r="D1160" s="16" t="s">
        <v>262</v>
      </c>
      <c r="E1160" s="17" t="s">
        <v>263</v>
      </c>
      <c r="F1160" s="1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</row>
    <row r="1161" spans="1:17" s="20" customFormat="1" ht="13.15" customHeight="1" x14ac:dyDescent="0.25">
      <c r="A1161" s="4" t="s">
        <v>91</v>
      </c>
      <c r="B1161" s="4" t="s">
        <v>600</v>
      </c>
      <c r="C1161" s="13" t="s">
        <v>200</v>
      </c>
      <c r="D1161" s="19" t="s">
        <v>674</v>
      </c>
      <c r="E1161" s="13"/>
      <c r="F1161" s="19"/>
      <c r="G1161" s="1">
        <v>6773240.3899999987</v>
      </c>
      <c r="H1161" s="1">
        <v>4126084.3499999992</v>
      </c>
      <c r="I1161" s="1">
        <v>6125932.6300000027</v>
      </c>
      <c r="J1161" s="1">
        <v>0</v>
      </c>
      <c r="K1161" s="1">
        <v>0</v>
      </c>
      <c r="L1161" s="1">
        <v>4200236.6500000022</v>
      </c>
      <c r="M1161" s="1">
        <v>558872.94999999995</v>
      </c>
      <c r="N1161" s="1">
        <v>15172.65</v>
      </c>
      <c r="O1161" s="1">
        <v>744851.02</v>
      </c>
      <c r="P1161" s="1">
        <v>198600.08</v>
      </c>
      <c r="Q1161" s="1">
        <v>22742990.719999999</v>
      </c>
    </row>
    <row r="1162" spans="1:17" s="20" customFormat="1" ht="13.15" customHeight="1" x14ac:dyDescent="0.25">
      <c r="A1162" s="4" t="s">
        <v>91</v>
      </c>
      <c r="B1162" s="4" t="s">
        <v>600</v>
      </c>
      <c r="C1162" s="13" t="s">
        <v>200</v>
      </c>
      <c r="D1162" s="19" t="s">
        <v>675</v>
      </c>
      <c r="E1162" s="13"/>
      <c r="F1162" s="19"/>
      <c r="G1162" s="1">
        <v>17463.62</v>
      </c>
      <c r="H1162" s="1">
        <v>15722.89</v>
      </c>
      <c r="I1162" s="1">
        <v>73978.880000000005</v>
      </c>
      <c r="J1162" s="1">
        <v>0</v>
      </c>
      <c r="K1162" s="1">
        <v>0</v>
      </c>
      <c r="L1162" s="1">
        <v>150.78</v>
      </c>
      <c r="M1162" s="1">
        <v>0</v>
      </c>
      <c r="N1162" s="1">
        <v>0</v>
      </c>
      <c r="O1162" s="1">
        <v>0</v>
      </c>
      <c r="P1162" s="1">
        <v>0</v>
      </c>
      <c r="Q1162" s="1">
        <v>107316.17</v>
      </c>
    </row>
    <row r="1163" spans="1:17" s="20" customFormat="1" ht="13.15" customHeight="1" x14ac:dyDescent="0.25">
      <c r="A1163" s="4" t="s">
        <v>91</v>
      </c>
      <c r="B1163" s="4" t="s">
        <v>600</v>
      </c>
      <c r="C1163" s="13" t="s">
        <v>200</v>
      </c>
      <c r="D1163" s="19" t="s">
        <v>454</v>
      </c>
      <c r="E1163" s="13"/>
      <c r="F1163" s="19"/>
      <c r="G1163" s="1">
        <v>6790704.0099999988</v>
      </c>
      <c r="H1163" s="1">
        <v>4141807.2399999993</v>
      </c>
      <c r="I1163" s="1">
        <v>6199911.5100000026</v>
      </c>
      <c r="J1163" s="1">
        <v>0</v>
      </c>
      <c r="K1163" s="1">
        <v>0</v>
      </c>
      <c r="L1163" s="1">
        <v>4200387.4300000025</v>
      </c>
      <c r="M1163" s="1">
        <v>558872.94999999995</v>
      </c>
      <c r="N1163" s="1">
        <v>15172.65</v>
      </c>
      <c r="O1163" s="1">
        <v>744851.02</v>
      </c>
      <c r="P1163" s="1">
        <v>198600.08</v>
      </c>
      <c r="Q1163" s="1">
        <v>22850306.890000001</v>
      </c>
    </row>
    <row r="1164" spans="1:17" ht="13.15" customHeight="1" x14ac:dyDescent="0.2">
      <c r="A1164" s="4" t="s">
        <v>91</v>
      </c>
      <c r="B1164" s="4" t="s">
        <v>600</v>
      </c>
      <c r="C1164" s="9" t="s">
        <v>200</v>
      </c>
      <c r="D1164" s="9" t="s">
        <v>691</v>
      </c>
      <c r="E1164" s="14"/>
      <c r="F1164" s="14">
        <v>2631.5</v>
      </c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>
        <v>8683.3771195135851</v>
      </c>
    </row>
    <row r="1165" spans="1:17" ht="13.15" customHeight="1" x14ac:dyDescent="0.2">
      <c r="A1165" s="4" t="str">
        <f>A1164</f>
        <v>2770</v>
      </c>
      <c r="B1165" s="4" t="str">
        <f t="shared" ref="B1165" si="287">B1164</f>
        <v>ROUTTSTEAMBOAT SP</v>
      </c>
      <c r="C1165" s="9" t="str">
        <f t="shared" ref="C1165" si="288">C1164</f>
        <v xml:space="preserve">$ </v>
      </c>
      <c r="D1165" s="9" t="s">
        <v>692</v>
      </c>
      <c r="E1165" s="14"/>
      <c r="F1165" s="14">
        <v>2640</v>
      </c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>
        <v>8655.4192765151511</v>
      </c>
    </row>
    <row r="1166" spans="1:17" s="25" customFormat="1" ht="13.15" customHeight="1" x14ac:dyDescent="0.2">
      <c r="A1166" s="4" t="s">
        <v>91</v>
      </c>
      <c r="B1166" s="4" t="s">
        <v>600</v>
      </c>
      <c r="C1166" s="14" t="s">
        <v>199</v>
      </c>
      <c r="D1166" s="2" t="s">
        <v>676</v>
      </c>
      <c r="E1166" s="14"/>
      <c r="F1166" s="14"/>
      <c r="G1166" s="24">
        <v>29.718217977071546</v>
      </c>
      <c r="H1166" s="24">
        <v>18.125827630842814</v>
      </c>
      <c r="I1166" s="24">
        <v>27.132727537735065</v>
      </c>
      <c r="J1166" s="24">
        <v>0</v>
      </c>
      <c r="K1166" s="24">
        <v>0</v>
      </c>
      <c r="L1166" s="24">
        <v>18.382192634087648</v>
      </c>
      <c r="M1166" s="24">
        <v>2.4458006305577453</v>
      </c>
      <c r="N1166" s="24">
        <v>6.64002022950511E-2</v>
      </c>
      <c r="O1166" s="24">
        <v>3.2596981020240468</v>
      </c>
      <c r="P1166" s="24">
        <v>0.86913528538609486</v>
      </c>
      <c r="Q1166" s="24">
        <v>100</v>
      </c>
    </row>
    <row r="1167" spans="1:17" ht="13.15" customHeight="1" x14ac:dyDescent="0.2">
      <c r="A1167" s="4" t="s">
        <v>91</v>
      </c>
      <c r="B1167" s="4" t="s">
        <v>600</v>
      </c>
      <c r="C1167" s="9"/>
      <c r="D1167" s="9"/>
      <c r="E1167" s="14"/>
      <c r="F1167" s="14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</row>
    <row r="1168" spans="1:17" ht="13.15" customHeight="1" x14ac:dyDescent="0.2">
      <c r="A1168" s="4" t="s">
        <v>90</v>
      </c>
      <c r="B1168" s="4" t="s">
        <v>601</v>
      </c>
      <c r="C1168" s="15"/>
      <c r="D1168" s="16" t="s">
        <v>262</v>
      </c>
      <c r="E1168" s="17" t="s">
        <v>261</v>
      </c>
      <c r="F1168" s="1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</row>
    <row r="1169" spans="1:17" s="20" customFormat="1" ht="13.15" customHeight="1" x14ac:dyDescent="0.25">
      <c r="A1169" s="4" t="s">
        <v>90</v>
      </c>
      <c r="B1169" s="4" t="s">
        <v>601</v>
      </c>
      <c r="C1169" s="13" t="s">
        <v>200</v>
      </c>
      <c r="D1169" s="19" t="s">
        <v>674</v>
      </c>
      <c r="E1169" s="13"/>
      <c r="F1169" s="19"/>
      <c r="G1169" s="1">
        <v>1461166.8199999998</v>
      </c>
      <c r="H1169" s="1">
        <v>300827.20000000007</v>
      </c>
      <c r="I1169" s="1">
        <v>1643869.5200000003</v>
      </c>
      <c r="J1169" s="1">
        <v>0</v>
      </c>
      <c r="K1169" s="1">
        <v>0</v>
      </c>
      <c r="L1169" s="1">
        <v>0</v>
      </c>
      <c r="M1169" s="1">
        <v>540775.19999999995</v>
      </c>
      <c r="N1169" s="1">
        <v>0</v>
      </c>
      <c r="O1169" s="1">
        <v>0</v>
      </c>
      <c r="P1169" s="1">
        <v>0</v>
      </c>
      <c r="Q1169" s="1">
        <v>3946638.74</v>
      </c>
    </row>
    <row r="1170" spans="1:17" s="20" customFormat="1" ht="13.15" customHeight="1" x14ac:dyDescent="0.25">
      <c r="A1170" s="4" t="s">
        <v>90</v>
      </c>
      <c r="B1170" s="4" t="s">
        <v>601</v>
      </c>
      <c r="C1170" s="13" t="s">
        <v>200</v>
      </c>
      <c r="D1170" s="19" t="s">
        <v>675</v>
      </c>
      <c r="E1170" s="13"/>
      <c r="F1170" s="19"/>
      <c r="G1170" s="1">
        <v>0</v>
      </c>
      <c r="H1170" s="1">
        <v>0</v>
      </c>
      <c r="I1170" s="1">
        <v>448210.71</v>
      </c>
      <c r="J1170" s="1">
        <v>0</v>
      </c>
      <c r="K1170" s="1">
        <v>0</v>
      </c>
      <c r="L1170" s="1">
        <v>0</v>
      </c>
      <c r="M1170" s="1">
        <v>800</v>
      </c>
      <c r="N1170" s="1">
        <v>0</v>
      </c>
      <c r="O1170" s="1">
        <v>0</v>
      </c>
      <c r="P1170" s="1">
        <v>0</v>
      </c>
      <c r="Q1170" s="1">
        <v>449010.71</v>
      </c>
    </row>
    <row r="1171" spans="1:17" s="20" customFormat="1" ht="13.15" customHeight="1" x14ac:dyDescent="0.25">
      <c r="A1171" s="4" t="s">
        <v>90</v>
      </c>
      <c r="B1171" s="4" t="s">
        <v>601</v>
      </c>
      <c r="C1171" s="13" t="s">
        <v>200</v>
      </c>
      <c r="D1171" s="19" t="s">
        <v>454</v>
      </c>
      <c r="E1171" s="13"/>
      <c r="F1171" s="19"/>
      <c r="G1171" s="1">
        <v>1461166.8199999998</v>
      </c>
      <c r="H1171" s="1">
        <v>300827.20000000007</v>
      </c>
      <c r="I1171" s="1">
        <v>2092080.2300000002</v>
      </c>
      <c r="J1171" s="1">
        <v>0</v>
      </c>
      <c r="K1171" s="1">
        <v>0</v>
      </c>
      <c r="L1171" s="1">
        <v>0</v>
      </c>
      <c r="M1171" s="1">
        <v>541575.19999999995</v>
      </c>
      <c r="N1171" s="1">
        <v>0</v>
      </c>
      <c r="O1171" s="1">
        <v>0</v>
      </c>
      <c r="P1171" s="1">
        <v>0</v>
      </c>
      <c r="Q1171" s="1">
        <v>4395649.45</v>
      </c>
    </row>
    <row r="1172" spans="1:17" ht="13.15" customHeight="1" x14ac:dyDescent="0.2">
      <c r="A1172" s="4" t="s">
        <v>90</v>
      </c>
      <c r="B1172" s="4" t="s">
        <v>601</v>
      </c>
      <c r="C1172" s="9" t="s">
        <v>200</v>
      </c>
      <c r="D1172" s="9" t="s">
        <v>691</v>
      </c>
      <c r="E1172" s="14"/>
      <c r="F1172" s="14">
        <v>312</v>
      </c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>
        <v>14088.620032051283</v>
      </c>
    </row>
    <row r="1173" spans="1:17" ht="13.15" customHeight="1" x14ac:dyDescent="0.2">
      <c r="A1173" s="4" t="str">
        <f>A1172</f>
        <v>2780</v>
      </c>
      <c r="B1173" s="4" t="str">
        <f t="shared" ref="B1173" si="289">B1172</f>
        <v xml:space="preserve">ROUTTSOUTH ROUTT </v>
      </c>
      <c r="C1173" s="9" t="str">
        <f t="shared" ref="C1173" si="290">C1172</f>
        <v xml:space="preserve">$ </v>
      </c>
      <c r="D1173" s="9" t="s">
        <v>692</v>
      </c>
      <c r="E1173" s="14"/>
      <c r="F1173" s="14">
        <v>339</v>
      </c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>
        <v>12966.517551622419</v>
      </c>
    </row>
    <row r="1174" spans="1:17" s="25" customFormat="1" ht="13.15" customHeight="1" x14ac:dyDescent="0.2">
      <c r="A1174" s="4" t="s">
        <v>90</v>
      </c>
      <c r="B1174" s="4" t="s">
        <v>601</v>
      </c>
      <c r="C1174" s="14" t="s">
        <v>199</v>
      </c>
      <c r="D1174" s="2" t="s">
        <v>676</v>
      </c>
      <c r="E1174" s="14"/>
      <c r="F1174" s="14"/>
      <c r="G1174" s="24">
        <v>33.241204436809667</v>
      </c>
      <c r="H1174" s="24">
        <v>6.843748652431783</v>
      </c>
      <c r="I1174" s="24">
        <v>47.594337396490985</v>
      </c>
      <c r="J1174" s="24">
        <v>0</v>
      </c>
      <c r="K1174" s="24">
        <v>0</v>
      </c>
      <c r="L1174" s="24">
        <v>0</v>
      </c>
      <c r="M1174" s="24">
        <v>12.320709514267566</v>
      </c>
      <c r="N1174" s="24">
        <v>0</v>
      </c>
      <c r="O1174" s="24">
        <v>0</v>
      </c>
      <c r="P1174" s="24">
        <v>0</v>
      </c>
      <c r="Q1174" s="24">
        <v>100</v>
      </c>
    </row>
    <row r="1175" spans="1:17" ht="13.15" customHeight="1" x14ac:dyDescent="0.2">
      <c r="A1175" s="4" t="s">
        <v>90</v>
      </c>
      <c r="B1175" s="4" t="s">
        <v>601</v>
      </c>
      <c r="C1175" s="9"/>
      <c r="D1175" s="9"/>
      <c r="E1175" s="14"/>
      <c r="F1175" s="14"/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</row>
    <row r="1176" spans="1:17" ht="13.15" customHeight="1" x14ac:dyDescent="0.2">
      <c r="A1176" s="4" t="s">
        <v>177</v>
      </c>
      <c r="B1176" s="4" t="s">
        <v>602</v>
      </c>
      <c r="C1176" s="15"/>
      <c r="D1176" s="16" t="s">
        <v>258</v>
      </c>
      <c r="E1176" s="17" t="s">
        <v>260</v>
      </c>
      <c r="F1176" s="1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</row>
    <row r="1177" spans="1:17" s="20" customFormat="1" ht="13.15" customHeight="1" x14ac:dyDescent="0.25">
      <c r="A1177" s="4" t="s">
        <v>177</v>
      </c>
      <c r="B1177" s="4" t="s">
        <v>602</v>
      </c>
      <c r="C1177" s="13" t="s">
        <v>200</v>
      </c>
      <c r="D1177" s="19" t="s">
        <v>674</v>
      </c>
      <c r="E1177" s="13"/>
      <c r="F1177" s="19"/>
      <c r="G1177" s="1">
        <v>634538.47999999986</v>
      </c>
      <c r="H1177" s="1">
        <v>180716.97999999998</v>
      </c>
      <c r="I1177" s="1">
        <v>281265.25999999995</v>
      </c>
      <c r="J1177" s="1">
        <v>0</v>
      </c>
      <c r="K1177" s="1">
        <v>0</v>
      </c>
      <c r="L1177" s="1">
        <v>843138.43000000017</v>
      </c>
      <c r="M1177" s="1">
        <v>25586.82</v>
      </c>
      <c r="N1177" s="1">
        <v>0</v>
      </c>
      <c r="O1177" s="1">
        <v>0</v>
      </c>
      <c r="P1177" s="1">
        <v>0</v>
      </c>
      <c r="Q1177" s="1">
        <v>1965245.97</v>
      </c>
    </row>
    <row r="1178" spans="1:17" s="20" customFormat="1" ht="13.15" customHeight="1" x14ac:dyDescent="0.25">
      <c r="A1178" s="4" t="s">
        <v>177</v>
      </c>
      <c r="B1178" s="4" t="s">
        <v>602</v>
      </c>
      <c r="C1178" s="13" t="s">
        <v>200</v>
      </c>
      <c r="D1178" s="19" t="s">
        <v>675</v>
      </c>
      <c r="E1178" s="13"/>
      <c r="F1178" s="19"/>
      <c r="G1178" s="1">
        <v>49740.36</v>
      </c>
      <c r="H1178" s="1">
        <v>0</v>
      </c>
      <c r="I1178" s="1">
        <v>0</v>
      </c>
      <c r="J1178" s="1">
        <v>0</v>
      </c>
      <c r="K1178" s="1">
        <v>0</v>
      </c>
      <c r="L1178" s="1">
        <v>20379.38</v>
      </c>
      <c r="M1178" s="1">
        <v>0</v>
      </c>
      <c r="N1178" s="1">
        <v>0</v>
      </c>
      <c r="O1178" s="1">
        <v>0</v>
      </c>
      <c r="P1178" s="1">
        <v>0</v>
      </c>
      <c r="Q1178" s="1">
        <v>70119.740000000005</v>
      </c>
    </row>
    <row r="1179" spans="1:17" s="20" customFormat="1" ht="13.15" customHeight="1" x14ac:dyDescent="0.25">
      <c r="A1179" s="4" t="s">
        <v>177</v>
      </c>
      <c r="B1179" s="4" t="s">
        <v>602</v>
      </c>
      <c r="C1179" s="13" t="s">
        <v>200</v>
      </c>
      <c r="D1179" s="19" t="s">
        <v>454</v>
      </c>
      <c r="E1179" s="13"/>
      <c r="F1179" s="19"/>
      <c r="G1179" s="1">
        <v>684278.83999999985</v>
      </c>
      <c r="H1179" s="1">
        <v>180716.97999999998</v>
      </c>
      <c r="I1179" s="1">
        <v>281265.25999999995</v>
      </c>
      <c r="J1179" s="1">
        <v>0</v>
      </c>
      <c r="K1179" s="1">
        <v>0</v>
      </c>
      <c r="L1179" s="1">
        <v>863517.81000000017</v>
      </c>
      <c r="M1179" s="1">
        <v>25586.82</v>
      </c>
      <c r="N1179" s="1">
        <v>0</v>
      </c>
      <c r="O1179" s="1">
        <v>0</v>
      </c>
      <c r="P1179" s="1">
        <v>0</v>
      </c>
      <c r="Q1179" s="1">
        <v>2035365.71</v>
      </c>
    </row>
    <row r="1180" spans="1:17" ht="13.15" customHeight="1" x14ac:dyDescent="0.2">
      <c r="A1180" s="4" t="s">
        <v>177</v>
      </c>
      <c r="B1180" s="4" t="s">
        <v>602</v>
      </c>
      <c r="C1180" s="9" t="s">
        <v>200</v>
      </c>
      <c r="D1180" s="9" t="s">
        <v>691</v>
      </c>
      <c r="E1180" s="14"/>
      <c r="F1180" s="14">
        <v>161.30000000000001</v>
      </c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>
        <v>12618.510291382516</v>
      </c>
    </row>
    <row r="1181" spans="1:17" ht="13.15" customHeight="1" x14ac:dyDescent="0.2">
      <c r="A1181" s="4" t="str">
        <f>A1180</f>
        <v>2790</v>
      </c>
      <c r="B1181" s="4" t="str">
        <f t="shared" ref="B1181" si="291">B1180</f>
        <v>SAGUAMOUNTAIN VAL</v>
      </c>
      <c r="C1181" s="9" t="str">
        <f t="shared" ref="C1181" si="292">C1180</f>
        <v xml:space="preserve">$ </v>
      </c>
      <c r="D1181" s="9" t="s">
        <v>692</v>
      </c>
      <c r="E1181" s="14"/>
      <c r="F1181" s="14">
        <v>185</v>
      </c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>
        <v>11001.976810810811</v>
      </c>
    </row>
    <row r="1182" spans="1:17" s="25" customFormat="1" ht="13.15" customHeight="1" x14ac:dyDescent="0.2">
      <c r="A1182" s="4" t="s">
        <v>177</v>
      </c>
      <c r="B1182" s="4" t="s">
        <v>602</v>
      </c>
      <c r="C1182" s="14" t="s">
        <v>199</v>
      </c>
      <c r="D1182" s="2" t="s">
        <v>676</v>
      </c>
      <c r="E1182" s="14"/>
      <c r="F1182" s="14"/>
      <c r="G1182" s="24">
        <v>33.61945406852707</v>
      </c>
      <c r="H1182" s="24">
        <v>8.8788456596333241</v>
      </c>
      <c r="I1182" s="24">
        <v>13.818905301298406</v>
      </c>
      <c r="J1182" s="24">
        <v>0</v>
      </c>
      <c r="K1182" s="24">
        <v>0</v>
      </c>
      <c r="L1182" s="24">
        <v>42.425683294035657</v>
      </c>
      <c r="M1182" s="24">
        <v>1.2571116765055455</v>
      </c>
      <c r="N1182" s="24">
        <v>0</v>
      </c>
      <c r="O1182" s="24">
        <v>0</v>
      </c>
      <c r="P1182" s="24">
        <v>0</v>
      </c>
      <c r="Q1182" s="24">
        <v>100</v>
      </c>
    </row>
    <row r="1183" spans="1:17" ht="13.15" customHeight="1" x14ac:dyDescent="0.2">
      <c r="A1183" s="4" t="s">
        <v>177</v>
      </c>
      <c r="B1183" s="4" t="s">
        <v>602</v>
      </c>
      <c r="C1183" s="9"/>
      <c r="D1183" s="9"/>
      <c r="E1183" s="14"/>
      <c r="F1183" s="14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</row>
    <row r="1184" spans="1:17" ht="13.15" customHeight="1" x14ac:dyDescent="0.2">
      <c r="A1184" s="4" t="s">
        <v>9</v>
      </c>
      <c r="B1184" s="4" t="s">
        <v>603</v>
      </c>
      <c r="C1184" s="15"/>
      <c r="D1184" s="16" t="s">
        <v>258</v>
      </c>
      <c r="E1184" s="17" t="s">
        <v>259</v>
      </c>
      <c r="F1184" s="1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</row>
    <row r="1185" spans="1:17" s="20" customFormat="1" ht="13.15" customHeight="1" x14ac:dyDescent="0.25">
      <c r="A1185" s="4" t="s">
        <v>9</v>
      </c>
      <c r="B1185" s="4" t="s">
        <v>603</v>
      </c>
      <c r="C1185" s="13" t="s">
        <v>200</v>
      </c>
      <c r="D1185" s="19" t="s">
        <v>674</v>
      </c>
      <c r="E1185" s="13"/>
      <c r="F1185" s="19"/>
      <c r="G1185" s="1">
        <v>364223.55999999988</v>
      </c>
      <c r="H1185" s="1">
        <v>90803.22</v>
      </c>
      <c r="I1185" s="1">
        <v>254325.5</v>
      </c>
      <c r="J1185" s="1">
        <v>0</v>
      </c>
      <c r="K1185" s="1">
        <v>0</v>
      </c>
      <c r="L1185" s="1">
        <v>1417581.7999999998</v>
      </c>
      <c r="M1185" s="1">
        <v>79292.05</v>
      </c>
      <c r="N1185" s="1">
        <v>0</v>
      </c>
      <c r="O1185" s="1">
        <v>0</v>
      </c>
      <c r="P1185" s="1">
        <v>0</v>
      </c>
      <c r="Q1185" s="1">
        <v>2206226.1299999994</v>
      </c>
    </row>
    <row r="1186" spans="1:17" s="20" customFormat="1" ht="13.15" customHeight="1" x14ac:dyDescent="0.25">
      <c r="A1186" s="4" t="s">
        <v>9</v>
      </c>
      <c r="B1186" s="4" t="s">
        <v>603</v>
      </c>
      <c r="C1186" s="13" t="s">
        <v>200</v>
      </c>
      <c r="D1186" s="19" t="s">
        <v>675</v>
      </c>
      <c r="E1186" s="13"/>
      <c r="F1186" s="19"/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320.08999999999997</v>
      </c>
      <c r="M1186" s="1">
        <v>0</v>
      </c>
      <c r="N1186" s="1">
        <v>0</v>
      </c>
      <c r="O1186" s="1">
        <v>0</v>
      </c>
      <c r="P1186" s="1">
        <v>0</v>
      </c>
      <c r="Q1186" s="1">
        <v>320.08999999999997</v>
      </c>
    </row>
    <row r="1187" spans="1:17" s="20" customFormat="1" ht="13.15" customHeight="1" x14ac:dyDescent="0.25">
      <c r="A1187" s="4" t="s">
        <v>9</v>
      </c>
      <c r="B1187" s="4" t="s">
        <v>603</v>
      </c>
      <c r="C1187" s="13" t="s">
        <v>200</v>
      </c>
      <c r="D1187" s="19" t="s">
        <v>454</v>
      </c>
      <c r="E1187" s="13"/>
      <c r="F1187" s="19"/>
      <c r="G1187" s="1">
        <v>364223.55999999988</v>
      </c>
      <c r="H1187" s="1">
        <v>90803.22</v>
      </c>
      <c r="I1187" s="1">
        <v>254325.5</v>
      </c>
      <c r="J1187" s="1">
        <v>0</v>
      </c>
      <c r="K1187" s="1">
        <v>0</v>
      </c>
      <c r="L1187" s="1">
        <v>1417901.89</v>
      </c>
      <c r="M1187" s="1">
        <v>79292.05</v>
      </c>
      <c r="N1187" s="1">
        <v>0</v>
      </c>
      <c r="O1187" s="1">
        <v>0</v>
      </c>
      <c r="P1187" s="1">
        <v>0</v>
      </c>
      <c r="Q1187" s="1">
        <v>2206546.2199999993</v>
      </c>
    </row>
    <row r="1188" spans="1:17" ht="13.15" customHeight="1" x14ac:dyDescent="0.2">
      <c r="A1188" s="4" t="s">
        <v>9</v>
      </c>
      <c r="B1188" s="4" t="s">
        <v>603</v>
      </c>
      <c r="C1188" s="9" t="s">
        <v>200</v>
      </c>
      <c r="D1188" s="9" t="s">
        <v>691</v>
      </c>
      <c r="E1188" s="14"/>
      <c r="F1188" s="14">
        <v>227.1</v>
      </c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>
        <v>9716.1876706296753</v>
      </c>
    </row>
    <row r="1189" spans="1:17" ht="13.15" customHeight="1" x14ac:dyDescent="0.2">
      <c r="A1189" s="4" t="str">
        <f>A1188</f>
        <v>2800</v>
      </c>
      <c r="B1189" s="4" t="str">
        <f t="shared" ref="B1189" si="293">B1188</f>
        <v>SAGUAMOFFAT 2</v>
      </c>
      <c r="C1189" s="9" t="str">
        <f t="shared" ref="C1189" si="294">C1188</f>
        <v xml:space="preserve">$ </v>
      </c>
      <c r="D1189" s="9" t="s">
        <v>692</v>
      </c>
      <c r="E1189" s="14"/>
      <c r="F1189" s="14">
        <v>217</v>
      </c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>
        <v>10168.41576036866</v>
      </c>
    </row>
    <row r="1190" spans="1:17" s="25" customFormat="1" ht="13.15" customHeight="1" x14ac:dyDescent="0.2">
      <c r="A1190" s="4" t="s">
        <v>9</v>
      </c>
      <c r="B1190" s="4" t="s">
        <v>603</v>
      </c>
      <c r="C1190" s="14" t="s">
        <v>199</v>
      </c>
      <c r="D1190" s="2" t="s">
        <v>676</v>
      </c>
      <c r="E1190" s="14"/>
      <c r="F1190" s="14"/>
      <c r="G1190" s="24">
        <v>16.506500371426618</v>
      </c>
      <c r="H1190" s="24">
        <v>4.1151741657149614</v>
      </c>
      <c r="I1190" s="24">
        <v>11.525953895495562</v>
      </c>
      <c r="J1190" s="24">
        <v>0</v>
      </c>
      <c r="K1190" s="24">
        <v>0</v>
      </c>
      <c r="L1190" s="24">
        <v>64.258880106304801</v>
      </c>
      <c r="M1190" s="24">
        <v>3.5934914610580888</v>
      </c>
      <c r="N1190" s="24">
        <v>0</v>
      </c>
      <c r="O1190" s="24">
        <v>0</v>
      </c>
      <c r="P1190" s="24">
        <v>0</v>
      </c>
      <c r="Q1190" s="24">
        <v>100</v>
      </c>
    </row>
    <row r="1191" spans="1:17" ht="13.15" customHeight="1" x14ac:dyDescent="0.2">
      <c r="A1191" s="4" t="s">
        <v>9</v>
      </c>
      <c r="B1191" s="4" t="s">
        <v>603</v>
      </c>
      <c r="C1191" s="9"/>
      <c r="D1191" s="9"/>
      <c r="E1191" s="14"/>
      <c r="F1191" s="14"/>
      <c r="G1191" s="12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</row>
    <row r="1192" spans="1:17" ht="13.15" customHeight="1" x14ac:dyDescent="0.2">
      <c r="A1192" s="4" t="s">
        <v>7</v>
      </c>
      <c r="B1192" s="4" t="s">
        <v>604</v>
      </c>
      <c r="C1192" s="15"/>
      <c r="D1192" s="16" t="s">
        <v>258</v>
      </c>
      <c r="E1192" s="17" t="s">
        <v>257</v>
      </c>
      <c r="F1192" s="1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</row>
    <row r="1193" spans="1:17" s="20" customFormat="1" ht="13.15" customHeight="1" x14ac:dyDescent="0.25">
      <c r="A1193" s="4" t="s">
        <v>7</v>
      </c>
      <c r="B1193" s="4" t="s">
        <v>604</v>
      </c>
      <c r="C1193" s="13" t="s">
        <v>200</v>
      </c>
      <c r="D1193" s="19" t="s">
        <v>674</v>
      </c>
      <c r="E1193" s="13"/>
      <c r="F1193" s="19"/>
      <c r="G1193" s="1">
        <v>2079855.6199999996</v>
      </c>
      <c r="H1193" s="1">
        <v>557095.61</v>
      </c>
      <c r="I1193" s="1">
        <v>955359.94000000018</v>
      </c>
      <c r="J1193" s="1">
        <v>0</v>
      </c>
      <c r="K1193" s="1">
        <v>6108.04</v>
      </c>
      <c r="L1193" s="1">
        <v>2079549.0100000002</v>
      </c>
      <c r="M1193" s="1">
        <v>292933.62000000005</v>
      </c>
      <c r="N1193" s="1">
        <v>0</v>
      </c>
      <c r="O1193" s="1">
        <v>0</v>
      </c>
      <c r="P1193" s="1">
        <v>0</v>
      </c>
      <c r="Q1193" s="1">
        <v>5970901.8400000008</v>
      </c>
    </row>
    <row r="1194" spans="1:17" s="20" customFormat="1" ht="13.15" customHeight="1" x14ac:dyDescent="0.25">
      <c r="A1194" s="4" t="s">
        <v>7</v>
      </c>
      <c r="B1194" s="4" t="s">
        <v>604</v>
      </c>
      <c r="C1194" s="13" t="s">
        <v>200</v>
      </c>
      <c r="D1194" s="19" t="s">
        <v>675</v>
      </c>
      <c r="E1194" s="13"/>
      <c r="F1194" s="19"/>
      <c r="G1194" s="1">
        <v>6949.54</v>
      </c>
      <c r="H1194" s="1">
        <v>0</v>
      </c>
      <c r="I1194" s="1">
        <v>21255.63</v>
      </c>
      <c r="J1194" s="1">
        <v>0</v>
      </c>
      <c r="K1194" s="1">
        <v>0</v>
      </c>
      <c r="L1194" s="1">
        <v>20790</v>
      </c>
      <c r="M1194" s="1">
        <v>399566.43</v>
      </c>
      <c r="N1194" s="1">
        <v>0</v>
      </c>
      <c r="O1194" s="1">
        <v>0</v>
      </c>
      <c r="P1194" s="1">
        <v>0</v>
      </c>
      <c r="Q1194" s="1">
        <v>448561.6</v>
      </c>
    </row>
    <row r="1195" spans="1:17" s="20" customFormat="1" ht="13.15" customHeight="1" x14ac:dyDescent="0.25">
      <c r="A1195" s="4" t="s">
        <v>7</v>
      </c>
      <c r="B1195" s="4" t="s">
        <v>604</v>
      </c>
      <c r="C1195" s="13" t="s">
        <v>200</v>
      </c>
      <c r="D1195" s="19" t="s">
        <v>454</v>
      </c>
      <c r="E1195" s="13"/>
      <c r="F1195" s="19"/>
      <c r="G1195" s="1">
        <v>2086805.1599999997</v>
      </c>
      <c r="H1195" s="1">
        <v>557095.61</v>
      </c>
      <c r="I1195" s="1">
        <v>976615.57000000018</v>
      </c>
      <c r="J1195" s="1">
        <v>0</v>
      </c>
      <c r="K1195" s="1">
        <v>6108.04</v>
      </c>
      <c r="L1195" s="1">
        <v>2100339.0100000002</v>
      </c>
      <c r="M1195" s="1">
        <v>692500.05</v>
      </c>
      <c r="N1195" s="1">
        <v>0</v>
      </c>
      <c r="O1195" s="1">
        <v>0</v>
      </c>
      <c r="P1195" s="1">
        <v>0</v>
      </c>
      <c r="Q1195" s="1">
        <v>6419463.4400000004</v>
      </c>
    </row>
    <row r="1196" spans="1:17" ht="13.15" customHeight="1" x14ac:dyDescent="0.2">
      <c r="A1196" s="4" t="s">
        <v>7</v>
      </c>
      <c r="B1196" s="4" t="s">
        <v>604</v>
      </c>
      <c r="C1196" s="9" t="s">
        <v>200</v>
      </c>
      <c r="D1196" s="9" t="s">
        <v>691</v>
      </c>
      <c r="E1196" s="14"/>
      <c r="F1196" s="14">
        <v>622.4</v>
      </c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>
        <v>10314.047943444732</v>
      </c>
    </row>
    <row r="1197" spans="1:17" ht="13.15" customHeight="1" x14ac:dyDescent="0.2">
      <c r="A1197" s="4" t="str">
        <f>A1196</f>
        <v>2810</v>
      </c>
      <c r="B1197" s="4" t="str">
        <f t="shared" ref="B1197" si="295">B1196</f>
        <v>SAGUACENTER 26 JT</v>
      </c>
      <c r="C1197" s="9" t="str">
        <f t="shared" ref="C1197" si="296">C1196</f>
        <v xml:space="preserve">$ </v>
      </c>
      <c r="D1197" s="9" t="s">
        <v>692</v>
      </c>
      <c r="E1197" s="14"/>
      <c r="F1197" s="14">
        <v>617</v>
      </c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>
        <v>10404.316758508914</v>
      </c>
    </row>
    <row r="1198" spans="1:17" s="25" customFormat="1" ht="13.15" customHeight="1" x14ac:dyDescent="0.2">
      <c r="A1198" s="4" t="s">
        <v>7</v>
      </c>
      <c r="B1198" s="4" t="s">
        <v>604</v>
      </c>
      <c r="C1198" s="14" t="s">
        <v>199</v>
      </c>
      <c r="D1198" s="2" t="s">
        <v>676</v>
      </c>
      <c r="E1198" s="14"/>
      <c r="F1198" s="14"/>
      <c r="G1198" s="24">
        <v>32.507470125883287</v>
      </c>
      <c r="H1198" s="24">
        <v>8.6782270077076706</v>
      </c>
      <c r="I1198" s="24">
        <v>15.213352005631176</v>
      </c>
      <c r="J1198" s="24">
        <v>0</v>
      </c>
      <c r="K1198" s="24">
        <v>9.5148762152620026E-2</v>
      </c>
      <c r="L1198" s="24">
        <v>32.718295378281645</v>
      </c>
      <c r="M1198" s="24">
        <v>10.787506720343593</v>
      </c>
      <c r="N1198" s="24">
        <v>0</v>
      </c>
      <c r="O1198" s="24">
        <v>0</v>
      </c>
      <c r="P1198" s="24">
        <v>0</v>
      </c>
      <c r="Q1198" s="24">
        <v>100</v>
      </c>
    </row>
    <row r="1199" spans="1:17" ht="13.15" customHeight="1" x14ac:dyDescent="0.2">
      <c r="A1199" s="4" t="s">
        <v>7</v>
      </c>
      <c r="B1199" s="4" t="s">
        <v>604</v>
      </c>
      <c r="C1199" s="9"/>
      <c r="D1199" s="9"/>
      <c r="E1199" s="14"/>
      <c r="F1199" s="14"/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</row>
    <row r="1200" spans="1:17" ht="13.15" customHeight="1" x14ac:dyDescent="0.2">
      <c r="A1200" s="4" t="s">
        <v>48</v>
      </c>
      <c r="B1200" s="4" t="s">
        <v>605</v>
      </c>
      <c r="C1200" s="15"/>
      <c r="D1200" s="16" t="s">
        <v>256</v>
      </c>
      <c r="E1200" s="17" t="s">
        <v>255</v>
      </c>
      <c r="F1200" s="1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</row>
    <row r="1201" spans="1:17" s="20" customFormat="1" ht="13.15" customHeight="1" x14ac:dyDescent="0.25">
      <c r="A1201" s="4" t="s">
        <v>48</v>
      </c>
      <c r="B1201" s="4" t="s">
        <v>605</v>
      </c>
      <c r="C1201" s="13" t="s">
        <v>200</v>
      </c>
      <c r="D1201" s="19" t="s">
        <v>674</v>
      </c>
      <c r="E1201" s="13"/>
      <c r="F1201" s="19"/>
      <c r="G1201" s="1">
        <v>178464.43</v>
      </c>
      <c r="H1201" s="1">
        <v>0</v>
      </c>
      <c r="I1201" s="1">
        <v>12258.59</v>
      </c>
      <c r="J1201" s="1">
        <v>0</v>
      </c>
      <c r="K1201" s="1">
        <v>0</v>
      </c>
      <c r="L1201" s="1">
        <v>1128868.8399999994</v>
      </c>
      <c r="M1201" s="1">
        <v>0</v>
      </c>
      <c r="N1201" s="1">
        <v>0</v>
      </c>
      <c r="O1201" s="1">
        <v>0</v>
      </c>
      <c r="P1201" s="1">
        <v>0</v>
      </c>
      <c r="Q1201" s="1">
        <v>1319591.8599999994</v>
      </c>
    </row>
    <row r="1202" spans="1:17" s="20" customFormat="1" ht="13.15" customHeight="1" x14ac:dyDescent="0.25">
      <c r="A1202" s="4" t="s">
        <v>48</v>
      </c>
      <c r="B1202" s="4" t="s">
        <v>605</v>
      </c>
      <c r="C1202" s="13" t="s">
        <v>200</v>
      </c>
      <c r="D1202" s="19" t="s">
        <v>675</v>
      </c>
      <c r="E1202" s="13" t="s">
        <v>694</v>
      </c>
      <c r="F1202" s="19"/>
      <c r="G1202" s="1">
        <v>0</v>
      </c>
      <c r="H1202" s="1">
        <v>0</v>
      </c>
      <c r="I1202" s="1">
        <v>0</v>
      </c>
      <c r="J1202" s="1">
        <v>0</v>
      </c>
      <c r="K1202" s="1">
        <v>0</v>
      </c>
      <c r="L1202" s="1">
        <v>5901.09</v>
      </c>
      <c r="M1202" s="1">
        <v>0</v>
      </c>
      <c r="N1202" s="1">
        <v>0</v>
      </c>
      <c r="O1202" s="1">
        <v>0</v>
      </c>
      <c r="P1202" s="1">
        <v>0</v>
      </c>
      <c r="Q1202" s="1">
        <v>5901.09</v>
      </c>
    </row>
    <row r="1203" spans="1:17" s="20" customFormat="1" ht="13.15" customHeight="1" x14ac:dyDescent="0.25">
      <c r="A1203" s="4" t="s">
        <v>48</v>
      </c>
      <c r="B1203" s="4" t="s">
        <v>605</v>
      </c>
      <c r="C1203" s="13" t="s">
        <v>200</v>
      </c>
      <c r="D1203" s="19" t="s">
        <v>454</v>
      </c>
      <c r="E1203" s="13"/>
      <c r="F1203" s="19"/>
      <c r="G1203" s="1">
        <v>178464.43</v>
      </c>
      <c r="H1203" s="1">
        <v>0</v>
      </c>
      <c r="I1203" s="1">
        <v>12258.59</v>
      </c>
      <c r="J1203" s="1">
        <v>0</v>
      </c>
      <c r="K1203" s="1">
        <v>0</v>
      </c>
      <c r="L1203" s="1">
        <v>1134769.9299999995</v>
      </c>
      <c r="M1203" s="1">
        <v>0</v>
      </c>
      <c r="N1203" s="1">
        <v>0</v>
      </c>
      <c r="O1203" s="1">
        <v>0</v>
      </c>
      <c r="P1203" s="1">
        <v>0</v>
      </c>
      <c r="Q1203" s="1">
        <v>1325492.9499999995</v>
      </c>
    </row>
    <row r="1204" spans="1:17" ht="13.15" customHeight="1" x14ac:dyDescent="0.2">
      <c r="A1204" s="4" t="s">
        <v>48</v>
      </c>
      <c r="B1204" s="4" t="s">
        <v>605</v>
      </c>
      <c r="C1204" s="9" t="s">
        <v>200</v>
      </c>
      <c r="D1204" s="9" t="s">
        <v>691</v>
      </c>
      <c r="E1204" s="14"/>
      <c r="F1204" s="14">
        <v>86</v>
      </c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>
        <v>15412.708720930226</v>
      </c>
    </row>
    <row r="1205" spans="1:17" ht="13.15" customHeight="1" x14ac:dyDescent="0.2">
      <c r="A1205" s="4" t="str">
        <f>A1204</f>
        <v>2820</v>
      </c>
      <c r="B1205" s="4" t="str">
        <f t="shared" ref="B1205" si="297">B1204</f>
        <v>SAN JSILVERTON 1</v>
      </c>
      <c r="C1205" s="9" t="str">
        <f t="shared" ref="C1205" si="298">C1204</f>
        <v xml:space="preserve">$ </v>
      </c>
      <c r="D1205" s="9" t="s">
        <v>692</v>
      </c>
      <c r="E1205" s="14"/>
      <c r="F1205" s="14">
        <v>86</v>
      </c>
      <c r="G1205" s="12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>
        <v>15412.708720930226</v>
      </c>
    </row>
    <row r="1206" spans="1:17" s="25" customFormat="1" ht="13.15" customHeight="1" x14ac:dyDescent="0.2">
      <c r="A1206" s="4" t="s">
        <v>48</v>
      </c>
      <c r="B1206" s="4" t="s">
        <v>605</v>
      </c>
      <c r="C1206" s="14" t="s">
        <v>199</v>
      </c>
      <c r="D1206" s="2" t="s">
        <v>676</v>
      </c>
      <c r="E1206" s="14"/>
      <c r="F1206" s="14"/>
      <c r="G1206" s="24">
        <v>13.464004467168239</v>
      </c>
      <c r="H1206" s="24">
        <v>0</v>
      </c>
      <c r="I1206" s="24">
        <v>0.9248325311726483</v>
      </c>
      <c r="J1206" s="24">
        <v>0</v>
      </c>
      <c r="K1206" s="24">
        <v>0</v>
      </c>
      <c r="L1206" s="24">
        <v>85.611163001659108</v>
      </c>
      <c r="M1206" s="24">
        <v>0</v>
      </c>
      <c r="N1206" s="24">
        <v>0</v>
      </c>
      <c r="O1206" s="24">
        <v>0</v>
      </c>
      <c r="P1206" s="24">
        <v>0</v>
      </c>
      <c r="Q1206" s="24">
        <v>100</v>
      </c>
    </row>
    <row r="1207" spans="1:17" ht="13.15" customHeight="1" x14ac:dyDescent="0.2">
      <c r="A1207" s="4" t="s">
        <v>48</v>
      </c>
      <c r="B1207" s="4" t="s">
        <v>605</v>
      </c>
      <c r="C1207" s="9"/>
      <c r="D1207" s="9"/>
      <c r="E1207" s="14"/>
      <c r="F1207" s="14"/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</row>
    <row r="1208" spans="1:17" ht="13.15" customHeight="1" x14ac:dyDescent="0.2">
      <c r="A1208" s="4" t="s">
        <v>42</v>
      </c>
      <c r="B1208" s="4" t="s">
        <v>606</v>
      </c>
      <c r="C1208" s="15"/>
      <c r="D1208" s="16" t="s">
        <v>253</v>
      </c>
      <c r="E1208" s="17" t="s">
        <v>254</v>
      </c>
      <c r="F1208" s="1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</row>
    <row r="1209" spans="1:17" s="20" customFormat="1" ht="13.15" customHeight="1" x14ac:dyDescent="0.25">
      <c r="A1209" s="4" t="s">
        <v>42</v>
      </c>
      <c r="B1209" s="4" t="s">
        <v>606</v>
      </c>
      <c r="C1209" s="13" t="s">
        <v>200</v>
      </c>
      <c r="D1209" s="19" t="s">
        <v>674</v>
      </c>
      <c r="E1209" s="13"/>
      <c r="F1209" s="19"/>
      <c r="G1209" s="1">
        <v>4842608.740000003</v>
      </c>
      <c r="H1209" s="1">
        <v>1369534.6400000013</v>
      </c>
      <c r="I1209" s="1">
        <v>2948156.4200000004</v>
      </c>
      <c r="J1209" s="1">
        <v>0</v>
      </c>
      <c r="K1209" s="1">
        <v>0</v>
      </c>
      <c r="L1209" s="1">
        <v>0</v>
      </c>
      <c r="M1209" s="1">
        <v>139698.37000000002</v>
      </c>
      <c r="N1209" s="1">
        <v>0</v>
      </c>
      <c r="O1209" s="1">
        <v>0</v>
      </c>
      <c r="P1209" s="1">
        <v>0</v>
      </c>
      <c r="Q1209" s="1">
        <v>9299998.1700000037</v>
      </c>
    </row>
    <row r="1210" spans="1:17" s="20" customFormat="1" ht="13.15" customHeight="1" x14ac:dyDescent="0.25">
      <c r="A1210" s="4" t="s">
        <v>42</v>
      </c>
      <c r="B1210" s="4" t="s">
        <v>606</v>
      </c>
      <c r="C1210" s="13" t="s">
        <v>200</v>
      </c>
      <c r="D1210" s="19" t="s">
        <v>675</v>
      </c>
      <c r="E1210" s="13"/>
      <c r="F1210" s="19"/>
      <c r="G1210" s="1">
        <v>0</v>
      </c>
      <c r="H1210" s="1">
        <v>0</v>
      </c>
      <c r="I1210" s="1">
        <v>51723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  <c r="Q1210" s="1">
        <v>51723</v>
      </c>
    </row>
    <row r="1211" spans="1:17" s="20" customFormat="1" ht="13.15" customHeight="1" x14ac:dyDescent="0.25">
      <c r="A1211" s="4" t="s">
        <v>42</v>
      </c>
      <c r="B1211" s="4" t="s">
        <v>606</v>
      </c>
      <c r="C1211" s="13" t="s">
        <v>200</v>
      </c>
      <c r="D1211" s="19" t="s">
        <v>454</v>
      </c>
      <c r="E1211" s="13"/>
      <c r="F1211" s="19"/>
      <c r="G1211" s="1">
        <v>4842608.740000003</v>
      </c>
      <c r="H1211" s="1">
        <v>1369534.6400000013</v>
      </c>
      <c r="I1211" s="1">
        <v>2999879.4200000004</v>
      </c>
      <c r="J1211" s="1">
        <v>0</v>
      </c>
      <c r="K1211" s="1">
        <v>0</v>
      </c>
      <c r="L1211" s="1">
        <v>0</v>
      </c>
      <c r="M1211" s="1">
        <v>139698.37000000002</v>
      </c>
      <c r="N1211" s="1">
        <v>0</v>
      </c>
      <c r="O1211" s="1">
        <v>0</v>
      </c>
      <c r="P1211" s="1">
        <v>0</v>
      </c>
      <c r="Q1211" s="1">
        <v>9351721.1700000037</v>
      </c>
    </row>
    <row r="1212" spans="1:17" ht="13.15" customHeight="1" x14ac:dyDescent="0.2">
      <c r="A1212" s="4" t="s">
        <v>42</v>
      </c>
      <c r="B1212" s="4" t="s">
        <v>606</v>
      </c>
      <c r="C1212" s="9" t="s">
        <v>200</v>
      </c>
      <c r="D1212" s="9" t="s">
        <v>691</v>
      </c>
      <c r="E1212" s="14"/>
      <c r="F1212" s="14">
        <v>905.3</v>
      </c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>
        <v>10329.969258809238</v>
      </c>
    </row>
    <row r="1213" spans="1:17" ht="13.15" customHeight="1" x14ac:dyDescent="0.2">
      <c r="A1213" s="4" t="str">
        <f>A1212</f>
        <v>2830</v>
      </c>
      <c r="B1213" s="4" t="str">
        <f t="shared" ref="B1213" si="299">B1212</f>
        <v>SAN MTELLURIDE R-</v>
      </c>
      <c r="C1213" s="9" t="str">
        <f t="shared" ref="C1213" si="300">C1212</f>
        <v xml:space="preserve">$ </v>
      </c>
      <c r="D1213" s="9" t="s">
        <v>692</v>
      </c>
      <c r="E1213" s="14"/>
      <c r="F1213" s="14">
        <v>876</v>
      </c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>
        <v>10675.480787671237</v>
      </c>
    </row>
    <row r="1214" spans="1:17" s="25" customFormat="1" ht="13.15" customHeight="1" x14ac:dyDescent="0.2">
      <c r="A1214" s="4" t="s">
        <v>42</v>
      </c>
      <c r="B1214" s="4" t="s">
        <v>606</v>
      </c>
      <c r="C1214" s="14" t="s">
        <v>199</v>
      </c>
      <c r="D1214" s="2" t="s">
        <v>676</v>
      </c>
      <c r="E1214" s="14"/>
      <c r="F1214" s="14"/>
      <c r="G1214" s="24">
        <v>51.783074494724282</v>
      </c>
      <c r="H1214" s="24">
        <v>14.644733467817892</v>
      </c>
      <c r="I1214" s="24">
        <v>32.078366810416775</v>
      </c>
      <c r="J1214" s="24">
        <v>0</v>
      </c>
      <c r="K1214" s="24">
        <v>0</v>
      </c>
      <c r="L1214" s="24">
        <v>0</v>
      </c>
      <c r="M1214" s="24">
        <v>1.4938252270410664</v>
      </c>
      <c r="N1214" s="24">
        <v>0</v>
      </c>
      <c r="O1214" s="24">
        <v>0</v>
      </c>
      <c r="P1214" s="24">
        <v>0</v>
      </c>
      <c r="Q1214" s="24">
        <v>100</v>
      </c>
    </row>
    <row r="1215" spans="1:17" ht="13.15" customHeight="1" x14ac:dyDescent="0.2">
      <c r="A1215" s="4" t="s">
        <v>42</v>
      </c>
      <c r="B1215" s="4" t="s">
        <v>606</v>
      </c>
      <c r="C1215" s="9"/>
      <c r="D1215" s="9"/>
      <c r="E1215" s="14"/>
      <c r="F1215" s="14"/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</row>
    <row r="1216" spans="1:17" ht="13.15" customHeight="1" x14ac:dyDescent="0.2">
      <c r="A1216" s="4" t="s">
        <v>129</v>
      </c>
      <c r="B1216" s="4" t="s">
        <v>607</v>
      </c>
      <c r="C1216" s="15"/>
      <c r="D1216" s="16" t="s">
        <v>253</v>
      </c>
      <c r="E1216" s="17" t="s">
        <v>252</v>
      </c>
      <c r="F1216" s="1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</row>
    <row r="1217" spans="1:17" s="20" customFormat="1" ht="13.15" customHeight="1" x14ac:dyDescent="0.25">
      <c r="A1217" s="4" t="s">
        <v>129</v>
      </c>
      <c r="B1217" s="4" t="s">
        <v>607</v>
      </c>
      <c r="C1217" s="13" t="s">
        <v>200</v>
      </c>
      <c r="D1217" s="19" t="s">
        <v>674</v>
      </c>
      <c r="E1217" s="13"/>
      <c r="F1217" s="19"/>
      <c r="G1217" s="1">
        <v>732675.82</v>
      </c>
      <c r="H1217" s="1">
        <v>281202.2</v>
      </c>
      <c r="I1217" s="1">
        <v>386810.82</v>
      </c>
      <c r="J1217" s="1">
        <v>0</v>
      </c>
      <c r="K1217" s="1">
        <v>0</v>
      </c>
      <c r="L1217" s="1">
        <v>94355.540000000008</v>
      </c>
      <c r="M1217" s="1">
        <v>396069.16</v>
      </c>
      <c r="N1217" s="1">
        <v>0</v>
      </c>
      <c r="O1217" s="1">
        <v>25371.200000000001</v>
      </c>
      <c r="P1217" s="1">
        <v>0</v>
      </c>
      <c r="Q1217" s="1">
        <v>1916484.74</v>
      </c>
    </row>
    <row r="1218" spans="1:17" s="20" customFormat="1" ht="13.15" customHeight="1" x14ac:dyDescent="0.25">
      <c r="A1218" s="4" t="s">
        <v>129</v>
      </c>
      <c r="B1218" s="4" t="s">
        <v>607</v>
      </c>
      <c r="C1218" s="13" t="s">
        <v>200</v>
      </c>
      <c r="D1218" s="19" t="s">
        <v>675</v>
      </c>
      <c r="E1218" s="13"/>
      <c r="F1218" s="19"/>
      <c r="G1218" s="1">
        <v>0</v>
      </c>
      <c r="H1218" s="1">
        <v>0</v>
      </c>
      <c r="I1218" s="1">
        <v>21252.21</v>
      </c>
      <c r="J1218" s="1">
        <v>0</v>
      </c>
      <c r="K1218" s="1">
        <v>0</v>
      </c>
      <c r="L1218" s="1">
        <v>518.54999999999995</v>
      </c>
      <c r="M1218" s="1">
        <v>9720.69</v>
      </c>
      <c r="N1218" s="1">
        <v>0</v>
      </c>
      <c r="O1218" s="1">
        <v>0</v>
      </c>
      <c r="P1218" s="1">
        <v>0</v>
      </c>
      <c r="Q1218" s="1">
        <v>31491.449999999997</v>
      </c>
    </row>
    <row r="1219" spans="1:17" s="20" customFormat="1" ht="13.15" customHeight="1" x14ac:dyDescent="0.25">
      <c r="A1219" s="4" t="s">
        <v>129</v>
      </c>
      <c r="B1219" s="4" t="s">
        <v>607</v>
      </c>
      <c r="C1219" s="13" t="s">
        <v>200</v>
      </c>
      <c r="D1219" s="19" t="s">
        <v>454</v>
      </c>
      <c r="E1219" s="13"/>
      <c r="F1219" s="19"/>
      <c r="G1219" s="1">
        <v>732675.82</v>
      </c>
      <c r="H1219" s="1">
        <v>281202.2</v>
      </c>
      <c r="I1219" s="1">
        <v>408063.03</v>
      </c>
      <c r="J1219" s="1">
        <v>0</v>
      </c>
      <c r="K1219" s="1">
        <v>0</v>
      </c>
      <c r="L1219" s="1">
        <v>94874.090000000011</v>
      </c>
      <c r="M1219" s="1">
        <v>405789.85</v>
      </c>
      <c r="N1219" s="1">
        <v>0</v>
      </c>
      <c r="O1219" s="1">
        <v>25371.200000000001</v>
      </c>
      <c r="P1219" s="1">
        <v>0</v>
      </c>
      <c r="Q1219" s="1">
        <v>1947976.19</v>
      </c>
    </row>
    <row r="1220" spans="1:17" ht="13.15" customHeight="1" x14ac:dyDescent="0.2">
      <c r="A1220" s="4" t="s">
        <v>129</v>
      </c>
      <c r="B1220" s="4" t="s">
        <v>607</v>
      </c>
      <c r="C1220" s="9" t="s">
        <v>200</v>
      </c>
      <c r="D1220" s="9" t="s">
        <v>691</v>
      </c>
      <c r="E1220" s="14"/>
      <c r="F1220" s="14">
        <v>191.3</v>
      </c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>
        <v>10182.834239414531</v>
      </c>
    </row>
    <row r="1221" spans="1:17" ht="13.15" customHeight="1" x14ac:dyDescent="0.2">
      <c r="A1221" s="4" t="str">
        <f>A1220</f>
        <v>2840</v>
      </c>
      <c r="B1221" s="4" t="str">
        <f t="shared" ref="B1221" si="301">B1220</f>
        <v>SAN MNORWOOD R-2J</v>
      </c>
      <c r="C1221" s="9" t="str">
        <f t="shared" ref="C1221" si="302">C1220</f>
        <v xml:space="preserve">$ </v>
      </c>
      <c r="D1221" s="9" t="s">
        <v>692</v>
      </c>
      <c r="E1221" s="14"/>
      <c r="F1221" s="14">
        <v>199</v>
      </c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>
        <v>9788.8250753768843</v>
      </c>
    </row>
    <row r="1222" spans="1:17" s="25" customFormat="1" ht="13.15" customHeight="1" x14ac:dyDescent="0.2">
      <c r="A1222" s="4" t="s">
        <v>129</v>
      </c>
      <c r="B1222" s="4" t="s">
        <v>607</v>
      </c>
      <c r="C1222" s="14" t="s">
        <v>199</v>
      </c>
      <c r="D1222" s="2" t="s">
        <v>676</v>
      </c>
      <c r="E1222" s="14"/>
      <c r="F1222" s="14"/>
      <c r="G1222" s="24">
        <v>37.612154797436204</v>
      </c>
      <c r="H1222" s="24">
        <v>14.435607654937508</v>
      </c>
      <c r="I1222" s="24">
        <v>20.948050191516973</v>
      </c>
      <c r="J1222" s="24">
        <v>0</v>
      </c>
      <c r="K1222" s="24">
        <v>0</v>
      </c>
      <c r="L1222" s="24">
        <v>4.870392692017453</v>
      </c>
      <c r="M1222" s="24">
        <v>20.831355746704482</v>
      </c>
      <c r="N1222" s="24">
        <v>0</v>
      </c>
      <c r="O1222" s="24">
        <v>1.3024389173873836</v>
      </c>
      <c r="P1222" s="24">
        <v>0</v>
      </c>
      <c r="Q1222" s="24">
        <v>100</v>
      </c>
    </row>
    <row r="1223" spans="1:17" ht="13.15" customHeight="1" x14ac:dyDescent="0.2">
      <c r="A1223" s="4" t="s">
        <v>129</v>
      </c>
      <c r="B1223" s="4" t="s">
        <v>607</v>
      </c>
      <c r="C1223" s="9"/>
      <c r="D1223" s="9"/>
      <c r="E1223" s="14"/>
      <c r="F1223" s="14"/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</row>
    <row r="1224" spans="1:17" ht="13.15" customHeight="1" x14ac:dyDescent="0.2">
      <c r="A1224" s="4" t="s">
        <v>79</v>
      </c>
      <c r="B1224" s="4" t="s">
        <v>608</v>
      </c>
      <c r="C1224" s="15"/>
      <c r="D1224" s="16" t="s">
        <v>250</v>
      </c>
      <c r="E1224" s="17" t="s">
        <v>251</v>
      </c>
      <c r="F1224" s="1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</row>
    <row r="1225" spans="1:17" s="20" customFormat="1" ht="13.15" customHeight="1" x14ac:dyDescent="0.25">
      <c r="A1225" s="4" t="s">
        <v>79</v>
      </c>
      <c r="B1225" s="4" t="s">
        <v>608</v>
      </c>
      <c r="C1225" s="13" t="s">
        <v>200</v>
      </c>
      <c r="D1225" s="19" t="s">
        <v>674</v>
      </c>
      <c r="E1225" s="13"/>
      <c r="F1225" s="19"/>
      <c r="G1225" s="1">
        <v>1029713.8799999999</v>
      </c>
      <c r="H1225" s="1">
        <v>0</v>
      </c>
      <c r="I1225" s="1">
        <v>107565.73</v>
      </c>
      <c r="J1225" s="1">
        <v>0</v>
      </c>
      <c r="K1225" s="1">
        <v>3516507.13</v>
      </c>
      <c r="L1225" s="1">
        <v>1310401.4199999997</v>
      </c>
      <c r="M1225" s="1">
        <v>0</v>
      </c>
      <c r="N1225" s="1">
        <v>0</v>
      </c>
      <c r="O1225" s="1">
        <v>0</v>
      </c>
      <c r="P1225" s="1">
        <v>14726</v>
      </c>
      <c r="Q1225" s="1">
        <v>5978914.1600000001</v>
      </c>
    </row>
    <row r="1226" spans="1:17" s="20" customFormat="1" ht="13.15" customHeight="1" x14ac:dyDescent="0.25">
      <c r="A1226" s="4" t="s">
        <v>79</v>
      </c>
      <c r="B1226" s="4" t="s">
        <v>608</v>
      </c>
      <c r="C1226" s="13" t="s">
        <v>200</v>
      </c>
      <c r="D1226" s="19" t="s">
        <v>675</v>
      </c>
      <c r="E1226" s="13"/>
      <c r="F1226" s="19"/>
      <c r="G1226" s="1">
        <v>0</v>
      </c>
      <c r="H1226" s="1">
        <v>0</v>
      </c>
      <c r="I1226" s="1">
        <v>0</v>
      </c>
      <c r="J1226" s="1">
        <v>0</v>
      </c>
      <c r="K1226" s="1">
        <v>0</v>
      </c>
      <c r="L1226" s="1">
        <v>4006</v>
      </c>
      <c r="M1226" s="1">
        <v>0</v>
      </c>
      <c r="N1226" s="1">
        <v>0</v>
      </c>
      <c r="O1226" s="1">
        <v>0</v>
      </c>
      <c r="P1226" s="1">
        <v>0</v>
      </c>
      <c r="Q1226" s="1">
        <v>4006</v>
      </c>
    </row>
    <row r="1227" spans="1:17" s="20" customFormat="1" ht="13.15" customHeight="1" x14ac:dyDescent="0.25">
      <c r="A1227" s="4" t="s">
        <v>79</v>
      </c>
      <c r="B1227" s="4" t="s">
        <v>608</v>
      </c>
      <c r="C1227" s="13" t="s">
        <v>200</v>
      </c>
      <c r="D1227" s="19" t="s">
        <v>454</v>
      </c>
      <c r="E1227" s="13"/>
      <c r="F1227" s="19"/>
      <c r="G1227" s="1">
        <v>1029713.8799999999</v>
      </c>
      <c r="H1227" s="1">
        <v>0</v>
      </c>
      <c r="I1227" s="1">
        <v>107565.73</v>
      </c>
      <c r="J1227" s="1">
        <v>0</v>
      </c>
      <c r="K1227" s="1">
        <v>3516507.13</v>
      </c>
      <c r="L1227" s="1">
        <v>1314407.4199999997</v>
      </c>
      <c r="M1227" s="1">
        <v>0</v>
      </c>
      <c r="N1227" s="1">
        <v>0</v>
      </c>
      <c r="O1227" s="1">
        <v>0</v>
      </c>
      <c r="P1227" s="1">
        <v>14726</v>
      </c>
      <c r="Q1227" s="1">
        <v>5982920.1600000001</v>
      </c>
    </row>
    <row r="1228" spans="1:17" ht="13.15" customHeight="1" x14ac:dyDescent="0.2">
      <c r="A1228" s="4" t="s">
        <v>79</v>
      </c>
      <c r="B1228" s="4" t="s">
        <v>608</v>
      </c>
      <c r="C1228" s="9" t="s">
        <v>200</v>
      </c>
      <c r="D1228" s="9" t="s">
        <v>691</v>
      </c>
      <c r="E1228" s="14"/>
      <c r="F1228" s="14">
        <v>789.2</v>
      </c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>
        <v>7580.9936137861123</v>
      </c>
    </row>
    <row r="1229" spans="1:17" ht="13.15" customHeight="1" x14ac:dyDescent="0.2">
      <c r="A1229" s="4" t="str">
        <f>A1228</f>
        <v>2862</v>
      </c>
      <c r="B1229" s="4" t="str">
        <f t="shared" ref="B1229" si="303">B1228</f>
        <v>SEDGWJULESBURG RE</v>
      </c>
      <c r="C1229" s="9" t="str">
        <f t="shared" ref="C1229" si="304">C1228</f>
        <v xml:space="preserve">$ </v>
      </c>
      <c r="D1229" s="9" t="s">
        <v>692</v>
      </c>
      <c r="E1229" s="14"/>
      <c r="F1229" s="14">
        <v>775</v>
      </c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>
        <v>7719.8969806451614</v>
      </c>
    </row>
    <row r="1230" spans="1:17" s="25" customFormat="1" ht="13.15" customHeight="1" x14ac:dyDescent="0.2">
      <c r="A1230" s="4" t="s">
        <v>79</v>
      </c>
      <c r="B1230" s="4" t="s">
        <v>608</v>
      </c>
      <c r="C1230" s="14" t="s">
        <v>199</v>
      </c>
      <c r="D1230" s="2" t="s">
        <v>676</v>
      </c>
      <c r="E1230" s="14"/>
      <c r="F1230" s="14"/>
      <c r="G1230" s="24">
        <v>17.210891211357897</v>
      </c>
      <c r="H1230" s="24">
        <v>0</v>
      </c>
      <c r="I1230" s="24">
        <v>1.797880084029067</v>
      </c>
      <c r="J1230" s="24">
        <v>0</v>
      </c>
      <c r="K1230" s="24">
        <v>58.775765612088662</v>
      </c>
      <c r="L1230" s="24">
        <v>21.969329104334893</v>
      </c>
      <c r="M1230" s="24">
        <v>0</v>
      </c>
      <c r="N1230" s="24">
        <v>0</v>
      </c>
      <c r="O1230" s="24">
        <v>0</v>
      </c>
      <c r="P1230" s="24">
        <v>0.24613398818947299</v>
      </c>
      <c r="Q1230" s="24">
        <v>100</v>
      </c>
    </row>
    <row r="1231" spans="1:17" ht="13.15" customHeight="1" x14ac:dyDescent="0.2">
      <c r="A1231" s="4" t="s">
        <v>79</v>
      </c>
      <c r="B1231" s="4" t="s">
        <v>608</v>
      </c>
      <c r="C1231" s="9"/>
      <c r="D1231" s="9"/>
      <c r="E1231" s="14"/>
      <c r="F1231" s="14"/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</row>
    <row r="1232" spans="1:17" ht="13.15" customHeight="1" x14ac:dyDescent="0.2">
      <c r="A1232" s="4" t="s">
        <v>138</v>
      </c>
      <c r="B1232" s="4" t="s">
        <v>609</v>
      </c>
      <c r="C1232" s="15"/>
      <c r="D1232" s="16" t="s">
        <v>250</v>
      </c>
      <c r="E1232" s="17" t="s">
        <v>707</v>
      </c>
      <c r="F1232" s="1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  <c r="Q1232" s="27"/>
    </row>
    <row r="1233" spans="1:17" s="20" customFormat="1" ht="13.15" customHeight="1" x14ac:dyDescent="0.25">
      <c r="A1233" s="4" t="s">
        <v>138</v>
      </c>
      <c r="B1233" s="4" t="s">
        <v>609</v>
      </c>
      <c r="C1233" s="13" t="s">
        <v>200</v>
      </c>
      <c r="D1233" s="19" t="s">
        <v>674</v>
      </c>
      <c r="E1233" s="13"/>
      <c r="F1233" s="19"/>
      <c r="G1233" s="1">
        <v>554997.44999999995</v>
      </c>
      <c r="H1233" s="1">
        <v>0</v>
      </c>
      <c r="I1233" s="1">
        <v>118675.82</v>
      </c>
      <c r="J1233" s="1">
        <v>0</v>
      </c>
      <c r="K1233" s="1">
        <v>0</v>
      </c>
      <c r="L1233" s="1">
        <v>747283.55999999994</v>
      </c>
      <c r="M1233" s="1">
        <v>109280.48999999999</v>
      </c>
      <c r="N1233" s="1">
        <v>0</v>
      </c>
      <c r="O1233" s="1">
        <v>0</v>
      </c>
      <c r="P1233" s="1">
        <v>0</v>
      </c>
      <c r="Q1233" s="1">
        <v>1530237.32</v>
      </c>
    </row>
    <row r="1234" spans="1:17" s="20" customFormat="1" ht="13.15" customHeight="1" x14ac:dyDescent="0.25">
      <c r="A1234" s="4" t="s">
        <v>138</v>
      </c>
      <c r="B1234" s="4" t="s">
        <v>609</v>
      </c>
      <c r="C1234" s="13" t="s">
        <v>200</v>
      </c>
      <c r="D1234" s="19" t="s">
        <v>675</v>
      </c>
      <c r="E1234" s="13"/>
      <c r="F1234" s="19"/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1065</v>
      </c>
      <c r="M1234" s="1">
        <v>0</v>
      </c>
      <c r="N1234" s="1">
        <v>0</v>
      </c>
      <c r="O1234" s="1">
        <v>0</v>
      </c>
      <c r="P1234" s="1">
        <v>0</v>
      </c>
      <c r="Q1234" s="1">
        <v>1065</v>
      </c>
    </row>
    <row r="1235" spans="1:17" s="20" customFormat="1" ht="13.15" customHeight="1" x14ac:dyDescent="0.25">
      <c r="A1235" s="4" t="s">
        <v>138</v>
      </c>
      <c r="B1235" s="4" t="s">
        <v>609</v>
      </c>
      <c r="C1235" s="13" t="s">
        <v>200</v>
      </c>
      <c r="D1235" s="19" t="s">
        <v>454</v>
      </c>
      <c r="E1235" s="13"/>
      <c r="F1235" s="19"/>
      <c r="G1235" s="1">
        <v>554997.44999999995</v>
      </c>
      <c r="H1235" s="1">
        <v>0</v>
      </c>
      <c r="I1235" s="1">
        <v>118675.82</v>
      </c>
      <c r="J1235" s="1">
        <v>0</v>
      </c>
      <c r="K1235" s="1">
        <v>0</v>
      </c>
      <c r="L1235" s="1">
        <v>748348.55999999994</v>
      </c>
      <c r="M1235" s="1">
        <v>109280.48999999999</v>
      </c>
      <c r="N1235" s="1">
        <v>0</v>
      </c>
      <c r="O1235" s="1">
        <v>0</v>
      </c>
      <c r="P1235" s="1">
        <v>0</v>
      </c>
      <c r="Q1235" s="1">
        <v>1531302.32</v>
      </c>
    </row>
    <row r="1236" spans="1:17" ht="13.15" customHeight="1" x14ac:dyDescent="0.2">
      <c r="A1236" s="4" t="s">
        <v>138</v>
      </c>
      <c r="B1236" s="4" t="s">
        <v>609</v>
      </c>
      <c r="C1236" s="9" t="s">
        <v>200</v>
      </c>
      <c r="D1236" s="9" t="s">
        <v>691</v>
      </c>
      <c r="E1236" s="14"/>
      <c r="F1236" s="14">
        <v>142.6</v>
      </c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>
        <v>10738.445441795233</v>
      </c>
    </row>
    <row r="1237" spans="1:17" ht="13.15" customHeight="1" x14ac:dyDescent="0.2">
      <c r="A1237" s="4" t="str">
        <f>A1236</f>
        <v>2865</v>
      </c>
      <c r="B1237" s="4" t="str">
        <f t="shared" ref="B1237" si="305">B1236</f>
        <v>SEDGWPLATTE VALLE</v>
      </c>
      <c r="C1237" s="9" t="str">
        <f t="shared" ref="C1237" si="306">C1236</f>
        <v xml:space="preserve">$ </v>
      </c>
      <c r="D1237" s="9" t="s">
        <v>692</v>
      </c>
      <c r="E1237" s="14"/>
      <c r="F1237" s="14">
        <v>133</v>
      </c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>
        <v>11513.551278195489</v>
      </c>
    </row>
    <row r="1238" spans="1:17" s="25" customFormat="1" ht="13.15" customHeight="1" x14ac:dyDescent="0.2">
      <c r="A1238" s="4" t="s">
        <v>138</v>
      </c>
      <c r="B1238" s="4" t="s">
        <v>609</v>
      </c>
      <c r="C1238" s="14" t="s">
        <v>199</v>
      </c>
      <c r="D1238" s="2" t="s">
        <v>676</v>
      </c>
      <c r="E1238" s="14"/>
      <c r="F1238" s="14"/>
      <c r="G1238" s="24">
        <v>36.243493054983418</v>
      </c>
      <c r="H1238" s="24">
        <v>0</v>
      </c>
      <c r="I1238" s="24">
        <v>7.7499928296327543</v>
      </c>
      <c r="J1238" s="24">
        <v>0</v>
      </c>
      <c r="K1238" s="24">
        <v>0</v>
      </c>
      <c r="L1238" s="24">
        <v>48.870072893248143</v>
      </c>
      <c r="M1238" s="24">
        <v>7.1364412221356783</v>
      </c>
      <c r="N1238" s="24">
        <v>0</v>
      </c>
      <c r="O1238" s="24">
        <v>0</v>
      </c>
      <c r="P1238" s="24">
        <v>0</v>
      </c>
      <c r="Q1238" s="24">
        <v>100</v>
      </c>
    </row>
    <row r="1239" spans="1:17" ht="13.15" customHeight="1" x14ac:dyDescent="0.2">
      <c r="A1239" s="4" t="s">
        <v>138</v>
      </c>
      <c r="B1239" s="4" t="s">
        <v>609</v>
      </c>
      <c r="C1239" s="9"/>
      <c r="D1239" s="9"/>
      <c r="E1239" s="14"/>
      <c r="F1239" s="14"/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</row>
    <row r="1240" spans="1:17" ht="13.15" customHeight="1" x14ac:dyDescent="0.2">
      <c r="A1240" s="4" t="s">
        <v>18</v>
      </c>
      <c r="B1240" s="4" t="s">
        <v>610</v>
      </c>
      <c r="C1240" s="15"/>
      <c r="D1240" s="16" t="s">
        <v>249</v>
      </c>
      <c r="E1240" s="17" t="s">
        <v>248</v>
      </c>
      <c r="F1240" s="1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  <c r="Q1240" s="27"/>
    </row>
    <row r="1241" spans="1:17" s="20" customFormat="1" ht="13.15" customHeight="1" x14ac:dyDescent="0.25">
      <c r="A1241" s="4" t="s">
        <v>18</v>
      </c>
      <c r="B1241" s="4" t="s">
        <v>610</v>
      </c>
      <c r="C1241" s="13" t="s">
        <v>200</v>
      </c>
      <c r="D1241" s="19" t="s">
        <v>674</v>
      </c>
      <c r="E1241" s="13"/>
      <c r="F1241" s="19"/>
      <c r="G1241" s="1">
        <v>12973251.239999996</v>
      </c>
      <c r="H1241" s="1">
        <v>6138430.3400000008</v>
      </c>
      <c r="I1241" s="1">
        <v>8718889.1099999957</v>
      </c>
      <c r="J1241" s="1">
        <v>0</v>
      </c>
      <c r="K1241" s="1">
        <v>0</v>
      </c>
      <c r="L1241" s="1">
        <v>0</v>
      </c>
      <c r="M1241" s="1">
        <v>1975296.82</v>
      </c>
      <c r="N1241" s="1">
        <v>0</v>
      </c>
      <c r="O1241" s="1">
        <v>0</v>
      </c>
      <c r="P1241" s="1">
        <v>0</v>
      </c>
      <c r="Q1241" s="1">
        <v>29805867.509999994</v>
      </c>
    </row>
    <row r="1242" spans="1:17" s="20" customFormat="1" ht="13.15" customHeight="1" x14ac:dyDescent="0.25">
      <c r="A1242" s="4" t="s">
        <v>18</v>
      </c>
      <c r="B1242" s="4" t="s">
        <v>610</v>
      </c>
      <c r="C1242" s="13" t="s">
        <v>200</v>
      </c>
      <c r="D1242" s="19" t="s">
        <v>675</v>
      </c>
      <c r="E1242" s="13"/>
      <c r="F1242" s="19"/>
      <c r="G1242" s="1">
        <v>3751.23</v>
      </c>
      <c r="H1242" s="1">
        <v>11249.86</v>
      </c>
      <c r="I1242" s="1">
        <v>18505.38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33506.47</v>
      </c>
    </row>
    <row r="1243" spans="1:17" s="20" customFormat="1" ht="13.15" customHeight="1" x14ac:dyDescent="0.25">
      <c r="A1243" s="4" t="s">
        <v>18</v>
      </c>
      <c r="B1243" s="4" t="s">
        <v>610</v>
      </c>
      <c r="C1243" s="13" t="s">
        <v>200</v>
      </c>
      <c r="D1243" s="19" t="s">
        <v>454</v>
      </c>
      <c r="E1243" s="13"/>
      <c r="F1243" s="19"/>
      <c r="G1243" s="1">
        <v>12977002.469999997</v>
      </c>
      <c r="H1243" s="1">
        <v>6149680.2000000011</v>
      </c>
      <c r="I1243" s="1">
        <v>8737394.4899999965</v>
      </c>
      <c r="J1243" s="1">
        <v>0</v>
      </c>
      <c r="K1243" s="1">
        <v>0</v>
      </c>
      <c r="L1243" s="1">
        <v>0</v>
      </c>
      <c r="M1243" s="1">
        <v>1975296.82</v>
      </c>
      <c r="N1243" s="1">
        <v>0</v>
      </c>
      <c r="O1243" s="1">
        <v>0</v>
      </c>
      <c r="P1243" s="1">
        <v>0</v>
      </c>
      <c r="Q1243" s="1">
        <v>29839373.979999993</v>
      </c>
    </row>
    <row r="1244" spans="1:17" ht="13.15" customHeight="1" x14ac:dyDescent="0.2">
      <c r="A1244" s="4" t="s">
        <v>18</v>
      </c>
      <c r="B1244" s="4" t="s">
        <v>610</v>
      </c>
      <c r="C1244" s="9" t="s">
        <v>200</v>
      </c>
      <c r="D1244" s="9" t="s">
        <v>691</v>
      </c>
      <c r="E1244" s="14"/>
      <c r="F1244" s="14">
        <v>3541</v>
      </c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>
        <v>8426.8212312905944</v>
      </c>
    </row>
    <row r="1245" spans="1:17" ht="13.15" customHeight="1" x14ac:dyDescent="0.2">
      <c r="A1245" s="4" t="str">
        <f>A1244</f>
        <v>3000</v>
      </c>
      <c r="B1245" s="4" t="str">
        <f t="shared" ref="B1245" si="307">B1244</f>
        <v>SUMMISUMMIT RE-1</v>
      </c>
      <c r="C1245" s="9" t="str">
        <f t="shared" ref="C1245" si="308">C1244</f>
        <v xml:space="preserve">$ </v>
      </c>
      <c r="D1245" s="9" t="s">
        <v>692</v>
      </c>
      <c r="E1245" s="14"/>
      <c r="F1245" s="14">
        <v>3620</v>
      </c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>
        <v>8242.9209889502745</v>
      </c>
    </row>
    <row r="1246" spans="1:17" s="25" customFormat="1" ht="13.15" customHeight="1" x14ac:dyDescent="0.2">
      <c r="A1246" s="4" t="s">
        <v>18</v>
      </c>
      <c r="B1246" s="4" t="s">
        <v>610</v>
      </c>
      <c r="C1246" s="14" t="s">
        <v>199</v>
      </c>
      <c r="D1246" s="2" t="s">
        <v>676</v>
      </c>
      <c r="E1246" s="14"/>
      <c r="F1246" s="14"/>
      <c r="G1246" s="24">
        <v>43.489526552058045</v>
      </c>
      <c r="H1246" s="24">
        <v>20.609280221903646</v>
      </c>
      <c r="I1246" s="24">
        <v>29.281426935619642</v>
      </c>
      <c r="J1246" s="24">
        <v>0</v>
      </c>
      <c r="K1246" s="24">
        <v>0</v>
      </c>
      <c r="L1246" s="24">
        <v>0</v>
      </c>
      <c r="M1246" s="24">
        <v>6.6197662904186716</v>
      </c>
      <c r="N1246" s="24">
        <v>0</v>
      </c>
      <c r="O1246" s="24">
        <v>0</v>
      </c>
      <c r="P1246" s="24">
        <v>0</v>
      </c>
      <c r="Q1246" s="24">
        <v>100</v>
      </c>
    </row>
    <row r="1247" spans="1:17" ht="13.15" customHeight="1" x14ac:dyDescent="0.2">
      <c r="A1247" s="4" t="s">
        <v>18</v>
      </c>
      <c r="B1247" s="4" t="s">
        <v>610</v>
      </c>
      <c r="C1247" s="9"/>
      <c r="D1247" s="9"/>
      <c r="E1247" s="14"/>
      <c r="F1247" s="14"/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</row>
    <row r="1248" spans="1:17" ht="13.15" customHeight="1" x14ac:dyDescent="0.2">
      <c r="A1248" s="4" t="s">
        <v>81</v>
      </c>
      <c r="B1248" s="4" t="s">
        <v>611</v>
      </c>
      <c r="C1248" s="15"/>
      <c r="D1248" s="16" t="s">
        <v>246</v>
      </c>
      <c r="E1248" s="17" t="s">
        <v>247</v>
      </c>
      <c r="F1248" s="1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/>
    </row>
    <row r="1249" spans="1:17" s="20" customFormat="1" ht="13.15" customHeight="1" x14ac:dyDescent="0.25">
      <c r="A1249" s="4" t="s">
        <v>81</v>
      </c>
      <c r="B1249" s="4" t="s">
        <v>611</v>
      </c>
      <c r="C1249" s="13" t="s">
        <v>200</v>
      </c>
      <c r="D1249" s="19" t="s">
        <v>674</v>
      </c>
      <c r="E1249" s="13"/>
      <c r="F1249" s="19"/>
      <c r="G1249" s="1">
        <v>1836979.06</v>
      </c>
      <c r="H1249" s="1">
        <v>0</v>
      </c>
      <c r="I1249" s="1">
        <v>0</v>
      </c>
      <c r="J1249" s="1">
        <v>0</v>
      </c>
      <c r="K1249" s="1">
        <v>0</v>
      </c>
      <c r="L1249" s="1">
        <v>1721490.6100000003</v>
      </c>
      <c r="M1249" s="1">
        <v>618872.14</v>
      </c>
      <c r="N1249" s="1">
        <v>0</v>
      </c>
      <c r="O1249" s="1">
        <v>0</v>
      </c>
      <c r="P1249" s="1">
        <v>0</v>
      </c>
      <c r="Q1249" s="1">
        <v>4177341.8100000005</v>
      </c>
    </row>
    <row r="1250" spans="1:17" s="20" customFormat="1" ht="13.15" customHeight="1" x14ac:dyDescent="0.25">
      <c r="A1250" s="4" t="s">
        <v>81</v>
      </c>
      <c r="B1250" s="4" t="s">
        <v>611</v>
      </c>
      <c r="C1250" s="13" t="s">
        <v>200</v>
      </c>
      <c r="D1250" s="19" t="s">
        <v>675</v>
      </c>
      <c r="E1250" s="13"/>
      <c r="F1250" s="19"/>
      <c r="G1250" s="1">
        <v>14321.04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v>14321.04</v>
      </c>
    </row>
    <row r="1251" spans="1:17" s="20" customFormat="1" ht="13.15" customHeight="1" x14ac:dyDescent="0.25">
      <c r="A1251" s="4" t="s">
        <v>81</v>
      </c>
      <c r="B1251" s="4" t="s">
        <v>611</v>
      </c>
      <c r="C1251" s="13" t="s">
        <v>200</v>
      </c>
      <c r="D1251" s="19" t="s">
        <v>454</v>
      </c>
      <c r="E1251" s="13"/>
      <c r="F1251" s="19"/>
      <c r="G1251" s="1">
        <v>1851300.1</v>
      </c>
      <c r="H1251" s="1">
        <v>0</v>
      </c>
      <c r="I1251" s="1">
        <v>0</v>
      </c>
      <c r="J1251" s="1">
        <v>0</v>
      </c>
      <c r="K1251" s="1">
        <v>0</v>
      </c>
      <c r="L1251" s="1">
        <v>1721490.6100000003</v>
      </c>
      <c r="M1251" s="1">
        <v>618872.14</v>
      </c>
      <c r="N1251" s="1">
        <v>0</v>
      </c>
      <c r="O1251" s="1">
        <v>0</v>
      </c>
      <c r="P1251" s="1">
        <v>0</v>
      </c>
      <c r="Q1251" s="1">
        <v>4191662.8500000006</v>
      </c>
    </row>
    <row r="1252" spans="1:17" ht="13.15" customHeight="1" x14ac:dyDescent="0.2">
      <c r="A1252" s="4" t="s">
        <v>81</v>
      </c>
      <c r="B1252" s="4" t="s">
        <v>611</v>
      </c>
      <c r="C1252" s="9" t="s">
        <v>200</v>
      </c>
      <c r="D1252" s="9" t="s">
        <v>691</v>
      </c>
      <c r="E1252" s="14"/>
      <c r="F1252" s="14">
        <v>347</v>
      </c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>
        <v>12079.720028818445</v>
      </c>
    </row>
    <row r="1253" spans="1:17" ht="13.15" customHeight="1" x14ac:dyDescent="0.2">
      <c r="A1253" s="4" t="str">
        <f>A1252</f>
        <v>3010</v>
      </c>
      <c r="B1253" s="4" t="str">
        <f t="shared" ref="B1253" si="309">B1252</f>
        <v>TELLECRIPPLE CREE</v>
      </c>
      <c r="C1253" s="9" t="str">
        <f t="shared" ref="C1253" si="310">C1252</f>
        <v xml:space="preserve">$ </v>
      </c>
      <c r="D1253" s="9" t="s">
        <v>692</v>
      </c>
      <c r="E1253" s="14"/>
      <c r="F1253" s="14">
        <v>352</v>
      </c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>
        <v>11908.133096590911</v>
      </c>
    </row>
    <row r="1254" spans="1:17" s="25" customFormat="1" ht="13.15" customHeight="1" x14ac:dyDescent="0.2">
      <c r="A1254" s="4" t="s">
        <v>81</v>
      </c>
      <c r="B1254" s="4" t="s">
        <v>611</v>
      </c>
      <c r="C1254" s="14" t="s">
        <v>199</v>
      </c>
      <c r="D1254" s="2" t="s">
        <v>676</v>
      </c>
      <c r="E1254" s="14"/>
      <c r="F1254" s="14"/>
      <c r="G1254" s="24">
        <v>44.166245383976907</v>
      </c>
      <c r="H1254" s="24">
        <v>0</v>
      </c>
      <c r="I1254" s="24">
        <v>0</v>
      </c>
      <c r="J1254" s="24">
        <v>0</v>
      </c>
      <c r="K1254" s="24">
        <v>0</v>
      </c>
      <c r="L1254" s="24">
        <v>41.06939588426107</v>
      </c>
      <c r="M1254" s="24">
        <v>14.764358731762025</v>
      </c>
      <c r="N1254" s="24">
        <v>0</v>
      </c>
      <c r="O1254" s="24">
        <v>0</v>
      </c>
      <c r="P1254" s="24">
        <v>0</v>
      </c>
      <c r="Q1254" s="24">
        <v>100</v>
      </c>
    </row>
    <row r="1255" spans="1:17" ht="13.15" customHeight="1" x14ac:dyDescent="0.2">
      <c r="A1255" s="4" t="s">
        <v>81</v>
      </c>
      <c r="B1255" s="4" t="s">
        <v>611</v>
      </c>
      <c r="C1255" s="9"/>
      <c r="D1255" s="9"/>
      <c r="E1255" s="14"/>
      <c r="F1255" s="14"/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</row>
    <row r="1256" spans="1:17" ht="13.15" customHeight="1" x14ac:dyDescent="0.2">
      <c r="A1256" s="4" t="s">
        <v>176</v>
      </c>
      <c r="B1256" s="4" t="s">
        <v>612</v>
      </c>
      <c r="C1256" s="15"/>
      <c r="D1256" s="16" t="s">
        <v>246</v>
      </c>
      <c r="E1256" s="17" t="s">
        <v>245</v>
      </c>
      <c r="F1256" s="1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</row>
    <row r="1257" spans="1:17" s="20" customFormat="1" ht="13.15" customHeight="1" x14ac:dyDescent="0.25">
      <c r="A1257" s="4" t="s">
        <v>176</v>
      </c>
      <c r="B1257" s="4" t="s">
        <v>612</v>
      </c>
      <c r="C1257" s="13" t="s">
        <v>200</v>
      </c>
      <c r="D1257" s="19" t="s">
        <v>674</v>
      </c>
      <c r="E1257" s="13"/>
      <c r="F1257" s="19"/>
      <c r="G1257" s="1">
        <v>4933538.1899999985</v>
      </c>
      <c r="H1257" s="1">
        <v>2241489.3899999997</v>
      </c>
      <c r="I1257" s="1">
        <v>3916206.2200000021</v>
      </c>
      <c r="J1257" s="1">
        <v>0</v>
      </c>
      <c r="K1257" s="1">
        <v>391664.66</v>
      </c>
      <c r="L1257" s="1">
        <v>0</v>
      </c>
      <c r="M1257" s="1">
        <v>2189611.69</v>
      </c>
      <c r="N1257" s="1">
        <v>0</v>
      </c>
      <c r="O1257" s="1">
        <v>0</v>
      </c>
      <c r="P1257" s="1">
        <v>0</v>
      </c>
      <c r="Q1257" s="1">
        <v>13672510.15</v>
      </c>
    </row>
    <row r="1258" spans="1:17" s="20" customFormat="1" ht="13.15" customHeight="1" x14ac:dyDescent="0.25">
      <c r="A1258" s="4" t="s">
        <v>176</v>
      </c>
      <c r="B1258" s="4" t="s">
        <v>612</v>
      </c>
      <c r="C1258" s="13" t="s">
        <v>200</v>
      </c>
      <c r="D1258" s="19" t="s">
        <v>675</v>
      </c>
      <c r="E1258" s="13"/>
      <c r="F1258" s="19"/>
      <c r="G1258" s="1">
        <v>16302.470000000001</v>
      </c>
      <c r="H1258" s="1">
        <v>25559.93</v>
      </c>
      <c r="I1258" s="1">
        <v>14215.980000000001</v>
      </c>
      <c r="J1258" s="1">
        <v>0</v>
      </c>
      <c r="K1258" s="1">
        <v>0</v>
      </c>
      <c r="L1258" s="1">
        <v>0</v>
      </c>
      <c r="M1258" s="1">
        <v>270320.14</v>
      </c>
      <c r="N1258" s="1">
        <v>0</v>
      </c>
      <c r="O1258" s="1">
        <v>0</v>
      </c>
      <c r="P1258" s="1">
        <v>0</v>
      </c>
      <c r="Q1258" s="1">
        <v>326398.52</v>
      </c>
    </row>
    <row r="1259" spans="1:17" s="20" customFormat="1" ht="13.15" customHeight="1" x14ac:dyDescent="0.25">
      <c r="A1259" s="4" t="s">
        <v>176</v>
      </c>
      <c r="B1259" s="4" t="s">
        <v>612</v>
      </c>
      <c r="C1259" s="13" t="s">
        <v>200</v>
      </c>
      <c r="D1259" s="19" t="s">
        <v>454</v>
      </c>
      <c r="E1259" s="13"/>
      <c r="F1259" s="19"/>
      <c r="G1259" s="1">
        <v>4949840.6599999983</v>
      </c>
      <c r="H1259" s="1">
        <v>2267049.3199999998</v>
      </c>
      <c r="I1259" s="1">
        <v>3930422.200000002</v>
      </c>
      <c r="J1259" s="1">
        <v>0</v>
      </c>
      <c r="K1259" s="1">
        <v>391664.66</v>
      </c>
      <c r="L1259" s="1">
        <v>0</v>
      </c>
      <c r="M1259" s="1">
        <v>2459931.83</v>
      </c>
      <c r="N1259" s="1">
        <v>0</v>
      </c>
      <c r="O1259" s="1">
        <v>0</v>
      </c>
      <c r="P1259" s="1">
        <v>0</v>
      </c>
      <c r="Q1259" s="1">
        <v>13998908.67</v>
      </c>
    </row>
    <row r="1260" spans="1:17" ht="13.15" customHeight="1" x14ac:dyDescent="0.2">
      <c r="A1260" s="4" t="s">
        <v>176</v>
      </c>
      <c r="B1260" s="4" t="s">
        <v>612</v>
      </c>
      <c r="C1260" s="9" t="s">
        <v>200</v>
      </c>
      <c r="D1260" s="9" t="s">
        <v>691</v>
      </c>
      <c r="E1260" s="14"/>
      <c r="F1260" s="14">
        <v>2106.3000000000002</v>
      </c>
      <c r="G1260" s="12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>
        <v>6646.2083606323877</v>
      </c>
    </row>
    <row r="1261" spans="1:17" ht="13.15" customHeight="1" x14ac:dyDescent="0.2">
      <c r="A1261" s="4" t="str">
        <f>A1260</f>
        <v>3020</v>
      </c>
      <c r="B1261" s="4" t="str">
        <f t="shared" ref="B1261" si="311">B1260</f>
        <v>TELLEWOODLAND PAR</v>
      </c>
      <c r="C1261" s="9" t="str">
        <f t="shared" ref="C1261" si="312">C1260</f>
        <v xml:space="preserve">$ </v>
      </c>
      <c r="D1261" s="9" t="s">
        <v>692</v>
      </c>
      <c r="E1261" s="14"/>
      <c r="F1261" s="14">
        <v>1832</v>
      </c>
      <c r="G1261" s="12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>
        <v>7641.3256932314407</v>
      </c>
    </row>
    <row r="1262" spans="1:17" s="25" customFormat="1" ht="13.15" customHeight="1" x14ac:dyDescent="0.2">
      <c r="A1262" s="4" t="s">
        <v>176</v>
      </c>
      <c r="B1262" s="4" t="s">
        <v>612</v>
      </c>
      <c r="C1262" s="14" t="s">
        <v>199</v>
      </c>
      <c r="D1262" s="2" t="s">
        <v>676</v>
      </c>
      <c r="E1262" s="14"/>
      <c r="F1262" s="14"/>
      <c r="G1262" s="24">
        <v>35.358761005474854</v>
      </c>
      <c r="H1262" s="24">
        <v>16.194471822352419</v>
      </c>
      <c r="I1262" s="24">
        <v>28.076632919414585</v>
      </c>
      <c r="J1262" s="24">
        <v>0</v>
      </c>
      <c r="K1262" s="24">
        <v>2.7978228105691323</v>
      </c>
      <c r="L1262" s="24">
        <v>0</v>
      </c>
      <c r="M1262" s="24">
        <v>17.572311442189015</v>
      </c>
      <c r="N1262" s="24">
        <v>0</v>
      </c>
      <c r="O1262" s="24">
        <v>0</v>
      </c>
      <c r="P1262" s="24">
        <v>0</v>
      </c>
      <c r="Q1262" s="24">
        <v>100</v>
      </c>
    </row>
    <row r="1263" spans="1:17" ht="13.15" customHeight="1" x14ac:dyDescent="0.2">
      <c r="A1263" s="4" t="s">
        <v>176</v>
      </c>
      <c r="B1263" s="4" t="s">
        <v>612</v>
      </c>
      <c r="C1263" s="9"/>
      <c r="D1263" s="9"/>
      <c r="E1263" s="14"/>
      <c r="F1263" s="14"/>
      <c r="G1263" s="12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</row>
    <row r="1264" spans="1:17" ht="13.15" customHeight="1" x14ac:dyDescent="0.2">
      <c r="A1264" s="4" t="s">
        <v>162</v>
      </c>
      <c r="B1264" s="4" t="s">
        <v>613</v>
      </c>
      <c r="C1264" s="15"/>
      <c r="D1264" s="16" t="s">
        <v>240</v>
      </c>
      <c r="E1264" s="17" t="s">
        <v>244</v>
      </c>
      <c r="F1264" s="1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/>
    </row>
    <row r="1265" spans="1:17" s="20" customFormat="1" ht="13.15" customHeight="1" x14ac:dyDescent="0.25">
      <c r="A1265" s="4" t="s">
        <v>162</v>
      </c>
      <c r="B1265" s="4" t="s">
        <v>613</v>
      </c>
      <c r="C1265" s="13" t="s">
        <v>200</v>
      </c>
      <c r="D1265" s="19" t="s">
        <v>674</v>
      </c>
      <c r="E1265" s="13"/>
      <c r="F1265" s="19"/>
      <c r="G1265" s="1">
        <v>0</v>
      </c>
      <c r="H1265" s="1">
        <v>14121.82</v>
      </c>
      <c r="I1265" s="1">
        <v>1043499.7599999999</v>
      </c>
      <c r="J1265" s="1">
        <v>0</v>
      </c>
      <c r="K1265" s="1">
        <v>0</v>
      </c>
      <c r="L1265" s="1">
        <v>1665674.5300000003</v>
      </c>
      <c r="M1265" s="1">
        <v>743105.27999999991</v>
      </c>
      <c r="N1265" s="1">
        <v>0</v>
      </c>
      <c r="O1265" s="1">
        <v>0</v>
      </c>
      <c r="P1265" s="1">
        <v>0</v>
      </c>
      <c r="Q1265" s="1">
        <v>3466401.39</v>
      </c>
    </row>
    <row r="1266" spans="1:17" s="20" customFormat="1" ht="13.15" customHeight="1" x14ac:dyDescent="0.25">
      <c r="A1266" s="4" t="s">
        <v>162</v>
      </c>
      <c r="B1266" s="4" t="s">
        <v>613</v>
      </c>
      <c r="C1266" s="13" t="s">
        <v>200</v>
      </c>
      <c r="D1266" s="19" t="s">
        <v>675</v>
      </c>
      <c r="E1266" s="13"/>
      <c r="F1266" s="19"/>
      <c r="G1266" s="1">
        <v>0</v>
      </c>
      <c r="H1266" s="1">
        <v>0</v>
      </c>
      <c r="I1266" s="1">
        <v>0</v>
      </c>
      <c r="J1266" s="1">
        <v>0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</row>
    <row r="1267" spans="1:17" s="20" customFormat="1" ht="13.15" customHeight="1" x14ac:dyDescent="0.25">
      <c r="A1267" s="4" t="s">
        <v>162</v>
      </c>
      <c r="B1267" s="4" t="s">
        <v>613</v>
      </c>
      <c r="C1267" s="13" t="s">
        <v>200</v>
      </c>
      <c r="D1267" s="19" t="s">
        <v>454</v>
      </c>
      <c r="E1267" s="13"/>
      <c r="F1267" s="19"/>
      <c r="G1267" s="1">
        <v>0</v>
      </c>
      <c r="H1267" s="1">
        <v>14121.82</v>
      </c>
      <c r="I1267" s="1">
        <v>1043499.7599999999</v>
      </c>
      <c r="J1267" s="1">
        <v>0</v>
      </c>
      <c r="K1267" s="1">
        <v>0</v>
      </c>
      <c r="L1267" s="1">
        <v>1665674.5300000003</v>
      </c>
      <c r="M1267" s="1">
        <v>743105.27999999991</v>
      </c>
      <c r="N1267" s="1">
        <v>0</v>
      </c>
      <c r="O1267" s="1">
        <v>0</v>
      </c>
      <c r="P1267" s="1">
        <v>0</v>
      </c>
      <c r="Q1267" s="1">
        <v>3466401.39</v>
      </c>
    </row>
    <row r="1268" spans="1:17" ht="13.15" customHeight="1" x14ac:dyDescent="0.2">
      <c r="A1268" s="4" t="s">
        <v>162</v>
      </c>
      <c r="B1268" s="4" t="s">
        <v>613</v>
      </c>
      <c r="C1268" s="9" t="s">
        <v>200</v>
      </c>
      <c r="D1268" s="9" t="s">
        <v>691</v>
      </c>
      <c r="E1268" s="14"/>
      <c r="F1268" s="14">
        <v>416</v>
      </c>
      <c r="G1268" s="12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>
        <v>8332.6956490384619</v>
      </c>
    </row>
    <row r="1269" spans="1:17" ht="13.15" customHeight="1" x14ac:dyDescent="0.2">
      <c r="A1269" s="4" t="str">
        <f>A1268</f>
        <v>3030</v>
      </c>
      <c r="B1269" s="4" t="str">
        <f t="shared" ref="B1269" si="313">B1268</f>
        <v>WASHIAKRON R-1</v>
      </c>
      <c r="C1269" s="9" t="str">
        <f t="shared" ref="C1269" si="314">C1268</f>
        <v xml:space="preserve">$ </v>
      </c>
      <c r="D1269" s="9" t="s">
        <v>692</v>
      </c>
      <c r="E1269" s="14"/>
      <c r="F1269" s="14">
        <v>411</v>
      </c>
      <c r="G1269" s="12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>
        <v>8434.066642335767</v>
      </c>
    </row>
    <row r="1270" spans="1:17" s="25" customFormat="1" ht="13.15" customHeight="1" x14ac:dyDescent="0.2">
      <c r="A1270" s="4" t="s">
        <v>162</v>
      </c>
      <c r="B1270" s="4" t="s">
        <v>613</v>
      </c>
      <c r="C1270" s="14" t="s">
        <v>199</v>
      </c>
      <c r="D1270" s="2" t="s">
        <v>676</v>
      </c>
      <c r="E1270" s="14"/>
      <c r="F1270" s="14"/>
      <c r="G1270" s="24">
        <v>0</v>
      </c>
      <c r="H1270" s="24">
        <v>0.40739136675686594</v>
      </c>
      <c r="I1270" s="24">
        <v>30.103258180380543</v>
      </c>
      <c r="J1270" s="24">
        <v>0</v>
      </c>
      <c r="K1270" s="24">
        <v>0</v>
      </c>
      <c r="L1270" s="24">
        <v>48.051980789218419</v>
      </c>
      <c r="M1270" s="24">
        <v>21.437369663644169</v>
      </c>
      <c r="N1270" s="24">
        <v>0</v>
      </c>
      <c r="O1270" s="24">
        <v>0</v>
      </c>
      <c r="P1270" s="24">
        <v>0</v>
      </c>
      <c r="Q1270" s="24">
        <v>100</v>
      </c>
    </row>
    <row r="1271" spans="1:17" ht="13.15" customHeight="1" x14ac:dyDescent="0.2">
      <c r="A1271" s="4" t="s">
        <v>162</v>
      </c>
      <c r="B1271" s="4" t="s">
        <v>613</v>
      </c>
      <c r="C1271" s="9"/>
      <c r="D1271" s="9"/>
      <c r="E1271" s="14"/>
      <c r="F1271" s="14"/>
      <c r="G1271" s="12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</row>
    <row r="1272" spans="1:17" ht="13.15" customHeight="1" x14ac:dyDescent="0.2">
      <c r="A1272" s="4" t="s">
        <v>92</v>
      </c>
      <c r="B1272" s="4" t="s">
        <v>614</v>
      </c>
      <c r="C1272" s="15"/>
      <c r="D1272" s="16" t="s">
        <v>240</v>
      </c>
      <c r="E1272" s="17" t="s">
        <v>243</v>
      </c>
      <c r="F1272" s="1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</row>
    <row r="1273" spans="1:17" s="20" customFormat="1" ht="13.15" customHeight="1" x14ac:dyDescent="0.25">
      <c r="A1273" s="4" t="s">
        <v>92</v>
      </c>
      <c r="B1273" s="4" t="s">
        <v>614</v>
      </c>
      <c r="C1273" s="13" t="s">
        <v>200</v>
      </c>
      <c r="D1273" s="19" t="s">
        <v>674</v>
      </c>
      <c r="E1273" s="13"/>
      <c r="F1273" s="19"/>
      <c r="G1273" s="1">
        <v>0</v>
      </c>
      <c r="H1273" s="1">
        <v>0</v>
      </c>
      <c r="I1273" s="1">
        <v>0</v>
      </c>
      <c r="J1273" s="1">
        <v>0</v>
      </c>
      <c r="K1273" s="1">
        <v>0</v>
      </c>
      <c r="L1273" s="1">
        <v>1254451.2300000002</v>
      </c>
      <c r="M1273" s="1">
        <v>0</v>
      </c>
      <c r="N1273" s="1">
        <v>0</v>
      </c>
      <c r="O1273" s="1">
        <v>0</v>
      </c>
      <c r="P1273" s="1">
        <v>0</v>
      </c>
      <c r="Q1273" s="1">
        <v>1254451.2300000002</v>
      </c>
    </row>
    <row r="1274" spans="1:17" s="20" customFormat="1" ht="13.15" customHeight="1" x14ac:dyDescent="0.25">
      <c r="A1274" s="4" t="s">
        <v>92</v>
      </c>
      <c r="B1274" s="4" t="s">
        <v>614</v>
      </c>
      <c r="C1274" s="13" t="s">
        <v>200</v>
      </c>
      <c r="D1274" s="19" t="s">
        <v>675</v>
      </c>
      <c r="E1274" s="13"/>
      <c r="F1274" s="19"/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13252.83</v>
      </c>
      <c r="M1274" s="1">
        <v>0</v>
      </c>
      <c r="N1274" s="1">
        <v>0</v>
      </c>
      <c r="O1274" s="1">
        <v>0</v>
      </c>
      <c r="P1274" s="1">
        <v>0</v>
      </c>
      <c r="Q1274" s="1">
        <v>13252.83</v>
      </c>
    </row>
    <row r="1275" spans="1:17" s="20" customFormat="1" ht="13.15" customHeight="1" x14ac:dyDescent="0.25">
      <c r="A1275" s="4" t="s">
        <v>92</v>
      </c>
      <c r="B1275" s="4" t="s">
        <v>614</v>
      </c>
      <c r="C1275" s="13" t="s">
        <v>200</v>
      </c>
      <c r="D1275" s="19" t="s">
        <v>454</v>
      </c>
      <c r="E1275" s="13"/>
      <c r="F1275" s="19"/>
      <c r="G1275" s="1">
        <v>0</v>
      </c>
      <c r="H1275" s="1">
        <v>0</v>
      </c>
      <c r="I1275" s="1">
        <v>0</v>
      </c>
      <c r="J1275" s="1">
        <v>0</v>
      </c>
      <c r="K1275" s="1">
        <v>0</v>
      </c>
      <c r="L1275" s="1">
        <v>1267704.0600000003</v>
      </c>
      <c r="M1275" s="1">
        <v>0</v>
      </c>
      <c r="N1275" s="1">
        <v>0</v>
      </c>
      <c r="O1275" s="1">
        <v>0</v>
      </c>
      <c r="P1275" s="1">
        <v>0</v>
      </c>
      <c r="Q1275" s="1">
        <v>1267704.0600000003</v>
      </c>
    </row>
    <row r="1276" spans="1:17" ht="13.15" customHeight="1" x14ac:dyDescent="0.2">
      <c r="A1276" s="4" t="s">
        <v>92</v>
      </c>
      <c r="B1276" s="4" t="s">
        <v>614</v>
      </c>
      <c r="C1276" s="9" t="s">
        <v>200</v>
      </c>
      <c r="D1276" s="9" t="s">
        <v>691</v>
      </c>
      <c r="E1276" s="14"/>
      <c r="F1276" s="14">
        <v>101.3</v>
      </c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>
        <v>12514.35399802567</v>
      </c>
    </row>
    <row r="1277" spans="1:17" ht="13.15" customHeight="1" x14ac:dyDescent="0.2">
      <c r="A1277" s="4" t="str">
        <f>A1276</f>
        <v>3040</v>
      </c>
      <c r="B1277" s="4" t="str">
        <f t="shared" ref="B1277" si="315">B1276</f>
        <v>WASHIARICKAREE R-</v>
      </c>
      <c r="C1277" s="9" t="str">
        <f t="shared" ref="C1277" si="316">C1276</f>
        <v xml:space="preserve">$ </v>
      </c>
      <c r="D1277" s="9" t="s">
        <v>692</v>
      </c>
      <c r="E1277" s="14"/>
      <c r="F1277" s="14">
        <v>101</v>
      </c>
      <c r="G1277" s="12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>
        <v>12551.525346534656</v>
      </c>
    </row>
    <row r="1278" spans="1:17" s="25" customFormat="1" ht="13.15" customHeight="1" x14ac:dyDescent="0.2">
      <c r="A1278" s="4" t="s">
        <v>92</v>
      </c>
      <c r="B1278" s="4" t="s">
        <v>614</v>
      </c>
      <c r="C1278" s="14" t="s">
        <v>199</v>
      </c>
      <c r="D1278" s="2" t="s">
        <v>676</v>
      </c>
      <c r="E1278" s="14"/>
      <c r="F1278" s="14"/>
      <c r="G1278" s="24">
        <v>0</v>
      </c>
      <c r="H1278" s="24">
        <v>0</v>
      </c>
      <c r="I1278" s="24">
        <v>0</v>
      </c>
      <c r="J1278" s="24">
        <v>0</v>
      </c>
      <c r="K1278" s="24">
        <v>0</v>
      </c>
      <c r="L1278" s="24">
        <v>100</v>
      </c>
      <c r="M1278" s="24">
        <v>0</v>
      </c>
      <c r="N1278" s="24">
        <v>0</v>
      </c>
      <c r="O1278" s="24">
        <v>0</v>
      </c>
      <c r="P1278" s="24">
        <v>0</v>
      </c>
      <c r="Q1278" s="24">
        <v>100</v>
      </c>
    </row>
    <row r="1279" spans="1:17" ht="13.15" customHeight="1" x14ac:dyDescent="0.2">
      <c r="A1279" s="4" t="s">
        <v>92</v>
      </c>
      <c r="B1279" s="4" t="s">
        <v>614</v>
      </c>
      <c r="C1279" s="9"/>
      <c r="D1279" s="9"/>
      <c r="E1279" s="14"/>
      <c r="F1279" s="14"/>
      <c r="G1279" s="12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</row>
    <row r="1280" spans="1:17" ht="13.15" customHeight="1" x14ac:dyDescent="0.2">
      <c r="A1280" s="4" t="s">
        <v>194</v>
      </c>
      <c r="B1280" s="4" t="s">
        <v>615</v>
      </c>
      <c r="C1280" s="15"/>
      <c r="D1280" s="16" t="s">
        <v>240</v>
      </c>
      <c r="E1280" s="17" t="s">
        <v>242</v>
      </c>
      <c r="F1280" s="1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</row>
    <row r="1281" spans="1:17" s="20" customFormat="1" ht="13.15" customHeight="1" x14ac:dyDescent="0.25">
      <c r="A1281" s="4" t="s">
        <v>194</v>
      </c>
      <c r="B1281" s="4" t="s">
        <v>615</v>
      </c>
      <c r="C1281" s="13" t="s">
        <v>200</v>
      </c>
      <c r="D1281" s="19" t="s">
        <v>674</v>
      </c>
      <c r="E1281" s="13"/>
      <c r="F1281" s="19"/>
      <c r="G1281" s="1">
        <v>835952.57000000007</v>
      </c>
      <c r="H1281" s="1">
        <v>8990.59</v>
      </c>
      <c r="I1281" s="1">
        <v>95719.290000000008</v>
      </c>
      <c r="J1281" s="1">
        <v>0</v>
      </c>
      <c r="K1281" s="1">
        <v>0</v>
      </c>
      <c r="L1281" s="1">
        <v>636778.09999999974</v>
      </c>
      <c r="M1281" s="1">
        <v>485712.50999999995</v>
      </c>
      <c r="N1281" s="1">
        <v>0</v>
      </c>
      <c r="O1281" s="1">
        <v>0</v>
      </c>
      <c r="P1281" s="1">
        <v>0</v>
      </c>
      <c r="Q1281" s="1">
        <v>2063153.0599999998</v>
      </c>
    </row>
    <row r="1282" spans="1:17" s="20" customFormat="1" ht="13.15" customHeight="1" x14ac:dyDescent="0.25">
      <c r="A1282" s="4" t="s">
        <v>194</v>
      </c>
      <c r="B1282" s="4" t="s">
        <v>615</v>
      </c>
      <c r="C1282" s="13" t="s">
        <v>200</v>
      </c>
      <c r="D1282" s="19" t="s">
        <v>675</v>
      </c>
      <c r="E1282" s="13"/>
      <c r="F1282" s="19"/>
      <c r="G1282" s="1">
        <v>0</v>
      </c>
      <c r="H1282" s="1">
        <v>0</v>
      </c>
      <c r="I1282" s="1">
        <v>0</v>
      </c>
      <c r="J1282" s="1">
        <v>0</v>
      </c>
      <c r="K1282" s="1">
        <v>0</v>
      </c>
      <c r="L1282" s="1">
        <v>1081.7</v>
      </c>
      <c r="M1282" s="1">
        <v>0</v>
      </c>
      <c r="N1282" s="1">
        <v>0</v>
      </c>
      <c r="O1282" s="1">
        <v>0</v>
      </c>
      <c r="P1282" s="1">
        <v>0</v>
      </c>
      <c r="Q1282" s="1">
        <v>1081.7</v>
      </c>
    </row>
    <row r="1283" spans="1:17" s="20" customFormat="1" ht="13.15" customHeight="1" x14ac:dyDescent="0.25">
      <c r="A1283" s="4" t="s">
        <v>194</v>
      </c>
      <c r="B1283" s="4" t="s">
        <v>615</v>
      </c>
      <c r="C1283" s="13" t="s">
        <v>200</v>
      </c>
      <c r="D1283" s="19" t="s">
        <v>454</v>
      </c>
      <c r="E1283" s="13"/>
      <c r="F1283" s="19"/>
      <c r="G1283" s="1">
        <v>835952.57000000007</v>
      </c>
      <c r="H1283" s="1">
        <v>8990.59</v>
      </c>
      <c r="I1283" s="1">
        <v>95719.290000000008</v>
      </c>
      <c r="J1283" s="1">
        <v>0</v>
      </c>
      <c r="K1283" s="1">
        <v>0</v>
      </c>
      <c r="L1283" s="1">
        <v>637859.7999999997</v>
      </c>
      <c r="M1283" s="1">
        <v>485712.50999999995</v>
      </c>
      <c r="N1283" s="1">
        <v>0</v>
      </c>
      <c r="O1283" s="1">
        <v>0</v>
      </c>
      <c r="P1283" s="1">
        <v>0</v>
      </c>
      <c r="Q1283" s="1">
        <v>2064234.7599999998</v>
      </c>
    </row>
    <row r="1284" spans="1:17" ht="13.15" customHeight="1" x14ac:dyDescent="0.2">
      <c r="A1284" s="4" t="s">
        <v>194</v>
      </c>
      <c r="B1284" s="4" t="s">
        <v>615</v>
      </c>
      <c r="C1284" s="9" t="s">
        <v>200</v>
      </c>
      <c r="D1284" s="9" t="s">
        <v>691</v>
      </c>
      <c r="E1284" s="14"/>
      <c r="F1284" s="14">
        <v>217.7</v>
      </c>
      <c r="G1284" s="12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>
        <v>9482.0154340836016</v>
      </c>
    </row>
    <row r="1285" spans="1:17" ht="13.15" customHeight="1" x14ac:dyDescent="0.2">
      <c r="A1285" s="4" t="str">
        <f>A1284</f>
        <v>3050</v>
      </c>
      <c r="B1285" s="4" t="str">
        <f t="shared" ref="B1285" si="317">B1284</f>
        <v>WASHIOTIS R-3</v>
      </c>
      <c r="C1285" s="9" t="str">
        <f t="shared" ref="C1285" si="318">C1284</f>
        <v xml:space="preserve">$ </v>
      </c>
      <c r="D1285" s="9" t="s">
        <v>692</v>
      </c>
      <c r="E1285" s="14"/>
      <c r="F1285" s="14">
        <v>211</v>
      </c>
      <c r="G1285" s="12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>
        <v>9783.1031279620838</v>
      </c>
    </row>
    <row r="1286" spans="1:17" s="25" customFormat="1" ht="13.15" customHeight="1" x14ac:dyDescent="0.2">
      <c r="A1286" s="4" t="s">
        <v>194</v>
      </c>
      <c r="B1286" s="4" t="s">
        <v>615</v>
      </c>
      <c r="C1286" s="14" t="s">
        <v>199</v>
      </c>
      <c r="D1286" s="2" t="s">
        <v>676</v>
      </c>
      <c r="E1286" s="14"/>
      <c r="F1286" s="14"/>
      <c r="G1286" s="24">
        <v>40.496971865738765</v>
      </c>
      <c r="H1286" s="24">
        <v>0.43554106219972782</v>
      </c>
      <c r="I1286" s="24">
        <v>4.637035082191912</v>
      </c>
      <c r="J1286" s="24">
        <v>0</v>
      </c>
      <c r="K1286" s="24">
        <v>0</v>
      </c>
      <c r="L1286" s="24">
        <v>30.900545439899467</v>
      </c>
      <c r="M1286" s="24">
        <v>23.529906549970121</v>
      </c>
      <c r="N1286" s="24">
        <v>0</v>
      </c>
      <c r="O1286" s="24">
        <v>0</v>
      </c>
      <c r="P1286" s="24">
        <v>0</v>
      </c>
      <c r="Q1286" s="24">
        <v>100</v>
      </c>
    </row>
    <row r="1287" spans="1:17" ht="13.15" customHeight="1" x14ac:dyDescent="0.2">
      <c r="A1287" s="4" t="s">
        <v>194</v>
      </c>
      <c r="B1287" s="4" t="s">
        <v>615</v>
      </c>
      <c r="C1287" s="9"/>
      <c r="D1287" s="9"/>
      <c r="E1287" s="14"/>
      <c r="F1287" s="14"/>
      <c r="G1287" s="12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</row>
    <row r="1288" spans="1:17" ht="13.15" customHeight="1" x14ac:dyDescent="0.2">
      <c r="A1288" s="4" t="s">
        <v>180</v>
      </c>
      <c r="B1288" s="4" t="s">
        <v>616</v>
      </c>
      <c r="C1288" s="15"/>
      <c r="D1288" s="16" t="s">
        <v>240</v>
      </c>
      <c r="E1288" s="17" t="s">
        <v>241</v>
      </c>
      <c r="F1288" s="1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</row>
    <row r="1289" spans="1:17" s="20" customFormat="1" ht="13.15" customHeight="1" x14ac:dyDescent="0.25">
      <c r="A1289" s="4" t="s">
        <v>180</v>
      </c>
      <c r="B1289" s="4" t="s">
        <v>616</v>
      </c>
      <c r="C1289" s="13" t="s">
        <v>200</v>
      </c>
      <c r="D1289" s="19" t="s">
        <v>674</v>
      </c>
      <c r="E1289" s="13"/>
      <c r="F1289" s="19"/>
      <c r="G1289" s="1">
        <v>0</v>
      </c>
      <c r="H1289" s="1">
        <v>0</v>
      </c>
      <c r="I1289" s="1">
        <v>145829.44999999998</v>
      </c>
      <c r="J1289" s="1">
        <v>0</v>
      </c>
      <c r="K1289" s="1">
        <v>0</v>
      </c>
      <c r="L1289" s="1">
        <v>23440.350000000002</v>
      </c>
      <c r="M1289" s="1">
        <v>978088.87</v>
      </c>
      <c r="N1289" s="1">
        <v>0</v>
      </c>
      <c r="O1289" s="1">
        <v>136727.28</v>
      </c>
      <c r="P1289" s="1">
        <v>0</v>
      </c>
      <c r="Q1289" s="1">
        <v>1284085.95</v>
      </c>
    </row>
    <row r="1290" spans="1:17" s="20" customFormat="1" ht="13.15" customHeight="1" x14ac:dyDescent="0.25">
      <c r="A1290" s="4" t="s">
        <v>180</v>
      </c>
      <c r="B1290" s="4" t="s">
        <v>616</v>
      </c>
      <c r="C1290" s="13" t="s">
        <v>200</v>
      </c>
      <c r="D1290" s="19" t="s">
        <v>675</v>
      </c>
      <c r="E1290" s="13"/>
      <c r="F1290" s="19"/>
      <c r="G1290" s="1">
        <v>0</v>
      </c>
      <c r="H1290" s="1">
        <v>0</v>
      </c>
      <c r="I1290" s="1">
        <v>620.59</v>
      </c>
      <c r="J1290" s="1">
        <v>0</v>
      </c>
      <c r="K1290" s="1">
        <v>0</v>
      </c>
      <c r="L1290" s="1">
        <v>0</v>
      </c>
      <c r="M1290" s="1">
        <v>83251.17</v>
      </c>
      <c r="N1290" s="1">
        <v>0</v>
      </c>
      <c r="O1290" s="1">
        <v>0</v>
      </c>
      <c r="P1290" s="1">
        <v>0</v>
      </c>
      <c r="Q1290" s="1">
        <v>83871.759999999995</v>
      </c>
    </row>
    <row r="1291" spans="1:17" s="20" customFormat="1" ht="13.15" customHeight="1" x14ac:dyDescent="0.25">
      <c r="A1291" s="4" t="s">
        <v>180</v>
      </c>
      <c r="B1291" s="4" t="s">
        <v>616</v>
      </c>
      <c r="C1291" s="13" t="s">
        <v>200</v>
      </c>
      <c r="D1291" s="19" t="s">
        <v>454</v>
      </c>
      <c r="E1291" s="13"/>
      <c r="F1291" s="19"/>
      <c r="G1291" s="1">
        <v>0</v>
      </c>
      <c r="H1291" s="1">
        <v>0</v>
      </c>
      <c r="I1291" s="1">
        <v>146450.03999999998</v>
      </c>
      <c r="J1291" s="1">
        <v>0</v>
      </c>
      <c r="K1291" s="1">
        <v>0</v>
      </c>
      <c r="L1291" s="1">
        <v>23440.350000000002</v>
      </c>
      <c r="M1291" s="1">
        <v>1061340.04</v>
      </c>
      <c r="N1291" s="1">
        <v>0</v>
      </c>
      <c r="O1291" s="1">
        <v>136727.28</v>
      </c>
      <c r="P1291" s="1">
        <v>0</v>
      </c>
      <c r="Q1291" s="1">
        <v>1367957.71</v>
      </c>
    </row>
    <row r="1292" spans="1:17" ht="13.15" customHeight="1" x14ac:dyDescent="0.2">
      <c r="A1292" s="4" t="s">
        <v>180</v>
      </c>
      <c r="B1292" s="4" t="s">
        <v>616</v>
      </c>
      <c r="C1292" s="9" t="s">
        <v>200</v>
      </c>
      <c r="D1292" s="9" t="s">
        <v>691</v>
      </c>
      <c r="E1292" s="14"/>
      <c r="F1292" s="14">
        <v>132</v>
      </c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>
        <v>10363.315984848485</v>
      </c>
    </row>
    <row r="1293" spans="1:17" ht="13.15" customHeight="1" x14ac:dyDescent="0.2">
      <c r="A1293" s="4" t="str">
        <f>A1292</f>
        <v>3060</v>
      </c>
      <c r="B1293" s="4" t="str">
        <f t="shared" ref="B1293" si="319">B1292</f>
        <v>WASHILONE STAR 10</v>
      </c>
      <c r="C1293" s="9" t="str">
        <f t="shared" ref="C1293" si="320">C1292</f>
        <v xml:space="preserve">$ </v>
      </c>
      <c r="D1293" s="9" t="s">
        <v>692</v>
      </c>
      <c r="E1293" s="14"/>
      <c r="F1293" s="14">
        <v>125</v>
      </c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>
        <v>10943.661679999999</v>
      </c>
    </row>
    <row r="1294" spans="1:17" s="25" customFormat="1" ht="13.15" customHeight="1" x14ac:dyDescent="0.2">
      <c r="A1294" s="4" t="s">
        <v>180</v>
      </c>
      <c r="B1294" s="4" t="s">
        <v>616</v>
      </c>
      <c r="C1294" s="14" t="s">
        <v>199</v>
      </c>
      <c r="D1294" s="2" t="s">
        <v>676</v>
      </c>
      <c r="E1294" s="14"/>
      <c r="F1294" s="14"/>
      <c r="G1294" s="24">
        <v>0</v>
      </c>
      <c r="H1294" s="24">
        <v>0</v>
      </c>
      <c r="I1294" s="24">
        <v>10.705743235293435</v>
      </c>
      <c r="J1294" s="24">
        <v>0</v>
      </c>
      <c r="K1294" s="24">
        <v>0</v>
      </c>
      <c r="L1294" s="24">
        <v>1.7135288487829061</v>
      </c>
      <c r="M1294" s="24">
        <v>77.585734722749592</v>
      </c>
      <c r="N1294" s="24">
        <v>0</v>
      </c>
      <c r="O1294" s="24">
        <v>9.9949931931740785</v>
      </c>
      <c r="P1294" s="24">
        <v>0</v>
      </c>
      <c r="Q1294" s="24">
        <v>100</v>
      </c>
    </row>
    <row r="1295" spans="1:17" ht="13.15" customHeight="1" x14ac:dyDescent="0.2">
      <c r="A1295" s="4" t="s">
        <v>180</v>
      </c>
      <c r="B1295" s="4" t="s">
        <v>616</v>
      </c>
      <c r="C1295" s="9"/>
      <c r="D1295" s="9"/>
      <c r="E1295" s="14"/>
      <c r="F1295" s="14"/>
      <c r="G1295" s="12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</row>
    <row r="1296" spans="1:17" ht="13.15" customHeight="1" x14ac:dyDescent="0.2">
      <c r="A1296" s="4" t="s">
        <v>131</v>
      </c>
      <c r="B1296" s="4" t="s">
        <v>617</v>
      </c>
      <c r="C1296" s="15"/>
      <c r="D1296" s="16" t="s">
        <v>240</v>
      </c>
      <c r="E1296" s="17" t="s">
        <v>239</v>
      </c>
      <c r="F1296" s="1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</row>
    <row r="1297" spans="1:17" s="20" customFormat="1" ht="13.15" customHeight="1" x14ac:dyDescent="0.25">
      <c r="A1297" s="4" t="s">
        <v>131</v>
      </c>
      <c r="B1297" s="4" t="s">
        <v>617</v>
      </c>
      <c r="C1297" s="13" t="s">
        <v>200</v>
      </c>
      <c r="D1297" s="19" t="s">
        <v>674</v>
      </c>
      <c r="E1297" s="13"/>
      <c r="F1297" s="19"/>
      <c r="G1297" s="1">
        <v>0</v>
      </c>
      <c r="H1297" s="1">
        <v>0</v>
      </c>
      <c r="I1297" s="1">
        <v>0</v>
      </c>
      <c r="J1297" s="1">
        <v>0</v>
      </c>
      <c r="K1297" s="1">
        <v>0</v>
      </c>
      <c r="L1297" s="1">
        <v>925640.22999999975</v>
      </c>
      <c r="M1297" s="1">
        <v>41052.149999999994</v>
      </c>
      <c r="N1297" s="1">
        <v>0</v>
      </c>
      <c r="O1297" s="1">
        <v>0</v>
      </c>
      <c r="P1297" s="1">
        <v>0</v>
      </c>
      <c r="Q1297" s="1">
        <v>966692.37999999977</v>
      </c>
    </row>
    <row r="1298" spans="1:17" s="20" customFormat="1" ht="13.15" customHeight="1" x14ac:dyDescent="0.25">
      <c r="A1298" s="4" t="s">
        <v>131</v>
      </c>
      <c r="B1298" s="4" t="s">
        <v>617</v>
      </c>
      <c r="C1298" s="13" t="s">
        <v>200</v>
      </c>
      <c r="D1298" s="19" t="s">
        <v>675</v>
      </c>
      <c r="E1298" s="13"/>
      <c r="F1298" s="19"/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>
        <v>0</v>
      </c>
    </row>
    <row r="1299" spans="1:17" s="20" customFormat="1" ht="13.15" customHeight="1" x14ac:dyDescent="0.25">
      <c r="A1299" s="4" t="s">
        <v>131</v>
      </c>
      <c r="B1299" s="4" t="s">
        <v>617</v>
      </c>
      <c r="C1299" s="13" t="s">
        <v>200</v>
      </c>
      <c r="D1299" s="19" t="s">
        <v>454</v>
      </c>
      <c r="E1299" s="13"/>
      <c r="F1299" s="19"/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925640.22999999975</v>
      </c>
      <c r="M1299" s="1">
        <v>41052.149999999994</v>
      </c>
      <c r="N1299" s="1">
        <v>0</v>
      </c>
      <c r="O1299" s="1">
        <v>0</v>
      </c>
      <c r="P1299" s="1">
        <v>0</v>
      </c>
      <c r="Q1299" s="1">
        <v>966692.37999999977</v>
      </c>
    </row>
    <row r="1300" spans="1:17" ht="13.15" customHeight="1" x14ac:dyDescent="0.2">
      <c r="A1300" s="4" t="s">
        <v>131</v>
      </c>
      <c r="B1300" s="4" t="s">
        <v>617</v>
      </c>
      <c r="C1300" s="9" t="s">
        <v>200</v>
      </c>
      <c r="D1300" s="9" t="s">
        <v>691</v>
      </c>
      <c r="E1300" s="14"/>
      <c r="F1300" s="14">
        <v>84</v>
      </c>
      <c r="G1300" s="12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>
        <v>11508.242619047616</v>
      </c>
    </row>
    <row r="1301" spans="1:17" ht="13.15" customHeight="1" x14ac:dyDescent="0.2">
      <c r="A1301" s="4" t="str">
        <f>A1300</f>
        <v>3070</v>
      </c>
      <c r="B1301" s="4" t="str">
        <f t="shared" ref="B1301" si="321">B1300</f>
        <v>WASHIWOODLIN R-10</v>
      </c>
      <c r="C1301" s="9" t="str">
        <f t="shared" ref="C1301" si="322">C1300</f>
        <v xml:space="preserve">$ </v>
      </c>
      <c r="D1301" s="9" t="s">
        <v>692</v>
      </c>
      <c r="E1301" s="14"/>
      <c r="F1301" s="14">
        <v>72</v>
      </c>
      <c r="G1301" s="12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>
        <v>13426.283055555552</v>
      </c>
    </row>
    <row r="1302" spans="1:17" s="25" customFormat="1" ht="13.15" customHeight="1" x14ac:dyDescent="0.2">
      <c r="A1302" s="4" t="s">
        <v>131</v>
      </c>
      <c r="B1302" s="4" t="s">
        <v>617</v>
      </c>
      <c r="C1302" s="14" t="s">
        <v>199</v>
      </c>
      <c r="D1302" s="2" t="s">
        <v>676</v>
      </c>
      <c r="E1302" s="14"/>
      <c r="F1302" s="14"/>
      <c r="G1302" s="24">
        <v>0</v>
      </c>
      <c r="H1302" s="24">
        <v>0</v>
      </c>
      <c r="I1302" s="24">
        <v>0</v>
      </c>
      <c r="J1302" s="24">
        <v>0</v>
      </c>
      <c r="K1302" s="24">
        <v>0</v>
      </c>
      <c r="L1302" s="24">
        <v>95.753338823256257</v>
      </c>
      <c r="M1302" s="24">
        <v>4.2466611767437339</v>
      </c>
      <c r="N1302" s="24">
        <v>0</v>
      </c>
      <c r="O1302" s="24">
        <v>0</v>
      </c>
      <c r="P1302" s="24">
        <v>0</v>
      </c>
      <c r="Q1302" s="24">
        <v>100</v>
      </c>
    </row>
    <row r="1303" spans="1:17" ht="13.15" customHeight="1" x14ac:dyDescent="0.2">
      <c r="A1303" s="4" t="s">
        <v>131</v>
      </c>
      <c r="B1303" s="4" t="s">
        <v>617</v>
      </c>
      <c r="C1303" s="9"/>
      <c r="D1303" s="9"/>
      <c r="E1303" s="14"/>
      <c r="F1303" s="14"/>
      <c r="G1303" s="12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</row>
    <row r="1304" spans="1:17" ht="13.15" customHeight="1" x14ac:dyDescent="0.2">
      <c r="A1304" s="4" t="s">
        <v>190</v>
      </c>
      <c r="B1304" s="4" t="s">
        <v>618</v>
      </c>
      <c r="C1304" s="15"/>
      <c r="D1304" s="16" t="s">
        <v>229</v>
      </c>
      <c r="E1304" s="17" t="s">
        <v>238</v>
      </c>
      <c r="F1304" s="1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</row>
    <row r="1305" spans="1:17" s="20" customFormat="1" ht="13.15" customHeight="1" x14ac:dyDescent="0.25">
      <c r="A1305" s="4" t="s">
        <v>190</v>
      </c>
      <c r="B1305" s="4" t="s">
        <v>618</v>
      </c>
      <c r="C1305" s="13" t="s">
        <v>200</v>
      </c>
      <c r="D1305" s="19" t="s">
        <v>674</v>
      </c>
      <c r="E1305" s="13"/>
      <c r="F1305" s="19"/>
      <c r="G1305" s="1">
        <v>5145876.4399999995</v>
      </c>
      <c r="H1305" s="1">
        <v>3163855.6700000004</v>
      </c>
      <c r="I1305" s="1">
        <v>4294139.8699999992</v>
      </c>
      <c r="J1305" s="1">
        <v>0</v>
      </c>
      <c r="K1305" s="1">
        <v>0</v>
      </c>
      <c r="L1305" s="1">
        <v>0</v>
      </c>
      <c r="M1305" s="1">
        <v>2364778.94</v>
      </c>
      <c r="N1305" s="1">
        <v>0</v>
      </c>
      <c r="O1305" s="1">
        <v>0</v>
      </c>
      <c r="P1305" s="1">
        <v>0</v>
      </c>
      <c r="Q1305" s="1">
        <v>14968650.919999998</v>
      </c>
    </row>
    <row r="1306" spans="1:17" s="20" customFormat="1" ht="13.15" customHeight="1" x14ac:dyDescent="0.25">
      <c r="A1306" s="4" t="s">
        <v>190</v>
      </c>
      <c r="B1306" s="4" t="s">
        <v>618</v>
      </c>
      <c r="C1306" s="13" t="s">
        <v>200</v>
      </c>
      <c r="D1306" s="19" t="s">
        <v>675</v>
      </c>
      <c r="E1306" s="13"/>
      <c r="F1306" s="19"/>
      <c r="G1306" s="1">
        <v>0</v>
      </c>
      <c r="H1306" s="1">
        <v>9080</v>
      </c>
      <c r="I1306" s="1">
        <v>0</v>
      </c>
      <c r="J1306" s="1">
        <v>0</v>
      </c>
      <c r="K1306" s="1">
        <v>0</v>
      </c>
      <c r="L1306" s="1">
        <v>0</v>
      </c>
      <c r="M1306" s="1">
        <v>21248</v>
      </c>
      <c r="N1306" s="1">
        <v>0</v>
      </c>
      <c r="O1306" s="1">
        <v>0</v>
      </c>
      <c r="P1306" s="1">
        <v>0</v>
      </c>
      <c r="Q1306" s="1">
        <v>30328</v>
      </c>
    </row>
    <row r="1307" spans="1:17" s="20" customFormat="1" ht="13.15" customHeight="1" x14ac:dyDescent="0.25">
      <c r="A1307" s="4" t="s">
        <v>190</v>
      </c>
      <c r="B1307" s="4" t="s">
        <v>618</v>
      </c>
      <c r="C1307" s="13" t="s">
        <v>200</v>
      </c>
      <c r="D1307" s="19" t="s">
        <v>454</v>
      </c>
      <c r="E1307" s="13"/>
      <c r="F1307" s="19"/>
      <c r="G1307" s="1">
        <v>5145876.4399999995</v>
      </c>
      <c r="H1307" s="1">
        <v>3172935.6700000004</v>
      </c>
      <c r="I1307" s="1">
        <v>4294139.8699999992</v>
      </c>
      <c r="J1307" s="1">
        <v>0</v>
      </c>
      <c r="K1307" s="1">
        <v>0</v>
      </c>
      <c r="L1307" s="1">
        <v>0</v>
      </c>
      <c r="M1307" s="1">
        <v>2386026.94</v>
      </c>
      <c r="N1307" s="1">
        <v>0</v>
      </c>
      <c r="O1307" s="1">
        <v>0</v>
      </c>
      <c r="P1307" s="1">
        <v>0</v>
      </c>
      <c r="Q1307" s="1">
        <v>14998978.919999998</v>
      </c>
    </row>
    <row r="1308" spans="1:17" ht="13.15" customHeight="1" x14ac:dyDescent="0.2">
      <c r="A1308" s="4" t="s">
        <v>190</v>
      </c>
      <c r="B1308" s="4" t="s">
        <v>618</v>
      </c>
      <c r="C1308" s="9" t="s">
        <v>200</v>
      </c>
      <c r="D1308" s="9" t="s">
        <v>691</v>
      </c>
      <c r="E1308" s="14"/>
      <c r="F1308" s="14">
        <v>1869.7</v>
      </c>
      <c r="G1308" s="12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>
        <v>8022.1313151842533</v>
      </c>
    </row>
    <row r="1309" spans="1:17" ht="13.15" customHeight="1" x14ac:dyDescent="0.2">
      <c r="A1309" s="4" t="str">
        <f>A1308</f>
        <v>3080</v>
      </c>
      <c r="B1309" s="4" t="str">
        <f t="shared" ref="B1309" si="323">B1308</f>
        <v>WELDWELD RE-1</v>
      </c>
      <c r="C1309" s="9" t="str">
        <f t="shared" ref="C1309" si="324">C1308</f>
        <v xml:space="preserve">$ </v>
      </c>
      <c r="D1309" s="9" t="s">
        <v>692</v>
      </c>
      <c r="E1309" s="14"/>
      <c r="F1309" s="14">
        <v>1892</v>
      </c>
      <c r="G1309" s="12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>
        <v>7927.5787103594066</v>
      </c>
    </row>
    <row r="1310" spans="1:17" s="25" customFormat="1" ht="13.15" customHeight="1" x14ac:dyDescent="0.2">
      <c r="A1310" s="4" t="s">
        <v>190</v>
      </c>
      <c r="B1310" s="4" t="s">
        <v>618</v>
      </c>
      <c r="C1310" s="14" t="s">
        <v>199</v>
      </c>
      <c r="D1310" s="2" t="s">
        <v>676</v>
      </c>
      <c r="E1310" s="14"/>
      <c r="F1310" s="14"/>
      <c r="G1310" s="24">
        <v>34.308178359650633</v>
      </c>
      <c r="H1310" s="24">
        <v>21.154344485204469</v>
      </c>
      <c r="I1310" s="24">
        <v>28.629548003925052</v>
      </c>
      <c r="J1310" s="24">
        <v>0</v>
      </c>
      <c r="K1310" s="24">
        <v>0</v>
      </c>
      <c r="L1310" s="24">
        <v>0</v>
      </c>
      <c r="M1310" s="24">
        <v>15.907929151219848</v>
      </c>
      <c r="N1310" s="24">
        <v>0</v>
      </c>
      <c r="O1310" s="24">
        <v>0</v>
      </c>
      <c r="P1310" s="24">
        <v>0</v>
      </c>
      <c r="Q1310" s="24">
        <v>100</v>
      </c>
    </row>
    <row r="1311" spans="1:17" ht="13.15" customHeight="1" x14ac:dyDescent="0.2">
      <c r="A1311" s="4" t="s">
        <v>190</v>
      </c>
      <c r="B1311" s="4" t="s">
        <v>618</v>
      </c>
      <c r="C1311" s="9"/>
      <c r="D1311" s="9"/>
      <c r="E1311" s="14"/>
      <c r="F1311" s="14"/>
      <c r="G1311" s="12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</row>
    <row r="1312" spans="1:17" ht="13.15" customHeight="1" x14ac:dyDescent="0.2">
      <c r="A1312" s="4" t="s">
        <v>111</v>
      </c>
      <c r="B1312" s="4" t="s">
        <v>619</v>
      </c>
      <c r="C1312" s="15"/>
      <c r="D1312" s="16" t="s">
        <v>229</v>
      </c>
      <c r="E1312" s="17" t="s">
        <v>237</v>
      </c>
      <c r="F1312" s="1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</row>
    <row r="1313" spans="1:17" s="20" customFormat="1" ht="13.15" customHeight="1" x14ac:dyDescent="0.25">
      <c r="A1313" s="4" t="s">
        <v>111</v>
      </c>
      <c r="B1313" s="4" t="s">
        <v>619</v>
      </c>
      <c r="C1313" s="13" t="s">
        <v>200</v>
      </c>
      <c r="D1313" s="19" t="s">
        <v>674</v>
      </c>
      <c r="E1313" s="13"/>
      <c r="F1313" s="19"/>
      <c r="G1313" s="1">
        <v>5904824.8499999978</v>
      </c>
      <c r="H1313" s="1">
        <v>2409370.3300000005</v>
      </c>
      <c r="I1313" s="1">
        <v>4120608.31</v>
      </c>
      <c r="J1313" s="1">
        <v>0</v>
      </c>
      <c r="K1313" s="1">
        <v>0</v>
      </c>
      <c r="L1313" s="1">
        <v>0</v>
      </c>
      <c r="M1313" s="1">
        <v>648489.34000000008</v>
      </c>
      <c r="N1313" s="1">
        <v>0</v>
      </c>
      <c r="O1313" s="1">
        <v>95839.17</v>
      </c>
      <c r="P1313" s="1">
        <v>0</v>
      </c>
      <c r="Q1313" s="1">
        <v>13179131.999999998</v>
      </c>
    </row>
    <row r="1314" spans="1:17" s="20" customFormat="1" ht="13.15" customHeight="1" x14ac:dyDescent="0.25">
      <c r="A1314" s="4" t="s">
        <v>111</v>
      </c>
      <c r="B1314" s="4" t="s">
        <v>619</v>
      </c>
      <c r="C1314" s="13" t="s">
        <v>200</v>
      </c>
      <c r="D1314" s="19" t="s">
        <v>675</v>
      </c>
      <c r="E1314" s="13"/>
      <c r="F1314" s="19"/>
      <c r="G1314" s="1">
        <v>0</v>
      </c>
      <c r="H1314" s="1">
        <v>0</v>
      </c>
      <c r="I1314" s="1">
        <v>108584.72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108584.72</v>
      </c>
    </row>
    <row r="1315" spans="1:17" s="20" customFormat="1" ht="13.15" customHeight="1" x14ac:dyDescent="0.25">
      <c r="A1315" s="4" t="s">
        <v>111</v>
      </c>
      <c r="B1315" s="4" t="s">
        <v>619</v>
      </c>
      <c r="C1315" s="13" t="s">
        <v>200</v>
      </c>
      <c r="D1315" s="19" t="s">
        <v>454</v>
      </c>
      <c r="E1315" s="13"/>
      <c r="F1315" s="19"/>
      <c r="G1315" s="1">
        <v>5904824.8499999978</v>
      </c>
      <c r="H1315" s="1">
        <v>2409370.3300000005</v>
      </c>
      <c r="I1315" s="1">
        <v>4229193.03</v>
      </c>
      <c r="J1315" s="1">
        <v>0</v>
      </c>
      <c r="K1315" s="1">
        <v>0</v>
      </c>
      <c r="L1315" s="1">
        <v>0</v>
      </c>
      <c r="M1315" s="1">
        <v>648489.34000000008</v>
      </c>
      <c r="N1315" s="1">
        <v>0</v>
      </c>
      <c r="O1315" s="1">
        <v>95839.17</v>
      </c>
      <c r="P1315" s="1">
        <v>0</v>
      </c>
      <c r="Q1315" s="1">
        <v>13287716.719999999</v>
      </c>
    </row>
    <row r="1316" spans="1:17" ht="13.15" customHeight="1" x14ac:dyDescent="0.2">
      <c r="A1316" s="4" t="s">
        <v>111</v>
      </c>
      <c r="B1316" s="4" t="s">
        <v>619</v>
      </c>
      <c r="C1316" s="9" t="s">
        <v>200</v>
      </c>
      <c r="D1316" s="9" t="s">
        <v>691</v>
      </c>
      <c r="E1316" s="14"/>
      <c r="F1316" s="14">
        <v>2049.5</v>
      </c>
      <c r="G1316" s="12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>
        <v>6483.3943498414237</v>
      </c>
    </row>
    <row r="1317" spans="1:17" ht="13.15" customHeight="1" x14ac:dyDescent="0.2">
      <c r="A1317" s="4" t="str">
        <f>A1316</f>
        <v>3085</v>
      </c>
      <c r="B1317" s="4" t="str">
        <f t="shared" ref="B1317" si="325">B1316</f>
        <v>WELDEATON RE-2</v>
      </c>
      <c r="C1317" s="9" t="str">
        <f t="shared" ref="C1317" si="326">C1316</f>
        <v xml:space="preserve">$ </v>
      </c>
      <c r="D1317" s="9" t="s">
        <v>692</v>
      </c>
      <c r="E1317" s="14"/>
      <c r="F1317" s="14">
        <v>1994</v>
      </c>
      <c r="G1317" s="12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>
        <v>6663.8499097291869</v>
      </c>
    </row>
    <row r="1318" spans="1:17" s="25" customFormat="1" ht="13.15" customHeight="1" x14ac:dyDescent="0.2">
      <c r="A1318" s="4" t="s">
        <v>111</v>
      </c>
      <c r="B1318" s="4" t="s">
        <v>619</v>
      </c>
      <c r="C1318" s="14" t="s">
        <v>199</v>
      </c>
      <c r="D1318" s="2" t="s">
        <v>676</v>
      </c>
      <c r="E1318" s="14"/>
      <c r="F1318" s="14"/>
      <c r="G1318" s="24">
        <v>44.438220458992433</v>
      </c>
      <c r="H1318" s="24">
        <v>18.132312576874387</v>
      </c>
      <c r="I1318" s="24">
        <v>31.827838590466285</v>
      </c>
      <c r="J1318" s="24">
        <v>0</v>
      </c>
      <c r="K1318" s="24">
        <v>0</v>
      </c>
      <c r="L1318" s="24">
        <v>0</v>
      </c>
      <c r="M1318" s="24">
        <v>4.880366986029486</v>
      </c>
      <c r="N1318" s="24">
        <v>0</v>
      </c>
      <c r="O1318" s="24">
        <v>0.72126138763740899</v>
      </c>
      <c r="P1318" s="24">
        <v>0</v>
      </c>
      <c r="Q1318" s="24">
        <v>100</v>
      </c>
    </row>
    <row r="1319" spans="1:17" ht="13.15" customHeight="1" x14ac:dyDescent="0.2">
      <c r="A1319" s="4" t="s">
        <v>111</v>
      </c>
      <c r="B1319" s="4" t="s">
        <v>619</v>
      </c>
      <c r="C1319" s="9"/>
      <c r="D1319" s="9"/>
      <c r="E1319" s="14"/>
      <c r="F1319" s="14"/>
      <c r="G1319" s="12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</row>
    <row r="1320" spans="1:17" ht="13.15" customHeight="1" x14ac:dyDescent="0.2">
      <c r="A1320" s="4" t="s">
        <v>87</v>
      </c>
      <c r="B1320" s="4" t="s">
        <v>620</v>
      </c>
      <c r="C1320" s="15"/>
      <c r="D1320" s="16" t="s">
        <v>229</v>
      </c>
      <c r="E1320" s="17" t="s">
        <v>708</v>
      </c>
      <c r="F1320" s="1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  <c r="Q1320" s="27"/>
    </row>
    <row r="1321" spans="1:17" s="20" customFormat="1" ht="13.15" customHeight="1" x14ac:dyDescent="0.25">
      <c r="A1321" s="4" t="s">
        <v>87</v>
      </c>
      <c r="B1321" s="4" t="s">
        <v>620</v>
      </c>
      <c r="C1321" s="13" t="s">
        <v>200</v>
      </c>
      <c r="D1321" s="19" t="s">
        <v>674</v>
      </c>
      <c r="E1321" s="13"/>
      <c r="F1321" s="19"/>
      <c r="G1321" s="1">
        <v>8185867.299999998</v>
      </c>
      <c r="H1321" s="1">
        <v>3216467.5100000007</v>
      </c>
      <c r="I1321" s="1">
        <v>4502664.919999999</v>
      </c>
      <c r="J1321" s="1">
        <v>0</v>
      </c>
      <c r="K1321" s="1">
        <v>265104.76999999996</v>
      </c>
      <c r="L1321" s="1">
        <v>1156690.07</v>
      </c>
      <c r="M1321" s="1">
        <v>1845891.8199999998</v>
      </c>
      <c r="N1321" s="1">
        <v>0</v>
      </c>
      <c r="O1321" s="1">
        <v>0</v>
      </c>
      <c r="P1321" s="1">
        <v>0</v>
      </c>
      <c r="Q1321" s="1">
        <v>19172686.389999997</v>
      </c>
    </row>
    <row r="1322" spans="1:17" s="20" customFormat="1" ht="13.15" customHeight="1" x14ac:dyDescent="0.25">
      <c r="A1322" s="4" t="s">
        <v>87</v>
      </c>
      <c r="B1322" s="4" t="s">
        <v>620</v>
      </c>
      <c r="C1322" s="13" t="s">
        <v>200</v>
      </c>
      <c r="D1322" s="19" t="s">
        <v>675</v>
      </c>
      <c r="E1322" s="13"/>
      <c r="F1322" s="19"/>
      <c r="G1322" s="1">
        <v>0</v>
      </c>
      <c r="H1322" s="1">
        <v>0</v>
      </c>
      <c r="I1322" s="1">
        <v>0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</row>
    <row r="1323" spans="1:17" s="20" customFormat="1" ht="13.15" customHeight="1" x14ac:dyDescent="0.25">
      <c r="A1323" s="4" t="s">
        <v>87</v>
      </c>
      <c r="B1323" s="4" t="s">
        <v>620</v>
      </c>
      <c r="C1323" s="13" t="s">
        <v>200</v>
      </c>
      <c r="D1323" s="19" t="s">
        <v>454</v>
      </c>
      <c r="E1323" s="13"/>
      <c r="F1323" s="19"/>
      <c r="G1323" s="1">
        <v>8185867.299999998</v>
      </c>
      <c r="H1323" s="1">
        <v>3216467.5100000007</v>
      </c>
      <c r="I1323" s="1">
        <v>4502664.919999999</v>
      </c>
      <c r="J1323" s="1">
        <v>0</v>
      </c>
      <c r="K1323" s="1">
        <v>265104.76999999996</v>
      </c>
      <c r="L1323" s="1">
        <v>1156690.07</v>
      </c>
      <c r="M1323" s="1">
        <v>1845891.8199999998</v>
      </c>
      <c r="N1323" s="1">
        <v>0</v>
      </c>
      <c r="O1323" s="1">
        <v>0</v>
      </c>
      <c r="P1323" s="1">
        <v>0</v>
      </c>
      <c r="Q1323" s="1">
        <v>19172686.389999997</v>
      </c>
    </row>
    <row r="1324" spans="1:17" ht="13.15" customHeight="1" x14ac:dyDescent="0.2">
      <c r="A1324" s="4" t="s">
        <v>87</v>
      </c>
      <c r="B1324" s="4" t="s">
        <v>620</v>
      </c>
      <c r="C1324" s="9" t="s">
        <v>200</v>
      </c>
      <c r="D1324" s="9" t="s">
        <v>691</v>
      </c>
      <c r="E1324" s="14"/>
      <c r="F1324" s="14">
        <v>2573.5</v>
      </c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>
        <v>7450.0432834660951</v>
      </c>
    </row>
    <row r="1325" spans="1:17" ht="13.15" customHeight="1" x14ac:dyDescent="0.2">
      <c r="A1325" s="4" t="str">
        <f>A1324</f>
        <v>3090</v>
      </c>
      <c r="B1325" s="4" t="str">
        <f t="shared" ref="B1325" si="327">B1324</f>
        <v>WELDKEENESBURG R</v>
      </c>
      <c r="C1325" s="9" t="str">
        <f t="shared" ref="C1325" si="328">C1324</f>
        <v xml:space="preserve">$ </v>
      </c>
      <c r="D1325" s="9" t="s">
        <v>692</v>
      </c>
      <c r="E1325" s="14"/>
      <c r="F1325" s="14">
        <v>2693</v>
      </c>
      <c r="G1325" s="12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>
        <v>7119.4527998514659</v>
      </c>
    </row>
    <row r="1326" spans="1:17" s="25" customFormat="1" ht="13.15" customHeight="1" x14ac:dyDescent="0.2">
      <c r="A1326" s="4" t="s">
        <v>87</v>
      </c>
      <c r="B1326" s="4" t="s">
        <v>620</v>
      </c>
      <c r="C1326" s="14" t="s">
        <v>199</v>
      </c>
      <c r="D1326" s="2" t="s">
        <v>676</v>
      </c>
      <c r="E1326" s="14"/>
      <c r="F1326" s="14"/>
      <c r="G1326" s="24">
        <v>42.695463397709077</v>
      </c>
      <c r="H1326" s="24">
        <v>16.776300642343116</v>
      </c>
      <c r="I1326" s="24">
        <v>23.4847888731361</v>
      </c>
      <c r="J1326" s="24">
        <v>0</v>
      </c>
      <c r="K1326" s="24">
        <v>1.3827210470530209</v>
      </c>
      <c r="L1326" s="24">
        <v>6.033009910407241</v>
      </c>
      <c r="M1326" s="24">
        <v>9.6277161293514482</v>
      </c>
      <c r="N1326" s="24">
        <v>0</v>
      </c>
      <c r="O1326" s="24">
        <v>0</v>
      </c>
      <c r="P1326" s="24">
        <v>0</v>
      </c>
      <c r="Q1326" s="24">
        <v>100</v>
      </c>
    </row>
    <row r="1327" spans="1:17" ht="13.15" customHeight="1" x14ac:dyDescent="0.2">
      <c r="A1327" s="4" t="s">
        <v>87</v>
      </c>
      <c r="B1327" s="4" t="s">
        <v>620</v>
      </c>
      <c r="C1327" s="9"/>
      <c r="D1327" s="9"/>
      <c r="E1327" s="14"/>
      <c r="F1327" s="14"/>
      <c r="G1327" s="12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</row>
    <row r="1328" spans="1:17" ht="13.15" customHeight="1" x14ac:dyDescent="0.2">
      <c r="A1328" s="4" t="s">
        <v>23</v>
      </c>
      <c r="B1328" s="4" t="s">
        <v>621</v>
      </c>
      <c r="C1328" s="15"/>
      <c r="D1328" s="16" t="s">
        <v>229</v>
      </c>
      <c r="E1328" s="17" t="s">
        <v>236</v>
      </c>
      <c r="F1328" s="1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</row>
    <row r="1329" spans="1:17" s="20" customFormat="1" ht="13.15" customHeight="1" x14ac:dyDescent="0.25">
      <c r="A1329" s="4" t="s">
        <v>23</v>
      </c>
      <c r="B1329" s="4" t="s">
        <v>621</v>
      </c>
      <c r="C1329" s="13" t="s">
        <v>200</v>
      </c>
      <c r="D1329" s="19" t="s">
        <v>674</v>
      </c>
      <c r="E1329" s="13"/>
      <c r="F1329" s="19"/>
      <c r="G1329" s="1">
        <v>17574187.69000002</v>
      </c>
      <c r="H1329" s="1">
        <v>9617501.839999998</v>
      </c>
      <c r="I1329" s="1">
        <v>11294447.959999993</v>
      </c>
      <c r="J1329" s="1">
        <v>0</v>
      </c>
      <c r="K1329" s="1">
        <v>0</v>
      </c>
      <c r="L1329" s="1">
        <v>4716570.1900000013</v>
      </c>
      <c r="M1329" s="1">
        <v>3464510.6500000004</v>
      </c>
      <c r="N1329" s="1">
        <v>1262397.3500000001</v>
      </c>
      <c r="O1329" s="1">
        <v>0</v>
      </c>
      <c r="P1329" s="1">
        <v>0</v>
      </c>
      <c r="Q1329" s="1">
        <v>47929615.680000007</v>
      </c>
    </row>
    <row r="1330" spans="1:17" s="20" customFormat="1" ht="13.15" customHeight="1" x14ac:dyDescent="0.25">
      <c r="A1330" s="4" t="s">
        <v>23</v>
      </c>
      <c r="B1330" s="4" t="s">
        <v>621</v>
      </c>
      <c r="C1330" s="13" t="s">
        <v>200</v>
      </c>
      <c r="D1330" s="19" t="s">
        <v>675</v>
      </c>
      <c r="E1330" s="13"/>
      <c r="F1330" s="19"/>
      <c r="G1330" s="1">
        <v>0</v>
      </c>
      <c r="H1330" s="1">
        <v>0</v>
      </c>
      <c r="I1330" s="1">
        <v>30267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30267</v>
      </c>
    </row>
    <row r="1331" spans="1:17" s="20" customFormat="1" ht="13.15" customHeight="1" x14ac:dyDescent="0.25">
      <c r="A1331" s="4" t="s">
        <v>23</v>
      </c>
      <c r="B1331" s="4" t="s">
        <v>621</v>
      </c>
      <c r="C1331" s="13" t="s">
        <v>200</v>
      </c>
      <c r="D1331" s="19" t="s">
        <v>454</v>
      </c>
      <c r="E1331" s="13"/>
      <c r="F1331" s="19"/>
      <c r="G1331" s="1">
        <v>17574187.69000002</v>
      </c>
      <c r="H1331" s="1">
        <v>9617501.839999998</v>
      </c>
      <c r="I1331" s="1">
        <v>11324714.959999993</v>
      </c>
      <c r="J1331" s="1">
        <v>0</v>
      </c>
      <c r="K1331" s="1">
        <v>0</v>
      </c>
      <c r="L1331" s="1">
        <v>4716570.1900000013</v>
      </c>
      <c r="M1331" s="1">
        <v>3464510.6500000004</v>
      </c>
      <c r="N1331" s="1">
        <v>1262397.3500000001</v>
      </c>
      <c r="O1331" s="1">
        <v>0</v>
      </c>
      <c r="P1331" s="1">
        <v>0</v>
      </c>
      <c r="Q1331" s="1">
        <v>47959882.680000007</v>
      </c>
    </row>
    <row r="1332" spans="1:17" ht="13.15" customHeight="1" x14ac:dyDescent="0.2">
      <c r="A1332" s="4" t="s">
        <v>23</v>
      </c>
      <c r="B1332" s="4" t="s">
        <v>621</v>
      </c>
      <c r="C1332" s="9" t="s">
        <v>200</v>
      </c>
      <c r="D1332" s="9" t="s">
        <v>691</v>
      </c>
      <c r="E1332" s="14"/>
      <c r="F1332" s="14">
        <v>7929</v>
      </c>
      <c r="G1332" s="12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>
        <v>6048.6672569050334</v>
      </c>
    </row>
    <row r="1333" spans="1:17" ht="13.15" customHeight="1" x14ac:dyDescent="0.2">
      <c r="A1333" s="4" t="str">
        <f>A1332</f>
        <v>3100</v>
      </c>
      <c r="B1333" s="4" t="str">
        <f t="shared" ref="B1333" si="329">B1332</f>
        <v>WELDWINDSOR RE-4</v>
      </c>
      <c r="C1333" s="9" t="str">
        <f t="shared" ref="C1333" si="330">C1332</f>
        <v xml:space="preserve">$ </v>
      </c>
      <c r="D1333" s="9" t="s">
        <v>692</v>
      </c>
      <c r="E1333" s="14"/>
      <c r="F1333" s="14">
        <v>8104</v>
      </c>
      <c r="G1333" s="12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>
        <v>5918.05067620928</v>
      </c>
    </row>
    <row r="1334" spans="1:17" s="25" customFormat="1" ht="13.15" customHeight="1" x14ac:dyDescent="0.2">
      <c r="A1334" s="4" t="s">
        <v>23</v>
      </c>
      <c r="B1334" s="4" t="s">
        <v>621</v>
      </c>
      <c r="C1334" s="14" t="s">
        <v>199</v>
      </c>
      <c r="D1334" s="2" t="s">
        <v>676</v>
      </c>
      <c r="E1334" s="14"/>
      <c r="F1334" s="14"/>
      <c r="G1334" s="24">
        <v>36.643516847735583</v>
      </c>
      <c r="H1334" s="24">
        <v>20.053222198582734</v>
      </c>
      <c r="I1334" s="24">
        <v>23.612891289916707</v>
      </c>
      <c r="J1334" s="24">
        <v>0</v>
      </c>
      <c r="K1334" s="24">
        <v>0</v>
      </c>
      <c r="L1334" s="24">
        <v>9.8344072721572395</v>
      </c>
      <c r="M1334" s="24">
        <v>7.2237679835792292</v>
      </c>
      <c r="N1334" s="24">
        <v>2.6321944080285227</v>
      </c>
      <c r="O1334" s="24">
        <v>0</v>
      </c>
      <c r="P1334" s="24">
        <v>0</v>
      </c>
      <c r="Q1334" s="24">
        <v>100</v>
      </c>
    </row>
    <row r="1335" spans="1:17" ht="13.15" customHeight="1" x14ac:dyDescent="0.2">
      <c r="A1335" s="4" t="s">
        <v>23</v>
      </c>
      <c r="B1335" s="4" t="s">
        <v>621</v>
      </c>
      <c r="C1335" s="9"/>
      <c r="D1335" s="9"/>
      <c r="E1335" s="14"/>
      <c r="F1335" s="14"/>
      <c r="G1335" s="12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</row>
    <row r="1336" spans="1:17" ht="13.15" customHeight="1" x14ac:dyDescent="0.2">
      <c r="A1336" s="4" t="s">
        <v>31</v>
      </c>
      <c r="B1336" s="4" t="s">
        <v>622</v>
      </c>
      <c r="C1336" s="15"/>
      <c r="D1336" s="16" t="s">
        <v>229</v>
      </c>
      <c r="E1336" s="17" t="s">
        <v>235</v>
      </c>
      <c r="F1336" s="1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  <c r="Q1336" s="27"/>
    </row>
    <row r="1337" spans="1:17" s="20" customFormat="1" ht="13.15" customHeight="1" x14ac:dyDescent="0.25">
      <c r="A1337" s="4" t="s">
        <v>31</v>
      </c>
      <c r="B1337" s="4" t="s">
        <v>622</v>
      </c>
      <c r="C1337" s="13" t="s">
        <v>200</v>
      </c>
      <c r="D1337" s="19" t="s">
        <v>674</v>
      </c>
      <c r="E1337" s="13"/>
      <c r="F1337" s="19"/>
      <c r="G1337" s="1">
        <v>8904597.0099999942</v>
      </c>
      <c r="H1337" s="1">
        <v>3577087.060000001</v>
      </c>
      <c r="I1337" s="1">
        <v>5384704.4499999965</v>
      </c>
      <c r="J1337" s="1">
        <v>0</v>
      </c>
      <c r="K1337" s="1">
        <v>47312.789999999994</v>
      </c>
      <c r="L1337" s="1">
        <v>3439041.9800000009</v>
      </c>
      <c r="M1337" s="1">
        <v>5477164.3899999997</v>
      </c>
      <c r="N1337" s="1">
        <v>0</v>
      </c>
      <c r="O1337" s="1">
        <v>0</v>
      </c>
      <c r="P1337" s="1">
        <v>0</v>
      </c>
      <c r="Q1337" s="1">
        <v>26829907.679999992</v>
      </c>
    </row>
    <row r="1338" spans="1:17" s="20" customFormat="1" ht="13.15" customHeight="1" x14ac:dyDescent="0.25">
      <c r="A1338" s="4" t="s">
        <v>31</v>
      </c>
      <c r="B1338" s="4" t="s">
        <v>622</v>
      </c>
      <c r="C1338" s="13" t="s">
        <v>200</v>
      </c>
      <c r="D1338" s="19" t="s">
        <v>675</v>
      </c>
      <c r="E1338" s="13"/>
      <c r="F1338" s="19"/>
      <c r="G1338" s="1">
        <v>0</v>
      </c>
      <c r="H1338" s="1">
        <v>0</v>
      </c>
      <c r="I1338" s="1">
        <v>10000</v>
      </c>
      <c r="J1338" s="1">
        <v>0</v>
      </c>
      <c r="K1338" s="1">
        <v>0</v>
      </c>
      <c r="L1338" s="1">
        <v>7613.44</v>
      </c>
      <c r="M1338" s="1">
        <v>0</v>
      </c>
      <c r="N1338" s="1">
        <v>0</v>
      </c>
      <c r="O1338" s="1">
        <v>0</v>
      </c>
      <c r="P1338" s="1">
        <v>0</v>
      </c>
      <c r="Q1338" s="1">
        <v>17613.439999999999</v>
      </c>
    </row>
    <row r="1339" spans="1:17" s="20" customFormat="1" ht="13.15" customHeight="1" x14ac:dyDescent="0.25">
      <c r="A1339" s="4" t="s">
        <v>31</v>
      </c>
      <c r="B1339" s="4" t="s">
        <v>622</v>
      </c>
      <c r="C1339" s="13" t="s">
        <v>200</v>
      </c>
      <c r="D1339" s="19" t="s">
        <v>454</v>
      </c>
      <c r="E1339" s="13"/>
      <c r="F1339" s="19"/>
      <c r="G1339" s="1">
        <v>8904597.0099999942</v>
      </c>
      <c r="H1339" s="1">
        <v>3577087.060000001</v>
      </c>
      <c r="I1339" s="1">
        <v>5394704.4499999965</v>
      </c>
      <c r="J1339" s="1">
        <v>0</v>
      </c>
      <c r="K1339" s="1">
        <v>47312.789999999994</v>
      </c>
      <c r="L1339" s="1">
        <v>3446655.4200000009</v>
      </c>
      <c r="M1339" s="1">
        <v>5477164.3899999997</v>
      </c>
      <c r="N1339" s="1">
        <v>0</v>
      </c>
      <c r="O1339" s="1">
        <v>0</v>
      </c>
      <c r="P1339" s="1">
        <v>0</v>
      </c>
      <c r="Q1339" s="1">
        <v>26847521.119999994</v>
      </c>
    </row>
    <row r="1340" spans="1:17" ht="13.15" customHeight="1" x14ac:dyDescent="0.2">
      <c r="A1340" s="4" t="s">
        <v>31</v>
      </c>
      <c r="B1340" s="4" t="s">
        <v>622</v>
      </c>
      <c r="C1340" s="9" t="s">
        <v>200</v>
      </c>
      <c r="D1340" s="9" t="s">
        <v>691</v>
      </c>
      <c r="E1340" s="14"/>
      <c r="F1340" s="14">
        <v>3767</v>
      </c>
      <c r="G1340" s="12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>
        <v>7127.0297637377207</v>
      </c>
    </row>
    <row r="1341" spans="1:17" ht="13.15" customHeight="1" x14ac:dyDescent="0.2">
      <c r="A1341" s="4" t="str">
        <f>A1340</f>
        <v>3110</v>
      </c>
      <c r="B1341" s="4" t="str">
        <f t="shared" ref="B1341" si="331">B1340</f>
        <v>WELDJOHNSTOWN-MI</v>
      </c>
      <c r="C1341" s="9" t="str">
        <f t="shared" ref="C1341" si="332">C1340</f>
        <v xml:space="preserve">$ </v>
      </c>
      <c r="D1341" s="9" t="s">
        <v>692</v>
      </c>
      <c r="E1341" s="14"/>
      <c r="F1341" s="14">
        <v>3783</v>
      </c>
      <c r="G1341" s="12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>
        <v>7096.886365318529</v>
      </c>
    </row>
    <row r="1342" spans="1:17" s="25" customFormat="1" ht="13.15" customHeight="1" x14ac:dyDescent="0.2">
      <c r="A1342" s="4" t="s">
        <v>31</v>
      </c>
      <c r="B1342" s="4" t="s">
        <v>622</v>
      </c>
      <c r="C1342" s="14" t="s">
        <v>199</v>
      </c>
      <c r="D1342" s="2" t="s">
        <v>676</v>
      </c>
      <c r="E1342" s="14"/>
      <c r="F1342" s="14"/>
      <c r="G1342" s="24">
        <v>33.167296787659609</v>
      </c>
      <c r="H1342" s="24">
        <v>13.323714483775037</v>
      </c>
      <c r="I1342" s="24">
        <v>20.093864256172331</v>
      </c>
      <c r="J1342" s="24">
        <v>0</v>
      </c>
      <c r="K1342" s="24">
        <v>0.17622777830596231</v>
      </c>
      <c r="L1342" s="24">
        <v>12.837890711006549</v>
      </c>
      <c r="M1342" s="24">
        <v>20.401005983080502</v>
      </c>
      <c r="N1342" s="24">
        <v>0</v>
      </c>
      <c r="O1342" s="24">
        <v>0</v>
      </c>
      <c r="P1342" s="24">
        <v>0</v>
      </c>
      <c r="Q1342" s="24">
        <v>100</v>
      </c>
    </row>
    <row r="1343" spans="1:17" ht="13.15" customHeight="1" x14ac:dyDescent="0.2">
      <c r="A1343" s="4" t="s">
        <v>31</v>
      </c>
      <c r="B1343" s="4" t="s">
        <v>622</v>
      </c>
      <c r="C1343" s="9"/>
      <c r="D1343" s="9"/>
      <c r="E1343" s="14"/>
      <c r="F1343" s="14"/>
      <c r="G1343" s="12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</row>
    <row r="1344" spans="1:17" ht="13.15" customHeight="1" x14ac:dyDescent="0.2">
      <c r="A1344" s="4" t="s">
        <v>173</v>
      </c>
      <c r="B1344" s="4" t="s">
        <v>623</v>
      </c>
      <c r="C1344" s="15"/>
      <c r="D1344" s="16" t="s">
        <v>229</v>
      </c>
      <c r="E1344" s="17" t="s">
        <v>234</v>
      </c>
      <c r="F1344" s="1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  <c r="Q1344" s="27"/>
    </row>
    <row r="1345" spans="1:17" s="20" customFormat="1" ht="13.15" customHeight="1" x14ac:dyDescent="0.25">
      <c r="A1345" s="4" t="s">
        <v>173</v>
      </c>
      <c r="B1345" s="4" t="s">
        <v>623</v>
      </c>
      <c r="C1345" s="13" t="s">
        <v>200</v>
      </c>
      <c r="D1345" s="19" t="s">
        <v>674</v>
      </c>
      <c r="E1345" s="13"/>
      <c r="F1345" s="19"/>
      <c r="G1345" s="1">
        <v>31279871.569999944</v>
      </c>
      <c r="H1345" s="1">
        <v>15227089.820000008</v>
      </c>
      <c r="I1345" s="1">
        <v>28649889.370000016</v>
      </c>
      <c r="J1345" s="1">
        <v>0</v>
      </c>
      <c r="K1345" s="1">
        <v>2393814.0299999998</v>
      </c>
      <c r="L1345" s="1">
        <v>55499576.999999993</v>
      </c>
      <c r="M1345" s="1">
        <v>258016.20999999996</v>
      </c>
      <c r="N1345" s="1">
        <v>4465.9799999999996</v>
      </c>
      <c r="O1345" s="1">
        <v>0</v>
      </c>
      <c r="P1345" s="1">
        <v>533672.99999999988</v>
      </c>
      <c r="Q1345" s="1">
        <v>133846396.97999996</v>
      </c>
    </row>
    <row r="1346" spans="1:17" s="20" customFormat="1" ht="13.15" customHeight="1" x14ac:dyDescent="0.25">
      <c r="A1346" s="4" t="s">
        <v>173</v>
      </c>
      <c r="B1346" s="4" t="s">
        <v>623</v>
      </c>
      <c r="C1346" s="13" t="s">
        <v>200</v>
      </c>
      <c r="D1346" s="19" t="s">
        <v>675</v>
      </c>
      <c r="E1346" s="13"/>
      <c r="F1346" s="19"/>
      <c r="G1346" s="1">
        <v>500</v>
      </c>
      <c r="H1346" s="1">
        <v>0</v>
      </c>
      <c r="I1346" s="1">
        <v>63487.15</v>
      </c>
      <c r="J1346" s="1">
        <v>0</v>
      </c>
      <c r="K1346" s="1">
        <v>0</v>
      </c>
      <c r="L1346" s="1">
        <v>36846.490000000005</v>
      </c>
      <c r="M1346" s="1">
        <v>0</v>
      </c>
      <c r="N1346" s="1">
        <v>0</v>
      </c>
      <c r="O1346" s="1">
        <v>0</v>
      </c>
      <c r="P1346" s="1">
        <v>0</v>
      </c>
      <c r="Q1346" s="1">
        <v>100833.64000000001</v>
      </c>
    </row>
    <row r="1347" spans="1:17" s="20" customFormat="1" ht="13.15" customHeight="1" x14ac:dyDescent="0.25">
      <c r="A1347" s="4" t="s">
        <v>173</v>
      </c>
      <c r="B1347" s="4" t="s">
        <v>623</v>
      </c>
      <c r="C1347" s="13" t="s">
        <v>200</v>
      </c>
      <c r="D1347" s="19" t="s">
        <v>454</v>
      </c>
      <c r="E1347" s="13"/>
      <c r="F1347" s="19"/>
      <c r="G1347" s="1">
        <v>31280371.569999944</v>
      </c>
      <c r="H1347" s="1">
        <v>15227089.820000008</v>
      </c>
      <c r="I1347" s="1">
        <v>28713376.520000014</v>
      </c>
      <c r="J1347" s="1">
        <v>0</v>
      </c>
      <c r="K1347" s="1">
        <v>2393814.0299999998</v>
      </c>
      <c r="L1347" s="1">
        <v>55536423.489999995</v>
      </c>
      <c r="M1347" s="1">
        <v>258016.20999999996</v>
      </c>
      <c r="N1347" s="1">
        <v>4465.9799999999996</v>
      </c>
      <c r="O1347" s="1">
        <v>0</v>
      </c>
      <c r="P1347" s="1">
        <v>533672.99999999988</v>
      </c>
      <c r="Q1347" s="1">
        <v>133947230.61999996</v>
      </c>
    </row>
    <row r="1348" spans="1:17" ht="13.15" customHeight="1" x14ac:dyDescent="0.2">
      <c r="A1348" s="4" t="s">
        <v>173</v>
      </c>
      <c r="B1348" s="4" t="s">
        <v>623</v>
      </c>
      <c r="C1348" s="9" t="s">
        <v>200</v>
      </c>
      <c r="D1348" s="9" t="s">
        <v>691</v>
      </c>
      <c r="E1348" s="14"/>
      <c r="F1348" s="14">
        <v>22681.1</v>
      </c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>
        <v>5905.6761188831215</v>
      </c>
    </row>
    <row r="1349" spans="1:17" ht="13.15" customHeight="1" x14ac:dyDescent="0.2">
      <c r="A1349" s="4" t="str">
        <f>A1348</f>
        <v>3120</v>
      </c>
      <c r="B1349" s="4" t="str">
        <f t="shared" ref="B1349" si="333">B1348</f>
        <v>WELDGREELEY 6</v>
      </c>
      <c r="C1349" s="9" t="str">
        <f t="shared" ref="C1349" si="334">C1348</f>
        <v xml:space="preserve">$ </v>
      </c>
      <c r="D1349" s="9" t="s">
        <v>692</v>
      </c>
      <c r="E1349" s="14"/>
      <c r="F1349" s="14">
        <v>22170</v>
      </c>
      <c r="G1349" s="12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>
        <v>6041.8236635092453</v>
      </c>
    </row>
    <row r="1350" spans="1:17" s="25" customFormat="1" ht="13.15" customHeight="1" x14ac:dyDescent="0.2">
      <c r="A1350" s="4" t="s">
        <v>173</v>
      </c>
      <c r="B1350" s="4" t="s">
        <v>623</v>
      </c>
      <c r="C1350" s="14" t="s">
        <v>199</v>
      </c>
      <c r="D1350" s="2" t="s">
        <v>676</v>
      </c>
      <c r="E1350" s="14"/>
      <c r="F1350" s="14"/>
      <c r="G1350" s="24">
        <v>23.352757220297022</v>
      </c>
      <c r="H1350" s="24">
        <v>11.367976590123257</v>
      </c>
      <c r="I1350" s="24">
        <v>21.436334582726907</v>
      </c>
      <c r="J1350" s="24">
        <v>0</v>
      </c>
      <c r="K1350" s="24">
        <v>1.7871321556405317</v>
      </c>
      <c r="L1350" s="24">
        <v>41.461419719496405</v>
      </c>
      <c r="M1350" s="24">
        <v>0.19262526653647363</v>
      </c>
      <c r="N1350" s="24">
        <v>3.3341338819237775E-3</v>
      </c>
      <c r="O1350" s="24">
        <v>0</v>
      </c>
      <c r="P1350" s="24">
        <v>0.39842033129747734</v>
      </c>
      <c r="Q1350" s="24">
        <v>100</v>
      </c>
    </row>
    <row r="1351" spans="1:17" ht="13.15" customHeight="1" x14ac:dyDescent="0.2">
      <c r="A1351" s="4" t="s">
        <v>173</v>
      </c>
      <c r="B1351" s="4" t="s">
        <v>623</v>
      </c>
      <c r="C1351" s="9"/>
      <c r="D1351" s="9"/>
      <c r="E1351" s="14"/>
      <c r="F1351" s="14"/>
      <c r="G1351" s="12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</row>
    <row r="1352" spans="1:17" ht="13.15" customHeight="1" x14ac:dyDescent="0.2">
      <c r="A1352" s="4" t="s">
        <v>65</v>
      </c>
      <c r="B1352" s="4" t="s">
        <v>624</v>
      </c>
      <c r="C1352" s="15"/>
      <c r="D1352" s="16" t="s">
        <v>229</v>
      </c>
      <c r="E1352" s="17" t="s">
        <v>233</v>
      </c>
      <c r="F1352" s="1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  <c r="Q1352" s="27"/>
    </row>
    <row r="1353" spans="1:17" s="20" customFormat="1" ht="13.15" customHeight="1" x14ac:dyDescent="0.25">
      <c r="A1353" s="4" t="s">
        <v>65</v>
      </c>
      <c r="B1353" s="4" t="s">
        <v>624</v>
      </c>
      <c r="C1353" s="13" t="s">
        <v>200</v>
      </c>
      <c r="D1353" s="19" t="s">
        <v>674</v>
      </c>
      <c r="E1353" s="13"/>
      <c r="F1353" s="19"/>
      <c r="G1353" s="1">
        <v>4328394.75</v>
      </c>
      <c r="H1353" s="1">
        <v>2114769.6400000006</v>
      </c>
      <c r="I1353" s="1">
        <v>3474404.3499999987</v>
      </c>
      <c r="J1353" s="1">
        <v>0</v>
      </c>
      <c r="K1353" s="1">
        <v>0</v>
      </c>
      <c r="L1353" s="1">
        <v>0</v>
      </c>
      <c r="M1353" s="1">
        <v>7777.78</v>
      </c>
      <c r="N1353" s="1">
        <v>42.82</v>
      </c>
      <c r="O1353" s="1">
        <v>0</v>
      </c>
      <c r="P1353" s="1">
        <v>0</v>
      </c>
      <c r="Q1353" s="1">
        <v>9925389.339999998</v>
      </c>
    </row>
    <row r="1354" spans="1:17" s="20" customFormat="1" ht="13.15" customHeight="1" x14ac:dyDescent="0.25">
      <c r="A1354" s="4" t="s">
        <v>65</v>
      </c>
      <c r="B1354" s="4" t="s">
        <v>624</v>
      </c>
      <c r="C1354" s="13" t="s">
        <v>200</v>
      </c>
      <c r="D1354" s="19" t="s">
        <v>675</v>
      </c>
      <c r="E1354" s="13"/>
      <c r="F1354" s="19"/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1">
        <v>0</v>
      </c>
    </row>
    <row r="1355" spans="1:17" s="20" customFormat="1" ht="13.15" customHeight="1" x14ac:dyDescent="0.25">
      <c r="A1355" s="4" t="s">
        <v>65</v>
      </c>
      <c r="B1355" s="4" t="s">
        <v>624</v>
      </c>
      <c r="C1355" s="13" t="s">
        <v>200</v>
      </c>
      <c r="D1355" s="19" t="s">
        <v>454</v>
      </c>
      <c r="E1355" s="13"/>
      <c r="F1355" s="19"/>
      <c r="G1355" s="1">
        <v>4328394.75</v>
      </c>
      <c r="H1355" s="1">
        <v>2114769.6400000006</v>
      </c>
      <c r="I1355" s="1">
        <v>3474404.3499999987</v>
      </c>
      <c r="J1355" s="1">
        <v>0</v>
      </c>
      <c r="K1355" s="1">
        <v>0</v>
      </c>
      <c r="L1355" s="1">
        <v>0</v>
      </c>
      <c r="M1355" s="1">
        <v>7777.78</v>
      </c>
      <c r="N1355" s="1">
        <v>42.82</v>
      </c>
      <c r="O1355" s="1">
        <v>0</v>
      </c>
      <c r="P1355" s="1">
        <v>0</v>
      </c>
      <c r="Q1355" s="1">
        <v>9925389.339999998</v>
      </c>
    </row>
    <row r="1356" spans="1:17" ht="13.15" customHeight="1" x14ac:dyDescent="0.2">
      <c r="A1356" s="4" t="s">
        <v>65</v>
      </c>
      <c r="B1356" s="4" t="s">
        <v>624</v>
      </c>
      <c r="C1356" s="9" t="s">
        <v>200</v>
      </c>
      <c r="D1356" s="9" t="s">
        <v>691</v>
      </c>
      <c r="E1356" s="14"/>
      <c r="F1356" s="14">
        <v>1127.3</v>
      </c>
      <c r="G1356" s="12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>
        <v>8804.5678523906663</v>
      </c>
    </row>
    <row r="1357" spans="1:17" ht="13.15" customHeight="1" x14ac:dyDescent="0.2">
      <c r="A1357" s="4" t="str">
        <f>A1356</f>
        <v>3130</v>
      </c>
      <c r="B1357" s="4" t="str">
        <f t="shared" ref="B1357" si="335">B1356</f>
        <v>WELDPLATTE VALLE</v>
      </c>
      <c r="C1357" s="9" t="str">
        <f t="shared" ref="C1357" si="336">C1356</f>
        <v xml:space="preserve">$ </v>
      </c>
      <c r="D1357" s="9" t="s">
        <v>692</v>
      </c>
      <c r="E1357" s="14"/>
      <c r="F1357" s="14">
        <v>1078</v>
      </c>
      <c r="G1357" s="12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>
        <v>9207.2257328385876</v>
      </c>
    </row>
    <row r="1358" spans="1:17" s="25" customFormat="1" ht="13.15" customHeight="1" x14ac:dyDescent="0.2">
      <c r="A1358" s="4" t="s">
        <v>65</v>
      </c>
      <c r="B1358" s="4" t="s">
        <v>624</v>
      </c>
      <c r="C1358" s="14" t="s">
        <v>199</v>
      </c>
      <c r="D1358" s="2" t="s">
        <v>676</v>
      </c>
      <c r="E1358" s="14"/>
      <c r="F1358" s="14"/>
      <c r="G1358" s="24">
        <v>43.609319511087321</v>
      </c>
      <c r="H1358" s="24">
        <v>21.306666847589888</v>
      </c>
      <c r="I1358" s="24">
        <v>35.005219754936071</v>
      </c>
      <c r="J1358" s="24">
        <v>0</v>
      </c>
      <c r="K1358" s="24">
        <v>0</v>
      </c>
      <c r="L1358" s="24">
        <v>0</v>
      </c>
      <c r="M1358" s="24">
        <v>7.8362467542255648E-2</v>
      </c>
      <c r="N1358" s="24">
        <v>4.3141884447225133E-4</v>
      </c>
      <c r="O1358" s="24">
        <v>0</v>
      </c>
      <c r="P1358" s="24">
        <v>0</v>
      </c>
      <c r="Q1358" s="24">
        <v>100</v>
      </c>
    </row>
    <row r="1359" spans="1:17" ht="13.15" customHeight="1" x14ac:dyDescent="0.2">
      <c r="A1359" s="4" t="s">
        <v>65</v>
      </c>
      <c r="B1359" s="4" t="s">
        <v>624</v>
      </c>
      <c r="C1359" s="9"/>
      <c r="D1359" s="9"/>
      <c r="E1359" s="14"/>
      <c r="F1359" s="14"/>
      <c r="G1359" s="12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</row>
    <row r="1360" spans="1:17" ht="13.15" customHeight="1" x14ac:dyDescent="0.2">
      <c r="A1360" s="7" t="s">
        <v>99</v>
      </c>
      <c r="B1360" s="4" t="s">
        <v>625</v>
      </c>
      <c r="C1360" s="15"/>
      <c r="D1360" s="16" t="s">
        <v>229</v>
      </c>
      <c r="E1360" s="17" t="s">
        <v>709</v>
      </c>
      <c r="F1360" s="1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  <c r="Q1360" s="27"/>
    </row>
    <row r="1361" spans="1:17" s="20" customFormat="1" ht="13.15" customHeight="1" x14ac:dyDescent="0.25">
      <c r="A1361" s="7" t="s">
        <v>99</v>
      </c>
      <c r="B1361" s="4" t="s">
        <v>625</v>
      </c>
      <c r="C1361" s="13" t="s">
        <v>200</v>
      </c>
      <c r="D1361" s="19" t="s">
        <v>674</v>
      </c>
      <c r="E1361" s="13"/>
      <c r="F1361" s="19"/>
      <c r="G1361" s="1">
        <v>7947155.5900000017</v>
      </c>
      <c r="H1361" s="1">
        <v>2507423.44</v>
      </c>
      <c r="I1361" s="1">
        <v>4621873.3500000015</v>
      </c>
      <c r="J1361" s="1">
        <v>0</v>
      </c>
      <c r="K1361" s="1">
        <v>0</v>
      </c>
      <c r="L1361" s="1">
        <v>0</v>
      </c>
      <c r="M1361" s="1">
        <v>3082042.5599999991</v>
      </c>
      <c r="N1361" s="1">
        <v>0</v>
      </c>
      <c r="O1361" s="1">
        <v>2000</v>
      </c>
      <c r="P1361" s="1">
        <v>0</v>
      </c>
      <c r="Q1361" s="1">
        <v>18160494.940000001</v>
      </c>
    </row>
    <row r="1362" spans="1:17" s="20" customFormat="1" ht="13.15" customHeight="1" x14ac:dyDescent="0.25">
      <c r="A1362" s="7" t="s">
        <v>99</v>
      </c>
      <c r="B1362" s="4" t="s">
        <v>625</v>
      </c>
      <c r="C1362" s="13" t="s">
        <v>200</v>
      </c>
      <c r="D1362" s="19" t="s">
        <v>675</v>
      </c>
      <c r="E1362" s="13"/>
      <c r="F1362" s="19"/>
      <c r="G1362" s="1">
        <v>0</v>
      </c>
      <c r="H1362" s="1">
        <v>0</v>
      </c>
      <c r="I1362" s="1">
        <v>-3500</v>
      </c>
      <c r="J1362" s="1">
        <v>0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-3500</v>
      </c>
    </row>
    <row r="1363" spans="1:17" s="20" customFormat="1" ht="13.15" customHeight="1" x14ac:dyDescent="0.25">
      <c r="A1363" s="7" t="s">
        <v>99</v>
      </c>
      <c r="B1363" s="4" t="s">
        <v>625</v>
      </c>
      <c r="C1363" s="13" t="s">
        <v>200</v>
      </c>
      <c r="D1363" s="19" t="s">
        <v>454</v>
      </c>
      <c r="E1363" s="13"/>
      <c r="F1363" s="19"/>
      <c r="G1363" s="1">
        <v>7947155.5900000017</v>
      </c>
      <c r="H1363" s="1">
        <v>2507423.44</v>
      </c>
      <c r="I1363" s="1">
        <v>4618373.3500000015</v>
      </c>
      <c r="J1363" s="1">
        <v>0</v>
      </c>
      <c r="K1363" s="1">
        <v>0</v>
      </c>
      <c r="L1363" s="1">
        <v>0</v>
      </c>
      <c r="M1363" s="1">
        <v>3082042.5599999991</v>
      </c>
      <c r="N1363" s="1">
        <v>0</v>
      </c>
      <c r="O1363" s="1">
        <v>2000</v>
      </c>
      <c r="P1363" s="1">
        <v>0</v>
      </c>
      <c r="Q1363" s="1">
        <v>18156994.940000001</v>
      </c>
    </row>
    <row r="1364" spans="1:17" ht="13.15" customHeight="1" x14ac:dyDescent="0.2">
      <c r="A1364" s="7" t="s">
        <v>99</v>
      </c>
      <c r="B1364" s="4" t="s">
        <v>625</v>
      </c>
      <c r="C1364" s="9" t="s">
        <v>200</v>
      </c>
      <c r="D1364" s="9" t="s">
        <v>691</v>
      </c>
      <c r="E1364" s="14"/>
      <c r="F1364" s="14">
        <v>2365</v>
      </c>
      <c r="G1364" s="12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>
        <v>7677.3762959830874</v>
      </c>
    </row>
    <row r="1365" spans="1:17" ht="13.15" customHeight="1" x14ac:dyDescent="0.2">
      <c r="A1365" s="4" t="str">
        <f>A1364</f>
        <v>3140</v>
      </c>
      <c r="B1365" s="4" t="str">
        <f t="shared" ref="B1365" si="337">B1364</f>
        <v xml:space="preserve">WELDWELD COUNTY </v>
      </c>
      <c r="C1365" s="9" t="str">
        <f t="shared" ref="C1365" si="338">C1364</f>
        <v xml:space="preserve">$ </v>
      </c>
      <c r="D1365" s="9" t="s">
        <v>692</v>
      </c>
      <c r="E1365" s="14"/>
      <c r="F1365" s="14">
        <v>2482</v>
      </c>
      <c r="G1365" s="12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>
        <v>7315.4693553585821</v>
      </c>
    </row>
    <row r="1366" spans="1:17" s="25" customFormat="1" ht="13.15" customHeight="1" x14ac:dyDescent="0.2">
      <c r="A1366" s="7" t="s">
        <v>99</v>
      </c>
      <c r="B1366" s="4" t="s">
        <v>625</v>
      </c>
      <c r="C1366" s="14" t="s">
        <v>199</v>
      </c>
      <c r="D1366" s="2" t="s">
        <v>676</v>
      </c>
      <c r="E1366" s="14"/>
      <c r="F1366" s="14"/>
      <c r="G1366" s="24">
        <v>43.769112764868133</v>
      </c>
      <c r="H1366" s="24">
        <v>13.80968298050316</v>
      </c>
      <c r="I1366" s="24">
        <v>25.435780343947162</v>
      </c>
      <c r="J1366" s="24">
        <v>0</v>
      </c>
      <c r="K1366" s="24">
        <v>0</v>
      </c>
      <c r="L1366" s="24">
        <v>0</v>
      </c>
      <c r="M1366" s="24">
        <v>16.974408872088382</v>
      </c>
      <c r="N1366" s="24">
        <v>0</v>
      </c>
      <c r="O1366" s="24">
        <v>1.1015038593164911E-2</v>
      </c>
      <c r="P1366" s="24">
        <v>0</v>
      </c>
      <c r="Q1366" s="24">
        <v>100</v>
      </c>
    </row>
    <row r="1367" spans="1:17" ht="13.15" customHeight="1" x14ac:dyDescent="0.2">
      <c r="A1367" s="7" t="s">
        <v>99</v>
      </c>
      <c r="B1367" s="4" t="s">
        <v>625</v>
      </c>
      <c r="C1367" s="9"/>
      <c r="D1367" s="9"/>
      <c r="E1367" s="14"/>
      <c r="F1367" s="14"/>
      <c r="G1367" s="12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</row>
    <row r="1368" spans="1:17" ht="13.15" customHeight="1" x14ac:dyDescent="0.2">
      <c r="A1368" s="4" t="s">
        <v>172</v>
      </c>
      <c r="B1368" s="4" t="s">
        <v>626</v>
      </c>
      <c r="C1368" s="15"/>
      <c r="D1368" s="16" t="s">
        <v>229</v>
      </c>
      <c r="E1368" s="17" t="s">
        <v>232</v>
      </c>
      <c r="F1368" s="1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  <c r="Q1368" s="27"/>
    </row>
    <row r="1369" spans="1:17" s="20" customFormat="1" ht="13.15" customHeight="1" x14ac:dyDescent="0.25">
      <c r="A1369" s="4" t="s">
        <v>172</v>
      </c>
      <c r="B1369" s="4" t="s">
        <v>626</v>
      </c>
      <c r="C1369" s="13" t="s">
        <v>200</v>
      </c>
      <c r="D1369" s="19" t="s">
        <v>674</v>
      </c>
      <c r="E1369" s="13"/>
      <c r="F1369" s="19"/>
      <c r="G1369" s="1">
        <v>2400266.6999999997</v>
      </c>
      <c r="H1369" s="1">
        <v>1383651.6500000004</v>
      </c>
      <c r="I1369" s="1">
        <v>2110415.6799999997</v>
      </c>
      <c r="J1369" s="1">
        <v>0</v>
      </c>
      <c r="K1369" s="1">
        <v>0</v>
      </c>
      <c r="L1369" s="1">
        <v>400312.62</v>
      </c>
      <c r="M1369" s="1">
        <v>264620.16000000003</v>
      </c>
      <c r="N1369" s="1">
        <v>0</v>
      </c>
      <c r="O1369" s="1">
        <v>0</v>
      </c>
      <c r="P1369" s="1">
        <v>0</v>
      </c>
      <c r="Q1369" s="1">
        <v>6559266.8099999996</v>
      </c>
    </row>
    <row r="1370" spans="1:17" s="20" customFormat="1" ht="13.15" customHeight="1" x14ac:dyDescent="0.25">
      <c r="A1370" s="4" t="s">
        <v>172</v>
      </c>
      <c r="B1370" s="4" t="s">
        <v>626</v>
      </c>
      <c r="C1370" s="13" t="s">
        <v>200</v>
      </c>
      <c r="D1370" s="19" t="s">
        <v>675</v>
      </c>
      <c r="E1370" s="13"/>
      <c r="F1370" s="19"/>
      <c r="G1370" s="1">
        <v>0</v>
      </c>
      <c r="H1370" s="1">
        <v>0</v>
      </c>
      <c r="I1370" s="1">
        <v>6915.17</v>
      </c>
      <c r="J1370" s="1">
        <v>0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6915.17</v>
      </c>
    </row>
    <row r="1371" spans="1:17" s="20" customFormat="1" ht="13.15" customHeight="1" x14ac:dyDescent="0.25">
      <c r="A1371" s="4" t="s">
        <v>172</v>
      </c>
      <c r="B1371" s="4" t="s">
        <v>626</v>
      </c>
      <c r="C1371" s="13" t="s">
        <v>200</v>
      </c>
      <c r="D1371" s="19" t="s">
        <v>454</v>
      </c>
      <c r="E1371" s="13"/>
      <c r="F1371" s="19"/>
      <c r="G1371" s="1">
        <v>2400266.6999999997</v>
      </c>
      <c r="H1371" s="1">
        <v>1383651.6500000004</v>
      </c>
      <c r="I1371" s="1">
        <v>2117330.8499999996</v>
      </c>
      <c r="J1371" s="1">
        <v>0</v>
      </c>
      <c r="K1371" s="1">
        <v>0</v>
      </c>
      <c r="L1371" s="1">
        <v>400312.62</v>
      </c>
      <c r="M1371" s="1">
        <v>264620.16000000003</v>
      </c>
      <c r="N1371" s="1">
        <v>0</v>
      </c>
      <c r="O1371" s="1">
        <v>0</v>
      </c>
      <c r="P1371" s="1">
        <v>0</v>
      </c>
      <c r="Q1371" s="1">
        <v>6566181.9799999995</v>
      </c>
    </row>
    <row r="1372" spans="1:17" ht="13.15" customHeight="1" x14ac:dyDescent="0.2">
      <c r="A1372" s="4" t="s">
        <v>172</v>
      </c>
      <c r="B1372" s="4" t="s">
        <v>626</v>
      </c>
      <c r="C1372" s="9" t="s">
        <v>200</v>
      </c>
      <c r="D1372" s="9" t="s">
        <v>691</v>
      </c>
      <c r="E1372" s="14"/>
      <c r="F1372" s="14">
        <v>1041.5</v>
      </c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>
        <v>6304.5434277484392</v>
      </c>
    </row>
    <row r="1373" spans="1:17" ht="13.15" customHeight="1" x14ac:dyDescent="0.2">
      <c r="A1373" s="4" t="str">
        <f>A1372</f>
        <v>3145</v>
      </c>
      <c r="B1373" s="4" t="str">
        <f t="shared" ref="B1373" si="339">B1372</f>
        <v>WELDAULT-HIGHLAN</v>
      </c>
      <c r="C1373" s="9" t="str">
        <f t="shared" ref="C1373" si="340">C1372</f>
        <v xml:space="preserve">$ </v>
      </c>
      <c r="D1373" s="9" t="s">
        <v>692</v>
      </c>
      <c r="E1373" s="14"/>
      <c r="F1373" s="14">
        <v>1013</v>
      </c>
      <c r="G1373" s="12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>
        <v>6481.9170582428424</v>
      </c>
    </row>
    <row r="1374" spans="1:17" s="25" customFormat="1" ht="13.15" customHeight="1" x14ac:dyDescent="0.2">
      <c r="A1374" s="4" t="s">
        <v>172</v>
      </c>
      <c r="B1374" s="4" t="s">
        <v>626</v>
      </c>
      <c r="C1374" s="14" t="s">
        <v>199</v>
      </c>
      <c r="D1374" s="2" t="s">
        <v>676</v>
      </c>
      <c r="E1374" s="14"/>
      <c r="F1374" s="14"/>
      <c r="G1374" s="24">
        <v>36.554982900428236</v>
      </c>
      <c r="H1374" s="24">
        <v>21.072392666156357</v>
      </c>
      <c r="I1374" s="24">
        <v>32.245997087031689</v>
      </c>
      <c r="J1374" s="24">
        <v>0</v>
      </c>
      <c r="K1374" s="24">
        <v>0</v>
      </c>
      <c r="L1374" s="24">
        <v>6.0965812586266459</v>
      </c>
      <c r="M1374" s="24">
        <v>4.030046087757075</v>
      </c>
      <c r="N1374" s="24">
        <v>0</v>
      </c>
      <c r="O1374" s="24">
        <v>0</v>
      </c>
      <c r="P1374" s="24">
        <v>0</v>
      </c>
      <c r="Q1374" s="24">
        <v>100</v>
      </c>
    </row>
    <row r="1375" spans="1:17" ht="13.15" customHeight="1" x14ac:dyDescent="0.2">
      <c r="A1375" s="4" t="s">
        <v>172</v>
      </c>
      <c r="B1375" s="4" t="s">
        <v>626</v>
      </c>
      <c r="C1375" s="9"/>
      <c r="D1375" s="9"/>
      <c r="E1375" s="14"/>
      <c r="F1375" s="14"/>
      <c r="G1375" s="12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</row>
    <row r="1376" spans="1:17" ht="13.15" customHeight="1" x14ac:dyDescent="0.2">
      <c r="A1376" s="4" t="s">
        <v>146</v>
      </c>
      <c r="B1376" s="4" t="s">
        <v>627</v>
      </c>
      <c r="C1376" s="15"/>
      <c r="D1376" s="16" t="s">
        <v>229</v>
      </c>
      <c r="E1376" s="17" t="s">
        <v>231</v>
      </c>
      <c r="F1376" s="1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  <c r="Q1376" s="27"/>
    </row>
    <row r="1377" spans="1:17" s="20" customFormat="1" ht="13.15" customHeight="1" x14ac:dyDescent="0.25">
      <c r="A1377" s="4" t="s">
        <v>146</v>
      </c>
      <c r="B1377" s="4" t="s">
        <v>627</v>
      </c>
      <c r="C1377" s="13" t="s">
        <v>200</v>
      </c>
      <c r="D1377" s="19" t="s">
        <v>674</v>
      </c>
      <c r="E1377" s="13"/>
      <c r="F1377" s="19"/>
      <c r="G1377" s="1">
        <v>668722.23999999987</v>
      </c>
      <c r="H1377" s="1">
        <v>90890.450000000012</v>
      </c>
      <c r="I1377" s="1">
        <v>893678.32</v>
      </c>
      <c r="J1377" s="1">
        <v>0</v>
      </c>
      <c r="K1377" s="1">
        <v>0</v>
      </c>
      <c r="L1377" s="1">
        <v>0</v>
      </c>
      <c r="M1377" s="1">
        <v>271069.55999999994</v>
      </c>
      <c r="N1377" s="1">
        <v>0</v>
      </c>
      <c r="O1377" s="1">
        <v>0</v>
      </c>
      <c r="P1377" s="1">
        <v>52792</v>
      </c>
      <c r="Q1377" s="1">
        <v>1977152.5699999998</v>
      </c>
    </row>
    <row r="1378" spans="1:17" s="20" customFormat="1" ht="13.15" customHeight="1" x14ac:dyDescent="0.25">
      <c r="A1378" s="4" t="s">
        <v>146</v>
      </c>
      <c r="B1378" s="4" t="s">
        <v>627</v>
      </c>
      <c r="C1378" s="13" t="s">
        <v>200</v>
      </c>
      <c r="D1378" s="19" t="s">
        <v>675</v>
      </c>
      <c r="E1378" s="13"/>
      <c r="F1378" s="19"/>
      <c r="G1378" s="1">
        <v>0</v>
      </c>
      <c r="H1378" s="1">
        <v>0</v>
      </c>
      <c r="I1378" s="1">
        <v>551.98</v>
      </c>
      <c r="J1378" s="1">
        <v>0</v>
      </c>
      <c r="K1378" s="1">
        <v>0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>
        <v>551.98</v>
      </c>
    </row>
    <row r="1379" spans="1:17" s="20" customFormat="1" ht="13.15" customHeight="1" x14ac:dyDescent="0.25">
      <c r="A1379" s="4" t="s">
        <v>146</v>
      </c>
      <c r="B1379" s="4" t="s">
        <v>627</v>
      </c>
      <c r="C1379" s="13" t="s">
        <v>200</v>
      </c>
      <c r="D1379" s="19" t="s">
        <v>454</v>
      </c>
      <c r="E1379" s="13"/>
      <c r="F1379" s="19"/>
      <c r="G1379" s="1">
        <v>668722.23999999987</v>
      </c>
      <c r="H1379" s="1">
        <v>90890.450000000012</v>
      </c>
      <c r="I1379" s="1">
        <v>894230.29999999993</v>
      </c>
      <c r="J1379" s="1">
        <v>0</v>
      </c>
      <c r="K1379" s="1">
        <v>0</v>
      </c>
      <c r="L1379" s="1">
        <v>0</v>
      </c>
      <c r="M1379" s="1">
        <v>271069.55999999994</v>
      </c>
      <c r="N1379" s="1">
        <v>0</v>
      </c>
      <c r="O1379" s="1">
        <v>0</v>
      </c>
      <c r="P1379" s="1">
        <v>52792</v>
      </c>
      <c r="Q1379" s="1">
        <v>1977704.5499999998</v>
      </c>
    </row>
    <row r="1380" spans="1:17" ht="13.15" customHeight="1" x14ac:dyDescent="0.2">
      <c r="A1380" s="4" t="s">
        <v>146</v>
      </c>
      <c r="B1380" s="4" t="s">
        <v>627</v>
      </c>
      <c r="C1380" s="9" t="s">
        <v>200</v>
      </c>
      <c r="D1380" s="9" t="s">
        <v>691</v>
      </c>
      <c r="E1380" s="14"/>
      <c r="F1380" s="14">
        <v>182.5</v>
      </c>
      <c r="G1380" s="12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>
        <v>10836.737260273972</v>
      </c>
    </row>
    <row r="1381" spans="1:17" ht="13.15" customHeight="1" x14ac:dyDescent="0.2">
      <c r="A1381" s="4" t="str">
        <f>A1380</f>
        <v>3146</v>
      </c>
      <c r="B1381" s="4" t="str">
        <f t="shared" ref="B1381" si="341">B1380</f>
        <v>WELDBRIGGSDALE R</v>
      </c>
      <c r="C1381" s="9" t="str">
        <f t="shared" ref="C1381" si="342">C1380</f>
        <v xml:space="preserve">$ </v>
      </c>
      <c r="D1381" s="9" t="s">
        <v>692</v>
      </c>
      <c r="E1381" s="14"/>
      <c r="F1381" s="14">
        <v>186</v>
      </c>
      <c r="G1381" s="12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>
        <v>10632.820161290321</v>
      </c>
    </row>
    <row r="1382" spans="1:17" s="25" customFormat="1" ht="13.15" customHeight="1" x14ac:dyDescent="0.2">
      <c r="A1382" s="4" t="s">
        <v>146</v>
      </c>
      <c r="B1382" s="4" t="s">
        <v>627</v>
      </c>
      <c r="C1382" s="14" t="s">
        <v>199</v>
      </c>
      <c r="D1382" s="2" t="s">
        <v>676</v>
      </c>
      <c r="E1382" s="14"/>
      <c r="F1382" s="14"/>
      <c r="G1382" s="24">
        <v>33.813050589381511</v>
      </c>
      <c r="H1382" s="24">
        <v>4.5957547096708664</v>
      </c>
      <c r="I1382" s="24">
        <v>45.215565692054462</v>
      </c>
      <c r="J1382" s="24">
        <v>0</v>
      </c>
      <c r="K1382" s="24">
        <v>0</v>
      </c>
      <c r="L1382" s="24">
        <v>0</v>
      </c>
      <c r="M1382" s="24">
        <v>13.706271748224474</v>
      </c>
      <c r="N1382" s="24">
        <v>0</v>
      </c>
      <c r="O1382" s="24">
        <v>0</v>
      </c>
      <c r="P1382" s="24">
        <v>2.6693572606686882</v>
      </c>
      <c r="Q1382" s="24">
        <v>100</v>
      </c>
    </row>
    <row r="1383" spans="1:17" ht="13.15" customHeight="1" x14ac:dyDescent="0.2">
      <c r="A1383" s="4" t="s">
        <v>146</v>
      </c>
      <c r="B1383" s="4" t="s">
        <v>627</v>
      </c>
      <c r="C1383" s="9"/>
      <c r="D1383" s="9"/>
      <c r="E1383" s="14"/>
      <c r="F1383" s="14"/>
      <c r="G1383" s="12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</row>
    <row r="1384" spans="1:17" ht="13.15" customHeight="1" x14ac:dyDescent="0.2">
      <c r="A1384" s="4" t="s">
        <v>69</v>
      </c>
      <c r="B1384" s="4" t="s">
        <v>628</v>
      </c>
      <c r="C1384" s="15"/>
      <c r="D1384" s="16" t="s">
        <v>229</v>
      </c>
      <c r="E1384" s="17" t="s">
        <v>230</v>
      </c>
      <c r="F1384" s="1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  <c r="Q1384" s="27"/>
    </row>
    <row r="1385" spans="1:17" s="20" customFormat="1" ht="13.15" customHeight="1" x14ac:dyDescent="0.25">
      <c r="A1385" s="4" t="s">
        <v>69</v>
      </c>
      <c r="B1385" s="4" t="s">
        <v>628</v>
      </c>
      <c r="C1385" s="13" t="s">
        <v>200</v>
      </c>
      <c r="D1385" s="19" t="s">
        <v>674</v>
      </c>
      <c r="E1385" s="13"/>
      <c r="F1385" s="19"/>
      <c r="G1385" s="1">
        <v>510798.83000000013</v>
      </c>
      <c r="H1385" s="1">
        <v>0</v>
      </c>
      <c r="I1385" s="1">
        <v>813754.45000000007</v>
      </c>
      <c r="J1385" s="1">
        <v>0</v>
      </c>
      <c r="K1385" s="1">
        <v>0</v>
      </c>
      <c r="L1385" s="1">
        <v>0</v>
      </c>
      <c r="M1385" s="1">
        <v>395574.99</v>
      </c>
      <c r="N1385" s="1">
        <v>0</v>
      </c>
      <c r="O1385" s="1">
        <v>0</v>
      </c>
      <c r="P1385" s="1">
        <v>0</v>
      </c>
      <c r="Q1385" s="1">
        <v>1720128.2700000003</v>
      </c>
    </row>
    <row r="1386" spans="1:17" s="20" customFormat="1" ht="13.15" customHeight="1" x14ac:dyDescent="0.25">
      <c r="A1386" s="4" t="s">
        <v>69</v>
      </c>
      <c r="B1386" s="4" t="s">
        <v>628</v>
      </c>
      <c r="C1386" s="13" t="s">
        <v>200</v>
      </c>
      <c r="D1386" s="19" t="s">
        <v>675</v>
      </c>
      <c r="E1386" s="13"/>
      <c r="F1386" s="19"/>
      <c r="G1386" s="1">
        <v>0</v>
      </c>
      <c r="H1386" s="1">
        <v>0</v>
      </c>
      <c r="I1386" s="1">
        <v>0</v>
      </c>
      <c r="J1386" s="1">
        <v>0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0</v>
      </c>
    </row>
    <row r="1387" spans="1:17" s="20" customFormat="1" ht="13.15" customHeight="1" x14ac:dyDescent="0.25">
      <c r="A1387" s="4" t="s">
        <v>69</v>
      </c>
      <c r="B1387" s="4" t="s">
        <v>628</v>
      </c>
      <c r="C1387" s="13" t="s">
        <v>200</v>
      </c>
      <c r="D1387" s="19" t="s">
        <v>454</v>
      </c>
      <c r="E1387" s="13"/>
      <c r="F1387" s="19"/>
      <c r="G1387" s="1">
        <v>510798.83000000013</v>
      </c>
      <c r="H1387" s="1">
        <v>0</v>
      </c>
      <c r="I1387" s="1">
        <v>813754.45000000007</v>
      </c>
      <c r="J1387" s="1">
        <v>0</v>
      </c>
      <c r="K1387" s="1">
        <v>0</v>
      </c>
      <c r="L1387" s="1">
        <v>0</v>
      </c>
      <c r="M1387" s="1">
        <v>395574.99</v>
      </c>
      <c r="N1387" s="1">
        <v>0</v>
      </c>
      <c r="O1387" s="1">
        <v>0</v>
      </c>
      <c r="P1387" s="1">
        <v>0</v>
      </c>
      <c r="Q1387" s="1">
        <v>1720128.2700000003</v>
      </c>
    </row>
    <row r="1388" spans="1:17" ht="13.15" customHeight="1" x14ac:dyDescent="0.2">
      <c r="A1388" s="4" t="s">
        <v>69</v>
      </c>
      <c r="B1388" s="4" t="s">
        <v>628</v>
      </c>
      <c r="C1388" s="9" t="s">
        <v>200</v>
      </c>
      <c r="D1388" s="9" t="s">
        <v>691</v>
      </c>
      <c r="E1388" s="14"/>
      <c r="F1388" s="14">
        <v>204</v>
      </c>
      <c r="G1388" s="12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>
        <v>8432.0013235294136</v>
      </c>
    </row>
    <row r="1389" spans="1:17" ht="13.15" customHeight="1" x14ac:dyDescent="0.2">
      <c r="A1389" s="4" t="str">
        <f>A1388</f>
        <v>3147</v>
      </c>
      <c r="B1389" s="4" t="str">
        <f t="shared" ref="B1389" si="343">B1388</f>
        <v>WELDPRAIRIE RE-1</v>
      </c>
      <c r="C1389" s="9" t="str">
        <f t="shared" ref="C1389" si="344">C1388</f>
        <v xml:space="preserve">$ </v>
      </c>
      <c r="D1389" s="9" t="s">
        <v>692</v>
      </c>
      <c r="E1389" s="14"/>
      <c r="F1389" s="14">
        <v>191</v>
      </c>
      <c r="G1389" s="12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>
        <v>9005.9071727748706</v>
      </c>
    </row>
    <row r="1390" spans="1:17" s="25" customFormat="1" ht="13.15" customHeight="1" x14ac:dyDescent="0.2">
      <c r="A1390" s="4" t="s">
        <v>69</v>
      </c>
      <c r="B1390" s="4" t="s">
        <v>628</v>
      </c>
      <c r="C1390" s="14" t="s">
        <v>199</v>
      </c>
      <c r="D1390" s="2" t="s">
        <v>676</v>
      </c>
      <c r="E1390" s="14"/>
      <c r="F1390" s="14"/>
      <c r="G1390" s="24">
        <v>29.695391844237296</v>
      </c>
      <c r="H1390" s="24">
        <v>0</v>
      </c>
      <c r="I1390" s="24">
        <v>47.307777227566874</v>
      </c>
      <c r="J1390" s="24">
        <v>0</v>
      </c>
      <c r="K1390" s="24">
        <v>0</v>
      </c>
      <c r="L1390" s="24">
        <v>0</v>
      </c>
      <c r="M1390" s="24">
        <v>22.996830928195834</v>
      </c>
      <c r="N1390" s="24">
        <v>0</v>
      </c>
      <c r="O1390" s="24">
        <v>0</v>
      </c>
      <c r="P1390" s="24">
        <v>0</v>
      </c>
      <c r="Q1390" s="24">
        <v>100</v>
      </c>
    </row>
    <row r="1391" spans="1:17" ht="13.15" customHeight="1" x14ac:dyDescent="0.2">
      <c r="A1391" s="4" t="s">
        <v>69</v>
      </c>
      <c r="B1391" s="4" t="s">
        <v>628</v>
      </c>
      <c r="C1391" s="9"/>
      <c r="D1391" s="9"/>
      <c r="E1391" s="14"/>
      <c r="F1391" s="14"/>
      <c r="G1391" s="12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</row>
    <row r="1392" spans="1:17" ht="13.15" customHeight="1" x14ac:dyDescent="0.2">
      <c r="A1392" s="4" t="s">
        <v>187</v>
      </c>
      <c r="B1392" s="4" t="s">
        <v>629</v>
      </c>
      <c r="C1392" s="15"/>
      <c r="D1392" s="16" t="s">
        <v>229</v>
      </c>
      <c r="E1392" s="17" t="s">
        <v>228</v>
      </c>
      <c r="F1392" s="1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/>
    </row>
    <row r="1393" spans="1:17" s="20" customFormat="1" ht="13.15" customHeight="1" x14ac:dyDescent="0.25">
      <c r="A1393" s="4" t="s">
        <v>187</v>
      </c>
      <c r="B1393" s="4" t="s">
        <v>629</v>
      </c>
      <c r="C1393" s="13" t="s">
        <v>200</v>
      </c>
      <c r="D1393" s="19" t="s">
        <v>674</v>
      </c>
      <c r="E1393" s="13"/>
      <c r="F1393" s="19"/>
      <c r="G1393" s="1">
        <v>291004.50000000006</v>
      </c>
      <c r="H1393" s="1">
        <v>254965.24000000002</v>
      </c>
      <c r="I1393" s="1">
        <v>366902.16999999993</v>
      </c>
      <c r="J1393" s="1">
        <v>0</v>
      </c>
      <c r="K1393" s="1">
        <v>0</v>
      </c>
      <c r="L1393" s="1">
        <v>116027.96000000002</v>
      </c>
      <c r="M1393" s="1">
        <v>27179.16</v>
      </c>
      <c r="N1393" s="1">
        <v>0</v>
      </c>
      <c r="O1393" s="1">
        <v>0</v>
      </c>
      <c r="P1393" s="1">
        <v>0</v>
      </c>
      <c r="Q1393" s="1">
        <v>1056079.03</v>
      </c>
    </row>
    <row r="1394" spans="1:17" s="20" customFormat="1" ht="13.15" customHeight="1" x14ac:dyDescent="0.25">
      <c r="A1394" s="4" t="s">
        <v>187</v>
      </c>
      <c r="B1394" s="4" t="s">
        <v>629</v>
      </c>
      <c r="C1394" s="13" t="s">
        <v>200</v>
      </c>
      <c r="D1394" s="19" t="s">
        <v>675</v>
      </c>
      <c r="E1394" s="13"/>
      <c r="F1394" s="19"/>
      <c r="G1394" s="1">
        <v>0</v>
      </c>
      <c r="H1394" s="1">
        <v>0</v>
      </c>
      <c r="I1394" s="1">
        <v>0</v>
      </c>
      <c r="J1394" s="1">
        <v>0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Q1394" s="1">
        <v>0</v>
      </c>
    </row>
    <row r="1395" spans="1:17" s="20" customFormat="1" ht="13.15" customHeight="1" x14ac:dyDescent="0.25">
      <c r="A1395" s="4" t="s">
        <v>187</v>
      </c>
      <c r="B1395" s="4" t="s">
        <v>629</v>
      </c>
      <c r="C1395" s="13" t="s">
        <v>200</v>
      </c>
      <c r="D1395" s="19" t="s">
        <v>454</v>
      </c>
      <c r="E1395" s="13"/>
      <c r="F1395" s="19"/>
      <c r="G1395" s="1">
        <v>291004.50000000006</v>
      </c>
      <c r="H1395" s="1">
        <v>254965.24000000002</v>
      </c>
      <c r="I1395" s="1">
        <v>366902.16999999993</v>
      </c>
      <c r="J1395" s="1">
        <v>0</v>
      </c>
      <c r="K1395" s="1">
        <v>0</v>
      </c>
      <c r="L1395" s="1">
        <v>116027.96000000002</v>
      </c>
      <c r="M1395" s="1">
        <v>27179.16</v>
      </c>
      <c r="N1395" s="1">
        <v>0</v>
      </c>
      <c r="O1395" s="1">
        <v>0</v>
      </c>
      <c r="P1395" s="1">
        <v>0</v>
      </c>
      <c r="Q1395" s="1">
        <v>1056079.03</v>
      </c>
    </row>
    <row r="1396" spans="1:17" ht="13.15" customHeight="1" x14ac:dyDescent="0.2">
      <c r="A1396" s="4" t="s">
        <v>187</v>
      </c>
      <c r="B1396" s="4" t="s">
        <v>629</v>
      </c>
      <c r="C1396" s="9" t="s">
        <v>200</v>
      </c>
      <c r="D1396" s="9" t="s">
        <v>691</v>
      </c>
      <c r="E1396" s="14"/>
      <c r="F1396" s="14">
        <v>70.3</v>
      </c>
      <c r="G1396" s="12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>
        <v>15022.461308677099</v>
      </c>
    </row>
    <row r="1397" spans="1:17" ht="13.15" customHeight="1" x14ac:dyDescent="0.2">
      <c r="A1397" s="4" t="str">
        <f>A1396</f>
        <v>3148</v>
      </c>
      <c r="B1397" s="4" t="str">
        <f t="shared" ref="B1397" si="345">B1396</f>
        <v>WELDPAWNEE RE-12</v>
      </c>
      <c r="C1397" s="9" t="str">
        <f t="shared" ref="C1397" si="346">C1396</f>
        <v xml:space="preserve">$ </v>
      </c>
      <c r="D1397" s="9" t="s">
        <v>692</v>
      </c>
      <c r="E1397" s="14"/>
      <c r="F1397" s="14">
        <v>70</v>
      </c>
      <c r="G1397" s="12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>
        <v>15086.843285714285</v>
      </c>
    </row>
    <row r="1398" spans="1:17" s="25" customFormat="1" ht="13.15" customHeight="1" x14ac:dyDescent="0.2">
      <c r="A1398" s="4" t="s">
        <v>187</v>
      </c>
      <c r="B1398" s="4" t="s">
        <v>629</v>
      </c>
      <c r="C1398" s="14" t="s">
        <v>199</v>
      </c>
      <c r="D1398" s="2" t="s">
        <v>676</v>
      </c>
      <c r="E1398" s="14"/>
      <c r="F1398" s="14"/>
      <c r="G1398" s="24">
        <v>27.555182115489981</v>
      </c>
      <c r="H1398" s="24">
        <v>24.142628795498382</v>
      </c>
      <c r="I1398" s="24">
        <v>34.741923622894014</v>
      </c>
      <c r="J1398" s="24">
        <v>0</v>
      </c>
      <c r="K1398" s="24">
        <v>0</v>
      </c>
      <c r="L1398" s="24">
        <v>10.98667398026074</v>
      </c>
      <c r="M1398" s="24">
        <v>2.5735914858568871</v>
      </c>
      <c r="N1398" s="24">
        <v>0</v>
      </c>
      <c r="O1398" s="24">
        <v>0</v>
      </c>
      <c r="P1398" s="24">
        <v>0</v>
      </c>
      <c r="Q1398" s="24">
        <v>100</v>
      </c>
    </row>
    <row r="1399" spans="1:17" ht="13.15" customHeight="1" x14ac:dyDescent="0.2">
      <c r="A1399" s="4" t="s">
        <v>187</v>
      </c>
      <c r="B1399" s="4" t="s">
        <v>629</v>
      </c>
      <c r="C1399" s="9"/>
      <c r="D1399" s="9"/>
      <c r="E1399" s="14"/>
      <c r="F1399" s="14"/>
      <c r="G1399" s="12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</row>
    <row r="1400" spans="1:17" ht="13.15" customHeight="1" x14ac:dyDescent="0.2">
      <c r="A1400" s="4" t="s">
        <v>49</v>
      </c>
      <c r="B1400" s="4" t="s">
        <v>630</v>
      </c>
      <c r="C1400" s="15"/>
      <c r="D1400" s="16" t="s">
        <v>224</v>
      </c>
      <c r="E1400" s="17" t="s">
        <v>227</v>
      </c>
      <c r="F1400" s="1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</row>
    <row r="1401" spans="1:17" s="20" customFormat="1" ht="13.15" customHeight="1" x14ac:dyDescent="0.25">
      <c r="A1401" s="4" t="s">
        <v>49</v>
      </c>
      <c r="B1401" s="4" t="s">
        <v>630</v>
      </c>
      <c r="C1401" s="13" t="s">
        <v>200</v>
      </c>
      <c r="D1401" s="19" t="s">
        <v>674</v>
      </c>
      <c r="E1401" s="13"/>
      <c r="F1401" s="19"/>
      <c r="G1401" s="1">
        <v>2389929.9299999997</v>
      </c>
      <c r="H1401" s="1">
        <v>1637747.79</v>
      </c>
      <c r="I1401" s="1">
        <v>1921560.41</v>
      </c>
      <c r="J1401" s="1">
        <v>0</v>
      </c>
      <c r="K1401" s="1">
        <v>0</v>
      </c>
      <c r="L1401" s="1">
        <v>0</v>
      </c>
      <c r="M1401" s="1">
        <v>404754.33</v>
      </c>
      <c r="N1401" s="1">
        <v>0</v>
      </c>
      <c r="O1401" s="1">
        <v>17890.8</v>
      </c>
      <c r="P1401" s="1">
        <v>0</v>
      </c>
      <c r="Q1401" s="1">
        <v>6371883.2599999998</v>
      </c>
    </row>
    <row r="1402" spans="1:17" s="20" customFormat="1" ht="13.15" customHeight="1" x14ac:dyDescent="0.25">
      <c r="A1402" s="4" t="s">
        <v>49</v>
      </c>
      <c r="B1402" s="4" t="s">
        <v>630</v>
      </c>
      <c r="C1402" s="13" t="s">
        <v>200</v>
      </c>
      <c r="D1402" s="19" t="s">
        <v>675</v>
      </c>
      <c r="E1402" s="13"/>
      <c r="F1402" s="19"/>
      <c r="G1402" s="1">
        <v>8532.2199999999993</v>
      </c>
      <c r="H1402" s="1">
        <v>3069.14</v>
      </c>
      <c r="I1402" s="1">
        <v>26496.86</v>
      </c>
      <c r="J1402" s="1">
        <v>0</v>
      </c>
      <c r="K1402" s="1">
        <v>0</v>
      </c>
      <c r="L1402" s="1">
        <v>0</v>
      </c>
      <c r="M1402" s="1">
        <v>2950</v>
      </c>
      <c r="N1402" s="1">
        <v>0</v>
      </c>
      <c r="O1402" s="1">
        <v>0</v>
      </c>
      <c r="P1402" s="1">
        <v>0</v>
      </c>
      <c r="Q1402" s="1">
        <v>41048.22</v>
      </c>
    </row>
    <row r="1403" spans="1:17" s="20" customFormat="1" ht="13.15" customHeight="1" x14ac:dyDescent="0.25">
      <c r="A1403" s="4" t="s">
        <v>49</v>
      </c>
      <c r="B1403" s="4" t="s">
        <v>630</v>
      </c>
      <c r="C1403" s="13" t="s">
        <v>200</v>
      </c>
      <c r="D1403" s="19" t="s">
        <v>454</v>
      </c>
      <c r="E1403" s="13"/>
      <c r="F1403" s="19"/>
      <c r="G1403" s="1">
        <v>2398462.15</v>
      </c>
      <c r="H1403" s="1">
        <v>1640816.93</v>
      </c>
      <c r="I1403" s="1">
        <v>1948057.27</v>
      </c>
      <c r="J1403" s="1">
        <v>0</v>
      </c>
      <c r="K1403" s="1">
        <v>0</v>
      </c>
      <c r="L1403" s="1">
        <v>0</v>
      </c>
      <c r="M1403" s="1">
        <v>407704.33</v>
      </c>
      <c r="N1403" s="1">
        <v>0</v>
      </c>
      <c r="O1403" s="1">
        <v>17890.8</v>
      </c>
      <c r="P1403" s="1">
        <v>0</v>
      </c>
      <c r="Q1403" s="1">
        <v>6412931.4799999995</v>
      </c>
    </row>
    <row r="1404" spans="1:17" ht="13.15" customHeight="1" x14ac:dyDescent="0.2">
      <c r="A1404" s="4" t="s">
        <v>49</v>
      </c>
      <c r="B1404" s="4" t="s">
        <v>630</v>
      </c>
      <c r="C1404" s="9" t="s">
        <v>200</v>
      </c>
      <c r="D1404" s="9" t="s">
        <v>691</v>
      </c>
      <c r="E1404" s="14"/>
      <c r="F1404" s="14">
        <v>853.8</v>
      </c>
      <c r="G1404" s="12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>
        <v>7511.0464745842119</v>
      </c>
    </row>
    <row r="1405" spans="1:17" ht="13.15" customHeight="1" x14ac:dyDescent="0.2">
      <c r="A1405" s="4" t="str">
        <f>A1404</f>
        <v>3200</v>
      </c>
      <c r="B1405" s="4" t="str">
        <f t="shared" ref="B1405" si="347">B1404</f>
        <v>YUMAYUMA 1</v>
      </c>
      <c r="C1405" s="9" t="str">
        <f t="shared" ref="C1405" si="348">C1404</f>
        <v xml:space="preserve">$ </v>
      </c>
      <c r="D1405" s="9" t="s">
        <v>692</v>
      </c>
      <c r="E1405" s="14"/>
      <c r="F1405" s="14">
        <v>876</v>
      </c>
      <c r="G1405" s="12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>
        <v>7320.6980365296795</v>
      </c>
    </row>
    <row r="1406" spans="1:17" s="25" customFormat="1" ht="13.15" customHeight="1" x14ac:dyDescent="0.2">
      <c r="A1406" s="4" t="s">
        <v>49</v>
      </c>
      <c r="B1406" s="4" t="s">
        <v>630</v>
      </c>
      <c r="C1406" s="14" t="s">
        <v>199</v>
      </c>
      <c r="D1406" s="2" t="s">
        <v>676</v>
      </c>
      <c r="E1406" s="14"/>
      <c r="F1406" s="14"/>
      <c r="G1406" s="24">
        <v>37.400401945351838</v>
      </c>
      <c r="H1406" s="24">
        <v>25.586066763962993</v>
      </c>
      <c r="I1406" s="24">
        <v>30.377016752407282</v>
      </c>
      <c r="J1406" s="24">
        <v>0</v>
      </c>
      <c r="K1406" s="24">
        <v>0</v>
      </c>
      <c r="L1406" s="24">
        <v>0</v>
      </c>
      <c r="M1406" s="24">
        <v>6.3575344796916493</v>
      </c>
      <c r="N1406" s="24">
        <v>0</v>
      </c>
      <c r="O1406" s="24">
        <v>0.27898005858624897</v>
      </c>
      <c r="P1406" s="24">
        <v>0</v>
      </c>
      <c r="Q1406" s="24">
        <v>100</v>
      </c>
    </row>
    <row r="1407" spans="1:17" ht="13.15" customHeight="1" x14ac:dyDescent="0.2">
      <c r="A1407" s="4" t="s">
        <v>49</v>
      </c>
      <c r="B1407" s="4" t="s">
        <v>630</v>
      </c>
      <c r="C1407" s="9"/>
      <c r="D1407" s="9"/>
      <c r="E1407" s="14"/>
      <c r="F1407" s="14"/>
      <c r="G1407" s="12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</row>
    <row r="1408" spans="1:17" ht="13.15" customHeight="1" x14ac:dyDescent="0.2">
      <c r="A1408" s="4" t="s">
        <v>22</v>
      </c>
      <c r="B1408" s="4" t="s">
        <v>631</v>
      </c>
      <c r="C1408" s="15"/>
      <c r="D1408" s="16" t="s">
        <v>224</v>
      </c>
      <c r="E1408" s="17" t="s">
        <v>226</v>
      </c>
      <c r="F1408" s="1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</row>
    <row r="1409" spans="1:17" s="20" customFormat="1" ht="13.15" customHeight="1" x14ac:dyDescent="0.25">
      <c r="A1409" s="4" t="s">
        <v>22</v>
      </c>
      <c r="B1409" s="4" t="s">
        <v>631</v>
      </c>
      <c r="C1409" s="13" t="s">
        <v>200</v>
      </c>
      <c r="D1409" s="19" t="s">
        <v>674</v>
      </c>
      <c r="E1409" s="13"/>
      <c r="F1409" s="19"/>
      <c r="G1409" s="1">
        <v>2856241.43</v>
      </c>
      <c r="H1409" s="1">
        <v>20631.47</v>
      </c>
      <c r="I1409" s="1">
        <v>2635617.7500000014</v>
      </c>
      <c r="J1409" s="1">
        <v>0</v>
      </c>
      <c r="K1409" s="1">
        <v>0</v>
      </c>
      <c r="L1409" s="1">
        <v>0</v>
      </c>
      <c r="M1409" s="1">
        <v>513.87</v>
      </c>
      <c r="N1409" s="1">
        <v>0</v>
      </c>
      <c r="O1409" s="1">
        <v>0</v>
      </c>
      <c r="P1409" s="1">
        <v>0</v>
      </c>
      <c r="Q1409" s="1">
        <v>5513004.5200000023</v>
      </c>
    </row>
    <row r="1410" spans="1:17" s="20" customFormat="1" ht="13.15" customHeight="1" x14ac:dyDescent="0.25">
      <c r="A1410" s="4" t="s">
        <v>22</v>
      </c>
      <c r="B1410" s="4" t="s">
        <v>631</v>
      </c>
      <c r="C1410" s="13" t="s">
        <v>200</v>
      </c>
      <c r="D1410" s="19" t="s">
        <v>675</v>
      </c>
      <c r="E1410" s="13"/>
      <c r="F1410" s="19"/>
      <c r="G1410" s="1">
        <v>1161.22</v>
      </c>
      <c r="H1410" s="1">
        <v>0</v>
      </c>
      <c r="I1410" s="1">
        <v>29954.880000000001</v>
      </c>
      <c r="J1410" s="1">
        <v>0</v>
      </c>
      <c r="K1410" s="1">
        <v>0</v>
      </c>
      <c r="L1410" s="1">
        <v>0</v>
      </c>
      <c r="M1410" s="1">
        <v>0</v>
      </c>
      <c r="N1410" s="1">
        <v>0</v>
      </c>
      <c r="O1410" s="1">
        <v>0</v>
      </c>
      <c r="P1410" s="1">
        <v>0</v>
      </c>
      <c r="Q1410" s="1">
        <v>31116.100000000002</v>
      </c>
    </row>
    <row r="1411" spans="1:17" s="20" customFormat="1" ht="13.15" customHeight="1" x14ac:dyDescent="0.25">
      <c r="A1411" s="4" t="s">
        <v>22</v>
      </c>
      <c r="B1411" s="4" t="s">
        <v>631</v>
      </c>
      <c r="C1411" s="13" t="s">
        <v>200</v>
      </c>
      <c r="D1411" s="19" t="s">
        <v>454</v>
      </c>
      <c r="E1411" s="13"/>
      <c r="F1411" s="19"/>
      <c r="G1411" s="1">
        <v>2857402.6500000004</v>
      </c>
      <c r="H1411" s="1">
        <v>20631.47</v>
      </c>
      <c r="I1411" s="1">
        <v>2665572.6300000013</v>
      </c>
      <c r="J1411" s="1">
        <v>0</v>
      </c>
      <c r="K1411" s="1">
        <v>0</v>
      </c>
      <c r="L1411" s="1">
        <v>0</v>
      </c>
      <c r="M1411" s="1">
        <v>513.87</v>
      </c>
      <c r="N1411" s="1">
        <v>0</v>
      </c>
      <c r="O1411" s="1">
        <v>0</v>
      </c>
      <c r="P1411" s="1">
        <v>0</v>
      </c>
      <c r="Q1411" s="1">
        <v>5544120.620000002</v>
      </c>
    </row>
    <row r="1412" spans="1:17" ht="13.15" customHeight="1" x14ac:dyDescent="0.2">
      <c r="A1412" s="4" t="s">
        <v>22</v>
      </c>
      <c r="B1412" s="4" t="s">
        <v>631</v>
      </c>
      <c r="C1412" s="9" t="s">
        <v>200</v>
      </c>
      <c r="D1412" s="9" t="s">
        <v>691</v>
      </c>
      <c r="E1412" s="14"/>
      <c r="F1412" s="14">
        <v>721.2</v>
      </c>
      <c r="G1412" s="12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>
        <v>7687.3552689961198</v>
      </c>
    </row>
    <row r="1413" spans="1:17" ht="13.15" customHeight="1" x14ac:dyDescent="0.2">
      <c r="A1413" s="4" t="str">
        <f>A1412</f>
        <v>3210</v>
      </c>
      <c r="B1413" s="4" t="str">
        <f t="shared" ref="B1413" si="349">B1412</f>
        <v>YUMAWRAY RD-2</v>
      </c>
      <c r="C1413" s="9" t="str">
        <f t="shared" ref="C1413" si="350">C1412</f>
        <v xml:space="preserve">$ </v>
      </c>
      <c r="D1413" s="9" t="s">
        <v>692</v>
      </c>
      <c r="E1413" s="14"/>
      <c r="F1413" s="14">
        <v>749</v>
      </c>
      <c r="G1413" s="12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>
        <v>7402.0302002670251</v>
      </c>
    </row>
    <row r="1414" spans="1:17" s="25" customFormat="1" ht="13.15" customHeight="1" x14ac:dyDescent="0.2">
      <c r="A1414" s="4" t="s">
        <v>22</v>
      </c>
      <c r="B1414" s="4" t="s">
        <v>631</v>
      </c>
      <c r="C1414" s="14" t="s">
        <v>199</v>
      </c>
      <c r="D1414" s="2" t="s">
        <v>676</v>
      </c>
      <c r="E1414" s="14"/>
      <c r="F1414" s="14"/>
      <c r="G1414" s="24">
        <v>51.539330506124514</v>
      </c>
      <c r="H1414" s="24">
        <v>0.37213241583477658</v>
      </c>
      <c r="I1414" s="24">
        <v>48.07926834030534</v>
      </c>
      <c r="J1414" s="24">
        <v>0</v>
      </c>
      <c r="K1414" s="24">
        <v>0</v>
      </c>
      <c r="L1414" s="24">
        <v>0</v>
      </c>
      <c r="M1414" s="24">
        <v>9.268737735363337E-3</v>
      </c>
      <c r="N1414" s="24">
        <v>0</v>
      </c>
      <c r="O1414" s="24">
        <v>0</v>
      </c>
      <c r="P1414" s="24">
        <v>0</v>
      </c>
      <c r="Q1414" s="24">
        <v>100</v>
      </c>
    </row>
    <row r="1415" spans="1:17" ht="13.15" customHeight="1" x14ac:dyDescent="0.2">
      <c r="A1415" s="4" t="s">
        <v>22</v>
      </c>
      <c r="B1415" s="4" t="s">
        <v>631</v>
      </c>
      <c r="C1415" s="9"/>
      <c r="D1415" s="9"/>
      <c r="E1415" s="14"/>
      <c r="F1415" s="14"/>
      <c r="G1415" s="12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</row>
    <row r="1416" spans="1:17" ht="13.15" customHeight="1" x14ac:dyDescent="0.2">
      <c r="A1416" s="4" t="s">
        <v>75</v>
      </c>
      <c r="B1416" s="4" t="s">
        <v>632</v>
      </c>
      <c r="C1416" s="15"/>
      <c r="D1416" s="16" t="s">
        <v>224</v>
      </c>
      <c r="E1416" s="17" t="s">
        <v>225</v>
      </c>
      <c r="F1416" s="1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  <c r="Q1416" s="27"/>
    </row>
    <row r="1417" spans="1:17" s="20" customFormat="1" ht="13.15" customHeight="1" x14ac:dyDescent="0.25">
      <c r="A1417" s="4" t="s">
        <v>75</v>
      </c>
      <c r="B1417" s="4" t="s">
        <v>632</v>
      </c>
      <c r="C1417" s="13" t="s">
        <v>200</v>
      </c>
      <c r="D1417" s="19" t="s">
        <v>674</v>
      </c>
      <c r="E1417" s="13"/>
      <c r="F1417" s="19"/>
      <c r="G1417" s="1">
        <v>634046.41</v>
      </c>
      <c r="H1417" s="1">
        <v>224713.70000000004</v>
      </c>
      <c r="I1417" s="1">
        <v>521796.12999999995</v>
      </c>
      <c r="J1417" s="1">
        <v>0</v>
      </c>
      <c r="K1417" s="1">
        <v>0</v>
      </c>
      <c r="L1417" s="1">
        <v>9748.5499999999993</v>
      </c>
      <c r="M1417" s="1">
        <v>418725.43000000005</v>
      </c>
      <c r="N1417" s="1">
        <v>0</v>
      </c>
      <c r="O1417" s="1">
        <v>0</v>
      </c>
      <c r="P1417" s="1">
        <v>0</v>
      </c>
      <c r="Q1417" s="1">
        <v>1809030.2200000002</v>
      </c>
    </row>
    <row r="1418" spans="1:17" s="20" customFormat="1" ht="13.15" customHeight="1" x14ac:dyDescent="0.25">
      <c r="A1418" s="4" t="s">
        <v>75</v>
      </c>
      <c r="B1418" s="4" t="s">
        <v>632</v>
      </c>
      <c r="C1418" s="13" t="s">
        <v>200</v>
      </c>
      <c r="D1418" s="19" t="s">
        <v>675</v>
      </c>
      <c r="E1418" s="13"/>
      <c r="F1418" s="19"/>
      <c r="G1418" s="1">
        <v>0</v>
      </c>
      <c r="H1418" s="1">
        <v>0</v>
      </c>
      <c r="I1418" s="1">
        <v>794.77</v>
      </c>
      <c r="J1418" s="1">
        <v>0</v>
      </c>
      <c r="K1418" s="1">
        <v>0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>
        <v>794.77</v>
      </c>
    </row>
    <row r="1419" spans="1:17" s="20" customFormat="1" ht="13.15" customHeight="1" x14ac:dyDescent="0.25">
      <c r="A1419" s="4" t="s">
        <v>75</v>
      </c>
      <c r="B1419" s="4" t="s">
        <v>632</v>
      </c>
      <c r="C1419" s="13" t="s">
        <v>200</v>
      </c>
      <c r="D1419" s="19" t="s">
        <v>454</v>
      </c>
      <c r="E1419" s="13"/>
      <c r="F1419" s="19"/>
      <c r="G1419" s="1">
        <v>634046.41</v>
      </c>
      <c r="H1419" s="1">
        <v>224713.70000000004</v>
      </c>
      <c r="I1419" s="1">
        <v>522590.89999999997</v>
      </c>
      <c r="J1419" s="1">
        <v>0</v>
      </c>
      <c r="K1419" s="1">
        <v>0</v>
      </c>
      <c r="L1419" s="1">
        <v>9748.5499999999993</v>
      </c>
      <c r="M1419" s="1">
        <v>418725.43000000005</v>
      </c>
      <c r="N1419" s="1">
        <v>0</v>
      </c>
      <c r="O1419" s="1">
        <v>0</v>
      </c>
      <c r="P1419" s="1">
        <v>0</v>
      </c>
      <c r="Q1419" s="1">
        <v>1809824.9900000002</v>
      </c>
    </row>
    <row r="1420" spans="1:17" ht="13.15" customHeight="1" x14ac:dyDescent="0.2">
      <c r="A1420" s="4" t="s">
        <v>75</v>
      </c>
      <c r="B1420" s="4" t="s">
        <v>632</v>
      </c>
      <c r="C1420" s="9" t="s">
        <v>200</v>
      </c>
      <c r="D1420" s="9" t="s">
        <v>691</v>
      </c>
      <c r="E1420" s="14"/>
      <c r="F1420" s="14">
        <v>190.6</v>
      </c>
      <c r="G1420" s="12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>
        <v>9495.4091815320062</v>
      </c>
    </row>
    <row r="1421" spans="1:17" ht="13.15" customHeight="1" x14ac:dyDescent="0.2">
      <c r="A1421" s="4" t="str">
        <f>A1420</f>
        <v>3220</v>
      </c>
      <c r="B1421" s="4" t="str">
        <f t="shared" ref="B1421" si="351">B1420</f>
        <v>YUMAIDALIA RJ-3</v>
      </c>
      <c r="C1421" s="9" t="str">
        <f t="shared" ref="C1421" si="352">C1420</f>
        <v xml:space="preserve">$ </v>
      </c>
      <c r="D1421" s="9" t="s">
        <v>692</v>
      </c>
      <c r="E1421" s="14"/>
      <c r="F1421" s="14">
        <v>186</v>
      </c>
      <c r="G1421" s="12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>
        <v>9730.2418817204307</v>
      </c>
    </row>
    <row r="1422" spans="1:17" s="25" customFormat="1" ht="13.15" customHeight="1" x14ac:dyDescent="0.2">
      <c r="A1422" s="4" t="s">
        <v>75</v>
      </c>
      <c r="B1422" s="4" t="s">
        <v>632</v>
      </c>
      <c r="C1422" s="14" t="s">
        <v>199</v>
      </c>
      <c r="D1422" s="2" t="s">
        <v>676</v>
      </c>
      <c r="E1422" s="14"/>
      <c r="F1422" s="14"/>
      <c r="G1422" s="24">
        <v>35.033575815526781</v>
      </c>
      <c r="H1422" s="24">
        <v>12.416322088689913</v>
      </c>
      <c r="I1422" s="24">
        <v>28.875217376681263</v>
      </c>
      <c r="J1422" s="24">
        <v>0</v>
      </c>
      <c r="K1422" s="24">
        <v>0</v>
      </c>
      <c r="L1422" s="24">
        <v>0.53864600466147827</v>
      </c>
      <c r="M1422" s="24">
        <v>23.136238714440559</v>
      </c>
      <c r="N1422" s="24">
        <v>0</v>
      </c>
      <c r="O1422" s="24">
        <v>0</v>
      </c>
      <c r="P1422" s="24">
        <v>0</v>
      </c>
      <c r="Q1422" s="24">
        <v>100</v>
      </c>
    </row>
    <row r="1423" spans="1:17" ht="13.15" customHeight="1" x14ac:dyDescent="0.2">
      <c r="A1423" s="4" t="s">
        <v>75</v>
      </c>
      <c r="B1423" s="4" t="s">
        <v>632</v>
      </c>
      <c r="C1423" s="9"/>
      <c r="D1423" s="9"/>
      <c r="E1423" s="14"/>
      <c r="F1423" s="14"/>
      <c r="G1423" s="12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</row>
    <row r="1424" spans="1:17" ht="13.15" customHeight="1" x14ac:dyDescent="0.2">
      <c r="A1424" s="4" t="s">
        <v>185</v>
      </c>
      <c r="B1424" s="4" t="s">
        <v>633</v>
      </c>
      <c r="C1424" s="15"/>
      <c r="D1424" s="16" t="s">
        <v>224</v>
      </c>
      <c r="E1424" s="17" t="s">
        <v>223</v>
      </c>
      <c r="F1424" s="1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  <c r="Q1424" s="27"/>
    </row>
    <row r="1425" spans="1:17" s="20" customFormat="1" ht="13.15" customHeight="1" x14ac:dyDescent="0.25">
      <c r="A1425" s="4" t="s">
        <v>185</v>
      </c>
      <c r="B1425" s="4" t="s">
        <v>633</v>
      </c>
      <c r="C1425" s="13" t="s">
        <v>200</v>
      </c>
      <c r="D1425" s="19" t="s">
        <v>674</v>
      </c>
      <c r="E1425" s="13"/>
      <c r="F1425" s="19"/>
      <c r="G1425" s="1">
        <v>0</v>
      </c>
      <c r="H1425" s="1">
        <v>0</v>
      </c>
      <c r="I1425" s="1">
        <v>0</v>
      </c>
      <c r="J1425" s="1">
        <v>0</v>
      </c>
      <c r="K1425" s="1">
        <v>0</v>
      </c>
      <c r="L1425" s="1">
        <v>697558.4800000001</v>
      </c>
      <c r="M1425" s="1">
        <v>0</v>
      </c>
      <c r="N1425" s="1">
        <v>0</v>
      </c>
      <c r="O1425" s="1">
        <v>0</v>
      </c>
      <c r="P1425" s="1">
        <v>0</v>
      </c>
      <c r="Q1425" s="1">
        <v>697558.4800000001</v>
      </c>
    </row>
    <row r="1426" spans="1:17" s="20" customFormat="1" ht="13.15" customHeight="1" x14ac:dyDescent="0.25">
      <c r="A1426" s="4" t="s">
        <v>185</v>
      </c>
      <c r="B1426" s="4" t="s">
        <v>633</v>
      </c>
      <c r="C1426" s="13" t="s">
        <v>200</v>
      </c>
      <c r="D1426" s="19" t="s">
        <v>675</v>
      </c>
      <c r="E1426" s="13"/>
      <c r="F1426" s="19"/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v>0</v>
      </c>
    </row>
    <row r="1427" spans="1:17" s="20" customFormat="1" ht="13.15" customHeight="1" x14ac:dyDescent="0.25">
      <c r="A1427" s="4" t="s">
        <v>185</v>
      </c>
      <c r="B1427" s="4" t="s">
        <v>633</v>
      </c>
      <c r="C1427" s="13" t="s">
        <v>200</v>
      </c>
      <c r="D1427" s="19" t="s">
        <v>454</v>
      </c>
      <c r="E1427" s="13"/>
      <c r="F1427" s="19"/>
      <c r="G1427" s="1">
        <v>0</v>
      </c>
      <c r="H1427" s="1">
        <v>0</v>
      </c>
      <c r="I1427" s="1">
        <v>0</v>
      </c>
      <c r="J1427" s="1">
        <v>0</v>
      </c>
      <c r="K1427" s="1">
        <v>0</v>
      </c>
      <c r="L1427" s="1">
        <v>697558.4800000001</v>
      </c>
      <c r="M1427" s="1">
        <v>0</v>
      </c>
      <c r="N1427" s="1">
        <v>0</v>
      </c>
      <c r="O1427" s="1">
        <v>0</v>
      </c>
      <c r="P1427" s="1">
        <v>0</v>
      </c>
      <c r="Q1427" s="1">
        <v>697558.4800000001</v>
      </c>
    </row>
    <row r="1428" spans="1:17" ht="13.15" customHeight="1" x14ac:dyDescent="0.2">
      <c r="A1428" s="4" t="s">
        <v>185</v>
      </c>
      <c r="B1428" s="4" t="s">
        <v>633</v>
      </c>
      <c r="C1428" s="9" t="s">
        <v>200</v>
      </c>
      <c r="D1428" s="9" t="s">
        <v>691</v>
      </c>
      <c r="E1428" s="14"/>
      <c r="F1428" s="14">
        <v>58.2</v>
      </c>
      <c r="G1428" s="12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>
        <v>11985.540893470792</v>
      </c>
    </row>
    <row r="1429" spans="1:17" ht="13.15" customHeight="1" x14ac:dyDescent="0.2">
      <c r="A1429" s="4" t="str">
        <f>A1428</f>
        <v>3230</v>
      </c>
      <c r="B1429" s="4" t="str">
        <f t="shared" ref="B1429" si="353">B1428</f>
        <v>YUMALIBERTY J-4</v>
      </c>
      <c r="C1429" s="9" t="str">
        <f t="shared" ref="C1429" si="354">C1428</f>
        <v xml:space="preserve">$ </v>
      </c>
      <c r="D1429" s="9" t="s">
        <v>692</v>
      </c>
      <c r="E1429" s="14"/>
      <c r="F1429" s="14">
        <v>64</v>
      </c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>
        <v>10899.351250000002</v>
      </c>
    </row>
    <row r="1430" spans="1:17" s="25" customFormat="1" ht="13.15" customHeight="1" x14ac:dyDescent="0.2">
      <c r="A1430" s="4" t="s">
        <v>185</v>
      </c>
      <c r="B1430" s="4" t="s">
        <v>633</v>
      </c>
      <c r="C1430" s="14" t="s">
        <v>199</v>
      </c>
      <c r="D1430" s="2" t="s">
        <v>676</v>
      </c>
      <c r="E1430" s="14"/>
      <c r="F1430" s="14"/>
      <c r="G1430" s="24">
        <v>0</v>
      </c>
      <c r="H1430" s="24">
        <v>0</v>
      </c>
      <c r="I1430" s="24">
        <v>0</v>
      </c>
      <c r="J1430" s="24">
        <v>0</v>
      </c>
      <c r="K1430" s="24">
        <v>0</v>
      </c>
      <c r="L1430" s="24">
        <v>100</v>
      </c>
      <c r="M1430" s="24">
        <v>0</v>
      </c>
      <c r="N1430" s="24">
        <v>0</v>
      </c>
      <c r="O1430" s="24">
        <v>0</v>
      </c>
      <c r="P1430" s="24">
        <v>0</v>
      </c>
      <c r="Q1430" s="24">
        <v>100</v>
      </c>
    </row>
    <row r="1431" spans="1:17" ht="13.15" customHeight="1" x14ac:dyDescent="0.2">
      <c r="A1431" s="4" t="s">
        <v>185</v>
      </c>
      <c r="B1431" s="4" t="s">
        <v>633</v>
      </c>
      <c r="C1431" s="9"/>
      <c r="D1431" s="9"/>
      <c r="E1431" s="14"/>
      <c r="F1431" s="14"/>
      <c r="G1431" s="12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</row>
    <row r="1432" spans="1:17" ht="13.15" customHeight="1" x14ac:dyDescent="0.2">
      <c r="A1432" s="4" t="s">
        <v>122</v>
      </c>
      <c r="B1432" s="4" t="s">
        <v>634</v>
      </c>
      <c r="C1432" s="15"/>
      <c r="D1432" s="16"/>
      <c r="E1432" s="17" t="s">
        <v>222</v>
      </c>
      <c r="F1432" s="1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  <c r="Q1432" s="27"/>
    </row>
    <row r="1433" spans="1:17" s="20" customFormat="1" ht="13.15" customHeight="1" x14ac:dyDescent="0.25">
      <c r="A1433" s="4" t="s">
        <v>122</v>
      </c>
      <c r="B1433" s="4" t="s">
        <v>634</v>
      </c>
      <c r="C1433" s="13" t="s">
        <v>200</v>
      </c>
      <c r="D1433" s="19" t="s">
        <v>674</v>
      </c>
      <c r="E1433" s="13"/>
      <c r="F1433" s="19"/>
      <c r="G1433" s="1">
        <v>31147086.540000033</v>
      </c>
      <c r="H1433" s="1">
        <v>3287720.4900000007</v>
      </c>
      <c r="I1433" s="1">
        <v>18539856.290000025</v>
      </c>
      <c r="J1433" s="1">
        <v>0</v>
      </c>
      <c r="K1433" s="1">
        <v>0</v>
      </c>
      <c r="L1433" s="1">
        <v>67642134.950000033</v>
      </c>
      <c r="M1433" s="1">
        <v>0</v>
      </c>
      <c r="N1433" s="1">
        <v>0</v>
      </c>
      <c r="O1433" s="1">
        <v>0</v>
      </c>
      <c r="P1433" s="1">
        <v>0</v>
      </c>
      <c r="Q1433" s="1">
        <v>120616798.27000009</v>
      </c>
    </row>
    <row r="1434" spans="1:17" s="20" customFormat="1" ht="13.15" customHeight="1" x14ac:dyDescent="0.25">
      <c r="A1434" s="4" t="s">
        <v>122</v>
      </c>
      <c r="B1434" s="4" t="s">
        <v>634</v>
      </c>
      <c r="C1434" s="13" t="s">
        <v>200</v>
      </c>
      <c r="D1434" s="19" t="s">
        <v>675</v>
      </c>
      <c r="E1434" s="13"/>
      <c r="F1434" s="19"/>
      <c r="G1434" s="1">
        <v>256698.09</v>
      </c>
      <c r="H1434" s="1">
        <v>0</v>
      </c>
      <c r="I1434" s="1">
        <v>0</v>
      </c>
      <c r="J1434" s="1">
        <v>0</v>
      </c>
      <c r="K1434" s="1">
        <v>0</v>
      </c>
      <c r="L1434" s="1">
        <v>1296754.8399999999</v>
      </c>
      <c r="M1434" s="1">
        <v>0</v>
      </c>
      <c r="N1434" s="1">
        <v>0</v>
      </c>
      <c r="O1434" s="1">
        <v>0</v>
      </c>
      <c r="P1434" s="1">
        <v>0</v>
      </c>
      <c r="Q1434" s="1">
        <v>1553452.93</v>
      </c>
    </row>
    <row r="1435" spans="1:17" s="20" customFormat="1" ht="13.15" customHeight="1" x14ac:dyDescent="0.25">
      <c r="A1435" s="4" t="s">
        <v>122</v>
      </c>
      <c r="B1435" s="4" t="s">
        <v>634</v>
      </c>
      <c r="C1435" s="13" t="s">
        <v>200</v>
      </c>
      <c r="D1435" s="19" t="s">
        <v>454</v>
      </c>
      <c r="E1435" s="13"/>
      <c r="F1435" s="19"/>
      <c r="G1435" s="1">
        <v>31403784.630000032</v>
      </c>
      <c r="H1435" s="1">
        <v>3287720.4900000007</v>
      </c>
      <c r="I1435" s="1">
        <v>18539856.290000025</v>
      </c>
      <c r="J1435" s="1">
        <v>0</v>
      </c>
      <c r="K1435" s="1">
        <v>0</v>
      </c>
      <c r="L1435" s="1">
        <v>68938889.790000036</v>
      </c>
      <c r="M1435" s="1">
        <v>0</v>
      </c>
      <c r="N1435" s="1">
        <v>0</v>
      </c>
      <c r="O1435" s="1">
        <v>0</v>
      </c>
      <c r="P1435" s="1">
        <v>0</v>
      </c>
      <c r="Q1435" s="1">
        <v>122170251.20000009</v>
      </c>
    </row>
    <row r="1436" spans="1:17" ht="13.15" customHeight="1" x14ac:dyDescent="0.2">
      <c r="A1436" s="4" t="s">
        <v>122</v>
      </c>
      <c r="B1436" s="4" t="s">
        <v>634</v>
      </c>
      <c r="C1436" s="9" t="s">
        <v>200</v>
      </c>
      <c r="D1436" s="9" t="s">
        <v>691</v>
      </c>
      <c r="E1436" s="14"/>
      <c r="F1436" s="14">
        <v>20429.2</v>
      </c>
      <c r="G1436" s="12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>
        <v>5980.1779413780314</v>
      </c>
    </row>
    <row r="1437" spans="1:17" ht="13.15" customHeight="1" x14ac:dyDescent="0.2">
      <c r="A1437" s="4" t="str">
        <f>A1436</f>
        <v>8001</v>
      </c>
      <c r="B1437" s="4" t="str">
        <f t="shared" ref="B1437" si="355">B1436</f>
        <v>CHARTER SCHO</v>
      </c>
      <c r="C1437" s="9" t="str">
        <f t="shared" ref="C1437" si="356">C1436</f>
        <v xml:space="preserve">$ </v>
      </c>
      <c r="D1437" s="9" t="s">
        <v>692</v>
      </c>
      <c r="E1437" s="14"/>
      <c r="F1437" s="14">
        <v>21947</v>
      </c>
      <c r="G1437" s="12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>
        <v>5566.6036907094403</v>
      </c>
    </row>
    <row r="1438" spans="1:17" s="25" customFormat="1" ht="13.15" customHeight="1" x14ac:dyDescent="0.2">
      <c r="A1438" s="4" t="s">
        <v>122</v>
      </c>
      <c r="B1438" s="4" t="s">
        <v>634</v>
      </c>
      <c r="C1438" s="14" t="s">
        <v>199</v>
      </c>
      <c r="D1438" s="2" t="s">
        <v>676</v>
      </c>
      <c r="E1438" s="14"/>
      <c r="F1438" s="14"/>
      <c r="G1438" s="24">
        <v>25.70493579373111</v>
      </c>
      <c r="H1438" s="24">
        <v>2.6910974297808421</v>
      </c>
      <c r="I1438" s="24">
        <v>15.175426184275548</v>
      </c>
      <c r="J1438" s="24">
        <v>0</v>
      </c>
      <c r="K1438" s="24">
        <v>0</v>
      </c>
      <c r="L1438" s="24">
        <v>56.428540592212507</v>
      </c>
      <c r="M1438" s="24">
        <v>0</v>
      </c>
      <c r="N1438" s="24">
        <v>0</v>
      </c>
      <c r="O1438" s="24">
        <v>0</v>
      </c>
      <c r="P1438" s="24">
        <v>0</v>
      </c>
      <c r="Q1438" s="24">
        <v>100</v>
      </c>
    </row>
    <row r="1439" spans="1:17" ht="13.15" customHeight="1" x14ac:dyDescent="0.2">
      <c r="A1439" s="4" t="s">
        <v>122</v>
      </c>
      <c r="B1439" s="4" t="s">
        <v>634</v>
      </c>
      <c r="C1439" s="9"/>
      <c r="D1439" s="9"/>
      <c r="E1439" s="14"/>
      <c r="F1439" s="14"/>
      <c r="G1439" s="12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</row>
    <row r="1440" spans="1:17" ht="13.15" customHeight="1" x14ac:dyDescent="0.2">
      <c r="A1440" s="4" t="s">
        <v>121</v>
      </c>
      <c r="B1440" s="4" t="s">
        <v>635</v>
      </c>
      <c r="C1440" s="15"/>
      <c r="D1440" s="15"/>
      <c r="E1440" s="18" t="s">
        <v>221</v>
      </c>
      <c r="F1440" s="17"/>
      <c r="G1440" s="27"/>
      <c r="H1440" s="27"/>
      <c r="I1440" s="27"/>
      <c r="J1440" s="27"/>
      <c r="K1440" s="27"/>
      <c r="L1440" s="27"/>
      <c r="M1440" s="27"/>
      <c r="N1440" s="27"/>
      <c r="O1440" s="27"/>
      <c r="P1440" s="27"/>
      <c r="Q1440" s="27"/>
    </row>
    <row r="1441" spans="1:17" s="20" customFormat="1" ht="13.15" customHeight="1" x14ac:dyDescent="0.25">
      <c r="A1441" s="4" t="s">
        <v>121</v>
      </c>
      <c r="B1441" s="4" t="s">
        <v>635</v>
      </c>
      <c r="C1441" s="13" t="s">
        <v>200</v>
      </c>
      <c r="D1441" s="19" t="s">
        <v>674</v>
      </c>
      <c r="E1441" s="13"/>
      <c r="F1441" s="19"/>
      <c r="G1441" s="1">
        <v>0</v>
      </c>
      <c r="H1441" s="1">
        <v>0</v>
      </c>
      <c r="I1441" s="1">
        <v>0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</row>
    <row r="1442" spans="1:17" s="20" customFormat="1" ht="13.15" customHeight="1" x14ac:dyDescent="0.25">
      <c r="A1442" s="4" t="s">
        <v>121</v>
      </c>
      <c r="B1442" s="4" t="s">
        <v>635</v>
      </c>
      <c r="C1442" s="13" t="s">
        <v>200</v>
      </c>
      <c r="D1442" s="19" t="s">
        <v>675</v>
      </c>
      <c r="E1442" s="13"/>
      <c r="F1442" s="19"/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v>0</v>
      </c>
    </row>
    <row r="1443" spans="1:17" ht="13.15" customHeight="1" x14ac:dyDescent="0.25">
      <c r="A1443" s="4" t="s">
        <v>121</v>
      </c>
      <c r="B1443" s="4" t="s">
        <v>635</v>
      </c>
      <c r="C1443" s="13" t="s">
        <v>200</v>
      </c>
      <c r="D1443" s="19" t="s">
        <v>454</v>
      </c>
      <c r="E1443" s="14"/>
      <c r="F1443" s="19"/>
      <c r="G1443" s="1">
        <v>0</v>
      </c>
      <c r="H1443" s="1">
        <v>0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>
        <v>0</v>
      </c>
      <c r="Q1443" s="1">
        <v>0</v>
      </c>
    </row>
    <row r="1444" spans="1:17" ht="13.15" customHeight="1" x14ac:dyDescent="0.2">
      <c r="A1444" s="4" t="s">
        <v>121</v>
      </c>
      <c r="B1444" s="4" t="s">
        <v>635</v>
      </c>
      <c r="C1444" s="9" t="s">
        <v>199</v>
      </c>
      <c r="D1444" s="10" t="s">
        <v>676</v>
      </c>
      <c r="E1444" s="14"/>
      <c r="F1444" s="14"/>
      <c r="G1444" s="38" t="s">
        <v>710</v>
      </c>
      <c r="H1444" s="38" t="s">
        <v>710</v>
      </c>
      <c r="I1444" s="38" t="s">
        <v>710</v>
      </c>
      <c r="J1444" s="38" t="s">
        <v>710</v>
      </c>
      <c r="K1444" s="38" t="s">
        <v>710</v>
      </c>
      <c r="L1444" s="38" t="s">
        <v>710</v>
      </c>
      <c r="M1444" s="38" t="s">
        <v>710</v>
      </c>
      <c r="N1444" s="38" t="s">
        <v>710</v>
      </c>
      <c r="O1444" s="38" t="s">
        <v>710</v>
      </c>
      <c r="P1444" s="38" t="s">
        <v>710</v>
      </c>
      <c r="Q1444" s="38" t="s">
        <v>710</v>
      </c>
    </row>
    <row r="1445" spans="1:17" ht="13.15" customHeight="1" x14ac:dyDescent="0.2">
      <c r="A1445" s="4" t="s">
        <v>121</v>
      </c>
      <c r="B1445" s="4" t="s">
        <v>635</v>
      </c>
      <c r="C1445" s="9"/>
      <c r="D1445" s="10"/>
      <c r="E1445" s="14"/>
      <c r="F1445" s="14"/>
      <c r="G1445" s="24"/>
      <c r="H1445" s="24"/>
      <c r="I1445" s="24"/>
      <c r="J1445" s="24"/>
      <c r="K1445" s="24"/>
      <c r="L1445" s="24"/>
      <c r="M1445" s="24"/>
      <c r="N1445" s="24"/>
      <c r="O1445" s="24"/>
      <c r="P1445" s="24"/>
      <c r="Q1445" s="24"/>
    </row>
    <row r="1446" spans="1:17" ht="13.15" customHeight="1" x14ac:dyDescent="0.2">
      <c r="A1446" s="4" t="s">
        <v>198</v>
      </c>
      <c r="B1446" s="4" t="s">
        <v>686</v>
      </c>
      <c r="C1446" s="15"/>
      <c r="D1446" s="15"/>
      <c r="E1446" s="8" t="s">
        <v>685</v>
      </c>
      <c r="F1446" s="17"/>
      <c r="G1446" s="27"/>
      <c r="H1446" s="27"/>
      <c r="I1446" s="27"/>
      <c r="J1446" s="27"/>
      <c r="K1446" s="27"/>
      <c r="L1446" s="27"/>
      <c r="M1446" s="27"/>
      <c r="N1446" s="27"/>
      <c r="O1446" s="27"/>
      <c r="P1446" s="27"/>
      <c r="Q1446" s="27"/>
    </row>
    <row r="1447" spans="1:17" s="20" customFormat="1" ht="13.15" customHeight="1" x14ac:dyDescent="0.25">
      <c r="A1447" s="4" t="s">
        <v>198</v>
      </c>
      <c r="B1447" s="4" t="s">
        <v>686</v>
      </c>
      <c r="C1447" s="13" t="s">
        <v>200</v>
      </c>
      <c r="D1447" s="19" t="s">
        <v>674</v>
      </c>
      <c r="E1447" s="13"/>
      <c r="F1447" s="19"/>
      <c r="G1447" s="1">
        <v>0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1">
        <v>0</v>
      </c>
    </row>
    <row r="1448" spans="1:17" s="20" customFormat="1" ht="13.15" customHeight="1" x14ac:dyDescent="0.25">
      <c r="A1448" s="4" t="s">
        <v>198</v>
      </c>
      <c r="B1448" s="4" t="s">
        <v>686</v>
      </c>
      <c r="C1448" s="13" t="s">
        <v>200</v>
      </c>
      <c r="D1448" s="19" t="s">
        <v>675</v>
      </c>
      <c r="E1448" s="13"/>
      <c r="F1448" s="19"/>
      <c r="G1448" s="1">
        <v>0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0</v>
      </c>
    </row>
    <row r="1449" spans="1:17" ht="13.15" customHeight="1" x14ac:dyDescent="0.25">
      <c r="A1449" s="4" t="s">
        <v>198</v>
      </c>
      <c r="B1449" s="4" t="s">
        <v>686</v>
      </c>
      <c r="C1449" s="13" t="s">
        <v>200</v>
      </c>
      <c r="D1449" s="19" t="s">
        <v>454</v>
      </c>
      <c r="E1449" s="14"/>
      <c r="F1449" s="19"/>
      <c r="G1449" s="1">
        <v>0</v>
      </c>
      <c r="H1449" s="1">
        <v>0</v>
      </c>
      <c r="I1449" s="1">
        <v>0</v>
      </c>
      <c r="J1449" s="1">
        <v>0</v>
      </c>
      <c r="K1449" s="1">
        <v>0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v>0</v>
      </c>
    </row>
    <row r="1450" spans="1:17" ht="13.15" customHeight="1" x14ac:dyDescent="0.2">
      <c r="A1450" s="4" t="s">
        <v>198</v>
      </c>
      <c r="B1450" s="4" t="s">
        <v>686</v>
      </c>
      <c r="C1450" s="9" t="s">
        <v>199</v>
      </c>
      <c r="D1450" s="10" t="s">
        <v>676</v>
      </c>
      <c r="E1450" s="14"/>
      <c r="F1450" s="14"/>
      <c r="G1450" s="38" t="s">
        <v>710</v>
      </c>
      <c r="H1450" s="38" t="s">
        <v>710</v>
      </c>
      <c r="I1450" s="38" t="s">
        <v>710</v>
      </c>
      <c r="J1450" s="38" t="s">
        <v>710</v>
      </c>
      <c r="K1450" s="38" t="s">
        <v>710</v>
      </c>
      <c r="L1450" s="38" t="s">
        <v>710</v>
      </c>
      <c r="M1450" s="38" t="s">
        <v>710</v>
      </c>
      <c r="N1450" s="38" t="s">
        <v>710</v>
      </c>
      <c r="O1450" s="38" t="s">
        <v>710</v>
      </c>
      <c r="P1450" s="38" t="s">
        <v>710</v>
      </c>
      <c r="Q1450" s="38" t="s">
        <v>710</v>
      </c>
    </row>
    <row r="1451" spans="1:17" ht="13.15" customHeight="1" x14ac:dyDescent="0.2">
      <c r="A1451" s="4" t="s">
        <v>198</v>
      </c>
      <c r="B1451" s="4" t="s">
        <v>686</v>
      </c>
      <c r="C1451" s="9"/>
      <c r="D1451" s="10"/>
      <c r="E1451" s="14"/>
      <c r="F1451" s="14"/>
      <c r="G1451" s="24"/>
      <c r="H1451" s="24"/>
      <c r="I1451" s="24"/>
      <c r="J1451" s="24"/>
      <c r="K1451" s="24"/>
      <c r="L1451" s="24"/>
      <c r="M1451" s="24"/>
      <c r="N1451" s="24"/>
      <c r="O1451" s="24"/>
      <c r="P1451" s="24"/>
      <c r="Q1451" s="24"/>
    </row>
    <row r="1452" spans="1:17" ht="13.15" customHeight="1" x14ac:dyDescent="0.2">
      <c r="A1452" s="7" t="s">
        <v>682</v>
      </c>
      <c r="B1452" s="4" t="s">
        <v>683</v>
      </c>
      <c r="C1452" s="15"/>
      <c r="D1452" s="15"/>
      <c r="E1452" s="8" t="s">
        <v>684</v>
      </c>
      <c r="F1452" s="1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  <c r="Q1452" s="27"/>
    </row>
    <row r="1453" spans="1:17" s="20" customFormat="1" ht="13.15" customHeight="1" x14ac:dyDescent="0.25">
      <c r="A1453" s="7" t="s">
        <v>682</v>
      </c>
      <c r="B1453" s="4" t="s">
        <v>683</v>
      </c>
      <c r="C1453" s="13" t="s">
        <v>200</v>
      </c>
      <c r="D1453" s="19" t="s">
        <v>674</v>
      </c>
      <c r="E1453" s="13"/>
      <c r="F1453" s="19"/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v>0</v>
      </c>
    </row>
    <row r="1454" spans="1:17" s="20" customFormat="1" ht="13.15" customHeight="1" x14ac:dyDescent="0.25">
      <c r="A1454" s="7" t="s">
        <v>682</v>
      </c>
      <c r="B1454" s="4" t="s">
        <v>683</v>
      </c>
      <c r="C1454" s="13" t="s">
        <v>200</v>
      </c>
      <c r="D1454" s="19" t="s">
        <v>675</v>
      </c>
      <c r="E1454" s="13"/>
      <c r="F1454" s="19"/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</row>
    <row r="1455" spans="1:17" ht="13.15" customHeight="1" x14ac:dyDescent="0.25">
      <c r="A1455" s="7" t="s">
        <v>682</v>
      </c>
      <c r="B1455" s="4" t="s">
        <v>683</v>
      </c>
      <c r="C1455" s="13" t="s">
        <v>200</v>
      </c>
      <c r="D1455" s="19" t="s">
        <v>454</v>
      </c>
      <c r="E1455" s="14"/>
      <c r="F1455" s="19"/>
      <c r="G1455" s="1">
        <v>0</v>
      </c>
      <c r="H1455" s="1">
        <v>0</v>
      </c>
      <c r="I1455" s="1">
        <v>0</v>
      </c>
      <c r="J1455" s="1">
        <v>0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Q1455" s="1">
        <v>0</v>
      </c>
    </row>
    <row r="1456" spans="1:17" ht="13.15" customHeight="1" x14ac:dyDescent="0.2">
      <c r="A1456" s="7" t="s">
        <v>682</v>
      </c>
      <c r="B1456" s="4" t="s">
        <v>683</v>
      </c>
      <c r="C1456" s="9" t="s">
        <v>199</v>
      </c>
      <c r="D1456" s="10" t="s">
        <v>676</v>
      </c>
      <c r="E1456" s="14"/>
      <c r="F1456" s="14"/>
      <c r="G1456" s="38" t="s">
        <v>710</v>
      </c>
      <c r="H1456" s="38" t="s">
        <v>710</v>
      </c>
      <c r="I1456" s="38" t="s">
        <v>710</v>
      </c>
      <c r="J1456" s="38" t="s">
        <v>710</v>
      </c>
      <c r="K1456" s="38" t="s">
        <v>710</v>
      </c>
      <c r="L1456" s="38" t="s">
        <v>710</v>
      </c>
      <c r="M1456" s="38" t="s">
        <v>710</v>
      </c>
      <c r="N1456" s="38" t="s">
        <v>710</v>
      </c>
      <c r="O1456" s="38" t="s">
        <v>710</v>
      </c>
      <c r="P1456" s="38" t="s">
        <v>710</v>
      </c>
      <c r="Q1456" s="38" t="s">
        <v>710</v>
      </c>
    </row>
    <row r="1457" spans="1:17" ht="13.15" customHeight="1" x14ac:dyDescent="0.2">
      <c r="A1457" s="7" t="s">
        <v>682</v>
      </c>
      <c r="B1457" s="4" t="s">
        <v>683</v>
      </c>
      <c r="C1457" s="9"/>
      <c r="D1457" s="10"/>
      <c r="E1457" s="14"/>
      <c r="F1457" s="1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/>
      <c r="Q1457" s="24"/>
    </row>
    <row r="1458" spans="1:17" ht="13.15" customHeight="1" x14ac:dyDescent="0.2">
      <c r="A1458" s="7" t="s">
        <v>688</v>
      </c>
      <c r="B1458" s="4" t="s">
        <v>690</v>
      </c>
      <c r="C1458" s="5"/>
      <c r="D1458" s="6"/>
      <c r="E1458" s="8" t="s">
        <v>689</v>
      </c>
      <c r="F1458" s="1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/>
    </row>
    <row r="1459" spans="1:17" s="20" customFormat="1" ht="13.15" customHeight="1" x14ac:dyDescent="0.25">
      <c r="A1459" s="7" t="s">
        <v>688</v>
      </c>
      <c r="B1459" s="4" t="s">
        <v>690</v>
      </c>
      <c r="C1459" s="13" t="s">
        <v>200</v>
      </c>
      <c r="D1459" s="19" t="s">
        <v>674</v>
      </c>
      <c r="E1459" s="13"/>
      <c r="F1459" s="19"/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0</v>
      </c>
    </row>
    <row r="1460" spans="1:17" s="20" customFormat="1" ht="13.15" customHeight="1" x14ac:dyDescent="0.25">
      <c r="A1460" s="7" t="s">
        <v>688</v>
      </c>
      <c r="B1460" s="4" t="s">
        <v>690</v>
      </c>
      <c r="C1460" s="13" t="s">
        <v>200</v>
      </c>
      <c r="D1460" s="19" t="s">
        <v>675</v>
      </c>
      <c r="E1460" s="13"/>
      <c r="F1460" s="19"/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0</v>
      </c>
    </row>
    <row r="1461" spans="1:17" ht="13.15" customHeight="1" x14ac:dyDescent="0.25">
      <c r="A1461" s="7" t="s">
        <v>688</v>
      </c>
      <c r="B1461" s="4" t="s">
        <v>690</v>
      </c>
      <c r="C1461" s="13" t="s">
        <v>200</v>
      </c>
      <c r="D1461" s="19" t="s">
        <v>454</v>
      </c>
      <c r="E1461" s="14"/>
      <c r="F1461" s="19"/>
      <c r="G1461" s="1">
        <v>0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0</v>
      </c>
    </row>
    <row r="1462" spans="1:17" ht="13.15" customHeight="1" x14ac:dyDescent="0.2">
      <c r="A1462" s="7" t="s">
        <v>688</v>
      </c>
      <c r="B1462" s="4" t="s">
        <v>690</v>
      </c>
      <c r="C1462" s="9" t="s">
        <v>199</v>
      </c>
      <c r="D1462" s="10" t="s">
        <v>676</v>
      </c>
      <c r="E1462" s="14"/>
      <c r="F1462" s="14"/>
      <c r="G1462" s="38" t="s">
        <v>710</v>
      </c>
      <c r="H1462" s="38" t="s">
        <v>710</v>
      </c>
      <c r="I1462" s="38" t="s">
        <v>710</v>
      </c>
      <c r="J1462" s="38" t="s">
        <v>710</v>
      </c>
      <c r="K1462" s="38" t="s">
        <v>710</v>
      </c>
      <c r="L1462" s="38" t="s">
        <v>710</v>
      </c>
      <c r="M1462" s="38" t="s">
        <v>710</v>
      </c>
      <c r="N1462" s="38" t="s">
        <v>710</v>
      </c>
      <c r="O1462" s="38" t="s">
        <v>710</v>
      </c>
      <c r="P1462" s="38" t="s">
        <v>710</v>
      </c>
      <c r="Q1462" s="38" t="s">
        <v>710</v>
      </c>
    </row>
    <row r="1463" spans="1:17" ht="13.15" customHeight="1" x14ac:dyDescent="0.2">
      <c r="A1463" s="7" t="s">
        <v>688</v>
      </c>
      <c r="B1463" s="4" t="s">
        <v>690</v>
      </c>
      <c r="C1463" s="9"/>
      <c r="D1463" s="10"/>
      <c r="E1463" s="14"/>
      <c r="F1463" s="14"/>
      <c r="G1463" s="24"/>
      <c r="H1463" s="24"/>
      <c r="I1463" s="24"/>
      <c r="J1463" s="24"/>
      <c r="K1463" s="24"/>
      <c r="L1463" s="24"/>
      <c r="M1463" s="24"/>
      <c r="N1463" s="24"/>
      <c r="O1463" s="24"/>
      <c r="P1463" s="24"/>
      <c r="Q1463" s="24"/>
    </row>
    <row r="1464" spans="1:17" ht="13.15" customHeight="1" x14ac:dyDescent="0.2">
      <c r="A1464" s="4" t="s">
        <v>33</v>
      </c>
      <c r="B1464" s="4" t="s">
        <v>636</v>
      </c>
      <c r="C1464" s="15"/>
      <c r="D1464" s="16"/>
      <c r="E1464" s="18" t="s">
        <v>220</v>
      </c>
      <c r="F1464" s="1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  <c r="Q1464" s="27"/>
    </row>
    <row r="1465" spans="1:17" s="20" customFormat="1" ht="13.15" customHeight="1" x14ac:dyDescent="0.25">
      <c r="A1465" s="4" t="s">
        <v>33</v>
      </c>
      <c r="B1465" s="4" t="s">
        <v>636</v>
      </c>
      <c r="C1465" s="13" t="s">
        <v>200</v>
      </c>
      <c r="D1465" s="19" t="s">
        <v>674</v>
      </c>
      <c r="E1465" s="13"/>
      <c r="F1465" s="19"/>
      <c r="G1465" s="1">
        <v>0</v>
      </c>
      <c r="H1465" s="1">
        <v>0</v>
      </c>
      <c r="I1465" s="1">
        <v>0</v>
      </c>
      <c r="J1465" s="1">
        <v>0</v>
      </c>
      <c r="K1465" s="1">
        <v>0</v>
      </c>
      <c r="L1465" s="1">
        <v>0</v>
      </c>
      <c r="M1465" s="1">
        <v>7337924.6000000006</v>
      </c>
      <c r="N1465" s="1">
        <v>0</v>
      </c>
      <c r="O1465" s="1">
        <v>0</v>
      </c>
      <c r="P1465" s="1">
        <v>0</v>
      </c>
      <c r="Q1465" s="1">
        <v>7337924.6000000006</v>
      </c>
    </row>
    <row r="1466" spans="1:17" s="20" customFormat="1" ht="13.15" customHeight="1" x14ac:dyDescent="0.25">
      <c r="A1466" s="4" t="s">
        <v>33</v>
      </c>
      <c r="B1466" s="4" t="s">
        <v>636</v>
      </c>
      <c r="C1466" s="13" t="s">
        <v>200</v>
      </c>
      <c r="D1466" s="19" t="s">
        <v>675</v>
      </c>
      <c r="E1466" s="13"/>
      <c r="F1466" s="19"/>
      <c r="G1466" s="1">
        <v>0</v>
      </c>
      <c r="H1466" s="1">
        <v>0</v>
      </c>
      <c r="I1466" s="1">
        <v>0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</row>
    <row r="1467" spans="1:17" ht="13.15" customHeight="1" x14ac:dyDescent="0.25">
      <c r="A1467" s="4" t="s">
        <v>33</v>
      </c>
      <c r="B1467" s="4" t="s">
        <v>636</v>
      </c>
      <c r="C1467" s="13" t="s">
        <v>200</v>
      </c>
      <c r="D1467" s="19" t="s">
        <v>454</v>
      </c>
      <c r="E1467" s="14"/>
      <c r="F1467" s="19"/>
      <c r="G1467" s="1">
        <v>0</v>
      </c>
      <c r="H1467" s="1">
        <v>0</v>
      </c>
      <c r="I1467" s="1">
        <v>0</v>
      </c>
      <c r="J1467" s="1">
        <v>0</v>
      </c>
      <c r="K1467" s="1">
        <v>0</v>
      </c>
      <c r="L1467" s="1">
        <v>0</v>
      </c>
      <c r="M1467" s="1">
        <v>7337924.6000000006</v>
      </c>
      <c r="N1467" s="1">
        <v>0</v>
      </c>
      <c r="O1467" s="1">
        <v>0</v>
      </c>
      <c r="P1467" s="1">
        <v>0</v>
      </c>
      <c r="Q1467" s="1">
        <v>7337924.6000000006</v>
      </c>
    </row>
    <row r="1468" spans="1:17" ht="13.15" customHeight="1" x14ac:dyDescent="0.2">
      <c r="A1468" s="4" t="s">
        <v>33</v>
      </c>
      <c r="B1468" s="4" t="s">
        <v>636</v>
      </c>
      <c r="C1468" s="9" t="s">
        <v>199</v>
      </c>
      <c r="D1468" s="10" t="s">
        <v>676</v>
      </c>
      <c r="E1468" s="14"/>
      <c r="F1468" s="14"/>
      <c r="G1468" s="38">
        <v>0</v>
      </c>
      <c r="H1468" s="38">
        <v>0</v>
      </c>
      <c r="I1468" s="38">
        <v>0</v>
      </c>
      <c r="J1468" s="38">
        <v>0</v>
      </c>
      <c r="K1468" s="38">
        <v>0</v>
      </c>
      <c r="L1468" s="38">
        <v>0</v>
      </c>
      <c r="M1468" s="38">
        <v>100</v>
      </c>
      <c r="N1468" s="38">
        <v>0</v>
      </c>
      <c r="O1468" s="38">
        <v>0</v>
      </c>
      <c r="P1468" s="38">
        <v>0</v>
      </c>
      <c r="Q1468" s="38">
        <v>100</v>
      </c>
    </row>
    <row r="1469" spans="1:17" ht="13.15" customHeight="1" x14ac:dyDescent="0.2">
      <c r="A1469" s="4" t="s">
        <v>33</v>
      </c>
      <c r="B1469" s="4" t="s">
        <v>636</v>
      </c>
      <c r="C1469" s="9"/>
      <c r="D1469" s="10"/>
      <c r="E1469" s="14"/>
      <c r="F1469" s="14"/>
      <c r="G1469" s="24"/>
      <c r="H1469" s="24"/>
      <c r="I1469" s="24"/>
      <c r="J1469" s="24"/>
      <c r="K1469" s="24"/>
      <c r="L1469" s="24"/>
      <c r="M1469" s="24"/>
      <c r="N1469" s="24"/>
      <c r="O1469" s="24"/>
      <c r="P1469" s="24"/>
      <c r="Q1469" s="24"/>
    </row>
    <row r="1470" spans="1:17" ht="13.15" customHeight="1" x14ac:dyDescent="0.2">
      <c r="A1470" s="4" t="s">
        <v>155</v>
      </c>
      <c r="B1470" s="4" t="s">
        <v>637</v>
      </c>
      <c r="C1470" s="15"/>
      <c r="D1470" s="16"/>
      <c r="E1470" s="18" t="s">
        <v>219</v>
      </c>
      <c r="F1470" s="1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  <c r="Q1470" s="27"/>
    </row>
    <row r="1471" spans="1:17" s="20" customFormat="1" ht="13.15" customHeight="1" x14ac:dyDescent="0.25">
      <c r="A1471" s="4" t="s">
        <v>155</v>
      </c>
      <c r="B1471" s="4" t="s">
        <v>637</v>
      </c>
      <c r="C1471" s="13" t="s">
        <v>200</v>
      </c>
      <c r="D1471" s="19" t="s">
        <v>674</v>
      </c>
      <c r="E1471" s="13"/>
      <c r="F1471" s="19"/>
      <c r="G1471" s="1">
        <v>0</v>
      </c>
      <c r="H1471" s="1">
        <v>0</v>
      </c>
      <c r="I1471" s="1">
        <v>0</v>
      </c>
      <c r="J1471" s="1">
        <v>0</v>
      </c>
      <c r="K1471" s="1">
        <v>0</v>
      </c>
      <c r="L1471" s="1">
        <v>30613.07</v>
      </c>
      <c r="M1471" s="1">
        <v>1269329.95</v>
      </c>
      <c r="N1471" s="1">
        <v>0</v>
      </c>
      <c r="O1471" s="1">
        <v>0</v>
      </c>
      <c r="P1471" s="1">
        <v>0</v>
      </c>
      <c r="Q1471" s="1">
        <v>1299943.02</v>
      </c>
    </row>
    <row r="1472" spans="1:17" s="20" customFormat="1" ht="13.15" customHeight="1" x14ac:dyDescent="0.25">
      <c r="A1472" s="4" t="s">
        <v>155</v>
      </c>
      <c r="B1472" s="4" t="s">
        <v>637</v>
      </c>
      <c r="C1472" s="13" t="s">
        <v>200</v>
      </c>
      <c r="D1472" s="19" t="s">
        <v>675</v>
      </c>
      <c r="E1472" s="13"/>
      <c r="F1472" s="19"/>
      <c r="G1472" s="1">
        <v>0</v>
      </c>
      <c r="H1472" s="1">
        <v>0</v>
      </c>
      <c r="I1472" s="1">
        <v>0</v>
      </c>
      <c r="J1472" s="1">
        <v>0</v>
      </c>
      <c r="K1472" s="1">
        <v>0</v>
      </c>
      <c r="L1472" s="1">
        <v>599.91</v>
      </c>
      <c r="M1472" s="1">
        <v>0</v>
      </c>
      <c r="N1472" s="1">
        <v>0</v>
      </c>
      <c r="O1472" s="1">
        <v>0</v>
      </c>
      <c r="P1472" s="1">
        <v>0</v>
      </c>
      <c r="Q1472" s="1">
        <v>599.91</v>
      </c>
    </row>
    <row r="1473" spans="1:17" ht="13.15" customHeight="1" x14ac:dyDescent="0.25">
      <c r="A1473" s="4" t="s">
        <v>155</v>
      </c>
      <c r="B1473" s="4" t="s">
        <v>637</v>
      </c>
      <c r="C1473" s="13" t="s">
        <v>200</v>
      </c>
      <c r="D1473" s="19" t="s">
        <v>454</v>
      </c>
      <c r="E1473" s="14"/>
      <c r="F1473" s="19"/>
      <c r="G1473" s="1">
        <v>0</v>
      </c>
      <c r="H1473" s="1">
        <v>0</v>
      </c>
      <c r="I1473" s="1">
        <v>0</v>
      </c>
      <c r="J1473" s="1">
        <v>0</v>
      </c>
      <c r="K1473" s="1">
        <v>0</v>
      </c>
      <c r="L1473" s="1">
        <v>31212.98</v>
      </c>
      <c r="M1473" s="1">
        <v>1269329.95</v>
      </c>
      <c r="N1473" s="1">
        <v>0</v>
      </c>
      <c r="O1473" s="1">
        <v>0</v>
      </c>
      <c r="P1473" s="1">
        <v>0</v>
      </c>
      <c r="Q1473" s="1">
        <v>1300542.93</v>
      </c>
    </row>
    <row r="1474" spans="1:17" ht="13.15" customHeight="1" x14ac:dyDescent="0.2">
      <c r="A1474" s="4" t="s">
        <v>155</v>
      </c>
      <c r="B1474" s="4" t="s">
        <v>637</v>
      </c>
      <c r="C1474" s="9" t="s">
        <v>199</v>
      </c>
      <c r="D1474" s="10" t="s">
        <v>676</v>
      </c>
      <c r="E1474" s="14"/>
      <c r="F1474" s="14"/>
      <c r="G1474" s="38">
        <v>0</v>
      </c>
      <c r="H1474" s="38">
        <v>0</v>
      </c>
      <c r="I1474" s="38">
        <v>0</v>
      </c>
      <c r="J1474" s="38">
        <v>0</v>
      </c>
      <c r="K1474" s="38">
        <v>0</v>
      </c>
      <c r="L1474" s="38">
        <v>2.3999961308466764</v>
      </c>
      <c r="M1474" s="38">
        <v>97.600003869153326</v>
      </c>
      <c r="N1474" s="38">
        <v>0</v>
      </c>
      <c r="O1474" s="38">
        <v>0</v>
      </c>
      <c r="P1474" s="38">
        <v>0</v>
      </c>
      <c r="Q1474" s="38">
        <v>100</v>
      </c>
    </row>
    <row r="1475" spans="1:17" ht="13.15" customHeight="1" x14ac:dyDescent="0.2">
      <c r="A1475" s="4" t="s">
        <v>155</v>
      </c>
      <c r="B1475" s="4" t="s">
        <v>637</v>
      </c>
      <c r="C1475" s="9"/>
      <c r="D1475" s="10"/>
      <c r="E1475" s="14"/>
      <c r="F1475" s="14"/>
      <c r="G1475" s="24"/>
      <c r="H1475" s="24"/>
      <c r="I1475" s="24"/>
      <c r="J1475" s="24"/>
      <c r="K1475" s="24"/>
      <c r="L1475" s="24"/>
      <c r="M1475" s="24"/>
      <c r="N1475" s="24"/>
      <c r="O1475" s="24"/>
      <c r="P1475" s="24"/>
      <c r="Q1475" s="24"/>
    </row>
    <row r="1476" spans="1:17" ht="13.15" customHeight="1" x14ac:dyDescent="0.2">
      <c r="A1476" s="4" t="s">
        <v>109</v>
      </c>
      <c r="B1476" s="4" t="s">
        <v>638</v>
      </c>
      <c r="C1476" s="15"/>
      <c r="D1476" s="16"/>
      <c r="E1476" s="18" t="s">
        <v>218</v>
      </c>
      <c r="F1476" s="1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/>
      <c r="Q1476" s="27"/>
    </row>
    <row r="1477" spans="1:17" s="20" customFormat="1" ht="13.15" customHeight="1" x14ac:dyDescent="0.25">
      <c r="A1477" s="4" t="s">
        <v>109</v>
      </c>
      <c r="B1477" s="4" t="s">
        <v>638</v>
      </c>
      <c r="C1477" s="13" t="s">
        <v>200</v>
      </c>
      <c r="D1477" s="19" t="s">
        <v>674</v>
      </c>
      <c r="E1477" s="13"/>
      <c r="F1477" s="19"/>
      <c r="G1477" s="1">
        <v>66537.31</v>
      </c>
      <c r="H1477" s="1">
        <v>0</v>
      </c>
      <c r="I1477" s="1">
        <v>0</v>
      </c>
      <c r="J1477" s="1">
        <v>0</v>
      </c>
      <c r="K1477" s="1">
        <v>0</v>
      </c>
      <c r="L1477" s="1">
        <v>2723618.9000000004</v>
      </c>
      <c r="M1477" s="1">
        <v>477813.47000000003</v>
      </c>
      <c r="N1477" s="1">
        <v>1546504.8</v>
      </c>
      <c r="O1477" s="1">
        <v>0</v>
      </c>
      <c r="P1477" s="1">
        <v>0</v>
      </c>
      <c r="Q1477" s="1">
        <v>4814474.4800000004</v>
      </c>
    </row>
    <row r="1478" spans="1:17" s="20" customFormat="1" ht="13.15" customHeight="1" x14ac:dyDescent="0.25">
      <c r="A1478" s="4" t="s">
        <v>109</v>
      </c>
      <c r="B1478" s="4" t="s">
        <v>638</v>
      </c>
      <c r="C1478" s="13" t="s">
        <v>200</v>
      </c>
      <c r="D1478" s="19" t="s">
        <v>675</v>
      </c>
      <c r="E1478" s="13"/>
      <c r="F1478" s="19"/>
      <c r="G1478" s="1">
        <v>0</v>
      </c>
      <c r="H1478" s="1">
        <v>0</v>
      </c>
      <c r="I1478" s="1">
        <v>0</v>
      </c>
      <c r="J1478" s="1">
        <v>0</v>
      </c>
      <c r="K1478" s="1">
        <v>0</v>
      </c>
      <c r="L1478" s="1">
        <v>0</v>
      </c>
      <c r="M1478" s="1">
        <v>0</v>
      </c>
      <c r="N1478" s="1">
        <v>3779.62</v>
      </c>
      <c r="O1478" s="1">
        <v>0</v>
      </c>
      <c r="P1478" s="1">
        <v>0</v>
      </c>
      <c r="Q1478" s="1">
        <v>3779.62</v>
      </c>
    </row>
    <row r="1479" spans="1:17" ht="13.15" customHeight="1" x14ac:dyDescent="0.25">
      <c r="A1479" s="4" t="s">
        <v>109</v>
      </c>
      <c r="B1479" s="4" t="s">
        <v>638</v>
      </c>
      <c r="C1479" s="13" t="s">
        <v>200</v>
      </c>
      <c r="D1479" s="19" t="s">
        <v>454</v>
      </c>
      <c r="E1479" s="14"/>
      <c r="F1479" s="19"/>
      <c r="G1479" s="1">
        <v>66537.31</v>
      </c>
      <c r="H1479" s="1">
        <v>0</v>
      </c>
      <c r="I1479" s="1">
        <v>0</v>
      </c>
      <c r="J1479" s="1">
        <v>0</v>
      </c>
      <c r="K1479" s="1">
        <v>0</v>
      </c>
      <c r="L1479" s="1">
        <v>2723618.9000000004</v>
      </c>
      <c r="M1479" s="1">
        <v>477813.47000000003</v>
      </c>
      <c r="N1479" s="1">
        <v>1550284.4200000002</v>
      </c>
      <c r="O1479" s="1">
        <v>0</v>
      </c>
      <c r="P1479" s="1">
        <v>0</v>
      </c>
      <c r="Q1479" s="1">
        <v>4818254.1000000006</v>
      </c>
    </row>
    <row r="1480" spans="1:17" ht="13.15" customHeight="1" x14ac:dyDescent="0.2">
      <c r="A1480" s="4" t="s">
        <v>109</v>
      </c>
      <c r="B1480" s="4" t="s">
        <v>638</v>
      </c>
      <c r="C1480" s="9" t="s">
        <v>199</v>
      </c>
      <c r="D1480" s="10" t="s">
        <v>676</v>
      </c>
      <c r="E1480" s="14"/>
      <c r="F1480" s="14"/>
      <c r="G1480" s="38">
        <v>1.3809423209954823</v>
      </c>
      <c r="H1480" s="38">
        <v>0</v>
      </c>
      <c r="I1480" s="38">
        <v>0</v>
      </c>
      <c r="J1480" s="38">
        <v>0</v>
      </c>
      <c r="K1480" s="38">
        <v>0</v>
      </c>
      <c r="L1480" s="38">
        <v>56.52709142093606</v>
      </c>
      <c r="M1480" s="38">
        <v>9.9167345698932721</v>
      </c>
      <c r="N1480" s="38">
        <v>32.175231688175181</v>
      </c>
      <c r="O1480" s="38">
        <v>0</v>
      </c>
      <c r="P1480" s="38">
        <v>0</v>
      </c>
      <c r="Q1480" s="38">
        <v>100</v>
      </c>
    </row>
    <row r="1481" spans="1:17" ht="13.15" customHeight="1" x14ac:dyDescent="0.2">
      <c r="A1481" s="4" t="s">
        <v>109</v>
      </c>
      <c r="B1481" s="4" t="s">
        <v>638</v>
      </c>
      <c r="C1481" s="9"/>
      <c r="D1481" s="10"/>
      <c r="E1481" s="14"/>
      <c r="F1481" s="14"/>
      <c r="G1481" s="24"/>
      <c r="H1481" s="24"/>
      <c r="I1481" s="24"/>
      <c r="J1481" s="24"/>
      <c r="K1481" s="24"/>
      <c r="L1481" s="24"/>
      <c r="M1481" s="24"/>
      <c r="N1481" s="24"/>
      <c r="O1481" s="24"/>
      <c r="P1481" s="24"/>
      <c r="Q1481" s="24"/>
    </row>
    <row r="1482" spans="1:17" ht="13.15" customHeight="1" x14ac:dyDescent="0.2">
      <c r="A1482" s="4" t="s">
        <v>160</v>
      </c>
      <c r="B1482" s="4" t="s">
        <v>639</v>
      </c>
      <c r="C1482" s="15"/>
      <c r="D1482" s="16"/>
      <c r="E1482" s="18" t="s">
        <v>217</v>
      </c>
      <c r="F1482" s="17"/>
      <c r="G1482" s="27"/>
      <c r="H1482" s="27"/>
      <c r="I1482" s="27"/>
      <c r="J1482" s="27"/>
      <c r="K1482" s="27"/>
      <c r="L1482" s="27"/>
      <c r="M1482" s="27"/>
      <c r="N1482" s="27"/>
      <c r="O1482" s="27"/>
      <c r="P1482" s="27"/>
      <c r="Q1482" s="27"/>
    </row>
    <row r="1483" spans="1:17" s="20" customFormat="1" ht="13.15" customHeight="1" x14ac:dyDescent="0.25">
      <c r="A1483" s="4" t="s">
        <v>160</v>
      </c>
      <c r="B1483" s="4" t="s">
        <v>639</v>
      </c>
      <c r="C1483" s="13" t="s">
        <v>200</v>
      </c>
      <c r="D1483" s="19" t="s">
        <v>674</v>
      </c>
      <c r="E1483" s="13"/>
      <c r="F1483" s="19"/>
      <c r="G1483" s="1">
        <v>0</v>
      </c>
      <c r="H1483" s="1">
        <v>0</v>
      </c>
      <c r="I1483" s="1">
        <v>0</v>
      </c>
      <c r="J1483" s="1">
        <v>0</v>
      </c>
      <c r="K1483" s="1">
        <v>0</v>
      </c>
      <c r="L1483" s="1">
        <v>0</v>
      </c>
      <c r="M1483" s="1">
        <v>3022422.4</v>
      </c>
      <c r="N1483" s="1">
        <v>0</v>
      </c>
      <c r="O1483" s="1">
        <v>0</v>
      </c>
      <c r="P1483" s="1">
        <v>0</v>
      </c>
      <c r="Q1483" s="1">
        <v>3022422.4</v>
      </c>
    </row>
    <row r="1484" spans="1:17" s="20" customFormat="1" ht="13.15" customHeight="1" x14ac:dyDescent="0.25">
      <c r="A1484" s="4" t="s">
        <v>160</v>
      </c>
      <c r="B1484" s="4" t="s">
        <v>639</v>
      </c>
      <c r="C1484" s="13" t="s">
        <v>200</v>
      </c>
      <c r="D1484" s="19" t="s">
        <v>675</v>
      </c>
      <c r="E1484" s="13"/>
      <c r="F1484" s="19"/>
      <c r="G1484" s="1">
        <v>0</v>
      </c>
      <c r="H1484" s="1">
        <v>0</v>
      </c>
      <c r="I1484" s="1">
        <v>0</v>
      </c>
      <c r="J1484" s="1">
        <v>0</v>
      </c>
      <c r="K1484" s="1">
        <v>0</v>
      </c>
      <c r="L1484" s="1">
        <v>0</v>
      </c>
      <c r="M1484" s="1">
        <v>826.1</v>
      </c>
      <c r="N1484" s="1">
        <v>0</v>
      </c>
      <c r="O1484" s="1">
        <v>0</v>
      </c>
      <c r="P1484" s="1">
        <v>0</v>
      </c>
      <c r="Q1484" s="1">
        <v>826.1</v>
      </c>
    </row>
    <row r="1485" spans="1:17" ht="13.15" customHeight="1" x14ac:dyDescent="0.25">
      <c r="A1485" s="4" t="s">
        <v>160</v>
      </c>
      <c r="B1485" s="4" t="s">
        <v>639</v>
      </c>
      <c r="C1485" s="13" t="s">
        <v>200</v>
      </c>
      <c r="D1485" s="19" t="s">
        <v>454</v>
      </c>
      <c r="E1485" s="14"/>
      <c r="F1485" s="19"/>
      <c r="G1485" s="1">
        <v>0</v>
      </c>
      <c r="H1485" s="1">
        <v>0</v>
      </c>
      <c r="I1485" s="1">
        <v>0</v>
      </c>
      <c r="J1485" s="1">
        <v>0</v>
      </c>
      <c r="K1485" s="1">
        <v>0</v>
      </c>
      <c r="L1485" s="1">
        <v>0</v>
      </c>
      <c r="M1485" s="1">
        <v>3023248.5</v>
      </c>
      <c r="N1485" s="1">
        <v>0</v>
      </c>
      <c r="O1485" s="1">
        <v>0</v>
      </c>
      <c r="P1485" s="1">
        <v>0</v>
      </c>
      <c r="Q1485" s="1">
        <v>3023248.5</v>
      </c>
    </row>
    <row r="1486" spans="1:17" ht="13.15" customHeight="1" x14ac:dyDescent="0.2">
      <c r="A1486" s="4" t="s">
        <v>160</v>
      </c>
      <c r="B1486" s="4" t="s">
        <v>639</v>
      </c>
      <c r="C1486" s="9" t="s">
        <v>199</v>
      </c>
      <c r="D1486" s="10" t="s">
        <v>676</v>
      </c>
      <c r="E1486" s="14"/>
      <c r="F1486" s="14"/>
      <c r="G1486" s="38">
        <v>0</v>
      </c>
      <c r="H1486" s="38">
        <v>0</v>
      </c>
      <c r="I1486" s="38">
        <v>0</v>
      </c>
      <c r="J1486" s="38">
        <v>0</v>
      </c>
      <c r="K1486" s="38">
        <v>0</v>
      </c>
      <c r="L1486" s="38">
        <v>0</v>
      </c>
      <c r="M1486" s="38">
        <v>100</v>
      </c>
      <c r="N1486" s="38">
        <v>0</v>
      </c>
      <c r="O1486" s="38">
        <v>0</v>
      </c>
      <c r="P1486" s="38">
        <v>0</v>
      </c>
      <c r="Q1486" s="38">
        <v>100</v>
      </c>
    </row>
    <row r="1487" spans="1:17" ht="13.15" customHeight="1" x14ac:dyDescent="0.2">
      <c r="A1487" s="4" t="s">
        <v>160</v>
      </c>
      <c r="B1487" s="4" t="s">
        <v>639</v>
      </c>
      <c r="C1487" s="9"/>
      <c r="D1487" s="10"/>
      <c r="E1487" s="14"/>
      <c r="F1487" s="14"/>
      <c r="G1487" s="24"/>
      <c r="H1487" s="24"/>
      <c r="I1487" s="24"/>
      <c r="J1487" s="24"/>
      <c r="K1487" s="24"/>
      <c r="L1487" s="24"/>
      <c r="M1487" s="24"/>
      <c r="N1487" s="24"/>
      <c r="O1487" s="24"/>
      <c r="P1487" s="24"/>
      <c r="Q1487" s="24"/>
    </row>
    <row r="1488" spans="1:17" ht="13.15" customHeight="1" x14ac:dyDescent="0.2">
      <c r="A1488" s="4" t="s">
        <v>62</v>
      </c>
      <c r="B1488" s="4" t="s">
        <v>640</v>
      </c>
      <c r="C1488" s="15"/>
      <c r="D1488" s="16"/>
      <c r="E1488" s="18" t="s">
        <v>216</v>
      </c>
      <c r="F1488" s="17"/>
      <c r="G1488" s="27"/>
      <c r="H1488" s="27"/>
      <c r="I1488" s="27"/>
      <c r="J1488" s="27"/>
      <c r="K1488" s="27"/>
      <c r="L1488" s="27"/>
      <c r="M1488" s="27"/>
      <c r="N1488" s="27"/>
      <c r="O1488" s="27"/>
      <c r="P1488" s="27"/>
      <c r="Q1488" s="27"/>
    </row>
    <row r="1489" spans="1:17" s="20" customFormat="1" ht="13.15" customHeight="1" x14ac:dyDescent="0.25">
      <c r="A1489" s="4" t="s">
        <v>62</v>
      </c>
      <c r="B1489" s="4" t="s">
        <v>640</v>
      </c>
      <c r="C1489" s="13" t="s">
        <v>200</v>
      </c>
      <c r="D1489" s="19" t="s">
        <v>674</v>
      </c>
      <c r="E1489" s="13"/>
      <c r="F1489" s="19"/>
      <c r="G1489" s="1">
        <v>0</v>
      </c>
      <c r="H1489" s="1">
        <v>0</v>
      </c>
      <c r="I1489" s="1">
        <v>0</v>
      </c>
      <c r="J1489" s="1">
        <v>0</v>
      </c>
      <c r="K1489" s="1">
        <v>0</v>
      </c>
      <c r="L1489" s="1">
        <v>2195234.9700000007</v>
      </c>
      <c r="M1489" s="1">
        <v>4498704.5399999982</v>
      </c>
      <c r="N1489" s="1">
        <v>0</v>
      </c>
      <c r="O1489" s="1">
        <v>0</v>
      </c>
      <c r="P1489" s="1">
        <v>0</v>
      </c>
      <c r="Q1489" s="1">
        <v>6693939.5099999988</v>
      </c>
    </row>
    <row r="1490" spans="1:17" s="20" customFormat="1" ht="13.15" customHeight="1" x14ac:dyDescent="0.25">
      <c r="A1490" s="4" t="s">
        <v>62</v>
      </c>
      <c r="B1490" s="4" t="s">
        <v>640</v>
      </c>
      <c r="C1490" s="13" t="s">
        <v>200</v>
      </c>
      <c r="D1490" s="19" t="s">
        <v>675</v>
      </c>
      <c r="E1490" s="13"/>
      <c r="F1490" s="19"/>
      <c r="G1490" s="1">
        <v>0</v>
      </c>
      <c r="H1490" s="1">
        <v>0</v>
      </c>
      <c r="I1490" s="1">
        <v>0</v>
      </c>
      <c r="J1490" s="1">
        <v>0</v>
      </c>
      <c r="K1490" s="1">
        <v>0</v>
      </c>
      <c r="L1490" s="1">
        <v>108</v>
      </c>
      <c r="M1490" s="1">
        <v>0</v>
      </c>
      <c r="N1490" s="1">
        <v>0</v>
      </c>
      <c r="O1490" s="1">
        <v>0</v>
      </c>
      <c r="P1490" s="1">
        <v>0</v>
      </c>
      <c r="Q1490" s="1">
        <v>108</v>
      </c>
    </row>
    <row r="1491" spans="1:17" ht="13.15" customHeight="1" x14ac:dyDescent="0.25">
      <c r="A1491" s="4" t="s">
        <v>62</v>
      </c>
      <c r="B1491" s="4" t="s">
        <v>640</v>
      </c>
      <c r="C1491" s="13" t="s">
        <v>200</v>
      </c>
      <c r="D1491" s="19" t="s">
        <v>454</v>
      </c>
      <c r="E1491" s="14"/>
      <c r="F1491" s="19"/>
      <c r="G1491" s="1">
        <v>0</v>
      </c>
      <c r="H1491" s="1">
        <v>0</v>
      </c>
      <c r="I1491" s="1">
        <v>0</v>
      </c>
      <c r="J1491" s="1">
        <v>0</v>
      </c>
      <c r="K1491" s="1">
        <v>0</v>
      </c>
      <c r="L1491" s="1">
        <v>2195342.9700000007</v>
      </c>
      <c r="M1491" s="1">
        <v>4498704.5399999982</v>
      </c>
      <c r="N1491" s="1">
        <v>0</v>
      </c>
      <c r="O1491" s="1">
        <v>0</v>
      </c>
      <c r="P1491" s="1">
        <v>0</v>
      </c>
      <c r="Q1491" s="1">
        <v>6694047.5099999988</v>
      </c>
    </row>
    <row r="1492" spans="1:17" ht="13.15" customHeight="1" x14ac:dyDescent="0.2">
      <c r="A1492" s="4" t="s">
        <v>62</v>
      </c>
      <c r="B1492" s="4" t="s">
        <v>640</v>
      </c>
      <c r="C1492" s="9" t="s">
        <v>199</v>
      </c>
      <c r="D1492" s="10" t="s">
        <v>676</v>
      </c>
      <c r="E1492" s="14"/>
      <c r="F1492" s="14"/>
      <c r="G1492" s="38">
        <v>0</v>
      </c>
      <c r="H1492" s="38">
        <v>0</v>
      </c>
      <c r="I1492" s="38">
        <v>0</v>
      </c>
      <c r="J1492" s="38">
        <v>0</v>
      </c>
      <c r="K1492" s="38">
        <v>0</v>
      </c>
      <c r="L1492" s="38">
        <v>32.795449490318916</v>
      </c>
      <c r="M1492" s="38">
        <v>67.204550509681084</v>
      </c>
      <c r="N1492" s="38">
        <v>0</v>
      </c>
      <c r="O1492" s="38">
        <v>0</v>
      </c>
      <c r="P1492" s="38">
        <v>0</v>
      </c>
      <c r="Q1492" s="38">
        <v>100</v>
      </c>
    </row>
    <row r="1493" spans="1:17" ht="13.15" customHeight="1" x14ac:dyDescent="0.2">
      <c r="A1493" s="4" t="s">
        <v>62</v>
      </c>
      <c r="B1493" s="4" t="s">
        <v>640</v>
      </c>
      <c r="C1493" s="9"/>
      <c r="D1493" s="10"/>
      <c r="E1493" s="14"/>
      <c r="F1493" s="14"/>
      <c r="G1493" s="24"/>
      <c r="H1493" s="24"/>
      <c r="I1493" s="24"/>
      <c r="J1493" s="24"/>
      <c r="K1493" s="24"/>
      <c r="L1493" s="24"/>
      <c r="M1493" s="24"/>
      <c r="N1493" s="24"/>
      <c r="O1493" s="24"/>
      <c r="P1493" s="24"/>
      <c r="Q1493" s="24"/>
    </row>
    <row r="1494" spans="1:17" ht="13.15" customHeight="1" x14ac:dyDescent="0.2">
      <c r="A1494" s="4" t="s">
        <v>152</v>
      </c>
      <c r="B1494" s="4" t="s">
        <v>641</v>
      </c>
      <c r="C1494" s="15"/>
      <c r="D1494" s="16"/>
      <c r="E1494" s="18" t="s">
        <v>215</v>
      </c>
      <c r="F1494" s="17"/>
      <c r="G1494" s="27"/>
      <c r="H1494" s="27"/>
      <c r="I1494" s="27"/>
      <c r="J1494" s="27"/>
      <c r="K1494" s="27"/>
      <c r="L1494" s="27"/>
      <c r="M1494" s="27"/>
      <c r="N1494" s="27"/>
      <c r="O1494" s="27"/>
      <c r="P1494" s="27"/>
      <c r="Q1494" s="27"/>
    </row>
    <row r="1495" spans="1:17" s="20" customFormat="1" ht="13.15" customHeight="1" x14ac:dyDescent="0.25">
      <c r="A1495" s="4" t="s">
        <v>152</v>
      </c>
      <c r="B1495" s="4" t="s">
        <v>641</v>
      </c>
      <c r="C1495" s="13" t="s">
        <v>200</v>
      </c>
      <c r="D1495" s="19" t="s">
        <v>674</v>
      </c>
      <c r="E1495" s="13"/>
      <c r="F1495" s="19"/>
      <c r="G1495" s="1">
        <v>0</v>
      </c>
      <c r="H1495" s="1">
        <v>0</v>
      </c>
      <c r="I1495" s="1">
        <v>0</v>
      </c>
      <c r="J1495" s="1">
        <v>0</v>
      </c>
      <c r="K1495" s="1">
        <v>349575.06</v>
      </c>
      <c r="L1495" s="1">
        <v>0</v>
      </c>
      <c r="M1495" s="1">
        <v>2159254.2399999998</v>
      </c>
      <c r="N1495" s="1">
        <v>0</v>
      </c>
      <c r="O1495" s="1">
        <v>0</v>
      </c>
      <c r="P1495" s="1">
        <v>0</v>
      </c>
      <c r="Q1495" s="1">
        <v>2508829.2999999998</v>
      </c>
    </row>
    <row r="1496" spans="1:17" s="20" customFormat="1" ht="13.15" customHeight="1" x14ac:dyDescent="0.25">
      <c r="A1496" s="4" t="s">
        <v>152</v>
      </c>
      <c r="B1496" s="4" t="s">
        <v>641</v>
      </c>
      <c r="C1496" s="13" t="s">
        <v>200</v>
      </c>
      <c r="D1496" s="19" t="s">
        <v>675</v>
      </c>
      <c r="E1496" s="13"/>
      <c r="F1496" s="19"/>
      <c r="G1496" s="1">
        <v>0</v>
      </c>
      <c r="H1496" s="1">
        <v>0</v>
      </c>
      <c r="I1496" s="1">
        <v>0</v>
      </c>
      <c r="J1496" s="1">
        <v>0</v>
      </c>
      <c r="K1496" s="1">
        <v>0</v>
      </c>
      <c r="L1496" s="1">
        <v>0</v>
      </c>
      <c r="M1496" s="1">
        <v>152589</v>
      </c>
      <c r="N1496" s="1">
        <v>0</v>
      </c>
      <c r="O1496" s="1">
        <v>0</v>
      </c>
      <c r="P1496" s="1">
        <v>0</v>
      </c>
      <c r="Q1496" s="1">
        <v>152589</v>
      </c>
    </row>
    <row r="1497" spans="1:17" ht="13.15" customHeight="1" x14ac:dyDescent="0.25">
      <c r="A1497" s="4" t="s">
        <v>152</v>
      </c>
      <c r="B1497" s="4" t="s">
        <v>641</v>
      </c>
      <c r="C1497" s="13" t="s">
        <v>200</v>
      </c>
      <c r="D1497" s="19" t="s">
        <v>454</v>
      </c>
      <c r="E1497" s="14"/>
      <c r="F1497" s="19"/>
      <c r="G1497" s="1">
        <v>0</v>
      </c>
      <c r="H1497" s="1">
        <v>0</v>
      </c>
      <c r="I1497" s="1">
        <v>0</v>
      </c>
      <c r="J1497" s="1">
        <v>0</v>
      </c>
      <c r="K1497" s="1">
        <v>349575.06</v>
      </c>
      <c r="L1497" s="1">
        <v>0</v>
      </c>
      <c r="M1497" s="1">
        <v>2311843.2399999998</v>
      </c>
      <c r="N1497" s="1">
        <v>0</v>
      </c>
      <c r="O1497" s="1">
        <v>0</v>
      </c>
      <c r="P1497" s="1">
        <v>0</v>
      </c>
      <c r="Q1497" s="1">
        <v>2661418.2999999998</v>
      </c>
    </row>
    <row r="1498" spans="1:17" ht="13.15" customHeight="1" x14ac:dyDescent="0.2">
      <c r="A1498" s="4" t="s">
        <v>152</v>
      </c>
      <c r="B1498" s="4" t="s">
        <v>641</v>
      </c>
      <c r="C1498" s="9" t="s">
        <v>199</v>
      </c>
      <c r="D1498" s="10" t="s">
        <v>676</v>
      </c>
      <c r="E1498" s="14"/>
      <c r="F1498" s="14"/>
      <c r="G1498" s="38">
        <v>0</v>
      </c>
      <c r="H1498" s="38">
        <v>0</v>
      </c>
      <c r="I1498" s="38">
        <v>0</v>
      </c>
      <c r="J1498" s="38">
        <v>0</v>
      </c>
      <c r="K1498" s="38">
        <v>13.13491607087845</v>
      </c>
      <c r="L1498" s="38">
        <v>0</v>
      </c>
      <c r="M1498" s="38">
        <v>86.865083929121539</v>
      </c>
      <c r="N1498" s="38">
        <v>0</v>
      </c>
      <c r="O1498" s="38">
        <v>0</v>
      </c>
      <c r="P1498" s="38">
        <v>0</v>
      </c>
      <c r="Q1498" s="38">
        <v>100</v>
      </c>
    </row>
    <row r="1499" spans="1:17" ht="13.15" customHeight="1" x14ac:dyDescent="0.2">
      <c r="A1499" s="4" t="s">
        <v>152</v>
      </c>
      <c r="B1499" s="4" t="s">
        <v>641</v>
      </c>
      <c r="C1499" s="9"/>
      <c r="D1499" s="10"/>
      <c r="E1499" s="14"/>
      <c r="F1499" s="14"/>
      <c r="G1499" s="24"/>
      <c r="H1499" s="24"/>
      <c r="I1499" s="24"/>
      <c r="J1499" s="24"/>
      <c r="K1499" s="24"/>
      <c r="L1499" s="24"/>
      <c r="M1499" s="24"/>
      <c r="N1499" s="24"/>
      <c r="O1499" s="24"/>
      <c r="P1499" s="24"/>
      <c r="Q1499" s="24"/>
    </row>
    <row r="1500" spans="1:17" ht="13.15" customHeight="1" x14ac:dyDescent="0.2">
      <c r="A1500" s="4" t="s">
        <v>165</v>
      </c>
      <c r="B1500" s="4" t="s">
        <v>642</v>
      </c>
      <c r="C1500" s="15"/>
      <c r="D1500" s="16"/>
      <c r="E1500" s="18" t="s">
        <v>214</v>
      </c>
      <c r="F1500" s="17"/>
      <c r="G1500" s="27"/>
      <c r="H1500" s="27"/>
      <c r="I1500" s="27"/>
      <c r="J1500" s="27"/>
      <c r="K1500" s="27"/>
      <c r="L1500" s="27"/>
      <c r="M1500" s="27"/>
      <c r="N1500" s="27"/>
      <c r="O1500" s="27"/>
      <c r="P1500" s="27"/>
      <c r="Q1500" s="27"/>
    </row>
    <row r="1501" spans="1:17" s="20" customFormat="1" ht="13.15" customHeight="1" x14ac:dyDescent="0.25">
      <c r="A1501" s="4" t="s">
        <v>165</v>
      </c>
      <c r="B1501" s="4" t="s">
        <v>642</v>
      </c>
      <c r="C1501" s="13" t="s">
        <v>200</v>
      </c>
      <c r="D1501" s="19" t="s">
        <v>674</v>
      </c>
      <c r="E1501" s="13"/>
      <c r="F1501" s="19"/>
      <c r="G1501" s="1">
        <v>945427.88</v>
      </c>
      <c r="H1501" s="1">
        <v>336015.58999999997</v>
      </c>
      <c r="I1501" s="1">
        <v>447995.45000000007</v>
      </c>
      <c r="J1501" s="1">
        <v>0</v>
      </c>
      <c r="K1501" s="1">
        <v>0</v>
      </c>
      <c r="L1501" s="1">
        <v>13857.69</v>
      </c>
      <c r="M1501" s="1">
        <v>501056.43</v>
      </c>
      <c r="N1501" s="1">
        <v>0</v>
      </c>
      <c r="O1501" s="1">
        <v>0</v>
      </c>
      <c r="P1501" s="1">
        <v>0</v>
      </c>
      <c r="Q1501" s="1">
        <v>2244353.04</v>
      </c>
    </row>
    <row r="1502" spans="1:17" s="20" customFormat="1" ht="13.15" customHeight="1" x14ac:dyDescent="0.25">
      <c r="A1502" s="4" t="s">
        <v>165</v>
      </c>
      <c r="B1502" s="4" t="s">
        <v>642</v>
      </c>
      <c r="C1502" s="13" t="s">
        <v>200</v>
      </c>
      <c r="D1502" s="19" t="s">
        <v>675</v>
      </c>
      <c r="E1502" s="13"/>
      <c r="F1502" s="19"/>
      <c r="G1502" s="1">
        <v>0</v>
      </c>
      <c r="H1502" s="1">
        <v>0</v>
      </c>
      <c r="I1502" s="1">
        <v>0</v>
      </c>
      <c r="J1502" s="1">
        <v>0</v>
      </c>
      <c r="K1502" s="1">
        <v>0</v>
      </c>
      <c r="L1502" s="1">
        <v>0</v>
      </c>
      <c r="M1502" s="1">
        <v>0</v>
      </c>
      <c r="N1502" s="1">
        <v>0</v>
      </c>
      <c r="O1502" s="1">
        <v>0</v>
      </c>
      <c r="P1502" s="1">
        <v>0</v>
      </c>
      <c r="Q1502" s="1">
        <v>0</v>
      </c>
    </row>
    <row r="1503" spans="1:17" ht="13.15" customHeight="1" x14ac:dyDescent="0.25">
      <c r="A1503" s="4" t="s">
        <v>165</v>
      </c>
      <c r="B1503" s="4" t="s">
        <v>642</v>
      </c>
      <c r="C1503" s="13" t="s">
        <v>200</v>
      </c>
      <c r="D1503" s="19" t="s">
        <v>454</v>
      </c>
      <c r="E1503" s="14"/>
      <c r="F1503" s="19"/>
      <c r="G1503" s="1">
        <v>945427.88</v>
      </c>
      <c r="H1503" s="1">
        <v>336015.58999999997</v>
      </c>
      <c r="I1503" s="1">
        <v>447995.45000000007</v>
      </c>
      <c r="J1503" s="1">
        <v>0</v>
      </c>
      <c r="K1503" s="1">
        <v>0</v>
      </c>
      <c r="L1503" s="1">
        <v>13857.69</v>
      </c>
      <c r="M1503" s="1">
        <v>501056.43</v>
      </c>
      <c r="N1503" s="1">
        <v>0</v>
      </c>
      <c r="O1503" s="1">
        <v>0</v>
      </c>
      <c r="P1503" s="1">
        <v>0</v>
      </c>
      <c r="Q1503" s="1">
        <v>2244353.04</v>
      </c>
    </row>
    <row r="1504" spans="1:17" ht="13.15" customHeight="1" x14ac:dyDescent="0.2">
      <c r="A1504" s="4" t="s">
        <v>165</v>
      </c>
      <c r="B1504" s="4" t="s">
        <v>642</v>
      </c>
      <c r="C1504" s="9" t="s">
        <v>199</v>
      </c>
      <c r="D1504" s="10" t="s">
        <v>676</v>
      </c>
      <c r="E1504" s="14"/>
      <c r="F1504" s="14"/>
      <c r="G1504" s="38">
        <v>42.124739876040181</v>
      </c>
      <c r="H1504" s="38">
        <v>14.971601348422436</v>
      </c>
      <c r="I1504" s="38">
        <v>19.961006223869308</v>
      </c>
      <c r="J1504" s="38">
        <v>0</v>
      </c>
      <c r="K1504" s="38">
        <v>0</v>
      </c>
      <c r="L1504" s="38">
        <v>0.61744697705847562</v>
      </c>
      <c r="M1504" s="38">
        <v>22.325205574609601</v>
      </c>
      <c r="N1504" s="38">
        <v>0</v>
      </c>
      <c r="O1504" s="38">
        <v>0</v>
      </c>
      <c r="P1504" s="38">
        <v>0</v>
      </c>
      <c r="Q1504" s="38">
        <v>100</v>
      </c>
    </row>
    <row r="1505" spans="1:17" ht="13.15" customHeight="1" x14ac:dyDescent="0.2">
      <c r="A1505" s="4" t="s">
        <v>165</v>
      </c>
      <c r="B1505" s="4" t="s">
        <v>642</v>
      </c>
      <c r="C1505" s="9"/>
      <c r="D1505" s="10"/>
      <c r="E1505" s="14"/>
      <c r="F1505" s="14"/>
      <c r="G1505" s="24"/>
      <c r="H1505" s="24"/>
      <c r="I1505" s="24"/>
      <c r="J1505" s="24"/>
      <c r="K1505" s="24"/>
      <c r="L1505" s="24"/>
      <c r="M1505" s="24"/>
      <c r="N1505" s="24"/>
      <c r="O1505" s="24"/>
      <c r="P1505" s="24"/>
      <c r="Q1505" s="24"/>
    </row>
    <row r="1506" spans="1:17" ht="13.15" customHeight="1" x14ac:dyDescent="0.2">
      <c r="A1506" s="4" t="s">
        <v>112</v>
      </c>
      <c r="B1506" s="4" t="s">
        <v>643</v>
      </c>
      <c r="C1506" s="15"/>
      <c r="D1506" s="16"/>
      <c r="E1506" s="18" t="s">
        <v>213</v>
      </c>
      <c r="F1506" s="17"/>
      <c r="G1506" s="27"/>
      <c r="H1506" s="27"/>
      <c r="I1506" s="27"/>
      <c r="J1506" s="27"/>
      <c r="K1506" s="27"/>
      <c r="L1506" s="27"/>
      <c r="M1506" s="27"/>
      <c r="N1506" s="27"/>
      <c r="O1506" s="27"/>
      <c r="P1506" s="27"/>
      <c r="Q1506" s="27"/>
    </row>
    <row r="1507" spans="1:17" s="20" customFormat="1" ht="13.15" customHeight="1" x14ac:dyDescent="0.25">
      <c r="A1507" s="4" t="s">
        <v>112</v>
      </c>
      <c r="B1507" s="4" t="s">
        <v>643</v>
      </c>
      <c r="C1507" s="13" t="s">
        <v>200</v>
      </c>
      <c r="D1507" s="19" t="s">
        <v>674</v>
      </c>
      <c r="E1507" s="13"/>
      <c r="F1507" s="19"/>
      <c r="G1507" s="1">
        <v>0</v>
      </c>
      <c r="H1507" s="1">
        <v>0</v>
      </c>
      <c r="I1507" s="1">
        <v>0</v>
      </c>
      <c r="J1507" s="1">
        <v>0</v>
      </c>
      <c r="K1507" s="1">
        <v>0</v>
      </c>
      <c r="L1507" s="1">
        <v>0</v>
      </c>
      <c r="M1507" s="1">
        <v>848150.53999999992</v>
      </c>
      <c r="N1507" s="1">
        <v>0</v>
      </c>
      <c r="O1507" s="1">
        <v>0</v>
      </c>
      <c r="P1507" s="1">
        <v>0</v>
      </c>
      <c r="Q1507" s="1">
        <v>848150.53999999992</v>
      </c>
    </row>
    <row r="1508" spans="1:17" s="20" customFormat="1" ht="13.15" customHeight="1" x14ac:dyDescent="0.25">
      <c r="A1508" s="4" t="s">
        <v>112</v>
      </c>
      <c r="B1508" s="4" t="s">
        <v>643</v>
      </c>
      <c r="C1508" s="13" t="s">
        <v>200</v>
      </c>
      <c r="D1508" s="19" t="s">
        <v>675</v>
      </c>
      <c r="E1508" s="13"/>
      <c r="F1508" s="19"/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  <c r="P1508" s="1">
        <v>0</v>
      </c>
      <c r="Q1508" s="1">
        <v>0</v>
      </c>
    </row>
    <row r="1509" spans="1:17" ht="13.15" customHeight="1" x14ac:dyDescent="0.25">
      <c r="A1509" s="4" t="s">
        <v>112</v>
      </c>
      <c r="B1509" s="4" t="s">
        <v>643</v>
      </c>
      <c r="C1509" s="13" t="s">
        <v>200</v>
      </c>
      <c r="D1509" s="19" t="s">
        <v>454</v>
      </c>
      <c r="E1509" s="14"/>
      <c r="F1509" s="19"/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848150.53999999992</v>
      </c>
      <c r="N1509" s="1">
        <v>0</v>
      </c>
      <c r="O1509" s="1">
        <v>0</v>
      </c>
      <c r="P1509" s="1">
        <v>0</v>
      </c>
      <c r="Q1509" s="1">
        <v>848150.53999999992</v>
      </c>
    </row>
    <row r="1510" spans="1:17" ht="13.15" customHeight="1" x14ac:dyDescent="0.2">
      <c r="A1510" s="4" t="s">
        <v>112</v>
      </c>
      <c r="B1510" s="4" t="s">
        <v>643</v>
      </c>
      <c r="C1510" s="9" t="s">
        <v>199</v>
      </c>
      <c r="D1510" s="10" t="s">
        <v>676</v>
      </c>
      <c r="E1510" s="14"/>
      <c r="F1510" s="14"/>
      <c r="G1510" s="38">
        <v>0</v>
      </c>
      <c r="H1510" s="38">
        <v>0</v>
      </c>
      <c r="I1510" s="38">
        <v>0</v>
      </c>
      <c r="J1510" s="38">
        <v>0</v>
      </c>
      <c r="K1510" s="38">
        <v>0</v>
      </c>
      <c r="L1510" s="38">
        <v>0</v>
      </c>
      <c r="M1510" s="38">
        <v>100</v>
      </c>
      <c r="N1510" s="38">
        <v>0</v>
      </c>
      <c r="O1510" s="38">
        <v>0</v>
      </c>
      <c r="P1510" s="38">
        <v>0</v>
      </c>
      <c r="Q1510" s="38">
        <v>100</v>
      </c>
    </row>
    <row r="1511" spans="1:17" ht="13.15" customHeight="1" x14ac:dyDescent="0.2">
      <c r="A1511" s="4" t="s">
        <v>112</v>
      </c>
      <c r="B1511" s="4" t="s">
        <v>643</v>
      </c>
      <c r="C1511" s="9"/>
      <c r="D1511" s="10"/>
      <c r="E1511" s="14"/>
      <c r="F1511" s="14"/>
      <c r="G1511" s="24"/>
      <c r="H1511" s="24"/>
      <c r="I1511" s="24"/>
      <c r="J1511" s="24"/>
      <c r="K1511" s="24"/>
      <c r="L1511" s="24"/>
      <c r="M1511" s="24"/>
      <c r="N1511" s="24"/>
      <c r="O1511" s="24"/>
      <c r="P1511" s="24"/>
      <c r="Q1511" s="24"/>
    </row>
    <row r="1512" spans="1:17" ht="13.15" customHeight="1" x14ac:dyDescent="0.2">
      <c r="A1512" s="4" t="s">
        <v>97</v>
      </c>
      <c r="B1512" s="4" t="s">
        <v>644</v>
      </c>
      <c r="C1512" s="15"/>
      <c r="D1512" s="16"/>
      <c r="E1512" s="18" t="s">
        <v>212</v>
      </c>
      <c r="F1512" s="17"/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  <c r="Q1512" s="27"/>
    </row>
    <row r="1513" spans="1:17" s="20" customFormat="1" ht="13.15" customHeight="1" x14ac:dyDescent="0.25">
      <c r="A1513" s="4" t="s">
        <v>97</v>
      </c>
      <c r="B1513" s="4" t="s">
        <v>644</v>
      </c>
      <c r="C1513" s="13" t="s">
        <v>200</v>
      </c>
      <c r="D1513" s="19" t="s">
        <v>674</v>
      </c>
      <c r="E1513" s="13"/>
      <c r="F1513" s="19"/>
      <c r="G1513" s="1">
        <v>0</v>
      </c>
      <c r="H1513" s="1">
        <v>0</v>
      </c>
      <c r="I1513" s="1">
        <v>0</v>
      </c>
      <c r="J1513" s="1">
        <v>0</v>
      </c>
      <c r="K1513" s="1">
        <v>0</v>
      </c>
      <c r="L1513" s="1">
        <v>0</v>
      </c>
      <c r="M1513" s="1">
        <v>1004389.5100000001</v>
      </c>
      <c r="N1513" s="1">
        <v>0</v>
      </c>
      <c r="O1513" s="1">
        <v>0</v>
      </c>
      <c r="P1513" s="1">
        <v>0</v>
      </c>
      <c r="Q1513" s="1">
        <v>1004389.5100000001</v>
      </c>
    </row>
    <row r="1514" spans="1:17" s="20" customFormat="1" ht="13.15" customHeight="1" x14ac:dyDescent="0.25">
      <c r="A1514" s="4" t="s">
        <v>97</v>
      </c>
      <c r="B1514" s="4" t="s">
        <v>644</v>
      </c>
      <c r="C1514" s="13" t="s">
        <v>200</v>
      </c>
      <c r="D1514" s="19" t="s">
        <v>675</v>
      </c>
      <c r="E1514" s="13"/>
      <c r="F1514" s="19"/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Q1514" s="1">
        <v>0</v>
      </c>
    </row>
    <row r="1515" spans="1:17" ht="13.15" customHeight="1" x14ac:dyDescent="0.25">
      <c r="A1515" s="4" t="s">
        <v>97</v>
      </c>
      <c r="B1515" s="4" t="s">
        <v>644</v>
      </c>
      <c r="C1515" s="13" t="s">
        <v>200</v>
      </c>
      <c r="D1515" s="19" t="s">
        <v>454</v>
      </c>
      <c r="E1515" s="14"/>
      <c r="F1515" s="19"/>
      <c r="G1515" s="1">
        <v>0</v>
      </c>
      <c r="H1515" s="1">
        <v>0</v>
      </c>
      <c r="I1515" s="1">
        <v>0</v>
      </c>
      <c r="J1515" s="1">
        <v>0</v>
      </c>
      <c r="K1515" s="1">
        <v>0</v>
      </c>
      <c r="L1515" s="1">
        <v>0</v>
      </c>
      <c r="M1515" s="1">
        <v>1004389.5100000001</v>
      </c>
      <c r="N1515" s="1">
        <v>0</v>
      </c>
      <c r="O1515" s="1">
        <v>0</v>
      </c>
      <c r="P1515" s="1">
        <v>0</v>
      </c>
      <c r="Q1515" s="1">
        <v>1004389.5100000001</v>
      </c>
    </row>
    <row r="1516" spans="1:17" ht="13.15" customHeight="1" x14ac:dyDescent="0.2">
      <c r="A1516" s="4" t="s">
        <v>97</v>
      </c>
      <c r="B1516" s="4" t="s">
        <v>644</v>
      </c>
      <c r="C1516" s="9" t="s">
        <v>199</v>
      </c>
      <c r="D1516" s="10" t="s">
        <v>676</v>
      </c>
      <c r="E1516" s="14"/>
      <c r="F1516" s="14"/>
      <c r="G1516" s="38">
        <v>0</v>
      </c>
      <c r="H1516" s="38">
        <v>0</v>
      </c>
      <c r="I1516" s="38">
        <v>0</v>
      </c>
      <c r="J1516" s="38">
        <v>0</v>
      </c>
      <c r="K1516" s="38">
        <v>0</v>
      </c>
      <c r="L1516" s="38">
        <v>0</v>
      </c>
      <c r="M1516" s="38">
        <v>100</v>
      </c>
      <c r="N1516" s="38">
        <v>0</v>
      </c>
      <c r="O1516" s="38">
        <v>0</v>
      </c>
      <c r="P1516" s="38">
        <v>0</v>
      </c>
      <c r="Q1516" s="38">
        <v>100</v>
      </c>
    </row>
    <row r="1517" spans="1:17" ht="13.15" customHeight="1" x14ac:dyDescent="0.2">
      <c r="A1517" s="4" t="s">
        <v>97</v>
      </c>
      <c r="B1517" s="4" t="s">
        <v>644</v>
      </c>
      <c r="C1517" s="9"/>
      <c r="D1517" s="10"/>
      <c r="E1517" s="14"/>
      <c r="F1517" s="14"/>
      <c r="G1517" s="24"/>
      <c r="H1517" s="24"/>
      <c r="I1517" s="24"/>
      <c r="J1517" s="24"/>
      <c r="K1517" s="24"/>
      <c r="L1517" s="24"/>
      <c r="M1517" s="24"/>
      <c r="N1517" s="24"/>
      <c r="O1517" s="24"/>
      <c r="P1517" s="24"/>
      <c r="Q1517" s="24"/>
    </row>
    <row r="1518" spans="1:17" ht="13.15" customHeight="1" x14ac:dyDescent="0.2">
      <c r="A1518" s="4" t="s">
        <v>140</v>
      </c>
      <c r="B1518" s="4" t="s">
        <v>645</v>
      </c>
      <c r="C1518" s="15"/>
      <c r="D1518" s="16"/>
      <c r="E1518" s="18" t="s">
        <v>211</v>
      </c>
      <c r="F1518" s="17"/>
      <c r="G1518" s="27"/>
      <c r="H1518" s="27"/>
      <c r="I1518" s="27"/>
      <c r="J1518" s="27"/>
      <c r="K1518" s="27"/>
      <c r="L1518" s="27"/>
      <c r="M1518" s="27"/>
      <c r="N1518" s="27"/>
      <c r="O1518" s="27"/>
      <c r="P1518" s="27"/>
      <c r="Q1518" s="27"/>
    </row>
    <row r="1519" spans="1:17" s="20" customFormat="1" ht="13.15" customHeight="1" x14ac:dyDescent="0.25">
      <c r="A1519" s="4" t="s">
        <v>140</v>
      </c>
      <c r="B1519" s="4" t="s">
        <v>645</v>
      </c>
      <c r="C1519" s="13" t="s">
        <v>200</v>
      </c>
      <c r="D1519" s="19" t="s">
        <v>674</v>
      </c>
      <c r="E1519" s="13"/>
      <c r="F1519" s="19"/>
      <c r="G1519" s="1">
        <v>0</v>
      </c>
      <c r="H1519" s="1">
        <v>0</v>
      </c>
      <c r="I1519" s="1">
        <v>0</v>
      </c>
      <c r="J1519" s="1">
        <v>0</v>
      </c>
      <c r="K1519" s="1">
        <v>0</v>
      </c>
      <c r="L1519" s="1">
        <v>0</v>
      </c>
      <c r="M1519" s="1">
        <v>1404218.5400000003</v>
      </c>
      <c r="N1519" s="1">
        <v>0</v>
      </c>
      <c r="O1519" s="1">
        <v>0</v>
      </c>
      <c r="P1519" s="1">
        <v>0</v>
      </c>
      <c r="Q1519" s="1">
        <v>1404218.5400000003</v>
      </c>
    </row>
    <row r="1520" spans="1:17" s="20" customFormat="1" ht="13.15" customHeight="1" x14ac:dyDescent="0.25">
      <c r="A1520" s="4" t="s">
        <v>140</v>
      </c>
      <c r="B1520" s="4" t="s">
        <v>645</v>
      </c>
      <c r="C1520" s="13" t="s">
        <v>200</v>
      </c>
      <c r="D1520" s="19" t="s">
        <v>675</v>
      </c>
      <c r="E1520" s="13"/>
      <c r="F1520" s="19"/>
      <c r="G1520" s="1">
        <v>0</v>
      </c>
      <c r="H1520" s="1">
        <v>0</v>
      </c>
      <c r="I1520" s="1">
        <v>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1">
        <v>0</v>
      </c>
    </row>
    <row r="1521" spans="1:17" ht="13.15" customHeight="1" x14ac:dyDescent="0.25">
      <c r="A1521" s="4" t="s">
        <v>140</v>
      </c>
      <c r="B1521" s="4" t="s">
        <v>645</v>
      </c>
      <c r="C1521" s="13" t="s">
        <v>200</v>
      </c>
      <c r="D1521" s="19" t="s">
        <v>454</v>
      </c>
      <c r="E1521" s="14"/>
      <c r="F1521" s="19"/>
      <c r="G1521" s="1">
        <v>0</v>
      </c>
      <c r="H1521" s="1">
        <v>0</v>
      </c>
      <c r="I1521" s="1">
        <v>0</v>
      </c>
      <c r="J1521" s="1">
        <v>0</v>
      </c>
      <c r="K1521" s="1">
        <v>0</v>
      </c>
      <c r="L1521" s="1">
        <v>0</v>
      </c>
      <c r="M1521" s="1">
        <v>1404218.5400000003</v>
      </c>
      <c r="N1521" s="1">
        <v>0</v>
      </c>
      <c r="O1521" s="1">
        <v>0</v>
      </c>
      <c r="P1521" s="1">
        <v>0</v>
      </c>
      <c r="Q1521" s="1">
        <v>1404218.5400000003</v>
      </c>
    </row>
    <row r="1522" spans="1:17" ht="13.15" customHeight="1" x14ac:dyDescent="0.2">
      <c r="A1522" s="4" t="s">
        <v>140</v>
      </c>
      <c r="B1522" s="4" t="s">
        <v>645</v>
      </c>
      <c r="C1522" s="9" t="s">
        <v>199</v>
      </c>
      <c r="D1522" s="10" t="s">
        <v>676</v>
      </c>
      <c r="E1522" s="14"/>
      <c r="F1522" s="14"/>
      <c r="G1522" s="38">
        <v>0</v>
      </c>
      <c r="H1522" s="38">
        <v>0</v>
      </c>
      <c r="I1522" s="38">
        <v>0</v>
      </c>
      <c r="J1522" s="38">
        <v>0</v>
      </c>
      <c r="K1522" s="38">
        <v>0</v>
      </c>
      <c r="L1522" s="38">
        <v>0</v>
      </c>
      <c r="M1522" s="38">
        <v>100</v>
      </c>
      <c r="N1522" s="38">
        <v>0</v>
      </c>
      <c r="O1522" s="38">
        <v>0</v>
      </c>
      <c r="P1522" s="38">
        <v>0</v>
      </c>
      <c r="Q1522" s="38">
        <v>100</v>
      </c>
    </row>
    <row r="1523" spans="1:17" ht="13.15" customHeight="1" x14ac:dyDescent="0.2">
      <c r="A1523" s="4" t="s">
        <v>140</v>
      </c>
      <c r="B1523" s="4" t="s">
        <v>645</v>
      </c>
      <c r="C1523" s="9"/>
      <c r="D1523" s="10"/>
      <c r="E1523" s="14"/>
      <c r="F1523" s="1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/>
      <c r="Q1523" s="24"/>
    </row>
    <row r="1524" spans="1:17" ht="13.15" customHeight="1" x14ac:dyDescent="0.2">
      <c r="A1524" s="4" t="s">
        <v>142</v>
      </c>
      <c r="B1524" s="4" t="s">
        <v>646</v>
      </c>
      <c r="C1524" s="15"/>
      <c r="D1524" s="16"/>
      <c r="E1524" s="18" t="s">
        <v>210</v>
      </c>
      <c r="F1524" s="17"/>
      <c r="G1524" s="27"/>
      <c r="H1524" s="27"/>
      <c r="I1524" s="27"/>
      <c r="J1524" s="27"/>
      <c r="K1524" s="27"/>
      <c r="L1524" s="27"/>
      <c r="M1524" s="27"/>
      <c r="N1524" s="27"/>
      <c r="O1524" s="27"/>
      <c r="P1524" s="27"/>
      <c r="Q1524" s="27"/>
    </row>
    <row r="1525" spans="1:17" s="20" customFormat="1" ht="13.15" customHeight="1" x14ac:dyDescent="0.25">
      <c r="A1525" s="4" t="s">
        <v>142</v>
      </c>
      <c r="B1525" s="4" t="s">
        <v>646</v>
      </c>
      <c r="C1525" s="13" t="s">
        <v>200</v>
      </c>
      <c r="D1525" s="19" t="s">
        <v>674</v>
      </c>
      <c r="E1525" s="13"/>
      <c r="F1525" s="19"/>
      <c r="G1525" s="1">
        <v>0</v>
      </c>
      <c r="H1525" s="1">
        <v>0</v>
      </c>
      <c r="I1525" s="1">
        <v>0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  <c r="P1525" s="1">
        <v>0</v>
      </c>
      <c r="Q1525" s="1">
        <v>0</v>
      </c>
    </row>
    <row r="1526" spans="1:17" s="20" customFormat="1" ht="13.15" customHeight="1" x14ac:dyDescent="0.25">
      <c r="A1526" s="4" t="s">
        <v>142</v>
      </c>
      <c r="B1526" s="4" t="s">
        <v>646</v>
      </c>
      <c r="C1526" s="13" t="s">
        <v>200</v>
      </c>
      <c r="D1526" s="19" t="s">
        <v>675</v>
      </c>
      <c r="E1526" s="13"/>
      <c r="F1526" s="19"/>
      <c r="G1526" s="1">
        <v>0</v>
      </c>
      <c r="H1526" s="1">
        <v>0</v>
      </c>
      <c r="I1526" s="1">
        <v>0</v>
      </c>
      <c r="J1526" s="1">
        <v>0</v>
      </c>
      <c r="K1526" s="1">
        <v>0</v>
      </c>
      <c r="L1526" s="1">
        <v>0</v>
      </c>
      <c r="M1526" s="1">
        <v>0</v>
      </c>
      <c r="N1526" s="1">
        <v>0</v>
      </c>
      <c r="O1526" s="1">
        <v>0</v>
      </c>
      <c r="P1526" s="1">
        <v>0</v>
      </c>
      <c r="Q1526" s="1">
        <v>0</v>
      </c>
    </row>
    <row r="1527" spans="1:17" ht="13.15" customHeight="1" x14ac:dyDescent="0.25">
      <c r="A1527" s="4" t="s">
        <v>142</v>
      </c>
      <c r="B1527" s="4" t="s">
        <v>646</v>
      </c>
      <c r="C1527" s="13" t="s">
        <v>200</v>
      </c>
      <c r="D1527" s="19" t="s">
        <v>454</v>
      </c>
      <c r="E1527" s="14"/>
      <c r="F1527" s="19"/>
      <c r="G1527" s="1">
        <v>0</v>
      </c>
      <c r="H1527" s="1">
        <v>0</v>
      </c>
      <c r="I1527" s="1">
        <v>0</v>
      </c>
      <c r="J1527" s="1">
        <v>0</v>
      </c>
      <c r="K1527" s="1">
        <v>0</v>
      </c>
      <c r="L1527" s="1">
        <v>0</v>
      </c>
      <c r="M1527" s="1">
        <v>0</v>
      </c>
      <c r="N1527" s="1">
        <v>0</v>
      </c>
      <c r="O1527" s="1">
        <v>0</v>
      </c>
      <c r="P1527" s="1">
        <v>0</v>
      </c>
      <c r="Q1527" s="1">
        <v>0</v>
      </c>
    </row>
    <row r="1528" spans="1:17" ht="13.15" customHeight="1" x14ac:dyDescent="0.2">
      <c r="A1528" s="4" t="s">
        <v>142</v>
      </c>
      <c r="B1528" s="4" t="s">
        <v>646</v>
      </c>
      <c r="C1528" s="9" t="s">
        <v>199</v>
      </c>
      <c r="D1528" s="10" t="s">
        <v>676</v>
      </c>
      <c r="E1528" s="14"/>
      <c r="F1528" s="14"/>
      <c r="G1528" s="38" t="s">
        <v>710</v>
      </c>
      <c r="H1528" s="38" t="s">
        <v>710</v>
      </c>
      <c r="I1528" s="38" t="s">
        <v>710</v>
      </c>
      <c r="J1528" s="38" t="s">
        <v>710</v>
      </c>
      <c r="K1528" s="38" t="s">
        <v>710</v>
      </c>
      <c r="L1528" s="38" t="s">
        <v>710</v>
      </c>
      <c r="M1528" s="38" t="s">
        <v>710</v>
      </c>
      <c r="N1528" s="38" t="s">
        <v>710</v>
      </c>
      <c r="O1528" s="38" t="s">
        <v>710</v>
      </c>
      <c r="P1528" s="38" t="s">
        <v>710</v>
      </c>
      <c r="Q1528" s="38" t="s">
        <v>710</v>
      </c>
    </row>
    <row r="1529" spans="1:17" ht="13.15" customHeight="1" x14ac:dyDescent="0.2">
      <c r="A1529" s="4" t="s">
        <v>142</v>
      </c>
      <c r="B1529" s="4" t="s">
        <v>646</v>
      </c>
      <c r="C1529" s="9"/>
      <c r="D1529" s="10"/>
      <c r="E1529" s="14"/>
      <c r="F1529" s="14"/>
      <c r="G1529" s="24"/>
      <c r="H1529" s="24"/>
      <c r="I1529" s="24"/>
      <c r="J1529" s="24"/>
      <c r="K1529" s="24"/>
      <c r="L1529" s="24"/>
      <c r="M1529" s="24"/>
      <c r="N1529" s="24"/>
      <c r="O1529" s="24"/>
      <c r="P1529" s="24"/>
      <c r="Q1529" s="24"/>
    </row>
    <row r="1530" spans="1:17" ht="13.15" customHeight="1" x14ac:dyDescent="0.2">
      <c r="A1530" s="4" t="s">
        <v>145</v>
      </c>
      <c r="B1530" s="4" t="s">
        <v>647</v>
      </c>
      <c r="C1530" s="15"/>
      <c r="D1530" s="16"/>
      <c r="E1530" s="18" t="s">
        <v>209</v>
      </c>
      <c r="F1530" s="1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  <c r="Q1530" s="27"/>
    </row>
    <row r="1531" spans="1:17" s="20" customFormat="1" ht="13.15" customHeight="1" x14ac:dyDescent="0.25">
      <c r="A1531" s="4" t="s">
        <v>145</v>
      </c>
      <c r="B1531" s="4" t="s">
        <v>647</v>
      </c>
      <c r="C1531" s="13" t="s">
        <v>200</v>
      </c>
      <c r="D1531" s="19" t="s">
        <v>674</v>
      </c>
      <c r="E1531" s="13"/>
      <c r="F1531" s="19"/>
      <c r="G1531" s="1">
        <v>20991.15</v>
      </c>
      <c r="H1531" s="1">
        <v>0</v>
      </c>
      <c r="I1531" s="1">
        <v>1380.6999999999971</v>
      </c>
      <c r="J1531" s="1">
        <v>0</v>
      </c>
      <c r="K1531" s="1">
        <v>0</v>
      </c>
      <c r="L1531" s="1">
        <v>0</v>
      </c>
      <c r="M1531" s="1">
        <v>557905.34000000008</v>
      </c>
      <c r="N1531" s="1">
        <v>0</v>
      </c>
      <c r="O1531" s="1">
        <v>0</v>
      </c>
      <c r="P1531" s="1">
        <v>0</v>
      </c>
      <c r="Q1531" s="1">
        <v>580277.19000000006</v>
      </c>
    </row>
    <row r="1532" spans="1:17" s="20" customFormat="1" ht="13.15" customHeight="1" x14ac:dyDescent="0.25">
      <c r="A1532" s="4" t="s">
        <v>145</v>
      </c>
      <c r="B1532" s="4" t="s">
        <v>647</v>
      </c>
      <c r="C1532" s="13" t="s">
        <v>200</v>
      </c>
      <c r="D1532" s="19" t="s">
        <v>675</v>
      </c>
      <c r="E1532" s="13"/>
      <c r="F1532" s="19"/>
      <c r="G1532" s="1">
        <v>0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  <c r="M1532" s="1">
        <v>0</v>
      </c>
      <c r="N1532" s="1">
        <v>0</v>
      </c>
      <c r="O1532" s="1">
        <v>0</v>
      </c>
      <c r="P1532" s="1">
        <v>0</v>
      </c>
      <c r="Q1532" s="1">
        <v>0</v>
      </c>
    </row>
    <row r="1533" spans="1:17" ht="13.15" customHeight="1" x14ac:dyDescent="0.25">
      <c r="A1533" s="4" t="s">
        <v>145</v>
      </c>
      <c r="B1533" s="4" t="s">
        <v>647</v>
      </c>
      <c r="C1533" s="13" t="s">
        <v>200</v>
      </c>
      <c r="D1533" s="19" t="s">
        <v>454</v>
      </c>
      <c r="E1533" s="14"/>
      <c r="F1533" s="19"/>
      <c r="G1533" s="1">
        <v>20991.15</v>
      </c>
      <c r="H1533" s="1">
        <v>0</v>
      </c>
      <c r="I1533" s="1">
        <v>1380.6999999999971</v>
      </c>
      <c r="J1533" s="1">
        <v>0</v>
      </c>
      <c r="K1533" s="1">
        <v>0</v>
      </c>
      <c r="L1533" s="1">
        <v>0</v>
      </c>
      <c r="M1533" s="1">
        <v>557905.34000000008</v>
      </c>
      <c r="N1533" s="1">
        <v>0</v>
      </c>
      <c r="O1533" s="1">
        <v>0</v>
      </c>
      <c r="P1533" s="1">
        <v>0</v>
      </c>
      <c r="Q1533" s="1">
        <v>580277.19000000006</v>
      </c>
    </row>
    <row r="1534" spans="1:17" ht="13.15" customHeight="1" x14ac:dyDescent="0.2">
      <c r="A1534" s="4" t="s">
        <v>145</v>
      </c>
      <c r="B1534" s="4" t="s">
        <v>647</v>
      </c>
      <c r="C1534" s="9" t="s">
        <v>199</v>
      </c>
      <c r="D1534" s="10" t="s">
        <v>676</v>
      </c>
      <c r="E1534" s="14"/>
      <c r="F1534" s="14"/>
      <c r="G1534" s="38">
        <v>3.6174349710351357</v>
      </c>
      <c r="H1534" s="38">
        <v>0</v>
      </c>
      <c r="I1534" s="38">
        <v>0.23793801028091366</v>
      </c>
      <c r="J1534" s="38">
        <v>0</v>
      </c>
      <c r="K1534" s="38">
        <v>0</v>
      </c>
      <c r="L1534" s="38">
        <v>0</v>
      </c>
      <c r="M1534" s="38">
        <v>96.144627018683963</v>
      </c>
      <c r="N1534" s="38">
        <v>0</v>
      </c>
      <c r="O1534" s="38">
        <v>0</v>
      </c>
      <c r="P1534" s="38">
        <v>0</v>
      </c>
      <c r="Q1534" s="38">
        <v>100</v>
      </c>
    </row>
    <row r="1535" spans="1:17" ht="13.15" customHeight="1" x14ac:dyDescent="0.2">
      <c r="A1535" s="4" t="s">
        <v>145</v>
      </c>
      <c r="B1535" s="4" t="s">
        <v>647</v>
      </c>
      <c r="C1535" s="9"/>
      <c r="D1535" s="10"/>
      <c r="E1535" s="14"/>
      <c r="F1535" s="14"/>
      <c r="G1535" s="24"/>
      <c r="H1535" s="24"/>
      <c r="I1535" s="24"/>
      <c r="J1535" s="24"/>
      <c r="K1535" s="24"/>
      <c r="L1535" s="24"/>
      <c r="M1535" s="24"/>
      <c r="N1535" s="24"/>
      <c r="O1535" s="24"/>
      <c r="P1535" s="24"/>
      <c r="Q1535" s="24"/>
    </row>
    <row r="1536" spans="1:17" ht="13.15" customHeight="1" x14ac:dyDescent="0.2">
      <c r="A1536" s="4" t="s">
        <v>191</v>
      </c>
      <c r="B1536" s="4" t="s">
        <v>648</v>
      </c>
      <c r="C1536" s="15"/>
      <c r="D1536" s="16"/>
      <c r="E1536" s="18" t="s">
        <v>208</v>
      </c>
      <c r="F1536" s="17"/>
      <c r="G1536" s="27"/>
      <c r="H1536" s="27"/>
      <c r="I1536" s="27"/>
      <c r="J1536" s="27"/>
      <c r="K1536" s="27"/>
      <c r="L1536" s="27"/>
      <c r="M1536" s="27"/>
      <c r="N1536" s="27"/>
      <c r="O1536" s="27"/>
      <c r="P1536" s="27"/>
      <c r="Q1536" s="27"/>
    </row>
    <row r="1537" spans="1:17" s="20" customFormat="1" ht="13.15" customHeight="1" x14ac:dyDescent="0.25">
      <c r="A1537" s="4" t="s">
        <v>191</v>
      </c>
      <c r="B1537" s="4" t="s">
        <v>648</v>
      </c>
      <c r="C1537" s="13" t="s">
        <v>200</v>
      </c>
      <c r="D1537" s="19" t="s">
        <v>674</v>
      </c>
      <c r="E1537" s="13"/>
      <c r="F1537" s="19"/>
      <c r="G1537" s="1">
        <v>0</v>
      </c>
      <c r="H1537" s="1">
        <v>0</v>
      </c>
      <c r="I1537" s="1">
        <v>0</v>
      </c>
      <c r="J1537" s="1">
        <v>0</v>
      </c>
      <c r="K1537" s="1">
        <v>0</v>
      </c>
      <c r="L1537" s="1">
        <v>3108676.0100000007</v>
      </c>
      <c r="M1537" s="1">
        <v>0</v>
      </c>
      <c r="N1537" s="1">
        <v>0</v>
      </c>
      <c r="O1537" s="1">
        <v>0</v>
      </c>
      <c r="P1537" s="1">
        <v>0</v>
      </c>
      <c r="Q1537" s="1">
        <v>3108676.0100000007</v>
      </c>
    </row>
    <row r="1538" spans="1:17" s="20" customFormat="1" ht="13.15" customHeight="1" x14ac:dyDescent="0.25">
      <c r="A1538" s="4" t="s">
        <v>191</v>
      </c>
      <c r="B1538" s="4" t="s">
        <v>648</v>
      </c>
      <c r="C1538" s="13" t="s">
        <v>200</v>
      </c>
      <c r="D1538" s="19" t="s">
        <v>675</v>
      </c>
      <c r="E1538" s="13"/>
      <c r="F1538" s="19"/>
      <c r="G1538" s="1">
        <v>0</v>
      </c>
      <c r="H1538" s="1">
        <v>0</v>
      </c>
      <c r="I1538" s="1">
        <v>0</v>
      </c>
      <c r="J1538" s="1">
        <v>0</v>
      </c>
      <c r="K1538" s="1">
        <v>0</v>
      </c>
      <c r="L1538" s="1">
        <v>37759.229999999996</v>
      </c>
      <c r="M1538" s="1">
        <v>0</v>
      </c>
      <c r="N1538" s="1">
        <v>0</v>
      </c>
      <c r="O1538" s="1">
        <v>0</v>
      </c>
      <c r="P1538" s="1">
        <v>0</v>
      </c>
      <c r="Q1538" s="1">
        <v>37759.229999999996</v>
      </c>
    </row>
    <row r="1539" spans="1:17" ht="13.15" customHeight="1" x14ac:dyDescent="0.25">
      <c r="A1539" s="4" t="s">
        <v>191</v>
      </c>
      <c r="B1539" s="4" t="s">
        <v>648</v>
      </c>
      <c r="C1539" s="13" t="s">
        <v>200</v>
      </c>
      <c r="D1539" s="19" t="s">
        <v>454</v>
      </c>
      <c r="E1539" s="14"/>
      <c r="F1539" s="19"/>
      <c r="G1539" s="1">
        <v>0</v>
      </c>
      <c r="H1539" s="1">
        <v>0</v>
      </c>
      <c r="I1539" s="1">
        <v>0</v>
      </c>
      <c r="J1539" s="1">
        <v>0</v>
      </c>
      <c r="K1539" s="1">
        <v>0</v>
      </c>
      <c r="L1539" s="1">
        <v>3146435.2400000007</v>
      </c>
      <c r="M1539" s="1">
        <v>0</v>
      </c>
      <c r="N1539" s="1">
        <v>0</v>
      </c>
      <c r="O1539" s="1">
        <v>0</v>
      </c>
      <c r="P1539" s="1">
        <v>0</v>
      </c>
      <c r="Q1539" s="1">
        <v>3146435.2400000007</v>
      </c>
    </row>
    <row r="1540" spans="1:17" ht="13.15" customHeight="1" x14ac:dyDescent="0.2">
      <c r="A1540" s="4" t="s">
        <v>191</v>
      </c>
      <c r="B1540" s="4" t="s">
        <v>648</v>
      </c>
      <c r="C1540" s="9" t="s">
        <v>199</v>
      </c>
      <c r="D1540" s="10" t="s">
        <v>676</v>
      </c>
      <c r="E1540" s="14"/>
      <c r="F1540" s="14"/>
      <c r="G1540" s="38">
        <v>0</v>
      </c>
      <c r="H1540" s="38">
        <v>0</v>
      </c>
      <c r="I1540" s="38">
        <v>0</v>
      </c>
      <c r="J1540" s="38">
        <v>0</v>
      </c>
      <c r="K1540" s="38">
        <v>0</v>
      </c>
      <c r="L1540" s="38">
        <v>100</v>
      </c>
      <c r="M1540" s="38">
        <v>0</v>
      </c>
      <c r="N1540" s="38">
        <v>0</v>
      </c>
      <c r="O1540" s="38">
        <v>0</v>
      </c>
      <c r="P1540" s="38">
        <v>0</v>
      </c>
      <c r="Q1540" s="38">
        <v>100</v>
      </c>
    </row>
    <row r="1541" spans="1:17" ht="13.15" customHeight="1" x14ac:dyDescent="0.2">
      <c r="A1541" s="4" t="s">
        <v>191</v>
      </c>
      <c r="B1541" s="4" t="s">
        <v>648</v>
      </c>
      <c r="C1541" s="9"/>
      <c r="D1541" s="10"/>
      <c r="E1541" s="14"/>
      <c r="F1541" s="14"/>
      <c r="G1541" s="24"/>
      <c r="H1541" s="24"/>
      <c r="I1541" s="24"/>
      <c r="J1541" s="24"/>
      <c r="K1541" s="24"/>
      <c r="L1541" s="24"/>
      <c r="M1541" s="24"/>
      <c r="N1541" s="24"/>
      <c r="O1541" s="24"/>
      <c r="P1541" s="24"/>
      <c r="Q1541" s="24"/>
    </row>
    <row r="1542" spans="1:17" ht="13.15" customHeight="1" x14ac:dyDescent="0.2">
      <c r="A1542" s="4" t="s">
        <v>170</v>
      </c>
      <c r="B1542" s="4" t="s">
        <v>649</v>
      </c>
      <c r="C1542" s="15"/>
      <c r="D1542" s="16"/>
      <c r="E1542" s="18" t="s">
        <v>207</v>
      </c>
      <c r="F1542" s="17"/>
      <c r="G1542" s="27"/>
      <c r="H1542" s="27"/>
      <c r="I1542" s="27"/>
      <c r="J1542" s="27"/>
      <c r="K1542" s="27"/>
      <c r="L1542" s="27"/>
      <c r="M1542" s="27"/>
      <c r="N1542" s="27"/>
      <c r="O1542" s="27"/>
      <c r="P1542" s="27"/>
      <c r="Q1542" s="27"/>
    </row>
    <row r="1543" spans="1:17" s="20" customFormat="1" ht="13.15" customHeight="1" x14ac:dyDescent="0.25">
      <c r="A1543" s="4" t="s">
        <v>170</v>
      </c>
      <c r="B1543" s="4" t="s">
        <v>649</v>
      </c>
      <c r="C1543" s="13" t="s">
        <v>200</v>
      </c>
      <c r="D1543" s="19" t="s">
        <v>674</v>
      </c>
      <c r="E1543" s="13"/>
      <c r="F1543" s="19"/>
      <c r="G1543" s="1">
        <v>0</v>
      </c>
      <c r="H1543" s="1">
        <v>0</v>
      </c>
      <c r="I1543" s="1">
        <v>0</v>
      </c>
      <c r="J1543" s="1">
        <v>1277414.04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v>1277414.04</v>
      </c>
    </row>
    <row r="1544" spans="1:17" s="20" customFormat="1" ht="13.15" customHeight="1" x14ac:dyDescent="0.25">
      <c r="A1544" s="4" t="s">
        <v>170</v>
      </c>
      <c r="B1544" s="4" t="s">
        <v>649</v>
      </c>
      <c r="C1544" s="13" t="s">
        <v>200</v>
      </c>
      <c r="D1544" s="19" t="s">
        <v>675</v>
      </c>
      <c r="E1544" s="13"/>
      <c r="F1544" s="19"/>
      <c r="G1544" s="1">
        <v>0</v>
      </c>
      <c r="H1544" s="1">
        <v>0</v>
      </c>
      <c r="I1544" s="1">
        <v>0</v>
      </c>
      <c r="J1544" s="1">
        <v>149783.04999999999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1">
        <v>149783.04999999999</v>
      </c>
    </row>
    <row r="1545" spans="1:17" ht="13.15" customHeight="1" x14ac:dyDescent="0.25">
      <c r="A1545" s="4" t="s">
        <v>170</v>
      </c>
      <c r="B1545" s="4" t="s">
        <v>649</v>
      </c>
      <c r="C1545" s="13" t="s">
        <v>200</v>
      </c>
      <c r="D1545" s="19" t="s">
        <v>454</v>
      </c>
      <c r="E1545" s="14"/>
      <c r="F1545" s="19"/>
      <c r="G1545" s="1">
        <v>0</v>
      </c>
      <c r="H1545" s="1">
        <v>0</v>
      </c>
      <c r="I1545" s="1">
        <v>0</v>
      </c>
      <c r="J1545" s="1">
        <v>1427197.09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>
        <v>0</v>
      </c>
      <c r="Q1545" s="1">
        <v>1427197.09</v>
      </c>
    </row>
    <row r="1546" spans="1:17" ht="13.15" customHeight="1" x14ac:dyDescent="0.2">
      <c r="A1546" s="4" t="s">
        <v>170</v>
      </c>
      <c r="B1546" s="4" t="s">
        <v>649</v>
      </c>
      <c r="C1546" s="9" t="s">
        <v>199</v>
      </c>
      <c r="D1546" s="10" t="s">
        <v>676</v>
      </c>
      <c r="E1546" s="14"/>
      <c r="F1546" s="14"/>
      <c r="G1546" s="38">
        <v>0</v>
      </c>
      <c r="H1546" s="38">
        <v>0</v>
      </c>
      <c r="I1546" s="38">
        <v>0</v>
      </c>
      <c r="J1546" s="38">
        <v>100</v>
      </c>
      <c r="K1546" s="38">
        <v>0</v>
      </c>
      <c r="L1546" s="38">
        <v>0</v>
      </c>
      <c r="M1546" s="38">
        <v>0</v>
      </c>
      <c r="N1546" s="38">
        <v>0</v>
      </c>
      <c r="O1546" s="38">
        <v>0</v>
      </c>
      <c r="P1546" s="38">
        <v>0</v>
      </c>
      <c r="Q1546" s="38">
        <v>100</v>
      </c>
    </row>
    <row r="1547" spans="1:17" ht="13.15" customHeight="1" x14ac:dyDescent="0.2">
      <c r="A1547" s="4" t="s">
        <v>170</v>
      </c>
      <c r="B1547" s="4" t="s">
        <v>649</v>
      </c>
      <c r="C1547" s="9"/>
      <c r="D1547" s="10"/>
      <c r="E1547" s="14"/>
      <c r="F1547" s="14"/>
      <c r="G1547" s="24"/>
      <c r="H1547" s="24"/>
      <c r="I1547" s="24"/>
      <c r="J1547" s="24"/>
      <c r="K1547" s="24"/>
      <c r="L1547" s="24"/>
      <c r="M1547" s="24"/>
      <c r="N1547" s="24"/>
      <c r="O1547" s="24"/>
      <c r="P1547" s="24"/>
      <c r="Q1547" s="24"/>
    </row>
    <row r="1548" spans="1:17" ht="13.15" customHeight="1" x14ac:dyDescent="0.2">
      <c r="A1548" s="4" t="s">
        <v>163</v>
      </c>
      <c r="B1548" s="4" t="s">
        <v>650</v>
      </c>
      <c r="C1548" s="15"/>
      <c r="D1548" s="16"/>
      <c r="E1548" s="18" t="s">
        <v>206</v>
      </c>
      <c r="F1548" s="17"/>
      <c r="G1548" s="27"/>
      <c r="H1548" s="27"/>
      <c r="I1548" s="27"/>
      <c r="J1548" s="27"/>
      <c r="K1548" s="27"/>
      <c r="L1548" s="27"/>
      <c r="M1548" s="27"/>
      <c r="N1548" s="27"/>
      <c r="O1548" s="27"/>
      <c r="P1548" s="27"/>
      <c r="Q1548" s="27"/>
    </row>
    <row r="1549" spans="1:17" s="20" customFormat="1" ht="13.15" customHeight="1" x14ac:dyDescent="0.25">
      <c r="A1549" s="4" t="s">
        <v>163</v>
      </c>
      <c r="B1549" s="4" t="s">
        <v>650</v>
      </c>
      <c r="C1549" s="13" t="s">
        <v>200</v>
      </c>
      <c r="D1549" s="19" t="s">
        <v>674</v>
      </c>
      <c r="E1549" s="13"/>
      <c r="F1549" s="19"/>
      <c r="G1549" s="1">
        <v>0</v>
      </c>
      <c r="H1549" s="1">
        <v>0</v>
      </c>
      <c r="I1549" s="1">
        <v>0</v>
      </c>
      <c r="J1549" s="1">
        <v>0</v>
      </c>
      <c r="K1549" s="1">
        <v>0</v>
      </c>
      <c r="L1549" s="1">
        <v>0</v>
      </c>
      <c r="M1549" s="1">
        <v>1132184.3599999999</v>
      </c>
      <c r="N1549" s="1">
        <v>0</v>
      </c>
      <c r="O1549" s="1">
        <v>0</v>
      </c>
      <c r="P1549" s="1">
        <v>0</v>
      </c>
      <c r="Q1549" s="1">
        <v>1132184.3599999999</v>
      </c>
    </row>
    <row r="1550" spans="1:17" s="20" customFormat="1" ht="13.15" customHeight="1" x14ac:dyDescent="0.25">
      <c r="A1550" s="4" t="s">
        <v>163</v>
      </c>
      <c r="B1550" s="4" t="s">
        <v>650</v>
      </c>
      <c r="C1550" s="13" t="s">
        <v>200</v>
      </c>
      <c r="D1550" s="19" t="s">
        <v>675</v>
      </c>
      <c r="E1550" s="13"/>
      <c r="F1550" s="19"/>
      <c r="G1550" s="1">
        <v>0</v>
      </c>
      <c r="H1550" s="1">
        <v>0</v>
      </c>
      <c r="I1550" s="1">
        <v>0</v>
      </c>
      <c r="J1550" s="1">
        <v>0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Q1550" s="1">
        <v>0</v>
      </c>
    </row>
    <row r="1551" spans="1:17" ht="13.15" customHeight="1" x14ac:dyDescent="0.25">
      <c r="A1551" s="4" t="s">
        <v>163</v>
      </c>
      <c r="B1551" s="4" t="s">
        <v>650</v>
      </c>
      <c r="C1551" s="13" t="s">
        <v>200</v>
      </c>
      <c r="D1551" s="19" t="s">
        <v>454</v>
      </c>
      <c r="E1551" s="14"/>
      <c r="F1551" s="19"/>
      <c r="G1551" s="1">
        <v>0</v>
      </c>
      <c r="H1551" s="1">
        <v>0</v>
      </c>
      <c r="I1551" s="1">
        <v>0</v>
      </c>
      <c r="J1551" s="1">
        <v>0</v>
      </c>
      <c r="K1551" s="1">
        <v>0</v>
      </c>
      <c r="L1551" s="1">
        <v>0</v>
      </c>
      <c r="M1551" s="1">
        <v>1132184.3599999999</v>
      </c>
      <c r="N1551" s="1">
        <v>0</v>
      </c>
      <c r="O1551" s="1">
        <v>0</v>
      </c>
      <c r="P1551" s="1">
        <v>0</v>
      </c>
      <c r="Q1551" s="1">
        <v>1132184.3599999999</v>
      </c>
    </row>
    <row r="1552" spans="1:17" ht="13.15" customHeight="1" x14ac:dyDescent="0.2">
      <c r="A1552" s="4" t="s">
        <v>163</v>
      </c>
      <c r="B1552" s="4" t="s">
        <v>650</v>
      </c>
      <c r="C1552" s="9" t="s">
        <v>199</v>
      </c>
      <c r="D1552" s="10" t="s">
        <v>676</v>
      </c>
      <c r="E1552" s="14"/>
      <c r="F1552" s="14"/>
      <c r="G1552" s="38">
        <v>0</v>
      </c>
      <c r="H1552" s="38">
        <v>0</v>
      </c>
      <c r="I1552" s="38">
        <v>0</v>
      </c>
      <c r="J1552" s="38">
        <v>0</v>
      </c>
      <c r="K1552" s="38">
        <v>0</v>
      </c>
      <c r="L1552" s="38">
        <v>0</v>
      </c>
      <c r="M1552" s="38">
        <v>100</v>
      </c>
      <c r="N1552" s="38">
        <v>0</v>
      </c>
      <c r="O1552" s="38">
        <v>0</v>
      </c>
      <c r="P1552" s="38">
        <v>0</v>
      </c>
      <c r="Q1552" s="38">
        <v>100</v>
      </c>
    </row>
    <row r="1553" spans="1:17" ht="13.15" customHeight="1" x14ac:dyDescent="0.2">
      <c r="A1553" s="4" t="s">
        <v>163</v>
      </c>
      <c r="B1553" s="4" t="s">
        <v>650</v>
      </c>
      <c r="C1553" s="9"/>
      <c r="D1553" s="10"/>
      <c r="E1553" s="14"/>
      <c r="F1553" s="14"/>
      <c r="G1553" s="24"/>
      <c r="H1553" s="24"/>
      <c r="I1553" s="24"/>
      <c r="J1553" s="24"/>
      <c r="K1553" s="24"/>
      <c r="L1553" s="24"/>
      <c r="M1553" s="24"/>
      <c r="N1553" s="24"/>
      <c r="O1553" s="24"/>
      <c r="P1553" s="24"/>
      <c r="Q1553" s="24"/>
    </row>
    <row r="1554" spans="1:17" ht="13.15" customHeight="1" x14ac:dyDescent="0.2">
      <c r="A1554" s="4" t="s">
        <v>46</v>
      </c>
      <c r="B1554" s="4" t="s">
        <v>651</v>
      </c>
      <c r="C1554" s="15"/>
      <c r="D1554" s="16"/>
      <c r="E1554" s="18" t="s">
        <v>205</v>
      </c>
      <c r="F1554" s="1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  <c r="Q1554" s="27"/>
    </row>
    <row r="1555" spans="1:17" s="20" customFormat="1" ht="13.15" customHeight="1" x14ac:dyDescent="0.25">
      <c r="A1555" s="4" t="s">
        <v>46</v>
      </c>
      <c r="B1555" s="4" t="s">
        <v>651</v>
      </c>
      <c r="C1555" s="13" t="s">
        <v>200</v>
      </c>
      <c r="D1555" s="19" t="s">
        <v>674</v>
      </c>
      <c r="E1555" s="13"/>
      <c r="F1555" s="19"/>
      <c r="G1555" s="1">
        <v>0</v>
      </c>
      <c r="H1555" s="1">
        <v>0</v>
      </c>
      <c r="I1555" s="1">
        <v>0</v>
      </c>
      <c r="J1555" s="1">
        <v>0</v>
      </c>
      <c r="K1555" s="1">
        <v>0</v>
      </c>
      <c r="L1555" s="1">
        <v>0</v>
      </c>
      <c r="M1555" s="1">
        <v>355089.49</v>
      </c>
      <c r="N1555" s="1">
        <v>0</v>
      </c>
      <c r="O1555" s="1">
        <v>0</v>
      </c>
      <c r="P1555" s="1">
        <v>0</v>
      </c>
      <c r="Q1555" s="1">
        <v>355089.49</v>
      </c>
    </row>
    <row r="1556" spans="1:17" s="20" customFormat="1" ht="13.15" customHeight="1" x14ac:dyDescent="0.25">
      <c r="A1556" s="4" t="s">
        <v>46</v>
      </c>
      <c r="B1556" s="4" t="s">
        <v>651</v>
      </c>
      <c r="C1556" s="13" t="s">
        <v>200</v>
      </c>
      <c r="D1556" s="19" t="s">
        <v>675</v>
      </c>
      <c r="E1556" s="13"/>
      <c r="F1556" s="19"/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</row>
    <row r="1557" spans="1:17" ht="13.15" customHeight="1" x14ac:dyDescent="0.25">
      <c r="A1557" s="4" t="s">
        <v>46</v>
      </c>
      <c r="B1557" s="4" t="s">
        <v>651</v>
      </c>
      <c r="C1557" s="13" t="s">
        <v>200</v>
      </c>
      <c r="D1557" s="19" t="s">
        <v>454</v>
      </c>
      <c r="E1557" s="14"/>
      <c r="F1557" s="19"/>
      <c r="G1557" s="1">
        <v>0</v>
      </c>
      <c r="H1557" s="1">
        <v>0</v>
      </c>
      <c r="I1557" s="1">
        <v>0</v>
      </c>
      <c r="J1557" s="1">
        <v>0</v>
      </c>
      <c r="K1557" s="1">
        <v>0</v>
      </c>
      <c r="L1557" s="1">
        <v>0</v>
      </c>
      <c r="M1557" s="1">
        <v>355089.49</v>
      </c>
      <c r="N1557" s="1">
        <v>0</v>
      </c>
      <c r="O1557" s="1">
        <v>0</v>
      </c>
      <c r="P1557" s="1">
        <v>0</v>
      </c>
      <c r="Q1557" s="1">
        <v>355089.49</v>
      </c>
    </row>
    <row r="1558" spans="1:17" ht="13.15" customHeight="1" x14ac:dyDescent="0.2">
      <c r="A1558" s="4" t="s">
        <v>46</v>
      </c>
      <c r="B1558" s="4" t="s">
        <v>651</v>
      </c>
      <c r="C1558" s="9" t="s">
        <v>199</v>
      </c>
      <c r="D1558" s="10" t="s">
        <v>676</v>
      </c>
      <c r="E1558" s="14"/>
      <c r="F1558" s="14"/>
      <c r="G1558" s="38">
        <v>0</v>
      </c>
      <c r="H1558" s="38">
        <v>0</v>
      </c>
      <c r="I1558" s="38">
        <v>0</v>
      </c>
      <c r="J1558" s="38">
        <v>0</v>
      </c>
      <c r="K1558" s="38">
        <v>0</v>
      </c>
      <c r="L1558" s="38">
        <v>0</v>
      </c>
      <c r="M1558" s="38">
        <v>100</v>
      </c>
      <c r="N1558" s="38">
        <v>0</v>
      </c>
      <c r="O1558" s="38">
        <v>0</v>
      </c>
      <c r="P1558" s="38">
        <v>0</v>
      </c>
      <c r="Q1558" s="38">
        <v>100</v>
      </c>
    </row>
    <row r="1559" spans="1:17" ht="13.15" customHeight="1" x14ac:dyDescent="0.2">
      <c r="A1559" s="4" t="s">
        <v>46</v>
      </c>
      <c r="B1559" s="4" t="s">
        <v>651</v>
      </c>
      <c r="C1559" s="9"/>
      <c r="D1559" s="10"/>
      <c r="E1559" s="14"/>
      <c r="F1559" s="14"/>
      <c r="G1559" s="24"/>
      <c r="H1559" s="24"/>
      <c r="I1559" s="24"/>
      <c r="J1559" s="24"/>
      <c r="K1559" s="24"/>
      <c r="L1559" s="24"/>
      <c r="M1559" s="24"/>
      <c r="N1559" s="24"/>
      <c r="O1559" s="24"/>
      <c r="P1559" s="24"/>
      <c r="Q1559" s="24"/>
    </row>
    <row r="1560" spans="1:17" ht="13.15" customHeight="1" x14ac:dyDescent="0.2">
      <c r="A1560" s="4" t="s">
        <v>76</v>
      </c>
      <c r="B1560" s="4" t="s">
        <v>652</v>
      </c>
      <c r="C1560" s="15"/>
      <c r="D1560" s="16"/>
      <c r="E1560" s="18" t="s">
        <v>204</v>
      </c>
      <c r="F1560" s="1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  <c r="Q1560" s="27"/>
    </row>
    <row r="1561" spans="1:17" s="20" customFormat="1" ht="13.15" customHeight="1" x14ac:dyDescent="0.25">
      <c r="A1561" s="4" t="s">
        <v>76</v>
      </c>
      <c r="B1561" s="4" t="s">
        <v>652</v>
      </c>
      <c r="C1561" s="13" t="s">
        <v>200</v>
      </c>
      <c r="D1561" s="19" t="s">
        <v>674</v>
      </c>
      <c r="E1561" s="13"/>
      <c r="F1561" s="19"/>
      <c r="G1561" s="1">
        <v>0</v>
      </c>
      <c r="H1561" s="1">
        <v>0</v>
      </c>
      <c r="I1561" s="1">
        <v>0</v>
      </c>
      <c r="J1561" s="1">
        <v>0</v>
      </c>
      <c r="K1561" s="1">
        <v>0</v>
      </c>
      <c r="L1561" s="1">
        <v>368352.26</v>
      </c>
      <c r="M1561" s="1">
        <v>905256.89</v>
      </c>
      <c r="N1561" s="1">
        <v>0</v>
      </c>
      <c r="O1561" s="1">
        <v>0</v>
      </c>
      <c r="P1561" s="1">
        <v>0</v>
      </c>
      <c r="Q1561" s="1">
        <v>1273609.1499999999</v>
      </c>
    </row>
    <row r="1562" spans="1:17" s="20" customFormat="1" ht="13.15" customHeight="1" x14ac:dyDescent="0.25">
      <c r="A1562" s="4" t="s">
        <v>76</v>
      </c>
      <c r="B1562" s="4" t="s">
        <v>652</v>
      </c>
      <c r="C1562" s="13" t="s">
        <v>200</v>
      </c>
      <c r="D1562" s="19" t="s">
        <v>675</v>
      </c>
      <c r="E1562" s="13"/>
      <c r="F1562" s="19"/>
      <c r="G1562" s="1">
        <v>0</v>
      </c>
      <c r="H1562" s="1">
        <v>0</v>
      </c>
      <c r="I1562" s="1">
        <v>0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0</v>
      </c>
      <c r="Q1562" s="1">
        <v>0</v>
      </c>
    </row>
    <row r="1563" spans="1:17" ht="13.15" customHeight="1" x14ac:dyDescent="0.25">
      <c r="A1563" s="4" t="s">
        <v>76</v>
      </c>
      <c r="B1563" s="4" t="s">
        <v>652</v>
      </c>
      <c r="C1563" s="13" t="s">
        <v>200</v>
      </c>
      <c r="D1563" s="19" t="s">
        <v>454</v>
      </c>
      <c r="E1563" s="2"/>
      <c r="F1563" s="19"/>
      <c r="G1563" s="1">
        <v>0</v>
      </c>
      <c r="H1563" s="1">
        <v>0</v>
      </c>
      <c r="I1563" s="1">
        <v>0</v>
      </c>
      <c r="J1563" s="1">
        <v>0</v>
      </c>
      <c r="K1563" s="1">
        <v>0</v>
      </c>
      <c r="L1563" s="1">
        <v>368352.26</v>
      </c>
      <c r="M1563" s="1">
        <v>905256.89</v>
      </c>
      <c r="N1563" s="1">
        <v>0</v>
      </c>
      <c r="O1563" s="1">
        <v>0</v>
      </c>
      <c r="P1563" s="1">
        <v>0</v>
      </c>
      <c r="Q1563" s="1">
        <v>1273609.1499999999</v>
      </c>
    </row>
    <row r="1564" spans="1:17" ht="13.15" customHeight="1" x14ac:dyDescent="0.2">
      <c r="A1564" s="4" t="s">
        <v>76</v>
      </c>
      <c r="B1564" s="4" t="s">
        <v>652</v>
      </c>
      <c r="C1564" s="9" t="s">
        <v>199</v>
      </c>
      <c r="D1564" s="10" t="s">
        <v>676</v>
      </c>
      <c r="E1564" s="2"/>
      <c r="F1564" s="14"/>
      <c r="G1564" s="38">
        <v>0</v>
      </c>
      <c r="H1564" s="38">
        <v>0</v>
      </c>
      <c r="I1564" s="38">
        <v>0</v>
      </c>
      <c r="J1564" s="38">
        <v>0</v>
      </c>
      <c r="K1564" s="38">
        <v>0</v>
      </c>
      <c r="L1564" s="38">
        <v>28.921923181849003</v>
      </c>
      <c r="M1564" s="38">
        <v>71.078076818151004</v>
      </c>
      <c r="N1564" s="38">
        <v>0</v>
      </c>
      <c r="O1564" s="38">
        <v>0</v>
      </c>
      <c r="P1564" s="38">
        <v>0</v>
      </c>
      <c r="Q1564" s="38">
        <v>100</v>
      </c>
    </row>
    <row r="1565" spans="1:17" ht="13.15" customHeight="1" x14ac:dyDescent="0.2">
      <c r="A1565" s="4" t="s">
        <v>76</v>
      </c>
      <c r="B1565" s="4" t="s">
        <v>652</v>
      </c>
      <c r="C1565" s="9"/>
      <c r="D1565" s="10"/>
      <c r="E1565" s="2"/>
      <c r="F1565" s="14"/>
      <c r="G1565" s="24"/>
      <c r="H1565" s="24"/>
      <c r="I1565" s="24"/>
      <c r="J1565" s="24"/>
      <c r="K1565" s="24"/>
      <c r="L1565" s="24"/>
      <c r="M1565" s="24"/>
      <c r="N1565" s="24"/>
      <c r="O1565" s="24"/>
      <c r="P1565" s="24"/>
      <c r="Q1565" s="24"/>
    </row>
    <row r="1566" spans="1:17" ht="13.15" customHeight="1" x14ac:dyDescent="0.2">
      <c r="A1566" s="4" t="s">
        <v>653</v>
      </c>
      <c r="B1566" s="4" t="s">
        <v>654</v>
      </c>
      <c r="C1566" s="9"/>
      <c r="D1566" s="16"/>
      <c r="E1566" s="17" t="s">
        <v>203</v>
      </c>
      <c r="F1566" s="17"/>
      <c r="G1566" s="27"/>
      <c r="H1566" s="27"/>
      <c r="I1566" s="27"/>
      <c r="J1566" s="27"/>
      <c r="K1566" s="27"/>
      <c r="L1566" s="27"/>
      <c r="M1566" s="27"/>
      <c r="N1566" s="27"/>
      <c r="O1566" s="27"/>
      <c r="P1566" s="27"/>
      <c r="Q1566" s="27"/>
    </row>
    <row r="1567" spans="1:17" s="20" customFormat="1" ht="13.15" customHeight="1" x14ac:dyDescent="0.25">
      <c r="A1567" s="4" t="s">
        <v>653</v>
      </c>
      <c r="B1567" s="4" t="s">
        <v>654</v>
      </c>
      <c r="C1567" s="13" t="s">
        <v>200</v>
      </c>
      <c r="D1567" s="19" t="s">
        <v>674</v>
      </c>
      <c r="E1567" s="19"/>
      <c r="F1567" s="19"/>
      <c r="G1567" s="1">
        <v>0</v>
      </c>
      <c r="H1567" s="1">
        <v>0</v>
      </c>
      <c r="I1567" s="1">
        <v>0</v>
      </c>
      <c r="J1567" s="1">
        <v>0</v>
      </c>
      <c r="K1567" s="1">
        <v>0</v>
      </c>
      <c r="L1567" s="1">
        <v>0</v>
      </c>
      <c r="M1567" s="1">
        <v>0</v>
      </c>
      <c r="N1567" s="1">
        <v>0</v>
      </c>
      <c r="O1567" s="1">
        <v>0</v>
      </c>
      <c r="P1567" s="1">
        <v>0</v>
      </c>
      <c r="Q1567" s="1">
        <v>0</v>
      </c>
    </row>
    <row r="1568" spans="1:17" s="20" customFormat="1" ht="13.15" customHeight="1" x14ac:dyDescent="0.25">
      <c r="A1568" s="4" t="s">
        <v>653</v>
      </c>
      <c r="B1568" s="4" t="s">
        <v>654</v>
      </c>
      <c r="C1568" s="13" t="s">
        <v>200</v>
      </c>
      <c r="D1568" s="19" t="s">
        <v>675</v>
      </c>
      <c r="E1568" s="19"/>
      <c r="F1568" s="19"/>
      <c r="G1568" s="1">
        <v>0</v>
      </c>
      <c r="H1568" s="1">
        <v>0</v>
      </c>
      <c r="I1568" s="1">
        <v>0</v>
      </c>
      <c r="J1568" s="1">
        <v>0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1">
        <v>0</v>
      </c>
    </row>
    <row r="1569" spans="1:17" ht="13.15" customHeight="1" x14ac:dyDescent="0.25">
      <c r="A1569" s="4" t="s">
        <v>653</v>
      </c>
      <c r="B1569" s="4" t="s">
        <v>654</v>
      </c>
      <c r="C1569" s="13" t="s">
        <v>200</v>
      </c>
      <c r="D1569" s="19" t="s">
        <v>454</v>
      </c>
      <c r="E1569" s="2"/>
      <c r="F1569" s="19"/>
      <c r="G1569" s="1">
        <v>0</v>
      </c>
      <c r="H1569" s="1">
        <v>0</v>
      </c>
      <c r="I1569" s="1">
        <v>0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>
        <v>0</v>
      </c>
      <c r="Q1569" s="1">
        <v>0</v>
      </c>
    </row>
    <row r="1570" spans="1:17" ht="13.15" customHeight="1" x14ac:dyDescent="0.2">
      <c r="A1570" s="4" t="s">
        <v>653</v>
      </c>
      <c r="B1570" s="4" t="s">
        <v>654</v>
      </c>
      <c r="C1570" s="9" t="s">
        <v>199</v>
      </c>
      <c r="D1570" s="10" t="s">
        <v>676</v>
      </c>
      <c r="E1570" s="2"/>
      <c r="F1570" s="14"/>
      <c r="G1570" s="38" t="s">
        <v>710</v>
      </c>
      <c r="H1570" s="38" t="s">
        <v>710</v>
      </c>
      <c r="I1570" s="38" t="s">
        <v>710</v>
      </c>
      <c r="J1570" s="38" t="s">
        <v>710</v>
      </c>
      <c r="K1570" s="38" t="s">
        <v>710</v>
      </c>
      <c r="L1570" s="38" t="s">
        <v>710</v>
      </c>
      <c r="M1570" s="38" t="s">
        <v>710</v>
      </c>
      <c r="N1570" s="38" t="s">
        <v>710</v>
      </c>
      <c r="O1570" s="38" t="s">
        <v>710</v>
      </c>
      <c r="P1570" s="38" t="s">
        <v>710</v>
      </c>
      <c r="Q1570" s="38" t="s">
        <v>710</v>
      </c>
    </row>
    <row r="1571" spans="1:17" ht="13.15" customHeight="1" x14ac:dyDescent="0.2">
      <c r="A1571" s="4" t="s">
        <v>653</v>
      </c>
      <c r="B1571" s="4" t="s">
        <v>654</v>
      </c>
      <c r="C1571" s="9"/>
      <c r="D1571" s="10"/>
      <c r="E1571" s="2"/>
      <c r="F1571" s="14"/>
      <c r="G1571" s="24"/>
      <c r="H1571" s="24"/>
      <c r="I1571" s="24"/>
      <c r="J1571" s="24"/>
      <c r="K1571" s="24"/>
      <c r="L1571" s="24"/>
      <c r="M1571" s="24"/>
      <c r="N1571" s="24"/>
      <c r="O1571" s="24"/>
      <c r="P1571" s="24"/>
      <c r="Q1571" s="24"/>
    </row>
    <row r="1572" spans="1:17" ht="12.75" customHeight="1" x14ac:dyDescent="0.2">
      <c r="A1572" s="4" t="s">
        <v>118</v>
      </c>
      <c r="B1572" s="4" t="s">
        <v>655</v>
      </c>
      <c r="C1572" s="9"/>
      <c r="D1572" s="16"/>
      <c r="E1572" s="17" t="s">
        <v>202</v>
      </c>
      <c r="F1572" s="17"/>
      <c r="G1572" s="27"/>
      <c r="H1572" s="27"/>
      <c r="I1572" s="27"/>
      <c r="J1572" s="27"/>
      <c r="K1572" s="27"/>
      <c r="L1572" s="27"/>
      <c r="M1572" s="27"/>
      <c r="N1572" s="27"/>
      <c r="O1572" s="27"/>
      <c r="P1572" s="27"/>
      <c r="Q1572" s="27"/>
    </row>
    <row r="1573" spans="1:17" s="20" customFormat="1" ht="13.15" customHeight="1" x14ac:dyDescent="0.25">
      <c r="A1573" s="4" t="s">
        <v>118</v>
      </c>
      <c r="B1573" s="4" t="s">
        <v>655</v>
      </c>
      <c r="C1573" s="13" t="s">
        <v>200</v>
      </c>
      <c r="D1573" s="19" t="s">
        <v>674</v>
      </c>
      <c r="E1573" s="19"/>
      <c r="F1573" s="19"/>
      <c r="G1573" s="1">
        <v>0</v>
      </c>
      <c r="H1573" s="1">
        <v>0</v>
      </c>
      <c r="I1573" s="1">
        <v>0</v>
      </c>
      <c r="J1573" s="1">
        <v>0</v>
      </c>
      <c r="K1573" s="1">
        <v>0</v>
      </c>
      <c r="L1573" s="1">
        <v>0</v>
      </c>
      <c r="M1573" s="1">
        <v>1055734.3299999998</v>
      </c>
      <c r="N1573" s="1">
        <v>0</v>
      </c>
      <c r="O1573" s="1">
        <v>0</v>
      </c>
      <c r="P1573" s="1">
        <v>0</v>
      </c>
      <c r="Q1573" s="1">
        <v>1055734.3299999998</v>
      </c>
    </row>
    <row r="1574" spans="1:17" s="20" customFormat="1" ht="13.15" customHeight="1" x14ac:dyDescent="0.25">
      <c r="A1574" s="4" t="s">
        <v>118</v>
      </c>
      <c r="B1574" s="4" t="s">
        <v>655</v>
      </c>
      <c r="C1574" s="13" t="s">
        <v>200</v>
      </c>
      <c r="D1574" s="19" t="s">
        <v>675</v>
      </c>
      <c r="E1574" s="19"/>
      <c r="F1574" s="19"/>
      <c r="G1574" s="1">
        <v>0</v>
      </c>
      <c r="H1574" s="1">
        <v>0</v>
      </c>
      <c r="I1574" s="1">
        <v>0</v>
      </c>
      <c r="J1574" s="1">
        <v>0</v>
      </c>
      <c r="K1574" s="1">
        <v>0</v>
      </c>
      <c r="L1574" s="1">
        <v>0</v>
      </c>
      <c r="M1574" s="1">
        <v>6819</v>
      </c>
      <c r="N1574" s="1">
        <v>0</v>
      </c>
      <c r="O1574" s="1">
        <v>0</v>
      </c>
      <c r="P1574" s="1">
        <v>0</v>
      </c>
      <c r="Q1574" s="1">
        <v>6819</v>
      </c>
    </row>
    <row r="1575" spans="1:17" ht="13.15" customHeight="1" x14ac:dyDescent="0.25">
      <c r="A1575" s="4" t="s">
        <v>118</v>
      </c>
      <c r="B1575" s="4" t="s">
        <v>655</v>
      </c>
      <c r="C1575" s="13" t="s">
        <v>200</v>
      </c>
      <c r="D1575" s="19" t="s">
        <v>454</v>
      </c>
      <c r="E1575" s="2"/>
      <c r="F1575" s="19"/>
      <c r="G1575" s="1">
        <v>0</v>
      </c>
      <c r="H1575" s="1">
        <v>0</v>
      </c>
      <c r="I1575" s="1">
        <v>0</v>
      </c>
      <c r="J1575" s="1">
        <v>0</v>
      </c>
      <c r="K1575" s="1">
        <v>0</v>
      </c>
      <c r="L1575" s="1">
        <v>0</v>
      </c>
      <c r="M1575" s="1">
        <v>1062553.3299999998</v>
      </c>
      <c r="N1575" s="1">
        <v>0</v>
      </c>
      <c r="O1575" s="1">
        <v>0</v>
      </c>
      <c r="P1575" s="1">
        <v>0</v>
      </c>
      <c r="Q1575" s="1">
        <v>1062553.3299999998</v>
      </c>
    </row>
    <row r="1576" spans="1:17" ht="13.15" customHeight="1" x14ac:dyDescent="0.2">
      <c r="A1576" s="4" t="s">
        <v>118</v>
      </c>
      <c r="B1576" s="4" t="s">
        <v>655</v>
      </c>
      <c r="C1576" s="9" t="s">
        <v>199</v>
      </c>
      <c r="D1576" s="10" t="s">
        <v>676</v>
      </c>
      <c r="E1576" s="2"/>
      <c r="F1576" s="14"/>
      <c r="G1576" s="38">
        <v>0</v>
      </c>
      <c r="H1576" s="38">
        <v>0</v>
      </c>
      <c r="I1576" s="38">
        <v>0</v>
      </c>
      <c r="J1576" s="38">
        <v>0</v>
      </c>
      <c r="K1576" s="38">
        <v>0</v>
      </c>
      <c r="L1576" s="38">
        <v>0</v>
      </c>
      <c r="M1576" s="38">
        <v>100</v>
      </c>
      <c r="N1576" s="38">
        <v>0</v>
      </c>
      <c r="O1576" s="38">
        <v>0</v>
      </c>
      <c r="P1576" s="38">
        <v>0</v>
      </c>
      <c r="Q1576" s="38">
        <v>100</v>
      </c>
    </row>
    <row r="1577" spans="1:17" ht="13.15" customHeight="1" x14ac:dyDescent="0.2">
      <c r="A1577" s="4" t="s">
        <v>118</v>
      </c>
      <c r="B1577" s="4" t="s">
        <v>655</v>
      </c>
      <c r="C1577" s="9"/>
      <c r="D1577" s="10"/>
      <c r="E1577" s="2"/>
      <c r="F1577" s="14"/>
      <c r="G1577" s="24"/>
      <c r="H1577" s="24"/>
      <c r="I1577" s="24"/>
      <c r="J1577" s="24"/>
      <c r="K1577" s="24"/>
      <c r="L1577" s="24"/>
      <c r="M1577" s="24"/>
      <c r="N1577" s="24"/>
      <c r="O1577" s="24"/>
      <c r="P1577" s="24"/>
      <c r="Q1577" s="24"/>
    </row>
    <row r="1578" spans="1:17" ht="12.75" customHeight="1" x14ac:dyDescent="0.2">
      <c r="A1578" s="7" t="s">
        <v>681</v>
      </c>
      <c r="B1578" s="4" t="s">
        <v>687</v>
      </c>
      <c r="C1578" s="9"/>
      <c r="D1578" s="16"/>
      <c r="E1578" s="8" t="s">
        <v>696</v>
      </c>
      <c r="F1578" s="1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  <c r="Q1578" s="27"/>
    </row>
    <row r="1579" spans="1:17" s="20" customFormat="1" ht="13.15" customHeight="1" x14ac:dyDescent="0.25">
      <c r="A1579" s="7" t="s">
        <v>681</v>
      </c>
      <c r="B1579" s="4" t="s">
        <v>687</v>
      </c>
      <c r="C1579" s="13" t="s">
        <v>200</v>
      </c>
      <c r="D1579" s="19" t="s">
        <v>674</v>
      </c>
      <c r="E1579" s="19"/>
      <c r="F1579" s="19"/>
      <c r="G1579" s="1">
        <v>0</v>
      </c>
      <c r="H1579" s="1">
        <v>0</v>
      </c>
      <c r="I1579" s="1">
        <v>0</v>
      </c>
      <c r="J1579" s="1">
        <v>0</v>
      </c>
      <c r="K1579" s="1">
        <v>29417065.719999999</v>
      </c>
      <c r="L1579" s="1">
        <v>5340477.0999999996</v>
      </c>
      <c r="M1579" s="1">
        <v>0</v>
      </c>
      <c r="N1579" s="1">
        <v>0</v>
      </c>
      <c r="O1579" s="1">
        <v>0</v>
      </c>
      <c r="P1579" s="1">
        <v>0</v>
      </c>
      <c r="Q1579" s="1">
        <v>34757542.82</v>
      </c>
    </row>
    <row r="1580" spans="1:17" s="20" customFormat="1" ht="13.15" customHeight="1" x14ac:dyDescent="0.25">
      <c r="A1580" s="7" t="s">
        <v>681</v>
      </c>
      <c r="B1580" s="4" t="s">
        <v>687</v>
      </c>
      <c r="C1580" s="13" t="s">
        <v>200</v>
      </c>
      <c r="D1580" s="19" t="s">
        <v>675</v>
      </c>
      <c r="E1580" s="19"/>
      <c r="F1580" s="19"/>
      <c r="G1580" s="1">
        <v>0</v>
      </c>
      <c r="H1580" s="1">
        <v>0</v>
      </c>
      <c r="I1580" s="1">
        <v>0</v>
      </c>
      <c r="J1580" s="1">
        <v>0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Q1580" s="1">
        <v>0</v>
      </c>
    </row>
    <row r="1581" spans="1:17" ht="13.15" customHeight="1" x14ac:dyDescent="0.25">
      <c r="A1581" s="7" t="s">
        <v>681</v>
      </c>
      <c r="B1581" s="4" t="s">
        <v>687</v>
      </c>
      <c r="C1581" s="13" t="s">
        <v>200</v>
      </c>
      <c r="D1581" s="19" t="s">
        <v>454</v>
      </c>
      <c r="E1581" s="2"/>
      <c r="F1581" s="19"/>
      <c r="G1581" s="1">
        <v>0</v>
      </c>
      <c r="H1581" s="1">
        <v>0</v>
      </c>
      <c r="I1581" s="1">
        <v>0</v>
      </c>
      <c r="J1581" s="1">
        <v>0</v>
      </c>
      <c r="K1581" s="1">
        <v>29417065.719999999</v>
      </c>
      <c r="L1581" s="1">
        <v>5340477.0999999996</v>
      </c>
      <c r="M1581" s="1">
        <v>0</v>
      </c>
      <c r="N1581" s="1">
        <v>0</v>
      </c>
      <c r="O1581" s="1">
        <v>0</v>
      </c>
      <c r="P1581" s="1">
        <v>0</v>
      </c>
      <c r="Q1581" s="1">
        <v>34757542.82</v>
      </c>
    </row>
    <row r="1582" spans="1:17" ht="13.15" customHeight="1" x14ac:dyDescent="0.2">
      <c r="A1582" s="7" t="s">
        <v>681</v>
      </c>
      <c r="B1582" s="4" t="s">
        <v>687</v>
      </c>
      <c r="C1582" s="9" t="s">
        <v>199</v>
      </c>
      <c r="D1582" s="10" t="s">
        <v>676</v>
      </c>
      <c r="E1582" s="2"/>
      <c r="F1582" s="14"/>
      <c r="G1582" s="38">
        <v>0</v>
      </c>
      <c r="H1582" s="38">
        <v>0</v>
      </c>
      <c r="I1582" s="38">
        <v>0</v>
      </c>
      <c r="J1582" s="38">
        <v>0</v>
      </c>
      <c r="K1582" s="38">
        <v>84.635055683720509</v>
      </c>
      <c r="L1582" s="38">
        <v>15.364944316279489</v>
      </c>
      <c r="M1582" s="38">
        <v>0</v>
      </c>
      <c r="N1582" s="38">
        <v>0</v>
      </c>
      <c r="O1582" s="38">
        <v>0</v>
      </c>
      <c r="P1582" s="38">
        <v>0</v>
      </c>
      <c r="Q1582" s="38">
        <v>100</v>
      </c>
    </row>
    <row r="1583" spans="1:17" ht="13.15" customHeight="1" x14ac:dyDescent="0.2">
      <c r="A1583" s="7" t="s">
        <v>681</v>
      </c>
      <c r="B1583" s="4" t="s">
        <v>687</v>
      </c>
      <c r="C1583" s="9"/>
      <c r="D1583" s="10"/>
      <c r="E1583" s="2"/>
      <c r="F1583" s="1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/>
      <c r="Q1583" s="24"/>
    </row>
    <row r="1584" spans="1:17" ht="12.75" customHeight="1" x14ac:dyDescent="0.2">
      <c r="A1584" s="7" t="s">
        <v>693</v>
      </c>
      <c r="B1584" s="4" t="s">
        <v>695</v>
      </c>
      <c r="C1584" s="9"/>
      <c r="D1584" s="16"/>
      <c r="E1584" s="17" t="s">
        <v>694</v>
      </c>
      <c r="F1584" s="17"/>
      <c r="G1584" s="27"/>
      <c r="H1584" s="27"/>
      <c r="I1584" s="27"/>
      <c r="J1584" s="27"/>
      <c r="K1584" s="27"/>
      <c r="L1584" s="27"/>
      <c r="M1584" s="27"/>
      <c r="N1584" s="27"/>
      <c r="O1584" s="27"/>
      <c r="P1584" s="27"/>
      <c r="Q1584" s="27"/>
    </row>
    <row r="1585" spans="1:17" s="20" customFormat="1" ht="13.15" customHeight="1" x14ac:dyDescent="0.25">
      <c r="A1585" s="7" t="s">
        <v>693</v>
      </c>
      <c r="B1585" s="4" t="s">
        <v>695</v>
      </c>
      <c r="C1585" s="13" t="s">
        <v>200</v>
      </c>
      <c r="D1585" s="19" t="s">
        <v>674</v>
      </c>
      <c r="E1585" s="19"/>
      <c r="F1585" s="19"/>
      <c r="G1585" s="1">
        <v>0</v>
      </c>
      <c r="H1585" s="1">
        <v>0</v>
      </c>
      <c r="I1585" s="1">
        <v>1205327.4699999997</v>
      </c>
      <c r="J1585" s="1">
        <v>96528.150000000009</v>
      </c>
      <c r="K1585" s="1">
        <v>0</v>
      </c>
      <c r="L1585" s="1">
        <v>0</v>
      </c>
      <c r="M1585" s="1">
        <v>1019621.54</v>
      </c>
      <c r="N1585" s="1">
        <v>176846.56000000003</v>
      </c>
      <c r="O1585" s="1">
        <v>0</v>
      </c>
      <c r="P1585" s="1">
        <v>0</v>
      </c>
      <c r="Q1585" s="1">
        <v>2498323.7199999997</v>
      </c>
    </row>
    <row r="1586" spans="1:17" s="20" customFormat="1" ht="13.15" customHeight="1" x14ac:dyDescent="0.25">
      <c r="A1586" s="7" t="s">
        <v>693</v>
      </c>
      <c r="B1586" s="4" t="s">
        <v>695</v>
      </c>
      <c r="C1586" s="13" t="s">
        <v>200</v>
      </c>
      <c r="D1586" s="19" t="s">
        <v>675</v>
      </c>
      <c r="E1586" s="19"/>
      <c r="F1586" s="19"/>
      <c r="G1586" s="1">
        <v>0</v>
      </c>
      <c r="H1586" s="1">
        <v>0</v>
      </c>
      <c r="I1586" s="1">
        <v>8421.5</v>
      </c>
      <c r="J1586" s="1">
        <v>5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v>8426.5</v>
      </c>
    </row>
    <row r="1587" spans="1:17" ht="13.15" customHeight="1" x14ac:dyDescent="0.25">
      <c r="A1587" s="7" t="s">
        <v>693</v>
      </c>
      <c r="B1587" s="4" t="s">
        <v>695</v>
      </c>
      <c r="C1587" s="13" t="s">
        <v>200</v>
      </c>
      <c r="D1587" s="19" t="s">
        <v>454</v>
      </c>
      <c r="E1587" s="2"/>
      <c r="F1587" s="19"/>
      <c r="G1587" s="1">
        <v>0</v>
      </c>
      <c r="H1587" s="1">
        <v>0</v>
      </c>
      <c r="I1587" s="1">
        <v>1213748.9699999997</v>
      </c>
      <c r="J1587" s="1">
        <v>96533.150000000009</v>
      </c>
      <c r="K1587" s="1">
        <v>0</v>
      </c>
      <c r="L1587" s="1">
        <v>0</v>
      </c>
      <c r="M1587" s="1">
        <v>1019621.54</v>
      </c>
      <c r="N1587" s="1">
        <v>176846.56000000003</v>
      </c>
      <c r="O1587" s="1">
        <v>0</v>
      </c>
      <c r="P1587" s="1">
        <v>0</v>
      </c>
      <c r="Q1587" s="1">
        <v>2506750.2199999997</v>
      </c>
    </row>
    <row r="1588" spans="1:17" ht="13.15" customHeight="1" x14ac:dyDescent="0.2">
      <c r="A1588" s="7" t="s">
        <v>693</v>
      </c>
      <c r="B1588" s="4" t="s">
        <v>695</v>
      </c>
      <c r="C1588" s="9" t="s">
        <v>199</v>
      </c>
      <c r="D1588" s="10" t="s">
        <v>676</v>
      </c>
      <c r="E1588" s="2"/>
      <c r="F1588" s="14"/>
      <c r="G1588" s="38">
        <v>0</v>
      </c>
      <c r="H1588" s="38">
        <v>0</v>
      </c>
      <c r="I1588" s="38">
        <v>48.41922263798584</v>
      </c>
      <c r="J1588" s="38">
        <v>3.8509281550995542</v>
      </c>
      <c r="K1588" s="38">
        <v>0</v>
      </c>
      <c r="L1588" s="38">
        <v>0</v>
      </c>
      <c r="M1588" s="38">
        <v>40.675035424949527</v>
      </c>
      <c r="N1588" s="38">
        <v>7.0548137819650831</v>
      </c>
      <c r="O1588" s="38">
        <v>0</v>
      </c>
      <c r="P1588" s="38">
        <v>0</v>
      </c>
      <c r="Q1588" s="38">
        <v>100</v>
      </c>
    </row>
    <row r="1589" spans="1:17" ht="13.15" customHeight="1" x14ac:dyDescent="0.2">
      <c r="A1589" s="7" t="s">
        <v>693</v>
      </c>
      <c r="B1589" s="4" t="s">
        <v>695</v>
      </c>
      <c r="C1589" s="9"/>
      <c r="D1589" s="10"/>
      <c r="E1589" s="2"/>
      <c r="F1589" s="14"/>
      <c r="G1589" s="24"/>
      <c r="H1589" s="24"/>
      <c r="I1589" s="24"/>
      <c r="J1589" s="24"/>
      <c r="K1589" s="24"/>
      <c r="L1589" s="24"/>
      <c r="M1589" s="24"/>
      <c r="N1589" s="24"/>
      <c r="O1589" s="24"/>
      <c r="P1589" s="24"/>
      <c r="Q1589" s="24"/>
    </row>
    <row r="1590" spans="1:17" ht="13.15" customHeight="1" x14ac:dyDescent="0.25">
      <c r="A1590" s="4"/>
      <c r="B1590" s="4"/>
      <c r="C1590" s="9"/>
      <c r="D1590" s="16" t="s">
        <v>677</v>
      </c>
      <c r="E1590" s="17"/>
      <c r="F1590" s="17"/>
      <c r="G1590" s="12"/>
      <c r="H1590" s="12"/>
      <c r="I1590" s="12"/>
      <c r="J1590" s="12"/>
      <c r="K1590" s="12"/>
      <c r="L1590" s="12"/>
      <c r="M1590" s="12"/>
      <c r="N1590" s="12"/>
      <c r="O1590" s="12"/>
      <c r="P1590" s="12"/>
      <c r="Q1590" s="1"/>
    </row>
    <row r="1591" spans="1:17" s="20" customFormat="1" ht="13.15" customHeight="1" x14ac:dyDescent="0.2">
      <c r="A1591" s="4"/>
      <c r="B1591" s="4"/>
      <c r="C1591" s="13" t="s">
        <v>200</v>
      </c>
      <c r="D1591" s="19" t="s">
        <v>674</v>
      </c>
      <c r="E1591" s="19"/>
      <c r="F1591" s="19"/>
      <c r="G1591" s="12">
        <f t="shared" ref="G1591:Q1593" si="357">SUMIF($D$7:$D$1439,$D1591,G$7:G$1439)</f>
        <v>2242121739.1600013</v>
      </c>
      <c r="H1591" s="12">
        <f t="shared" si="357"/>
        <v>810229322.47000015</v>
      </c>
      <c r="I1591" s="12">
        <f t="shared" si="357"/>
        <v>1469105690.7699995</v>
      </c>
      <c r="J1591" s="12">
        <f t="shared" si="357"/>
        <v>24082222.439999994</v>
      </c>
      <c r="K1591" s="12">
        <f t="shared" si="357"/>
        <v>89422279.760000005</v>
      </c>
      <c r="L1591" s="12">
        <f t="shared" si="357"/>
        <v>964876731.57000148</v>
      </c>
      <c r="M1591" s="12">
        <f t="shared" si="357"/>
        <v>743496915.75000012</v>
      </c>
      <c r="N1591" s="12">
        <f t="shared" si="357"/>
        <v>3015911.7399999998</v>
      </c>
      <c r="O1591" s="12">
        <f t="shared" si="357"/>
        <v>12066916.749999996</v>
      </c>
      <c r="P1591" s="12">
        <f t="shared" si="357"/>
        <v>13403796.149999999</v>
      </c>
      <c r="Q1591" s="12">
        <f t="shared" si="357"/>
        <v>6371821526.5600042</v>
      </c>
    </row>
    <row r="1592" spans="1:17" s="20" customFormat="1" ht="13.15" customHeight="1" x14ac:dyDescent="0.2">
      <c r="A1592" s="4"/>
      <c r="B1592" s="4"/>
      <c r="C1592" s="13" t="s">
        <v>200</v>
      </c>
      <c r="D1592" s="19" t="s">
        <v>675</v>
      </c>
      <c r="E1592" s="19"/>
      <c r="F1592" s="19"/>
      <c r="G1592" s="12">
        <f t="shared" si="357"/>
        <v>4572567.7800000021</v>
      </c>
      <c r="H1592" s="12">
        <f t="shared" si="357"/>
        <v>1785343.2299999997</v>
      </c>
      <c r="I1592" s="12">
        <f t="shared" si="357"/>
        <v>9494453.0800000038</v>
      </c>
      <c r="J1592" s="12">
        <f t="shared" si="357"/>
        <v>865701.52</v>
      </c>
      <c r="K1592" s="12">
        <f t="shared" si="357"/>
        <v>461964.51</v>
      </c>
      <c r="L1592" s="12">
        <f t="shared" si="357"/>
        <v>7010598.1900000004</v>
      </c>
      <c r="M1592" s="12">
        <f t="shared" si="357"/>
        <v>14558639.140000001</v>
      </c>
      <c r="N1592" s="12">
        <f t="shared" si="357"/>
        <v>1235</v>
      </c>
      <c r="O1592" s="12">
        <f t="shared" si="357"/>
        <v>1777784.63</v>
      </c>
      <c r="P1592" s="12">
        <f t="shared" si="357"/>
        <v>150562.97000000003</v>
      </c>
      <c r="Q1592" s="12">
        <f t="shared" si="357"/>
        <v>40678850.050000019</v>
      </c>
    </row>
    <row r="1593" spans="1:17" ht="13.15" customHeight="1" x14ac:dyDescent="0.2">
      <c r="A1593" s="4"/>
      <c r="B1593" s="4"/>
      <c r="C1593" s="13" t="s">
        <v>200</v>
      </c>
      <c r="D1593" s="19" t="s">
        <v>454</v>
      </c>
      <c r="E1593" s="2"/>
      <c r="F1593" s="2"/>
      <c r="G1593" s="12">
        <f t="shared" si="357"/>
        <v>2246694306.9400024</v>
      </c>
      <c r="H1593" s="12">
        <f t="shared" si="357"/>
        <v>812014665.69999993</v>
      </c>
      <c r="I1593" s="12">
        <f t="shared" si="357"/>
        <v>1478600143.849999</v>
      </c>
      <c r="J1593" s="12">
        <f t="shared" si="357"/>
        <v>24947923.959999993</v>
      </c>
      <c r="K1593" s="12">
        <f t="shared" si="357"/>
        <v>89884244.270000026</v>
      </c>
      <c r="L1593" s="12">
        <f t="shared" si="357"/>
        <v>971887329.76000142</v>
      </c>
      <c r="M1593" s="12">
        <f t="shared" si="357"/>
        <v>758055554.8900001</v>
      </c>
      <c r="N1593" s="12">
        <f t="shared" si="357"/>
        <v>3017146.7399999998</v>
      </c>
      <c r="O1593" s="12">
        <f t="shared" si="357"/>
        <v>13844701.380000001</v>
      </c>
      <c r="P1593" s="12">
        <f t="shared" si="357"/>
        <v>13554359.119999997</v>
      </c>
      <c r="Q1593" s="12">
        <f t="shared" si="357"/>
        <v>6412500376.6100025</v>
      </c>
    </row>
    <row r="1594" spans="1:17" ht="13.15" customHeight="1" x14ac:dyDescent="0.2">
      <c r="A1594" s="4"/>
      <c r="B1594" s="4"/>
      <c r="C1594" s="9" t="s">
        <v>200</v>
      </c>
      <c r="D1594" s="10" t="s">
        <v>691</v>
      </c>
      <c r="E1594" s="2"/>
      <c r="F1594" s="12">
        <f>SUMIF($D$7:$D$1439,$D1594,$F$7:$F$1439)</f>
        <v>899750.10000000009</v>
      </c>
      <c r="G1594" s="28"/>
      <c r="H1594" s="28"/>
      <c r="I1594" s="28"/>
      <c r="J1594" s="28"/>
      <c r="K1594" s="28"/>
      <c r="L1594" s="28"/>
      <c r="M1594" s="28"/>
      <c r="N1594" s="28"/>
      <c r="O1594" s="28"/>
      <c r="P1594" s="28"/>
      <c r="Q1594" s="12">
        <f>Q1593/F1594</f>
        <v>7126.9793430531454</v>
      </c>
    </row>
    <row r="1595" spans="1:17" ht="13.15" customHeight="1" x14ac:dyDescent="0.2">
      <c r="A1595" s="4"/>
      <c r="B1595" s="4"/>
      <c r="C1595" s="9" t="s">
        <v>200</v>
      </c>
      <c r="D1595" s="10" t="s">
        <v>692</v>
      </c>
      <c r="E1595" s="2"/>
      <c r="F1595" s="12">
        <f>SUMIF($D$7:$D$1439,$D1595,$F$7:$F$1439)</f>
        <v>895300</v>
      </c>
      <c r="G1595" s="28"/>
      <c r="H1595" s="28"/>
      <c r="I1595" s="28"/>
      <c r="J1595" s="28"/>
      <c r="K1595" s="28"/>
      <c r="L1595" s="28"/>
      <c r="M1595" s="28"/>
      <c r="N1595" s="28"/>
      <c r="O1595" s="28"/>
      <c r="P1595" s="28"/>
      <c r="Q1595" s="12">
        <f>Q1593/F1595</f>
        <v>7162.4040842287532</v>
      </c>
    </row>
    <row r="1596" spans="1:17" ht="13.15" customHeight="1" x14ac:dyDescent="0.2">
      <c r="A1596" s="4"/>
      <c r="B1596" s="4"/>
      <c r="C1596" s="9" t="s">
        <v>199</v>
      </c>
      <c r="D1596" s="10" t="s">
        <v>676</v>
      </c>
      <c r="E1596" s="2"/>
      <c r="F1596" s="2"/>
      <c r="G1596" s="24">
        <f>IFERROR((G1593/$Q1593)*100,0)</f>
        <v>35.036166471583549</v>
      </c>
      <c r="H1596" s="24">
        <f t="shared" ref="H1596:Q1596" si="358">IFERROR((H1593/$Q1593)*100,0)</f>
        <v>12.662995992356965</v>
      </c>
      <c r="I1596" s="24">
        <f t="shared" si="358"/>
        <v>23.058090557675222</v>
      </c>
      <c r="J1596" s="24">
        <f t="shared" si="358"/>
        <v>0.38905142292075506</v>
      </c>
      <c r="K1596" s="24">
        <f t="shared" si="358"/>
        <v>1.4017035320240829</v>
      </c>
      <c r="L1596" s="24">
        <f t="shared" si="358"/>
        <v>15.15613680593332</v>
      </c>
      <c r="M1596" s="24">
        <f t="shared" si="358"/>
        <v>11.821528426806106</v>
      </c>
      <c r="N1596" s="24">
        <f t="shared" si="358"/>
        <v>4.705101852321493E-2</v>
      </c>
      <c r="O1596" s="24">
        <f t="shared" si="358"/>
        <v>0.21590176322639165</v>
      </c>
      <c r="P1596" s="24">
        <f t="shared" si="358"/>
        <v>0.21137400895039898</v>
      </c>
      <c r="Q1596" s="24">
        <f t="shared" si="358"/>
        <v>100</v>
      </c>
    </row>
    <row r="1597" spans="1:17" ht="13.15" customHeight="1" x14ac:dyDescent="0.2">
      <c r="A1597" s="4"/>
      <c r="B1597" s="4"/>
      <c r="C1597" s="15"/>
      <c r="D1597" s="16"/>
      <c r="E1597" s="17"/>
      <c r="F1597" s="17"/>
      <c r="G1597" s="27"/>
      <c r="H1597" s="27"/>
      <c r="I1597" s="27"/>
      <c r="J1597" s="27"/>
      <c r="K1597" s="27"/>
      <c r="L1597" s="27"/>
      <c r="M1597" s="27"/>
      <c r="N1597" s="27"/>
      <c r="O1597" s="27"/>
      <c r="P1597" s="27"/>
      <c r="Q1597" s="27"/>
    </row>
    <row r="1598" spans="1:17" s="20" customFormat="1" ht="13.15" customHeight="1" x14ac:dyDescent="0.2">
      <c r="A1598" s="4"/>
      <c r="B1598" s="4"/>
      <c r="C1598" s="13"/>
      <c r="D1598" s="19" t="s">
        <v>678</v>
      </c>
      <c r="E1598" s="19"/>
      <c r="F1598" s="19"/>
      <c r="G1598" s="12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</row>
    <row r="1599" spans="1:17" s="20" customFormat="1" ht="13.15" customHeight="1" x14ac:dyDescent="0.2">
      <c r="A1599" s="4"/>
      <c r="B1599" s="4"/>
      <c r="C1599" s="13" t="s">
        <v>200</v>
      </c>
      <c r="D1599" s="19" t="s">
        <v>674</v>
      </c>
      <c r="E1599" s="19"/>
      <c r="F1599" s="19"/>
      <c r="G1599" s="12">
        <f t="shared" ref="G1599:Q1601" si="359">SUMIF($D$1440:$D$1589,$D1599,G$1440:G$1589)</f>
        <v>1032956.34</v>
      </c>
      <c r="H1599" s="12">
        <f t="shared" si="359"/>
        <v>336015.58999999997</v>
      </c>
      <c r="I1599" s="12">
        <f t="shared" si="359"/>
        <v>1654703.6199999999</v>
      </c>
      <c r="J1599" s="12">
        <f t="shared" si="359"/>
        <v>1373942.19</v>
      </c>
      <c r="K1599" s="12">
        <f t="shared" si="359"/>
        <v>29766640.779999997</v>
      </c>
      <c r="L1599" s="12">
        <f t="shared" si="359"/>
        <v>13780830.000000002</v>
      </c>
      <c r="M1599" s="12">
        <f t="shared" si="359"/>
        <v>27549056.169999994</v>
      </c>
      <c r="N1599" s="12">
        <f t="shared" si="359"/>
        <v>1723351.36</v>
      </c>
      <c r="O1599" s="12">
        <f t="shared" si="359"/>
        <v>0</v>
      </c>
      <c r="P1599" s="12">
        <f t="shared" si="359"/>
        <v>0</v>
      </c>
      <c r="Q1599" s="12">
        <f t="shared" si="359"/>
        <v>77217496.049999997</v>
      </c>
    </row>
    <row r="1600" spans="1:17" s="20" customFormat="1" ht="13.15" customHeight="1" x14ac:dyDescent="0.2">
      <c r="A1600" s="4"/>
      <c r="B1600" s="4"/>
      <c r="C1600" s="13" t="s">
        <v>200</v>
      </c>
      <c r="D1600" s="19" t="s">
        <v>675</v>
      </c>
      <c r="E1600" s="19"/>
      <c r="F1600" s="19"/>
      <c r="G1600" s="12">
        <f t="shared" si="359"/>
        <v>0</v>
      </c>
      <c r="H1600" s="12">
        <f t="shared" si="359"/>
        <v>0</v>
      </c>
      <c r="I1600" s="12">
        <f t="shared" si="359"/>
        <v>8421.5</v>
      </c>
      <c r="J1600" s="12">
        <f t="shared" si="359"/>
        <v>149788.04999999999</v>
      </c>
      <c r="K1600" s="12">
        <f t="shared" si="359"/>
        <v>0</v>
      </c>
      <c r="L1600" s="12">
        <f t="shared" si="359"/>
        <v>38467.14</v>
      </c>
      <c r="M1600" s="12">
        <f t="shared" si="359"/>
        <v>160234.1</v>
      </c>
      <c r="N1600" s="12">
        <f t="shared" si="359"/>
        <v>3779.62</v>
      </c>
      <c r="O1600" s="12">
        <f t="shared" si="359"/>
        <v>0</v>
      </c>
      <c r="P1600" s="12">
        <f t="shared" si="359"/>
        <v>0</v>
      </c>
      <c r="Q1600" s="12">
        <f t="shared" si="359"/>
        <v>360690.41</v>
      </c>
    </row>
    <row r="1601" spans="1:17" ht="13.15" customHeight="1" x14ac:dyDescent="0.2">
      <c r="A1601" s="4"/>
      <c r="B1601" s="4"/>
      <c r="C1601" s="9" t="s">
        <v>200</v>
      </c>
      <c r="D1601" s="9" t="s">
        <v>454</v>
      </c>
      <c r="E1601" s="23"/>
      <c r="F1601" s="23"/>
      <c r="G1601" s="12">
        <f t="shared" si="359"/>
        <v>1032956.34</v>
      </c>
      <c r="H1601" s="12">
        <f t="shared" si="359"/>
        <v>336015.58999999997</v>
      </c>
      <c r="I1601" s="12">
        <f t="shared" si="359"/>
        <v>1663125.1199999999</v>
      </c>
      <c r="J1601" s="12">
        <f t="shared" si="359"/>
        <v>1523730.24</v>
      </c>
      <c r="K1601" s="12">
        <f t="shared" si="359"/>
        <v>29766640.779999997</v>
      </c>
      <c r="L1601" s="12">
        <f t="shared" si="359"/>
        <v>13819297.140000002</v>
      </c>
      <c r="M1601" s="12">
        <f t="shared" si="359"/>
        <v>27709290.269999992</v>
      </c>
      <c r="N1601" s="12">
        <f t="shared" si="359"/>
        <v>1727130.9800000002</v>
      </c>
      <c r="O1601" s="12">
        <f t="shared" si="359"/>
        <v>0</v>
      </c>
      <c r="P1601" s="12">
        <f t="shared" si="359"/>
        <v>0</v>
      </c>
      <c r="Q1601" s="12">
        <f t="shared" si="359"/>
        <v>77578186.460000008</v>
      </c>
    </row>
    <row r="1602" spans="1:17" ht="13.15" customHeight="1" x14ac:dyDescent="0.2">
      <c r="A1602" s="4"/>
      <c r="B1602" s="4"/>
      <c r="C1602" s="9" t="s">
        <v>199</v>
      </c>
      <c r="D1602" s="10" t="s">
        <v>676</v>
      </c>
      <c r="E1602" s="2"/>
      <c r="F1602" s="2"/>
      <c r="G1602" s="24">
        <f>IFERROR((G1601/$Q1601)*100,0)</f>
        <v>1.3315035928722068</v>
      </c>
      <c r="H1602" s="24">
        <f t="shared" ref="H1602:Q1602" si="360">IFERROR((H1601/$Q1601)*100,0)</f>
        <v>0.43313153520706821</v>
      </c>
      <c r="I1602" s="24">
        <f t="shared" si="360"/>
        <v>2.1438051028139489</v>
      </c>
      <c r="J1602" s="24">
        <f t="shared" si="360"/>
        <v>1.9641220161619126</v>
      </c>
      <c r="K1602" s="24">
        <f t="shared" si="360"/>
        <v>38.369859026477677</v>
      </c>
      <c r="L1602" s="24">
        <f t="shared" si="360"/>
        <v>17.81337998552641</v>
      </c>
      <c r="M1602" s="24">
        <f t="shared" si="360"/>
        <v>35.717888667437649</v>
      </c>
      <c r="N1602" s="24">
        <f t="shared" si="360"/>
        <v>2.2263100735031025</v>
      </c>
      <c r="O1602" s="24">
        <f t="shared" si="360"/>
        <v>0</v>
      </c>
      <c r="P1602" s="24">
        <f t="shared" si="360"/>
        <v>0</v>
      </c>
      <c r="Q1602" s="24">
        <f t="shared" si="360"/>
        <v>100</v>
      </c>
    </row>
    <row r="1603" spans="1:17" ht="13.15" customHeight="1" x14ac:dyDescent="0.2">
      <c r="A1603" s="4"/>
      <c r="B1603" s="4"/>
      <c r="C1603" s="9"/>
      <c r="D1603" s="9"/>
      <c r="E1603" s="2"/>
      <c r="F1603" s="2"/>
      <c r="G1603" s="12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</row>
    <row r="1604" spans="1:17" ht="13.15" customHeight="1" x14ac:dyDescent="0.2">
      <c r="A1604" s="4"/>
      <c r="B1604" s="4"/>
      <c r="C1604" s="15"/>
      <c r="D1604" s="16" t="s">
        <v>201</v>
      </c>
      <c r="E1604" s="17"/>
      <c r="F1604" s="1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  <c r="Q1604" s="27"/>
    </row>
    <row r="1605" spans="1:17" s="20" customFormat="1" ht="13.15" customHeight="1" x14ac:dyDescent="0.2">
      <c r="A1605" s="4"/>
      <c r="B1605" s="4"/>
      <c r="C1605" s="13" t="s">
        <v>200</v>
      </c>
      <c r="D1605" s="19" t="s">
        <v>674</v>
      </c>
      <c r="E1605" s="19"/>
      <c r="F1605" s="19"/>
      <c r="G1605" s="12">
        <f>G1591+G1599</f>
        <v>2243154695.5000014</v>
      </c>
      <c r="H1605" s="12">
        <f t="shared" ref="H1605:Q1605" si="361">H1591+H1599</f>
        <v>810565338.06000018</v>
      </c>
      <c r="I1605" s="12">
        <f t="shared" si="361"/>
        <v>1470760394.3899994</v>
      </c>
      <c r="J1605" s="12">
        <f t="shared" si="361"/>
        <v>25456164.629999995</v>
      </c>
      <c r="K1605" s="12">
        <f t="shared" si="361"/>
        <v>119188920.54000001</v>
      </c>
      <c r="L1605" s="12">
        <f t="shared" si="361"/>
        <v>978657561.57000148</v>
      </c>
      <c r="M1605" s="12">
        <f t="shared" si="361"/>
        <v>771045971.92000008</v>
      </c>
      <c r="N1605" s="12">
        <f t="shared" si="361"/>
        <v>4739263.0999999996</v>
      </c>
      <c r="O1605" s="12">
        <f t="shared" si="361"/>
        <v>12066916.749999996</v>
      </c>
      <c r="P1605" s="12">
        <f t="shared" si="361"/>
        <v>13403796.149999999</v>
      </c>
      <c r="Q1605" s="12">
        <f t="shared" si="361"/>
        <v>6449039022.6100044</v>
      </c>
    </row>
    <row r="1606" spans="1:17" s="20" customFormat="1" ht="13.15" customHeight="1" x14ac:dyDescent="0.2">
      <c r="A1606" s="4"/>
      <c r="B1606" s="4"/>
      <c r="C1606" s="13" t="s">
        <v>200</v>
      </c>
      <c r="D1606" s="19" t="s">
        <v>675</v>
      </c>
      <c r="E1606" s="19"/>
      <c r="F1606" s="19"/>
      <c r="G1606" s="12">
        <f t="shared" ref="G1606:Q1606" si="362">G1592+G1600</f>
        <v>4572567.7800000021</v>
      </c>
      <c r="H1606" s="12">
        <f t="shared" si="362"/>
        <v>1785343.2299999997</v>
      </c>
      <c r="I1606" s="12">
        <f t="shared" si="362"/>
        <v>9502874.5800000038</v>
      </c>
      <c r="J1606" s="12">
        <f t="shared" si="362"/>
        <v>1015489.5700000001</v>
      </c>
      <c r="K1606" s="12">
        <f t="shared" si="362"/>
        <v>461964.51</v>
      </c>
      <c r="L1606" s="12">
        <f t="shared" si="362"/>
        <v>7049065.3300000001</v>
      </c>
      <c r="M1606" s="12">
        <f t="shared" si="362"/>
        <v>14718873.24</v>
      </c>
      <c r="N1606" s="12">
        <f t="shared" si="362"/>
        <v>5014.62</v>
      </c>
      <c r="O1606" s="12">
        <f t="shared" si="362"/>
        <v>1777784.63</v>
      </c>
      <c r="P1606" s="12">
        <f t="shared" si="362"/>
        <v>150562.97000000003</v>
      </c>
      <c r="Q1606" s="12">
        <f t="shared" si="362"/>
        <v>41039540.460000016</v>
      </c>
    </row>
    <row r="1607" spans="1:17" s="20" customFormat="1" ht="13.15" customHeight="1" x14ac:dyDescent="0.2">
      <c r="A1607" s="4"/>
      <c r="B1607" s="4"/>
      <c r="C1607" s="13" t="s">
        <v>200</v>
      </c>
      <c r="D1607" s="19" t="s">
        <v>454</v>
      </c>
      <c r="E1607" s="19"/>
      <c r="F1607" s="19"/>
      <c r="G1607" s="12">
        <f t="shared" ref="G1607:Q1607" si="363">G1593+G1601</f>
        <v>2247727263.2800026</v>
      </c>
      <c r="H1607" s="12">
        <f t="shared" si="363"/>
        <v>812350681.28999996</v>
      </c>
      <c r="I1607" s="12">
        <f t="shared" si="363"/>
        <v>1480263268.9699988</v>
      </c>
      <c r="J1607" s="12">
        <f t="shared" si="363"/>
        <v>26471654.199999992</v>
      </c>
      <c r="K1607" s="12">
        <f t="shared" si="363"/>
        <v>119650885.05000003</v>
      </c>
      <c r="L1607" s="12">
        <f t="shared" si="363"/>
        <v>985706626.90000141</v>
      </c>
      <c r="M1607" s="12">
        <f t="shared" si="363"/>
        <v>785764845.16000009</v>
      </c>
      <c r="N1607" s="12">
        <f t="shared" si="363"/>
        <v>4744277.72</v>
      </c>
      <c r="O1607" s="12">
        <f t="shared" si="363"/>
        <v>13844701.380000001</v>
      </c>
      <c r="P1607" s="12">
        <f t="shared" si="363"/>
        <v>13554359.119999997</v>
      </c>
      <c r="Q1607" s="12">
        <f t="shared" si="363"/>
        <v>6490078563.0700026</v>
      </c>
    </row>
    <row r="1608" spans="1:17" ht="13.15" customHeight="1" x14ac:dyDescent="0.2">
      <c r="A1608" s="4"/>
      <c r="B1608" s="4"/>
      <c r="C1608" s="9" t="s">
        <v>200</v>
      </c>
      <c r="D1608" s="10" t="s">
        <v>691</v>
      </c>
      <c r="E1608" s="2"/>
      <c r="F1608" s="12">
        <f>F1594</f>
        <v>899750.10000000009</v>
      </c>
      <c r="G1608" s="28"/>
      <c r="H1608" s="28"/>
      <c r="I1608" s="28"/>
      <c r="J1608" s="28"/>
      <c r="K1608" s="28"/>
      <c r="L1608" s="28"/>
      <c r="M1608" s="28"/>
      <c r="N1608" s="28"/>
      <c r="O1608" s="28"/>
      <c r="P1608" s="28"/>
      <c r="Q1608" s="12">
        <f>Q1607/F1608</f>
        <v>7213.2012689634621</v>
      </c>
    </row>
    <row r="1609" spans="1:17" ht="13.15" customHeight="1" x14ac:dyDescent="0.2">
      <c r="A1609" s="4"/>
      <c r="B1609" s="4"/>
      <c r="C1609" s="9" t="s">
        <v>200</v>
      </c>
      <c r="D1609" s="10" t="s">
        <v>692</v>
      </c>
      <c r="E1609" s="2"/>
      <c r="F1609" s="12">
        <f>F1595</f>
        <v>895300</v>
      </c>
      <c r="G1609" s="28"/>
      <c r="H1609" s="28"/>
      <c r="I1609" s="28"/>
      <c r="J1609" s="28"/>
      <c r="K1609" s="28"/>
      <c r="L1609" s="28"/>
      <c r="M1609" s="28"/>
      <c r="N1609" s="28"/>
      <c r="O1609" s="28"/>
      <c r="P1609" s="28"/>
      <c r="Q1609" s="12">
        <f>Q1607/F1609</f>
        <v>7249.0545773148697</v>
      </c>
    </row>
    <row r="1610" spans="1:17" ht="13.15" customHeight="1" x14ac:dyDescent="0.2">
      <c r="A1610" s="4"/>
      <c r="B1610" s="4"/>
      <c r="C1610" s="9" t="s">
        <v>199</v>
      </c>
      <c r="D1610" s="10" t="s">
        <v>676</v>
      </c>
      <c r="E1610" s="2"/>
      <c r="F1610" s="2"/>
      <c r="G1610" s="24">
        <f>IFERROR((G1607/$Q1607)*100,0)</f>
        <v>34.633282809087596</v>
      </c>
      <c r="H1610" s="24">
        <f t="shared" ref="H1610:Q1610" si="364">IFERROR((H1607/$Q1607)*100,0)</f>
        <v>12.516808130990231</v>
      </c>
      <c r="I1610" s="24">
        <f t="shared" si="364"/>
        <v>22.808094764723304</v>
      </c>
      <c r="J1610" s="24">
        <f t="shared" si="364"/>
        <v>0.4078787944206041</v>
      </c>
      <c r="K1610" s="24">
        <f t="shared" si="364"/>
        <v>1.8435968669291665</v>
      </c>
      <c r="L1610" s="24">
        <f t="shared" si="364"/>
        <v>15.187899766096708</v>
      </c>
      <c r="M1610" s="24">
        <f t="shared" si="364"/>
        <v>12.107170006094806</v>
      </c>
      <c r="N1610" s="24">
        <f t="shared" si="364"/>
        <v>7.3100466718477031E-2</v>
      </c>
      <c r="O1610" s="24">
        <f t="shared" si="364"/>
        <v>0.21332101368971781</v>
      </c>
      <c r="P1610" s="24">
        <f t="shared" si="364"/>
        <v>0.20884738124939398</v>
      </c>
      <c r="Q1610" s="24">
        <f t="shared" si="364"/>
        <v>100</v>
      </c>
    </row>
    <row r="1611" spans="1:17" ht="13.15" customHeight="1" x14ac:dyDescent="0.2">
      <c r="A1611" s="4"/>
      <c r="B1611" s="4"/>
      <c r="C1611" s="9"/>
      <c r="D1611" s="10"/>
      <c r="E1611" s="2"/>
      <c r="F1611" s="2"/>
      <c r="G1611" s="12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</row>
    <row r="1612" spans="1:17" ht="13.15" customHeight="1" x14ac:dyDescent="0.2">
      <c r="C1612" s="9"/>
      <c r="D1612" s="10"/>
      <c r="E1612" s="2"/>
      <c r="F1612" s="2"/>
      <c r="G1612" s="12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</row>
    <row r="1613" spans="1:17" ht="13.15" customHeight="1" x14ac:dyDescent="0.2">
      <c r="C1613" s="9"/>
      <c r="D1613" s="10"/>
      <c r="E1613" s="2"/>
      <c r="F1613" s="2"/>
      <c r="G1613" s="12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</row>
    <row r="1614" spans="1:17" ht="13.15" customHeight="1" x14ac:dyDescent="0.2">
      <c r="C1614" s="9"/>
      <c r="D1614" s="10"/>
      <c r="E1614" s="2"/>
      <c r="F1614" s="2"/>
      <c r="G1614" s="12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</row>
    <row r="1615" spans="1:17" ht="13.15" customHeight="1" x14ac:dyDescent="0.2">
      <c r="A1615" s="4"/>
      <c r="B1615" s="4"/>
      <c r="C1615" s="9"/>
      <c r="D1615" s="10"/>
      <c r="E1615" s="2"/>
      <c r="F1615" s="2"/>
      <c r="G1615" s="12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</row>
    <row r="1616" spans="1:17" ht="13.15" customHeight="1" x14ac:dyDescent="0.25">
      <c r="A1616"/>
      <c r="B1616"/>
      <c r="C1616" s="9"/>
      <c r="D1616" s="10"/>
      <c r="E1616" s="2"/>
      <c r="F1616" s="2"/>
      <c r="G1616" s="12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</row>
    <row r="1617" spans="1:17" ht="13.15" customHeight="1" x14ac:dyDescent="0.25">
      <c r="A1617"/>
      <c r="B1617"/>
      <c r="C1617" s="9"/>
      <c r="D1617" s="10"/>
      <c r="E1617" s="2"/>
      <c r="F1617" s="2"/>
      <c r="G1617" s="12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</row>
    <row r="1618" spans="1:17" ht="13.15" customHeight="1" x14ac:dyDescent="0.25">
      <c r="A1618"/>
      <c r="B1618"/>
      <c r="C1618" s="9"/>
      <c r="D1618" s="10"/>
      <c r="E1618" s="2"/>
      <c r="F1618" s="2"/>
      <c r="G1618" s="12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</row>
    <row r="1619" spans="1:17" ht="13.15" customHeight="1" x14ac:dyDescent="0.25">
      <c r="A1619"/>
      <c r="B1619"/>
      <c r="C1619" s="9"/>
      <c r="D1619" s="9"/>
      <c r="E1619" s="9"/>
      <c r="F1619" s="9"/>
      <c r="G1619" s="12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</row>
    <row r="1620" spans="1:17" ht="13.15" customHeight="1" x14ac:dyDescent="0.25">
      <c r="A1620"/>
      <c r="B1620"/>
      <c r="C1620" s="9"/>
      <c r="D1620" s="9"/>
      <c r="E1620" s="9"/>
      <c r="F1620" s="9"/>
      <c r="G1620" s="12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</row>
    <row r="1621" spans="1:17" ht="13.15" customHeight="1" x14ac:dyDescent="0.25">
      <c r="A1621"/>
      <c r="B1621"/>
      <c r="C1621" s="9"/>
      <c r="D1621" s="9"/>
      <c r="E1621" s="9"/>
      <c r="F1621" s="9"/>
      <c r="G1621" s="12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</row>
    <row r="1622" spans="1:17" ht="13.15" customHeight="1" x14ac:dyDescent="0.25">
      <c r="A1622"/>
      <c r="B1622"/>
      <c r="C1622" s="9"/>
      <c r="D1622" s="9"/>
      <c r="E1622" s="9"/>
      <c r="F1622" s="9"/>
      <c r="G1622" s="12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</row>
    <row r="1623" spans="1:17" ht="13.15" customHeight="1" x14ac:dyDescent="0.25">
      <c r="A1623"/>
      <c r="B1623"/>
      <c r="C1623" s="9"/>
      <c r="D1623" s="9"/>
      <c r="E1623" s="9"/>
      <c r="F1623" s="9"/>
      <c r="G1623" s="12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</row>
    <row r="1624" spans="1:17" ht="13.15" customHeight="1" x14ac:dyDescent="0.25">
      <c r="A1624"/>
      <c r="B1624"/>
      <c r="C1624" s="9"/>
      <c r="D1624" s="9"/>
      <c r="E1624" s="9"/>
      <c r="F1624" s="9"/>
      <c r="G1624" s="12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</row>
    <row r="1625" spans="1:17" ht="13.15" customHeight="1" x14ac:dyDescent="0.25">
      <c r="A1625"/>
      <c r="B1625"/>
      <c r="C1625" s="9"/>
      <c r="D1625" s="9"/>
      <c r="E1625" s="9"/>
      <c r="F1625" s="9"/>
      <c r="G1625" s="12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</row>
    <row r="1626" spans="1:17" ht="13.15" customHeight="1" x14ac:dyDescent="0.25">
      <c r="A1626"/>
      <c r="B1626"/>
      <c r="C1626" s="9"/>
      <c r="D1626" s="9"/>
      <c r="E1626" s="9"/>
      <c r="F1626" s="9"/>
      <c r="G1626" s="12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</row>
    <row r="1627" spans="1:17" ht="13.15" customHeight="1" x14ac:dyDescent="0.25">
      <c r="A1627"/>
      <c r="B1627"/>
      <c r="C1627" s="9"/>
      <c r="D1627" s="9"/>
      <c r="E1627" s="9"/>
      <c r="F1627" s="9"/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</row>
    <row r="1628" spans="1:17" ht="13.15" customHeight="1" x14ac:dyDescent="0.25">
      <c r="A1628"/>
      <c r="B1628"/>
      <c r="C1628" s="9"/>
      <c r="D1628" s="9"/>
      <c r="E1628" s="9"/>
      <c r="F1628" s="9"/>
      <c r="G1628" s="12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</row>
    <row r="1629" spans="1:17" ht="13.15" customHeight="1" x14ac:dyDescent="0.25">
      <c r="A1629"/>
      <c r="B1629"/>
      <c r="C1629" s="9"/>
      <c r="D1629" s="9"/>
      <c r="E1629" s="9"/>
      <c r="F1629" s="9"/>
      <c r="G1629" s="12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</row>
    <row r="1630" spans="1:17" ht="13.15" customHeight="1" x14ac:dyDescent="0.25">
      <c r="A1630"/>
      <c r="B1630"/>
      <c r="C1630" s="9"/>
      <c r="D1630" s="9"/>
      <c r="E1630" s="9"/>
      <c r="F1630" s="9"/>
      <c r="G1630" s="12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</row>
    <row r="1631" spans="1:17" ht="13.15" customHeight="1" x14ac:dyDescent="0.25">
      <c r="A1631"/>
      <c r="B1631"/>
      <c r="C1631" s="9"/>
      <c r="D1631" s="9"/>
      <c r="E1631" s="9"/>
      <c r="F1631" s="9"/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</row>
    <row r="1632" spans="1:17" ht="13.15" customHeight="1" x14ac:dyDescent="0.25">
      <c r="A1632"/>
      <c r="B1632"/>
      <c r="C1632" s="9"/>
      <c r="D1632" s="9"/>
      <c r="E1632" s="9"/>
      <c r="F1632" s="9"/>
      <c r="G1632" s="12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</row>
    <row r="1633" spans="1:17" ht="13.15" customHeight="1" x14ac:dyDescent="0.25">
      <c r="A1633"/>
      <c r="B1633"/>
      <c r="C1633" s="9"/>
      <c r="D1633" s="9"/>
      <c r="E1633" s="9"/>
      <c r="F1633" s="9"/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</row>
    <row r="1634" spans="1:17" ht="13.15" customHeight="1" x14ac:dyDescent="0.25">
      <c r="A1634"/>
      <c r="B1634"/>
      <c r="C1634" s="9"/>
      <c r="D1634" s="9"/>
      <c r="E1634" s="9"/>
      <c r="F1634" s="9"/>
      <c r="G1634" s="12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</row>
    <row r="1635" spans="1:17" ht="13.15" customHeight="1" x14ac:dyDescent="0.25">
      <c r="A1635"/>
      <c r="B1635"/>
      <c r="C1635" s="9"/>
      <c r="D1635" s="9"/>
      <c r="E1635" s="9"/>
      <c r="F1635" s="9"/>
      <c r="G1635" s="12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</row>
    <row r="1636" spans="1:17" ht="13.15" customHeight="1" x14ac:dyDescent="0.25">
      <c r="A1636"/>
      <c r="B1636"/>
      <c r="C1636" s="9"/>
      <c r="D1636" s="9"/>
      <c r="E1636" s="9"/>
      <c r="F1636" s="9"/>
      <c r="G1636" s="12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</row>
    <row r="1637" spans="1:17" ht="13.15" customHeight="1" x14ac:dyDescent="0.25">
      <c r="A1637"/>
      <c r="B1637"/>
      <c r="C1637" s="9"/>
      <c r="D1637" s="9"/>
      <c r="E1637" s="9"/>
      <c r="F1637" s="9"/>
      <c r="G1637" s="12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</row>
    <row r="1638" spans="1:17" ht="13.15" customHeight="1" x14ac:dyDescent="0.25">
      <c r="A1638"/>
      <c r="B1638"/>
      <c r="C1638" s="9"/>
      <c r="D1638" s="9"/>
      <c r="E1638" s="9"/>
      <c r="F1638" s="9"/>
      <c r="G1638" s="12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</row>
    <row r="1639" spans="1:17" ht="13.15" customHeight="1" x14ac:dyDescent="0.25">
      <c r="A1639"/>
      <c r="B1639"/>
      <c r="C1639" s="9"/>
      <c r="D1639" s="9"/>
      <c r="E1639" s="9"/>
      <c r="F1639" s="9"/>
      <c r="G1639" s="12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</row>
    <row r="1640" spans="1:17" ht="13.15" customHeight="1" x14ac:dyDescent="0.25">
      <c r="A1640"/>
      <c r="B1640"/>
      <c r="C1640" s="9"/>
      <c r="D1640" s="9"/>
      <c r="E1640" s="9"/>
      <c r="F1640" s="9"/>
      <c r="G1640" s="12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</row>
    <row r="1641" spans="1:17" ht="13.15" customHeight="1" x14ac:dyDescent="0.25">
      <c r="A1641"/>
      <c r="B1641"/>
      <c r="C1641" s="9"/>
      <c r="D1641" s="9"/>
      <c r="E1641" s="9"/>
      <c r="F1641" s="9"/>
      <c r="G1641" s="12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</row>
    <row r="1642" spans="1:17" ht="13.15" customHeight="1" x14ac:dyDescent="0.25">
      <c r="A1642"/>
      <c r="B1642"/>
      <c r="C1642" s="9"/>
      <c r="D1642" s="9"/>
      <c r="E1642" s="9"/>
      <c r="F1642" s="9"/>
      <c r="G1642" s="12"/>
      <c r="H1642" s="12"/>
      <c r="J1642" s="12" t="s">
        <v>679</v>
      </c>
      <c r="K1642" s="12"/>
      <c r="L1642" s="12"/>
      <c r="M1642" s="12"/>
      <c r="N1642" s="12"/>
      <c r="O1642" s="12"/>
      <c r="P1642" s="12"/>
      <c r="Q1642" s="12"/>
    </row>
    <row r="1643" spans="1:17" ht="13.15" customHeight="1" x14ac:dyDescent="0.25">
      <c r="A1643"/>
      <c r="B1643"/>
      <c r="C1643" s="9"/>
      <c r="D1643" s="9"/>
      <c r="E1643" s="9"/>
      <c r="F1643" s="9"/>
      <c r="G1643" s="12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</row>
    <row r="1644" spans="1:17" ht="13.15" customHeight="1" x14ac:dyDescent="0.25">
      <c r="A1644"/>
      <c r="B1644"/>
      <c r="C1644" s="9"/>
      <c r="D1644" s="9"/>
      <c r="E1644" s="9"/>
      <c r="F1644" s="9"/>
      <c r="G1644" s="12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</row>
    <row r="1645" spans="1:17" ht="13.15" customHeight="1" x14ac:dyDescent="0.25">
      <c r="A1645"/>
      <c r="B1645"/>
      <c r="C1645" s="9"/>
      <c r="D1645" s="9"/>
      <c r="E1645" s="9"/>
      <c r="F1645" s="9"/>
      <c r="G1645" s="12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</row>
    <row r="1646" spans="1:17" ht="13.15" customHeight="1" x14ac:dyDescent="0.25">
      <c r="A1646"/>
      <c r="B1646"/>
      <c r="C1646" s="9"/>
      <c r="D1646" s="9"/>
      <c r="E1646" s="9"/>
      <c r="F1646" s="9"/>
      <c r="G1646" s="12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</row>
  </sheetData>
  <sortState xmlns:xlrd2="http://schemas.microsoft.com/office/spreadsheetml/2017/richdata2" ref="A8:B1380">
    <sortCondition ref="A8:A1380"/>
    <sortCondition ref="B8:B1380"/>
  </sortState>
  <printOptions horizontalCentered="1"/>
  <pageMargins left="0.5" right="0.5" top="0.75" bottom="0.75" header="0.5" footer="0.5"/>
  <pageSetup scale="56" firstPageNumber="142" fitToHeight="0" orientation="landscape" useFirstPageNumber="1" r:id="rId1"/>
  <headerFooter alignWithMargins="0">
    <oddHeader xml:space="preserve">&amp;L&amp;"Arial,Bold"TABLE IIIA&amp;C&amp;"Arial,Bold"COMPARISON OF INSTRUCTIONAL EXPENDITURES BY LOCATION&amp;R&amp;"Arial,Bold"2016-2017
</oddHeader>
    <oddFooter>&amp;CPage &amp;P</oddFooter>
  </headerFooter>
  <rowBreaks count="26" manualBreakCount="26">
    <brk id="70" min="2" max="16" man="1"/>
    <brk id="134" min="2" max="16" man="1"/>
    <brk id="198" min="2" max="16" man="1"/>
    <brk id="262" min="2" max="16" man="1"/>
    <brk id="326" min="2" max="16" man="1"/>
    <brk id="390" min="2" max="16" man="1"/>
    <brk id="454" min="2" max="16" man="1"/>
    <brk id="518" min="2" max="16" man="1"/>
    <brk id="582" min="2" max="16" man="1"/>
    <brk id="646" min="2" max="16" man="1"/>
    <brk id="710" min="2" max="16" man="1"/>
    <brk id="774" min="2" max="16" man="1"/>
    <brk id="838" min="2" max="16" man="1"/>
    <brk id="902" min="2" max="16" man="1"/>
    <brk id="966" min="2" max="16" man="1"/>
    <brk id="1030" min="2" max="16" man="1"/>
    <brk id="1094" min="2" max="16" man="1"/>
    <brk id="1158" min="2" max="16" man="1"/>
    <brk id="1222" min="2" max="16" man="1"/>
    <brk id="1286" min="2" max="16" man="1"/>
    <brk id="1350" min="2" max="16" man="1"/>
    <brk id="1414" min="2" max="16" man="1"/>
    <brk id="1438" min="2" max="16" man="1"/>
    <brk id="1498" min="2" max="16" man="1"/>
    <brk id="1558" min="2" max="16" man="1"/>
    <brk id="1614" min="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IIIA</vt:lpstr>
      <vt:lpstr>IIIA!Print_Area</vt:lpstr>
      <vt:lpstr>IIIA!Print_Titles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Lucero, Yolanda (6847)</dc:creator>
  <cp:lastModifiedBy>Wiedemer, Kelly</cp:lastModifiedBy>
  <cp:lastPrinted>2020-08-24T19:39:18Z</cp:lastPrinted>
  <dcterms:created xsi:type="dcterms:W3CDTF">2014-08-08T16:54:50Z</dcterms:created>
  <dcterms:modified xsi:type="dcterms:W3CDTF">2023-09-11T23:19:58Z</dcterms:modified>
</cp:coreProperties>
</file>