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atino_y\Desktop\"/>
    </mc:Choice>
  </mc:AlternateContent>
  <xr:revisionPtr revIDLastSave="0" documentId="13_ncr:1_{32A8C2E4-CB94-455A-AE80-7AE09869BF36}" xr6:coauthVersionLast="47" xr6:coauthVersionMax="47" xr10:uidLastSave="{00000000-0000-0000-0000-000000000000}"/>
  <bookViews>
    <workbookView xWindow="28680" yWindow="-2730" windowWidth="29040" windowHeight="17520" xr2:uid="{00000000-000D-0000-FFFF-FFFF00000000}"/>
  </bookViews>
  <sheets>
    <sheet name="Interactive Form" sheetId="5" r:id="rId1"/>
    <sheet name="Important Notes" sheetId="2" state="hidden" r:id="rId2"/>
    <sheet name="Master List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5" l="1"/>
  <c r="B13" i="5"/>
  <c r="B12" i="5"/>
  <c r="B11" i="5"/>
  <c r="B10" i="5"/>
  <c r="B9" i="5"/>
  <c r="B8" i="5"/>
  <c r="B7" i="5"/>
  <c r="B6" i="5"/>
  <c r="B5" i="5"/>
  <c r="B4" i="5"/>
  <c r="B3" i="5"/>
</calcChain>
</file>

<file path=xl/sharedStrings.xml><?xml version="1.0" encoding="utf-8"?>
<sst xmlns="http://schemas.openxmlformats.org/spreadsheetml/2006/main" count="579" uniqueCount="95">
  <si>
    <t>Funding Streams to Support Sustaining 
Effective ESSER - Funded Activities</t>
  </si>
  <si>
    <t>Title I, Part A (for Title I Schools or Title I Students)^</t>
  </si>
  <si>
    <t>Title I, Part C (for Migrant Children and Youth Only)</t>
  </si>
  <si>
    <t>Title I, Part D (for Neglected and Delinquent Facilities Only)</t>
  </si>
  <si>
    <t>Title II, Part A</t>
  </si>
  <si>
    <t>Title III, Part A (to benefit ELD programs and/or English Learners Only)*</t>
  </si>
  <si>
    <t>Title III, Immigrant Set-Aside (to benefit Immigrant Students Only)*</t>
  </si>
  <si>
    <t>Title IV, Part A</t>
  </si>
  <si>
    <t>Title V (for Rural Schools Only)</t>
  </si>
  <si>
    <t>Gifted and Talented Funds (For Gifted and Talented Students Only)*</t>
  </si>
  <si>
    <t>IDEA (to supports services required by Student's IEP)</t>
  </si>
  <si>
    <t>ELPA (to benefit ELD programs and/or English Learners Only)</t>
  </si>
  <si>
    <t>READ Act (for K-3 Grade Only and Students with SRD Only)</t>
  </si>
  <si>
    <t>Response Planning and Assessing Student Needs</t>
  </si>
  <si>
    <t xml:space="preserve">Hiring an Instructional Coach to support assessing student needs </t>
  </si>
  <si>
    <t>Providing professional development to educators on assessing student needs</t>
  </si>
  <si>
    <t xml:space="preserve">Providing release time for educators to participate in data diving PLCs </t>
  </si>
  <si>
    <t>Purchasing software for conducting data analyses or providing data results for educators to use</t>
  </si>
  <si>
    <t>Purchasing software for providing data reports to families, parents, and other stakeholders</t>
  </si>
  <si>
    <t xml:space="preserve">Stipends or extra-duty pay for educators and school leaders to develop data-driven response plans </t>
  </si>
  <si>
    <t>Supplies for conducting analyses</t>
  </si>
  <si>
    <t>Supplies for developing response plans</t>
  </si>
  <si>
    <t>Costs associated with communication of data results or response plans</t>
  </si>
  <si>
    <t>Costs associated with translation of data reports/results or response plans</t>
  </si>
  <si>
    <t>Providing translators at data meetings with families, parents, or the community</t>
  </si>
  <si>
    <t>Stipends or extra-duty pay for educators, liaisons, or school leaders to present data results to families, parents, and the community</t>
  </si>
  <si>
    <t>Expanded Learning Opportunities (ELO)</t>
  </si>
  <si>
    <t>Restructuring the school day - stipend or extra-duty pay for outside the school day planning meeting to structure the school day</t>
  </si>
  <si>
    <t>Salaries and benefits of educators to provide ELO (new hires)</t>
  </si>
  <si>
    <t>Costs associated with the space for providing ELO</t>
  </si>
  <si>
    <t>Curriculum and materials for ELO</t>
  </si>
  <si>
    <t xml:space="preserve">Training on ELO curriculum and materials </t>
  </si>
  <si>
    <t>Stipends or extra-duty pay for educators and school leaders working during ELO (existing staff)</t>
  </si>
  <si>
    <t>Communication costs to conduct outreach and recruitment for ELO</t>
  </si>
  <si>
    <t>Translations of communication for ELO</t>
  </si>
  <si>
    <t>Stipends or extra-duty pay for development of ELO materials and resources</t>
  </si>
  <si>
    <t>Instructional Coach to provide support, training, etc. for educators providing ELO</t>
  </si>
  <si>
    <t>Transportation for students to and from ELO</t>
  </si>
  <si>
    <t>Tuition coverage/scholarships for students to attend ELO</t>
  </si>
  <si>
    <t>Meal services during ELO (for minimal costs &amp; if it will increase attendance)</t>
  </si>
  <si>
    <t>Instruction and Intervention</t>
  </si>
  <si>
    <t>Stipends and extra-duty pay for conducting research on evidence-based practices</t>
  </si>
  <si>
    <t>Resources and materials for different instructional delivery models (online, blended, etc.)</t>
  </si>
  <si>
    <t xml:space="preserve">Curriculum and materials for instruction and intervention </t>
  </si>
  <si>
    <t xml:space="preserve">Advanced Placement fees/costs </t>
  </si>
  <si>
    <t xml:space="preserve">Early College Tuition  </t>
  </si>
  <si>
    <t>Salaries and benefits of new instructional staff or interventionists</t>
  </si>
  <si>
    <t>Stipend or extra-duty pay for existing staff to provide additional instructional/intervention hours</t>
  </si>
  <si>
    <t xml:space="preserve">Supplies for instructional educators and internventionists </t>
  </si>
  <si>
    <t>Training for instructional educators and interventionists</t>
  </si>
  <si>
    <t xml:space="preserve">Paraprofessionals to support instructional educators and interventionists </t>
  </si>
  <si>
    <t xml:space="preserve">Costs associated with creating safe learning environments that minimize the risk of spreading the COVID-19 virus. </t>
  </si>
  <si>
    <t>Well-Being and Connectedness</t>
  </si>
  <si>
    <t xml:space="preserve">Salaries and benefits of new counseling or mental health staff </t>
  </si>
  <si>
    <t>Stipends and extra-duty pay for existing counseling and mental health staff</t>
  </si>
  <si>
    <t xml:space="preserve">SEL curriculum and materials </t>
  </si>
  <si>
    <t xml:space="preserve">Supplies related to SEL/well-being/connectedness activities </t>
  </si>
  <si>
    <t xml:space="preserve">Training for educators to improve students' or self well-being and connectedness </t>
  </si>
  <si>
    <t>Important Notes</t>
  </si>
  <si>
    <t>Yes, Schoolwide Support Only</t>
  </si>
  <si>
    <t>Yes</t>
  </si>
  <si>
    <t>No</t>
  </si>
  <si>
    <t>Yes*</t>
  </si>
  <si>
    <t>If yes, IDEA can only fund activities required by students' IEPs.</t>
  </si>
  <si>
    <t>These funds must supplement, not supplant local funding and must abide by allowable usage requirements to support gifted learners.</t>
  </si>
  <si>
    <t>Please consider the specific program model (i.e., Schoolwide or Targeted Assistance) under which your school operates because Targeted Assistance funds must be used in support of Title I students and staff only. All activities must supplement, not supplant, any state or locally required activities.</t>
  </si>
  <si>
    <t>N/A</t>
  </si>
  <si>
    <t>*Supplemental to district/school core English Language Development (ELD)  program and not intended to pay for a whole school/district initiative
**Extended Learning Opportunity must address English Language Development for Title III to be considered</t>
  </si>
  <si>
    <t>Yes**</t>
  </si>
  <si>
    <t>Yes (literacy only)</t>
  </si>
  <si>
    <t>Yes (scientifically based only)</t>
  </si>
  <si>
    <t>Yes (software specific to students with disabilities, or proportionate to # of IEP students served)</t>
  </si>
  <si>
    <t>Yes (literacy based)</t>
  </si>
  <si>
    <t>Yes (proportionate to # of IEP students served)</t>
  </si>
  <si>
    <t>Yes (if to meet IDEA requirement to provide information to parent in native language for the purpose of developing students IEP)</t>
  </si>
  <si>
    <t>If literacy, READ can support literacy activities
If science, READ can support scientifically based programs or activities</t>
  </si>
  <si>
    <t>Supplemental to district/school core English Language Development (ELD)  program and not intended to pay for a whole school/district initiative</t>
  </si>
  <si>
    <r>
      <rPr>
        <b/>
        <sz val="11"/>
        <color theme="1"/>
        <rFont val="Calibri"/>
        <family val="2"/>
      </rPr>
      <t>Title I, Part A</t>
    </r>
    <r>
      <rPr>
        <sz val="11"/>
        <color theme="1"/>
        <rFont val="Calibri"/>
        <family val="2"/>
      </rPr>
      <t xml:space="preserve"> (for Title I Schools or Title I Students)</t>
    </r>
  </si>
  <si>
    <r>
      <rPr>
        <b/>
        <sz val="11"/>
        <color theme="1"/>
        <rFont val="Calibri"/>
        <family val="2"/>
      </rPr>
      <t>Title I, Part C</t>
    </r>
    <r>
      <rPr>
        <sz val="11"/>
        <color theme="1"/>
        <rFont val="Calibri"/>
        <family val="2"/>
      </rPr>
      <t xml:space="preserve"> (for Migrant Children and Youth Only)</t>
    </r>
  </si>
  <si>
    <r>
      <rPr>
        <b/>
        <sz val="11"/>
        <color theme="1"/>
        <rFont val="Calibri"/>
        <family val="2"/>
      </rPr>
      <t>Title I, Part D</t>
    </r>
    <r>
      <rPr>
        <sz val="11"/>
        <color theme="1"/>
        <rFont val="Calibri"/>
        <family val="2"/>
      </rPr>
      <t xml:space="preserve"> (for Neglected and Delinquent Facilities Only)</t>
    </r>
  </si>
  <si>
    <r>
      <rPr>
        <b/>
        <sz val="11"/>
        <color theme="1"/>
        <rFont val="Calibri"/>
        <family val="2"/>
      </rPr>
      <t>Title III, Part A</t>
    </r>
    <r>
      <rPr>
        <sz val="11"/>
        <color theme="1"/>
        <rFont val="Calibri"/>
        <family val="2"/>
      </rPr>
      <t xml:space="preserve"> (to benefit ELD programs and/or English Learners Only)*</t>
    </r>
  </si>
  <si>
    <r>
      <rPr>
        <b/>
        <sz val="11"/>
        <color theme="1"/>
        <rFont val="Calibri"/>
        <family val="2"/>
      </rPr>
      <t>Title III, Immigrant Set-Aside</t>
    </r>
    <r>
      <rPr>
        <sz val="11"/>
        <color theme="1"/>
        <rFont val="Calibri"/>
        <family val="2"/>
      </rPr>
      <t xml:space="preserve"> (to benefit Immigrant Students Only)</t>
    </r>
  </si>
  <si>
    <r>
      <rPr>
        <b/>
        <sz val="11"/>
        <color theme="1"/>
        <rFont val="Calibri"/>
        <family val="2"/>
      </rPr>
      <t>Title V</t>
    </r>
    <r>
      <rPr>
        <sz val="11"/>
        <color theme="1"/>
        <rFont val="Calibri"/>
        <family val="2"/>
      </rPr>
      <t xml:space="preserve"> (for Rural Schools Only)</t>
    </r>
  </si>
  <si>
    <r>
      <rPr>
        <b/>
        <sz val="11"/>
        <color theme="1"/>
        <rFont val="Calibri"/>
        <family val="2"/>
      </rPr>
      <t>Gifted and Talented Funds</t>
    </r>
    <r>
      <rPr>
        <sz val="11"/>
        <color theme="1"/>
        <rFont val="Calibri"/>
        <family val="2"/>
      </rPr>
      <t xml:space="preserve"> (For Gifted and Talented Students Only)*</t>
    </r>
  </si>
  <si>
    <r>
      <rPr>
        <b/>
        <sz val="11"/>
        <color theme="1"/>
        <rFont val="Calibri"/>
        <family val="2"/>
      </rPr>
      <t>IDEA</t>
    </r>
    <r>
      <rPr>
        <sz val="11"/>
        <color theme="1"/>
        <rFont val="Calibri"/>
        <family val="2"/>
      </rPr>
      <t xml:space="preserve"> (to supports services required by Student's IEP)</t>
    </r>
  </si>
  <si>
    <r>
      <rPr>
        <b/>
        <sz val="11"/>
        <color theme="1"/>
        <rFont val="Calibri"/>
        <family val="2"/>
      </rPr>
      <t>ELPA</t>
    </r>
    <r>
      <rPr>
        <sz val="11"/>
        <color theme="1"/>
        <rFont val="Calibri"/>
        <family val="2"/>
      </rPr>
      <t xml:space="preserve"> (to benefit ELD programs and/or English Learners Only)</t>
    </r>
  </si>
  <si>
    <r>
      <rPr>
        <b/>
        <sz val="11"/>
        <color theme="1"/>
        <rFont val="Calibri"/>
        <family val="2"/>
      </rPr>
      <t xml:space="preserve">READ Act </t>
    </r>
    <r>
      <rPr>
        <sz val="11"/>
        <color theme="1"/>
        <rFont val="Calibri"/>
        <family val="2"/>
      </rPr>
      <t>(for K-3 Grade Only and Students with SRD Only)</t>
    </r>
  </si>
  <si>
    <t>Yes (for special educators only)</t>
  </si>
  <si>
    <t>Yes (approved literacy)</t>
  </si>
  <si>
    <t>Yes (literacy)</t>
  </si>
  <si>
    <t>Important Notes for Master List Table (Sheet 2)</t>
  </si>
  <si>
    <r>
      <rPr>
        <b/>
        <sz val="12"/>
        <color theme="1"/>
        <rFont val="Calibri"/>
        <family val="2"/>
      </rPr>
      <t>Title I</t>
    </r>
    <r>
      <rPr>
        <sz val="12"/>
        <color theme="1"/>
        <rFont val="Calibri"/>
        <family val="2"/>
      </rPr>
      <t xml:space="preserve">
^Please consider the specific program model (i.e., Schoolwide or Targeted Assistance) under which your school operates because Targeted Assistance funds must be used in support of Title I students and staff only. All activities must supplement, not supplant, any state or locally required activities.
</t>
    </r>
    <r>
      <rPr>
        <b/>
        <sz val="12"/>
        <color theme="1"/>
        <rFont val="Calibri"/>
        <family val="2"/>
      </rPr>
      <t>Title III</t>
    </r>
    <r>
      <rPr>
        <sz val="12"/>
        <color theme="1"/>
        <rFont val="Calibri"/>
        <family val="2"/>
      </rPr>
      <t xml:space="preserve">
*supplemental to district/school core English Language Development (ELD)  program and not intended to pay for a whole school/district initiative 
**Extended Learning Opportunity must address English Language Development for Title III to be considered
</t>
    </r>
    <r>
      <rPr>
        <b/>
        <sz val="12"/>
        <color theme="1"/>
        <rFont val="Calibri"/>
        <family val="2"/>
      </rPr>
      <t xml:space="preserve">Gifted and Talented
</t>
    </r>
    <r>
      <rPr>
        <sz val="12"/>
        <color theme="1"/>
        <rFont val="Calibri"/>
        <family val="2"/>
      </rPr>
      <t xml:space="preserve">These funds must supplement, not supplant local funding and must abide by allowable usage requirements to support gifted learners.
</t>
    </r>
    <r>
      <rPr>
        <b/>
        <sz val="12"/>
        <color theme="1"/>
        <rFont val="Calibri"/>
        <family val="2"/>
      </rPr>
      <t xml:space="preserve">IDEA
</t>
    </r>
    <r>
      <rPr>
        <sz val="12"/>
        <color theme="1"/>
        <rFont val="Calibri"/>
        <family val="2"/>
      </rPr>
      <t xml:space="preserve">X - IDEA can only fund activities required by students' IEPs
</t>
    </r>
    <r>
      <rPr>
        <b/>
        <sz val="12"/>
        <color theme="1"/>
        <rFont val="Calibri"/>
        <family val="2"/>
      </rPr>
      <t xml:space="preserve">READ Act
</t>
    </r>
    <r>
      <rPr>
        <sz val="12"/>
        <color theme="1"/>
        <rFont val="Calibri"/>
        <family val="2"/>
      </rPr>
      <t>X/L - READ can support literacy activities
X/S - READ can support scientifically based programs or activities</t>
    </r>
  </si>
  <si>
    <t>Available to Fund the Activity Selected Above</t>
  </si>
  <si>
    <t>Funding Streams</t>
  </si>
  <si>
    <r>
      <t xml:space="preserve">Effective ESSER-Funded Activity:
</t>
    </r>
    <r>
      <rPr>
        <b/>
        <sz val="10"/>
        <rFont val="Calibri"/>
        <family val="2"/>
      </rPr>
      <t>*select an activity from the dropown list in column B</t>
    </r>
    <r>
      <rPr>
        <b/>
        <sz val="18"/>
        <rFont val="Calibri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</si>
</sst>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Arial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Continuous" vertical="center" wrapText="1"/>
    </xf>
    <xf numFmtId="0" fontId="10" fillId="4" borderId="6" xfId="0" applyFont="1" applyFill="1" applyBorder="1" applyAlignment="1">
      <alignment horizontal="centerContinuous" vertical="center" wrapText="1"/>
    </xf>
    <xf numFmtId="0" fontId="10" fillId="4" borderId="7" xfId="0" applyFont="1" applyFill="1" applyBorder="1" applyAlignment="1">
      <alignment horizontal="centerContinuous" vertical="center" wrapText="1"/>
    </xf>
    <xf numFmtId="0" fontId="11" fillId="4" borderId="5" xfId="0" applyFont="1" applyFill="1" applyBorder="1" applyAlignment="1">
      <alignment horizontal="centerContinuous" vertical="center" wrapText="1"/>
    </xf>
    <xf numFmtId="0" fontId="12" fillId="4" borderId="6" xfId="0" applyFont="1" applyFill="1" applyBorder="1" applyAlignment="1">
      <alignment horizontal="centerContinuous" vertical="center" wrapText="1"/>
    </xf>
    <xf numFmtId="0" fontId="12" fillId="4" borderId="7" xfId="0" applyFont="1" applyFill="1" applyBorder="1" applyAlignment="1">
      <alignment horizontal="centerContinuous" vertical="center" wrapText="1"/>
    </xf>
    <xf numFmtId="0" fontId="11" fillId="4" borderId="12" xfId="0" applyFont="1" applyFill="1" applyBorder="1" applyAlignment="1">
      <alignment horizontal="centerContinuous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6" fillId="5" borderId="0" xfId="0" applyFont="1" applyFill="1" applyAlignment="1" applyProtection="1">
      <alignment vertical="top" wrapText="1"/>
      <protection locked="0"/>
    </xf>
    <xf numFmtId="0" fontId="7" fillId="2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5" fillId="0" borderId="0" xfId="0" applyFont="1" applyAlignment="1">
      <alignment vertical="top" wrapText="1"/>
    </xf>
  </cellXfs>
  <cellStyles count="1">
    <cellStyle name="Normal" xfId="0" builtinId="0"/>
  </cellStyles>
  <dxfs count="25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textRotation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4" xr9:uid="{00000000-0011-0000-FFFF-FFFF00000000}">
      <tableStyleElement type="headerRow" dxfId="24"/>
      <tableStyleElement type="total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B8386DD-AE16-4D4D-9B2A-690DA9A4EAD5}" name="Table5" displayName="Table5" ref="A2:C14" totalsRowShown="0" headerRowDxfId="20" dataDxfId="19">
  <autoFilter ref="A2:C14" xr:uid="{9B8386DD-AE16-4D4D-9B2A-690DA9A4EAD5}"/>
  <tableColumns count="3">
    <tableColumn id="1" xr3:uid="{E7363864-15B7-4A4D-B0C6-D6B7B4C7A893}" name="Funding Streams" dataDxfId="18"/>
    <tableColumn id="2" xr3:uid="{F425DC99-AAEB-4672-B807-51327EEDA3B1}" name="Available to Fund the Activity Selected Above" dataDxfId="17"/>
    <tableColumn id="3" xr3:uid="{18801D7E-1D0A-4F8D-8A38-FC277CA20D2F}" name="Important Notes" dataDxfId="16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AA27DAA-F284-40A4-BDEA-9944E127192A}" name="Table_15" displayName="Table_15" ref="A1:M46" headerRowDxfId="15" dataDxfId="14" totalsRowDxfId="13">
  <tableColumns count="13">
    <tableColumn id="1" xr3:uid="{E59752FD-28D6-4477-A0C8-AD4DE9078374}" name="Funding Streams to Support Sustaining _x000a_Effective ESSER - Funded Activities" dataDxfId="12"/>
    <tableColumn id="2" xr3:uid="{0464A603-569D-49AD-B25F-B2D0ABA62680}" name="Title I, Part A (for Title I Schools or Title I Students)^" dataDxfId="11"/>
    <tableColumn id="3" xr3:uid="{E6763C83-DA90-4D79-B221-F4FC0C47AABD}" name="Title I, Part C (for Migrant Children and Youth Only)" dataDxfId="10"/>
    <tableColumn id="4" xr3:uid="{0FD906E8-2B44-40C4-89F5-1DBBDBA048E5}" name="Title I, Part D (for Neglected and Delinquent Facilities Only)" dataDxfId="9"/>
    <tableColumn id="5" xr3:uid="{80616555-4910-4F2D-9D1F-BA313160961E}" name="Title II, Part A" dataDxfId="8"/>
    <tableColumn id="6" xr3:uid="{9C9B97D1-8701-48B6-AA25-86F717956D5C}" name="Title III, Part A (to benefit ELD programs and/or English Learners Only)*" dataDxfId="7"/>
    <tableColumn id="7" xr3:uid="{3CEC7266-4403-4A6E-ACC1-BA1E84F3DBDD}" name="Title III, Immigrant Set-Aside (to benefit Immigrant Students Only)*" dataDxfId="6"/>
    <tableColumn id="8" xr3:uid="{CD61C0EF-58D9-42F1-BBFD-0206181186FC}" name="Title IV, Part A" dataDxfId="5"/>
    <tableColumn id="9" xr3:uid="{E7414110-E345-43BB-A945-0C0F3A0AFEE5}" name="Title V (for Rural Schools Only)" dataDxfId="4"/>
    <tableColumn id="10" xr3:uid="{EAD2BF38-14D6-402E-A6BD-40A45EA15BE2}" name="Gifted and Talented Funds (For Gifted and Talented Students Only)*" dataDxfId="3"/>
    <tableColumn id="11" xr3:uid="{8389BD91-A560-48DE-A4E3-D91A8D7AFA00}" name="IDEA (to supports services required by Student's IEP)" dataDxfId="2"/>
    <tableColumn id="12" xr3:uid="{CC88D9FC-F436-4CB2-98F6-82953E4BC0EB}" name="ELPA (to benefit ELD programs and/or English Learners Only)" dataDxfId="1"/>
    <tableColumn id="13" xr3:uid="{D4842289-1C64-411F-802E-3652E8CE0933}" name="READ Act (for K-3 Grade Only and Students with SRD Only)" dataDxfId="0"/>
  </tableColumns>
  <tableStyleInfo name="TableStyleLight21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80E28-EE99-44BA-B557-1ED20B3088A5}">
  <dimension ref="A1:C14"/>
  <sheetViews>
    <sheetView tabSelected="1" workbookViewId="0"/>
  </sheetViews>
  <sheetFormatPr defaultRowHeight="14" x14ac:dyDescent="0.3"/>
  <cols>
    <col min="1" max="1" width="42.1640625" bestFit="1" customWidth="1"/>
    <col min="2" max="2" width="44.58203125" bestFit="1" customWidth="1"/>
    <col min="3" max="3" width="71.08203125" customWidth="1"/>
  </cols>
  <sheetData>
    <row r="1" spans="1:3" ht="102.5" customHeight="1" x14ac:dyDescent="0.3">
      <c r="A1" s="39" t="s">
        <v>94</v>
      </c>
      <c r="B1" s="36"/>
    </row>
    <row r="2" spans="1:3" s="7" customFormat="1" ht="18" x14ac:dyDescent="0.4">
      <c r="A2" s="34" t="s">
        <v>93</v>
      </c>
      <c r="B2" s="35" t="s">
        <v>92</v>
      </c>
      <c r="C2" s="33" t="s">
        <v>58</v>
      </c>
    </row>
    <row r="3" spans="1:3" ht="58" x14ac:dyDescent="0.35">
      <c r="A3" s="8" t="s">
        <v>77</v>
      </c>
      <c r="B3" s="9" t="e">
        <f>VLOOKUP(B1,Table_15[#All],2,FALSE)</f>
        <v>#N/A</v>
      </c>
      <c r="C3" s="10" t="s">
        <v>65</v>
      </c>
    </row>
    <row r="4" spans="1:3" ht="14.5" x14ac:dyDescent="0.35">
      <c r="A4" s="8" t="s">
        <v>78</v>
      </c>
      <c r="B4" s="9" t="e">
        <f>VLOOKUP(B1,Table_15[#All],3,FALSE)</f>
        <v>#N/A</v>
      </c>
      <c r="C4" s="11" t="s">
        <v>66</v>
      </c>
    </row>
    <row r="5" spans="1:3" ht="29" x14ac:dyDescent="0.35">
      <c r="A5" s="8" t="s">
        <v>79</v>
      </c>
      <c r="B5" s="9" t="e">
        <f>VLOOKUP(B1,Table_15[#All],4,FALSE)</f>
        <v>#N/A</v>
      </c>
      <c r="C5" s="11" t="s">
        <v>66</v>
      </c>
    </row>
    <row r="6" spans="1:3" ht="14.5" x14ac:dyDescent="0.35">
      <c r="A6" s="12" t="s">
        <v>4</v>
      </c>
      <c r="B6" s="9" t="e">
        <f>VLOOKUP(B1,Table_15[#All],5,FALSE)</f>
        <v>#N/A</v>
      </c>
      <c r="C6" s="11" t="s">
        <v>66</v>
      </c>
    </row>
    <row r="7" spans="1:3" ht="58" x14ac:dyDescent="0.35">
      <c r="A7" s="8" t="s">
        <v>80</v>
      </c>
      <c r="B7" s="9" t="e">
        <f>VLOOKUP(B1,Table_15[#All],6,FALSE)</f>
        <v>#N/A</v>
      </c>
      <c r="C7" s="10" t="s">
        <v>67</v>
      </c>
    </row>
    <row r="8" spans="1:3" ht="29" x14ac:dyDescent="0.35">
      <c r="A8" s="8" t="s">
        <v>81</v>
      </c>
      <c r="B8" s="9" t="e">
        <f>VLOOKUP(B1,Table_15[#All],7,FALSE)</f>
        <v>#N/A</v>
      </c>
      <c r="C8" s="10" t="s">
        <v>76</v>
      </c>
    </row>
    <row r="9" spans="1:3" ht="14.5" x14ac:dyDescent="0.35">
      <c r="A9" s="12" t="s">
        <v>7</v>
      </c>
      <c r="B9" s="9" t="e">
        <f>VLOOKUP(B1,Table_15[#All],8,FALSE)</f>
        <v>#N/A</v>
      </c>
      <c r="C9" s="11" t="s">
        <v>66</v>
      </c>
    </row>
    <row r="10" spans="1:3" ht="14.5" x14ac:dyDescent="0.35">
      <c r="A10" s="8" t="s">
        <v>82</v>
      </c>
      <c r="B10" s="9" t="e">
        <f>VLOOKUP(B1,Table_15[#All],9,FALSE)</f>
        <v>#N/A</v>
      </c>
      <c r="C10" s="11" t="s">
        <v>66</v>
      </c>
    </row>
    <row r="11" spans="1:3" ht="29" x14ac:dyDescent="0.35">
      <c r="A11" s="8" t="s">
        <v>83</v>
      </c>
      <c r="B11" s="9" t="e">
        <f>VLOOKUP(B1,Table_15[#All],10,FALSE)</f>
        <v>#N/A</v>
      </c>
      <c r="C11" s="10" t="s">
        <v>64</v>
      </c>
    </row>
    <row r="12" spans="1:3" ht="14.5" x14ac:dyDescent="0.35">
      <c r="A12" s="8" t="s">
        <v>84</v>
      </c>
      <c r="B12" s="9" t="e">
        <f>VLOOKUP(B1,Table_15[#All],11,FALSE)</f>
        <v>#N/A</v>
      </c>
      <c r="C12" s="10" t="s">
        <v>63</v>
      </c>
    </row>
    <row r="13" spans="1:3" ht="29" x14ac:dyDescent="0.35">
      <c r="A13" s="8" t="s">
        <v>85</v>
      </c>
      <c r="B13" s="9" t="e">
        <f>VLOOKUP(B1,Table_15[#All],12,FALSE)</f>
        <v>#N/A</v>
      </c>
      <c r="C13" s="11" t="s">
        <v>66</v>
      </c>
    </row>
    <row r="14" spans="1:3" ht="29" x14ac:dyDescent="0.35">
      <c r="A14" s="8" t="s">
        <v>86</v>
      </c>
      <c r="B14" s="9" t="e">
        <f>VLOOKUP(B1,Table_15[#All],13,FALSE)</f>
        <v>#N/A</v>
      </c>
      <c r="C14" s="10" t="s">
        <v>75</v>
      </c>
    </row>
  </sheetData>
  <sheetProtection algorithmName="SHA-512" hashValue="DJCLibnW/DRo9pikMJbt7/71D7a++kWSzN46oU135mVlOEom1sh+8tZ4BxQuHQ9/4gfhlReEaeDUlSSZkaPWUA==" saltValue="2a6xe7iiY7eeDX0ZWvJ5dA==" spinCount="100000" sheet="1" objects="1" scenarios="1" sort="0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ESSER-Funded Activities" prompt="Please select an ESSER-funded activity to see the funding streams available for sustaining the activity." xr:uid="{2E21F90F-C8F4-473F-BF2D-3F7C570154DF}">
          <x14:formula1>
            <xm:f>'Master List'!$A$2:$A$46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F6303-D1F6-49D4-BE8A-631F06E31D38}">
  <sheetPr>
    <pageSetUpPr fitToPage="1"/>
  </sheetPr>
  <dimension ref="A1:Z951"/>
  <sheetViews>
    <sheetView workbookViewId="0"/>
  </sheetViews>
  <sheetFormatPr defaultColWidth="12.6640625" defaultRowHeight="15" customHeight="1" x14ac:dyDescent="0.3"/>
  <cols>
    <col min="1" max="1" width="80.9140625" customWidth="1"/>
    <col min="2" max="10" width="9.9140625" customWidth="1"/>
    <col min="11" max="11" width="23" customWidth="1"/>
    <col min="12" max="13" width="9.9140625" customWidth="1"/>
    <col min="14" max="14" width="9.5" customWidth="1"/>
    <col min="15" max="23" width="7.6640625" customWidth="1"/>
  </cols>
  <sheetData>
    <row r="1" spans="1:26" ht="18.5" x14ac:dyDescent="0.3">
      <c r="A1" s="37" t="s">
        <v>90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41.5" thickBot="1" x14ac:dyDescent="0.4">
      <c r="A2" s="38" t="s">
        <v>91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2"/>
      <c r="Z2" s="2"/>
    </row>
    <row r="3" spans="1:26" ht="14.2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</sheetData>
  <sheetProtection algorithmName="SHA-512" hashValue="Zi9hcgs3XSO35BULudcTqpf8TvxBQ2XEN3FEXnq5JIX/7DN5Bgf10sA/CR68Y7qcKw25+yh+3HtFv6Ewba4m6w==" saltValue="DLUutdG+43cxDhJXbsbAeQ==" spinCount="100000" sheet="1" objects="1" scenarios="1"/>
  <printOptions horizontalCentered="1" verticalCentered="1"/>
  <pageMargins left="0.25" right="0.25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F778-35A6-4F57-AF28-C83710127E46}">
  <sheetPr>
    <pageSetUpPr fitToPage="1"/>
  </sheetPr>
  <dimension ref="A1:Z10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2.6640625" defaultRowHeight="15" customHeight="1" x14ac:dyDescent="0.3"/>
  <cols>
    <col min="1" max="1" width="61.6640625" customWidth="1"/>
    <col min="2" max="10" width="12.58203125" customWidth="1"/>
    <col min="11" max="11" width="23" customWidth="1"/>
    <col min="12" max="13" width="12.58203125" customWidth="1"/>
    <col min="14" max="14" width="9.5" customWidth="1"/>
    <col min="15" max="23" width="7.6640625" customWidth="1"/>
  </cols>
  <sheetData>
    <row r="1" spans="1:26" ht="101.5" x14ac:dyDescent="0.35">
      <c r="A1" s="22" t="s">
        <v>0</v>
      </c>
      <c r="B1" s="23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5" t="s">
        <v>12</v>
      </c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</row>
    <row r="2" spans="1:26" ht="15.5" x14ac:dyDescent="0.3">
      <c r="A2" s="29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3.5" x14ac:dyDescent="0.3">
      <c r="A3" s="14" t="s">
        <v>14</v>
      </c>
      <c r="B3" s="15" t="s">
        <v>59</v>
      </c>
      <c r="C3" s="13" t="s">
        <v>61</v>
      </c>
      <c r="D3" s="13" t="s">
        <v>60</v>
      </c>
      <c r="E3" s="13" t="s">
        <v>60</v>
      </c>
      <c r="F3" s="13" t="s">
        <v>62</v>
      </c>
      <c r="G3" s="13" t="s">
        <v>60</v>
      </c>
      <c r="H3" s="13" t="s">
        <v>60</v>
      </c>
      <c r="I3" s="13" t="s">
        <v>60</v>
      </c>
      <c r="J3" s="13" t="s">
        <v>60</v>
      </c>
      <c r="K3" s="13" t="s">
        <v>60</v>
      </c>
      <c r="L3" s="13" t="s">
        <v>60</v>
      </c>
      <c r="M3" s="16" t="s">
        <v>69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3.5" x14ac:dyDescent="0.3">
      <c r="A4" s="17" t="s">
        <v>15</v>
      </c>
      <c r="B4" s="13" t="s">
        <v>59</v>
      </c>
      <c r="C4" s="13" t="s">
        <v>61</v>
      </c>
      <c r="D4" s="13" t="s">
        <v>60</v>
      </c>
      <c r="E4" s="13" t="s">
        <v>60</v>
      </c>
      <c r="F4" s="13" t="s">
        <v>62</v>
      </c>
      <c r="G4" s="13" t="s">
        <v>60</v>
      </c>
      <c r="H4" s="13" t="s">
        <v>61</v>
      </c>
      <c r="I4" s="13" t="s">
        <v>60</v>
      </c>
      <c r="J4" s="13" t="s">
        <v>60</v>
      </c>
      <c r="K4" s="13" t="s">
        <v>60</v>
      </c>
      <c r="L4" s="13" t="s">
        <v>60</v>
      </c>
      <c r="M4" s="16" t="s">
        <v>70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5" x14ac:dyDescent="0.3">
      <c r="A5" s="18" t="s">
        <v>16</v>
      </c>
      <c r="B5" s="13" t="s">
        <v>60</v>
      </c>
      <c r="C5" s="13" t="s">
        <v>61</v>
      </c>
      <c r="D5" s="13" t="s">
        <v>60</v>
      </c>
      <c r="E5" s="13" t="s">
        <v>60</v>
      </c>
      <c r="F5" s="13" t="s">
        <v>62</v>
      </c>
      <c r="G5" s="13" t="s">
        <v>60</v>
      </c>
      <c r="H5" s="13" t="s">
        <v>61</v>
      </c>
      <c r="I5" s="13" t="s">
        <v>60</v>
      </c>
      <c r="J5" s="13" t="s">
        <v>60</v>
      </c>
      <c r="K5" s="13" t="s">
        <v>60</v>
      </c>
      <c r="L5" s="13" t="s">
        <v>60</v>
      </c>
      <c r="M5" s="16" t="s">
        <v>61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8" x14ac:dyDescent="0.3">
      <c r="A6" s="18" t="s">
        <v>17</v>
      </c>
      <c r="B6" s="13" t="s">
        <v>60</v>
      </c>
      <c r="C6" s="13" t="s">
        <v>61</v>
      </c>
      <c r="D6" s="13" t="s">
        <v>60</v>
      </c>
      <c r="E6" s="13" t="s">
        <v>60</v>
      </c>
      <c r="F6" s="13" t="s">
        <v>61</v>
      </c>
      <c r="G6" s="13" t="s">
        <v>61</v>
      </c>
      <c r="H6" s="13" t="s">
        <v>60</v>
      </c>
      <c r="I6" s="13" t="s">
        <v>60</v>
      </c>
      <c r="J6" s="13" t="s">
        <v>61</v>
      </c>
      <c r="K6" s="13" t="s">
        <v>71</v>
      </c>
      <c r="L6" s="13" t="s">
        <v>60</v>
      </c>
      <c r="M6" s="16" t="s">
        <v>61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8" x14ac:dyDescent="0.3">
      <c r="A7" s="18" t="s">
        <v>18</v>
      </c>
      <c r="B7" s="13" t="s">
        <v>60</v>
      </c>
      <c r="C7" s="13" t="s">
        <v>61</v>
      </c>
      <c r="D7" s="13" t="s">
        <v>60</v>
      </c>
      <c r="E7" s="13" t="s">
        <v>61</v>
      </c>
      <c r="F7" s="13" t="s">
        <v>61</v>
      </c>
      <c r="G7" s="13" t="s">
        <v>60</v>
      </c>
      <c r="H7" s="13" t="s">
        <v>60</v>
      </c>
      <c r="I7" s="13" t="s">
        <v>60</v>
      </c>
      <c r="J7" s="13" t="s">
        <v>61</v>
      </c>
      <c r="K7" s="13" t="s">
        <v>71</v>
      </c>
      <c r="L7" s="13" t="s">
        <v>60</v>
      </c>
      <c r="M7" s="16" t="s">
        <v>72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9" x14ac:dyDescent="0.3">
      <c r="A8" s="18" t="s">
        <v>19</v>
      </c>
      <c r="B8" s="13" t="s">
        <v>60</v>
      </c>
      <c r="C8" s="13" t="s">
        <v>61</v>
      </c>
      <c r="D8" s="13" t="s">
        <v>60</v>
      </c>
      <c r="E8" s="13" t="s">
        <v>60</v>
      </c>
      <c r="F8" s="13" t="s">
        <v>61</v>
      </c>
      <c r="G8" s="13" t="s">
        <v>61</v>
      </c>
      <c r="H8" s="13" t="s">
        <v>61</v>
      </c>
      <c r="I8" s="13" t="s">
        <v>60</v>
      </c>
      <c r="J8" s="13" t="s">
        <v>60</v>
      </c>
      <c r="K8" s="13" t="s">
        <v>73</v>
      </c>
      <c r="L8" s="13" t="s">
        <v>60</v>
      </c>
      <c r="M8" s="16" t="s">
        <v>61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9" x14ac:dyDescent="0.3">
      <c r="A9" s="18" t="s">
        <v>20</v>
      </c>
      <c r="B9" s="13" t="s">
        <v>60</v>
      </c>
      <c r="C9" s="13" t="s">
        <v>61</v>
      </c>
      <c r="D9" s="13" t="s">
        <v>60</v>
      </c>
      <c r="E9" s="13" t="s">
        <v>61</v>
      </c>
      <c r="F9" s="13" t="s">
        <v>61</v>
      </c>
      <c r="G9" s="13" t="s">
        <v>61</v>
      </c>
      <c r="H9" s="13" t="s">
        <v>61</v>
      </c>
      <c r="I9" s="13" t="s">
        <v>60</v>
      </c>
      <c r="J9" s="13" t="s">
        <v>60</v>
      </c>
      <c r="K9" s="13" t="s">
        <v>73</v>
      </c>
      <c r="L9" s="13" t="s">
        <v>61</v>
      </c>
      <c r="M9" s="16" t="s">
        <v>61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9" x14ac:dyDescent="0.3">
      <c r="A10" s="18" t="s">
        <v>21</v>
      </c>
      <c r="B10" s="13" t="s">
        <v>60</v>
      </c>
      <c r="C10" s="13" t="s">
        <v>61</v>
      </c>
      <c r="D10" s="13" t="s">
        <v>60</v>
      </c>
      <c r="E10" s="13" t="s">
        <v>61</v>
      </c>
      <c r="F10" s="13" t="s">
        <v>61</v>
      </c>
      <c r="G10" s="13" t="s">
        <v>61</v>
      </c>
      <c r="H10" s="13" t="s">
        <v>61</v>
      </c>
      <c r="I10" s="13" t="s">
        <v>60</v>
      </c>
      <c r="J10" s="13" t="s">
        <v>61</v>
      </c>
      <c r="K10" s="13" t="s">
        <v>73</v>
      </c>
      <c r="L10" s="13" t="s">
        <v>61</v>
      </c>
      <c r="M10" s="16" t="s">
        <v>61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5" x14ac:dyDescent="0.3">
      <c r="A11" s="18" t="s">
        <v>22</v>
      </c>
      <c r="B11" s="13" t="s">
        <v>60</v>
      </c>
      <c r="C11" s="13" t="s">
        <v>60</v>
      </c>
      <c r="D11" s="13" t="s">
        <v>60</v>
      </c>
      <c r="E11" s="13" t="s">
        <v>60</v>
      </c>
      <c r="F11" s="13" t="s">
        <v>61</v>
      </c>
      <c r="G11" s="13" t="s">
        <v>60</v>
      </c>
      <c r="H11" s="13" t="s">
        <v>61</v>
      </c>
      <c r="I11" s="13" t="s">
        <v>60</v>
      </c>
      <c r="J11" s="13" t="s">
        <v>61</v>
      </c>
      <c r="K11" s="13" t="s">
        <v>61</v>
      </c>
      <c r="L11" s="13" t="s">
        <v>60</v>
      </c>
      <c r="M11" s="16" t="s">
        <v>61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5" x14ac:dyDescent="0.3">
      <c r="A12" s="18" t="s">
        <v>23</v>
      </c>
      <c r="B12" s="13" t="s">
        <v>60</v>
      </c>
      <c r="C12" s="13" t="s">
        <v>60</v>
      </c>
      <c r="D12" s="13" t="s">
        <v>60</v>
      </c>
      <c r="E12" s="13" t="s">
        <v>61</v>
      </c>
      <c r="F12" s="13" t="s">
        <v>61</v>
      </c>
      <c r="G12" s="13" t="s">
        <v>60</v>
      </c>
      <c r="H12" s="13" t="s">
        <v>61</v>
      </c>
      <c r="I12" s="13" t="s">
        <v>60</v>
      </c>
      <c r="J12" s="13" t="s">
        <v>61</v>
      </c>
      <c r="K12" s="13" t="s">
        <v>61</v>
      </c>
      <c r="L12" s="13" t="s">
        <v>60</v>
      </c>
      <c r="M12" s="16" t="s">
        <v>61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87" x14ac:dyDescent="0.3">
      <c r="A13" s="18" t="s">
        <v>24</v>
      </c>
      <c r="B13" s="13" t="s">
        <v>60</v>
      </c>
      <c r="C13" s="13" t="s">
        <v>61</v>
      </c>
      <c r="D13" s="13" t="s">
        <v>60</v>
      </c>
      <c r="E13" s="13" t="s">
        <v>61</v>
      </c>
      <c r="F13" s="13" t="s">
        <v>61</v>
      </c>
      <c r="G13" s="13" t="s">
        <v>61</v>
      </c>
      <c r="H13" s="13" t="s">
        <v>61</v>
      </c>
      <c r="I13" s="13" t="s">
        <v>60</v>
      </c>
      <c r="J13" s="13" t="s">
        <v>60</v>
      </c>
      <c r="K13" s="13" t="s">
        <v>74</v>
      </c>
      <c r="L13" s="13" t="s">
        <v>60</v>
      </c>
      <c r="M13" s="16" t="s">
        <v>61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87" x14ac:dyDescent="0.3">
      <c r="A14" s="18" t="s">
        <v>25</v>
      </c>
      <c r="B14" s="13" t="s">
        <v>60</v>
      </c>
      <c r="C14" s="13" t="s">
        <v>60</v>
      </c>
      <c r="D14" s="13" t="s">
        <v>60</v>
      </c>
      <c r="E14" s="13" t="s">
        <v>60</v>
      </c>
      <c r="F14" s="13" t="s">
        <v>61</v>
      </c>
      <c r="G14" s="13" t="s">
        <v>60</v>
      </c>
      <c r="H14" s="13" t="s">
        <v>61</v>
      </c>
      <c r="I14" s="13" t="s">
        <v>60</v>
      </c>
      <c r="J14" s="13" t="s">
        <v>60</v>
      </c>
      <c r="K14" s="13" t="s">
        <v>74</v>
      </c>
      <c r="L14" s="13" t="s">
        <v>60</v>
      </c>
      <c r="M14" s="16" t="s">
        <v>61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5" x14ac:dyDescent="0.3">
      <c r="A15" s="32" t="s">
        <v>26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9" x14ac:dyDescent="0.3">
      <c r="A16" s="18" t="s">
        <v>27</v>
      </c>
      <c r="B16" s="13" t="s">
        <v>60</v>
      </c>
      <c r="C16" s="13" t="s">
        <v>61</v>
      </c>
      <c r="D16" s="13" t="s">
        <v>60</v>
      </c>
      <c r="E16" s="13" t="s">
        <v>60</v>
      </c>
      <c r="F16" s="13" t="s">
        <v>61</v>
      </c>
      <c r="G16" s="13" t="s">
        <v>60</v>
      </c>
      <c r="H16" s="13" t="s">
        <v>60</v>
      </c>
      <c r="I16" s="13" t="s">
        <v>60</v>
      </c>
      <c r="J16" s="13" t="s">
        <v>61</v>
      </c>
      <c r="K16" s="13" t="s">
        <v>61</v>
      </c>
      <c r="L16" s="13" t="s">
        <v>60</v>
      </c>
      <c r="M16" s="16" t="s">
        <v>61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 x14ac:dyDescent="0.3">
      <c r="A17" s="18" t="s">
        <v>28</v>
      </c>
      <c r="B17" s="13" t="s">
        <v>60</v>
      </c>
      <c r="C17" s="13" t="s">
        <v>61</v>
      </c>
      <c r="D17" s="13" t="s">
        <v>60</v>
      </c>
      <c r="E17" s="13" t="s">
        <v>61</v>
      </c>
      <c r="F17" s="13" t="s">
        <v>68</v>
      </c>
      <c r="G17" s="13" t="s">
        <v>60</v>
      </c>
      <c r="H17" s="13" t="s">
        <v>60</v>
      </c>
      <c r="I17" s="13" t="s">
        <v>60</v>
      </c>
      <c r="J17" s="13" t="s">
        <v>60</v>
      </c>
      <c r="K17" s="13" t="s">
        <v>60</v>
      </c>
      <c r="L17" s="13" t="s">
        <v>60</v>
      </c>
      <c r="M17" s="16" t="s">
        <v>61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3.5" x14ac:dyDescent="0.3">
      <c r="A18" s="18" t="s">
        <v>29</v>
      </c>
      <c r="B18" s="13" t="s">
        <v>59</v>
      </c>
      <c r="C18" s="13" t="s">
        <v>61</v>
      </c>
      <c r="D18" s="13" t="s">
        <v>60</v>
      </c>
      <c r="E18" s="13" t="s">
        <v>61</v>
      </c>
      <c r="F18" s="13" t="s">
        <v>61</v>
      </c>
      <c r="G18" s="13" t="s">
        <v>60</v>
      </c>
      <c r="H18" s="13" t="s">
        <v>61</v>
      </c>
      <c r="I18" s="13" t="s">
        <v>60</v>
      </c>
      <c r="J18" s="13" t="s">
        <v>61</v>
      </c>
      <c r="K18" s="13" t="s">
        <v>61</v>
      </c>
      <c r="L18" s="13" t="s">
        <v>60</v>
      </c>
      <c r="M18" s="16" t="s">
        <v>61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5" x14ac:dyDescent="0.3">
      <c r="A19" s="18" t="s">
        <v>30</v>
      </c>
      <c r="B19" s="13" t="s">
        <v>60</v>
      </c>
      <c r="C19" s="13" t="s">
        <v>61</v>
      </c>
      <c r="D19" s="13" t="s">
        <v>60</v>
      </c>
      <c r="E19" s="13" t="s">
        <v>61</v>
      </c>
      <c r="F19" s="13" t="s">
        <v>68</v>
      </c>
      <c r="G19" s="13" t="s">
        <v>60</v>
      </c>
      <c r="H19" s="13" t="s">
        <v>60</v>
      </c>
      <c r="I19" s="13" t="s">
        <v>60</v>
      </c>
      <c r="J19" s="13" t="s">
        <v>60</v>
      </c>
      <c r="K19" s="13" t="s">
        <v>60</v>
      </c>
      <c r="L19" s="13" t="s">
        <v>60</v>
      </c>
      <c r="M19" s="16" t="s">
        <v>61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5" x14ac:dyDescent="0.3">
      <c r="A20" s="18" t="s">
        <v>31</v>
      </c>
      <c r="B20" s="13" t="s">
        <v>60</v>
      </c>
      <c r="C20" s="13" t="s">
        <v>61</v>
      </c>
      <c r="D20" s="13" t="s">
        <v>60</v>
      </c>
      <c r="E20" s="13" t="s">
        <v>60</v>
      </c>
      <c r="F20" s="13" t="s">
        <v>68</v>
      </c>
      <c r="G20" s="13" t="s">
        <v>60</v>
      </c>
      <c r="H20" s="13" t="s">
        <v>60</v>
      </c>
      <c r="I20" s="13" t="s">
        <v>60</v>
      </c>
      <c r="J20" s="13" t="s">
        <v>60</v>
      </c>
      <c r="K20" s="13" t="s">
        <v>60</v>
      </c>
      <c r="L20" s="13" t="s">
        <v>60</v>
      </c>
      <c r="M20" s="16" t="s">
        <v>61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9" x14ac:dyDescent="0.3">
      <c r="A21" s="18" t="s">
        <v>32</v>
      </c>
      <c r="B21" s="13" t="s">
        <v>60</v>
      </c>
      <c r="C21" s="13" t="s">
        <v>61</v>
      </c>
      <c r="D21" s="13" t="s">
        <v>60</v>
      </c>
      <c r="E21" s="13" t="s">
        <v>61</v>
      </c>
      <c r="F21" s="13" t="s">
        <v>68</v>
      </c>
      <c r="G21" s="13" t="s">
        <v>60</v>
      </c>
      <c r="H21" s="13" t="s">
        <v>60</v>
      </c>
      <c r="I21" s="13" t="s">
        <v>60</v>
      </c>
      <c r="J21" s="13" t="s">
        <v>60</v>
      </c>
      <c r="K21" s="13" t="s">
        <v>87</v>
      </c>
      <c r="L21" s="13" t="s">
        <v>60</v>
      </c>
      <c r="M21" s="16" t="s">
        <v>61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5" x14ac:dyDescent="0.3">
      <c r="A22" s="18" t="s">
        <v>33</v>
      </c>
      <c r="B22" s="13" t="s">
        <v>60</v>
      </c>
      <c r="C22" s="13" t="s">
        <v>61</v>
      </c>
      <c r="D22" s="13" t="s">
        <v>60</v>
      </c>
      <c r="E22" s="13" t="s">
        <v>61</v>
      </c>
      <c r="F22" s="13" t="s">
        <v>61</v>
      </c>
      <c r="G22" s="13" t="s">
        <v>61</v>
      </c>
      <c r="H22" s="13" t="s">
        <v>61</v>
      </c>
      <c r="I22" s="13" t="s">
        <v>60</v>
      </c>
      <c r="J22" s="13" t="s">
        <v>60</v>
      </c>
      <c r="K22" s="13" t="s">
        <v>61</v>
      </c>
      <c r="L22" s="13" t="s">
        <v>60</v>
      </c>
      <c r="M22" s="16" t="s">
        <v>61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5" x14ac:dyDescent="0.3">
      <c r="A23" s="18" t="s">
        <v>34</v>
      </c>
      <c r="B23" s="13" t="s">
        <v>60</v>
      </c>
      <c r="C23" s="13" t="s">
        <v>61</v>
      </c>
      <c r="D23" s="13" t="s">
        <v>60</v>
      </c>
      <c r="E23" s="13" t="s">
        <v>61</v>
      </c>
      <c r="F23" s="13" t="s">
        <v>68</v>
      </c>
      <c r="G23" s="13" t="s">
        <v>60</v>
      </c>
      <c r="H23" s="13" t="s">
        <v>61</v>
      </c>
      <c r="I23" s="13" t="s">
        <v>60</v>
      </c>
      <c r="J23" s="13" t="s">
        <v>60</v>
      </c>
      <c r="K23" s="13" t="s">
        <v>61</v>
      </c>
      <c r="L23" s="13" t="s">
        <v>60</v>
      </c>
      <c r="M23" s="16" t="s">
        <v>61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5" x14ac:dyDescent="0.3">
      <c r="A24" s="18" t="s">
        <v>35</v>
      </c>
      <c r="B24" s="13" t="s">
        <v>60</v>
      </c>
      <c r="C24" s="13" t="s">
        <v>61</v>
      </c>
      <c r="D24" s="13" t="s">
        <v>60</v>
      </c>
      <c r="E24" s="13" t="s">
        <v>60</v>
      </c>
      <c r="F24" s="13" t="s">
        <v>68</v>
      </c>
      <c r="G24" s="13" t="s">
        <v>61</v>
      </c>
      <c r="H24" s="13" t="s">
        <v>60</v>
      </c>
      <c r="I24" s="13" t="s">
        <v>60</v>
      </c>
      <c r="J24" s="13" t="s">
        <v>60</v>
      </c>
      <c r="K24" s="13" t="s">
        <v>60</v>
      </c>
      <c r="L24" s="13" t="s">
        <v>60</v>
      </c>
      <c r="M24" s="16" t="s">
        <v>61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9" x14ac:dyDescent="0.3">
      <c r="A25" s="19" t="s">
        <v>36</v>
      </c>
      <c r="B25" s="13" t="s">
        <v>60</v>
      </c>
      <c r="C25" s="13" t="s">
        <v>61</v>
      </c>
      <c r="D25" s="13" t="s">
        <v>60</v>
      </c>
      <c r="E25" s="13" t="s">
        <v>60</v>
      </c>
      <c r="F25" s="13" t="s">
        <v>61</v>
      </c>
      <c r="G25" s="13" t="s">
        <v>61</v>
      </c>
      <c r="H25" s="13" t="s">
        <v>60</v>
      </c>
      <c r="I25" s="13" t="s">
        <v>60</v>
      </c>
      <c r="J25" s="13" t="s">
        <v>60</v>
      </c>
      <c r="K25" s="13" t="s">
        <v>60</v>
      </c>
      <c r="L25" s="13" t="s">
        <v>60</v>
      </c>
      <c r="M25" s="16" t="s">
        <v>61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5" x14ac:dyDescent="0.3">
      <c r="A26" s="18" t="s">
        <v>37</v>
      </c>
      <c r="B26" s="13" t="s">
        <v>60</v>
      </c>
      <c r="C26" s="13" t="s">
        <v>61</v>
      </c>
      <c r="D26" s="13" t="s">
        <v>60</v>
      </c>
      <c r="E26" s="13" t="s">
        <v>61</v>
      </c>
      <c r="F26" s="13" t="s">
        <v>61</v>
      </c>
      <c r="G26" s="13" t="s">
        <v>61</v>
      </c>
      <c r="H26" s="13" t="s">
        <v>60</v>
      </c>
      <c r="I26" s="13" t="s">
        <v>60</v>
      </c>
      <c r="J26" s="13" t="s">
        <v>60</v>
      </c>
      <c r="K26" s="13" t="s">
        <v>60</v>
      </c>
      <c r="L26" s="13" t="s">
        <v>60</v>
      </c>
      <c r="M26" s="16" t="s">
        <v>61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5" x14ac:dyDescent="0.3">
      <c r="A27" s="18" t="s">
        <v>38</v>
      </c>
      <c r="B27" s="13" t="s">
        <v>60</v>
      </c>
      <c r="C27" s="13" t="s">
        <v>61</v>
      </c>
      <c r="D27" s="13" t="s">
        <v>60</v>
      </c>
      <c r="E27" s="13" t="s">
        <v>61</v>
      </c>
      <c r="F27" s="13" t="s">
        <v>68</v>
      </c>
      <c r="G27" s="13" t="s">
        <v>61</v>
      </c>
      <c r="H27" s="13" t="s">
        <v>60</v>
      </c>
      <c r="I27" s="13" t="s">
        <v>60</v>
      </c>
      <c r="J27" s="13" t="s">
        <v>60</v>
      </c>
      <c r="K27" s="13" t="s">
        <v>61</v>
      </c>
      <c r="L27" s="13" t="s">
        <v>60</v>
      </c>
      <c r="M27" s="16" t="s">
        <v>61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5" x14ac:dyDescent="0.3">
      <c r="A28" s="18" t="s">
        <v>39</v>
      </c>
      <c r="B28" s="13" t="s">
        <v>60</v>
      </c>
      <c r="C28" s="13" t="s">
        <v>61</v>
      </c>
      <c r="D28" s="13" t="s">
        <v>60</v>
      </c>
      <c r="E28" s="13" t="s">
        <v>61</v>
      </c>
      <c r="F28" s="13" t="s">
        <v>61</v>
      </c>
      <c r="G28" s="13" t="s">
        <v>61</v>
      </c>
      <c r="H28" s="13" t="s">
        <v>61</v>
      </c>
      <c r="I28" s="13" t="s">
        <v>60</v>
      </c>
      <c r="J28" s="13" t="s">
        <v>60</v>
      </c>
      <c r="K28" s="13" t="s">
        <v>61</v>
      </c>
      <c r="L28" s="13" t="s">
        <v>61</v>
      </c>
      <c r="M28" s="16" t="s">
        <v>61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5" x14ac:dyDescent="0.3">
      <c r="A29" s="32" t="s">
        <v>40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3.5" x14ac:dyDescent="0.3">
      <c r="A30" s="18" t="s">
        <v>41</v>
      </c>
      <c r="B30" s="13" t="s">
        <v>59</v>
      </c>
      <c r="C30" s="13" t="s">
        <v>61</v>
      </c>
      <c r="D30" s="13" t="s">
        <v>60</v>
      </c>
      <c r="E30" s="13" t="s">
        <v>60</v>
      </c>
      <c r="F30" s="13" t="s">
        <v>62</v>
      </c>
      <c r="G30" s="13" t="s">
        <v>61</v>
      </c>
      <c r="H30" s="13" t="s">
        <v>60</v>
      </c>
      <c r="I30" s="13" t="s">
        <v>60</v>
      </c>
      <c r="J30" s="13" t="s">
        <v>60</v>
      </c>
      <c r="K30" s="13" t="s">
        <v>60</v>
      </c>
      <c r="L30" s="13" t="s">
        <v>60</v>
      </c>
      <c r="M30" s="16" t="s">
        <v>61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9" x14ac:dyDescent="0.3">
      <c r="A31" s="18" t="s">
        <v>42</v>
      </c>
      <c r="B31" s="13" t="s">
        <v>60</v>
      </c>
      <c r="C31" s="13" t="s">
        <v>61</v>
      </c>
      <c r="D31" s="13" t="s">
        <v>60</v>
      </c>
      <c r="E31" s="13" t="s">
        <v>61</v>
      </c>
      <c r="F31" s="13" t="s">
        <v>61</v>
      </c>
      <c r="G31" s="13" t="s">
        <v>61</v>
      </c>
      <c r="H31" s="13" t="s">
        <v>60</v>
      </c>
      <c r="I31" s="13" t="s">
        <v>60</v>
      </c>
      <c r="J31" s="13" t="s">
        <v>60</v>
      </c>
      <c r="K31" s="13" t="s">
        <v>60</v>
      </c>
      <c r="L31" s="13" t="s">
        <v>60</v>
      </c>
      <c r="M31" s="16" t="s">
        <v>61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9" x14ac:dyDescent="0.3">
      <c r="A32" s="18" t="s">
        <v>43</v>
      </c>
      <c r="B32" s="13" t="s">
        <v>60</v>
      </c>
      <c r="C32" s="13" t="s">
        <v>61</v>
      </c>
      <c r="D32" s="13" t="s">
        <v>60</v>
      </c>
      <c r="E32" s="13" t="s">
        <v>61</v>
      </c>
      <c r="F32" s="13" t="s">
        <v>62</v>
      </c>
      <c r="G32" s="13" t="s">
        <v>61</v>
      </c>
      <c r="H32" s="13"/>
      <c r="I32" s="13" t="s">
        <v>60</v>
      </c>
      <c r="J32" s="13" t="s">
        <v>60</v>
      </c>
      <c r="K32" s="13" t="s">
        <v>60</v>
      </c>
      <c r="L32" s="13" t="s">
        <v>60</v>
      </c>
      <c r="M32" s="16" t="s">
        <v>88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3.5" x14ac:dyDescent="0.3">
      <c r="A33" s="18" t="s">
        <v>44</v>
      </c>
      <c r="B33" s="13" t="s">
        <v>59</v>
      </c>
      <c r="C33" s="13" t="s">
        <v>61</v>
      </c>
      <c r="D33" s="13" t="s">
        <v>60</v>
      </c>
      <c r="E33" s="13" t="s">
        <v>61</v>
      </c>
      <c r="F33" s="13" t="s">
        <v>62</v>
      </c>
      <c r="G33" s="13" t="s">
        <v>62</v>
      </c>
      <c r="H33" s="13" t="s">
        <v>60</v>
      </c>
      <c r="I33" s="13" t="s">
        <v>60</v>
      </c>
      <c r="J33" s="13" t="s">
        <v>60</v>
      </c>
      <c r="K33" s="13" t="s">
        <v>61</v>
      </c>
      <c r="L33" s="13" t="s">
        <v>60</v>
      </c>
      <c r="M33" s="16" t="s">
        <v>61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5" x14ac:dyDescent="0.3">
      <c r="A34" s="18" t="s">
        <v>45</v>
      </c>
      <c r="B34" s="13" t="s">
        <v>60</v>
      </c>
      <c r="C34" s="13" t="s">
        <v>61</v>
      </c>
      <c r="D34" s="13" t="s">
        <v>60</v>
      </c>
      <c r="E34" s="13" t="s">
        <v>61</v>
      </c>
      <c r="F34" s="13" t="s">
        <v>62</v>
      </c>
      <c r="G34" s="13" t="s">
        <v>62</v>
      </c>
      <c r="H34" s="13" t="s">
        <v>60</v>
      </c>
      <c r="I34" s="13" t="s">
        <v>60</v>
      </c>
      <c r="J34" s="13" t="s">
        <v>61</v>
      </c>
      <c r="K34" s="13" t="s">
        <v>61</v>
      </c>
      <c r="L34" s="13" t="s">
        <v>60</v>
      </c>
      <c r="M34" s="16" t="s">
        <v>61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5" x14ac:dyDescent="0.3">
      <c r="A35" s="18" t="s">
        <v>46</v>
      </c>
      <c r="B35" s="13" t="s">
        <v>60</v>
      </c>
      <c r="C35" s="13" t="s">
        <v>61</v>
      </c>
      <c r="D35" s="13" t="s">
        <v>60</v>
      </c>
      <c r="E35" s="13" t="s">
        <v>61</v>
      </c>
      <c r="F35" s="13" t="s">
        <v>62</v>
      </c>
      <c r="G35" s="13" t="s">
        <v>61</v>
      </c>
      <c r="H35" s="13" t="s">
        <v>61</v>
      </c>
      <c r="I35" s="13" t="s">
        <v>60</v>
      </c>
      <c r="J35" s="13" t="s">
        <v>60</v>
      </c>
      <c r="K35" s="13" t="s">
        <v>60</v>
      </c>
      <c r="L35" s="13" t="s">
        <v>60</v>
      </c>
      <c r="M35" s="16" t="s">
        <v>60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9" x14ac:dyDescent="0.3">
      <c r="A36" s="18" t="s">
        <v>47</v>
      </c>
      <c r="B36" s="13" t="s">
        <v>60</v>
      </c>
      <c r="C36" s="13" t="s">
        <v>61</v>
      </c>
      <c r="D36" s="13" t="s">
        <v>60</v>
      </c>
      <c r="E36" s="13" t="s">
        <v>61</v>
      </c>
      <c r="F36" s="13" t="s">
        <v>62</v>
      </c>
      <c r="G36" s="13" t="s">
        <v>61</v>
      </c>
      <c r="H36" s="13" t="s">
        <v>61</v>
      </c>
      <c r="I36" s="13" t="s">
        <v>60</v>
      </c>
      <c r="J36" s="13" t="s">
        <v>60</v>
      </c>
      <c r="K36" s="13" t="s">
        <v>60</v>
      </c>
      <c r="L36" s="13" t="s">
        <v>60</v>
      </c>
      <c r="M36" s="16" t="s">
        <v>61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5" x14ac:dyDescent="0.3">
      <c r="A37" s="18" t="s">
        <v>48</v>
      </c>
      <c r="B37" s="13" t="s">
        <v>60</v>
      </c>
      <c r="C37" s="13" t="s">
        <v>61</v>
      </c>
      <c r="D37" s="13" t="s">
        <v>60</v>
      </c>
      <c r="E37" s="13" t="s">
        <v>61</v>
      </c>
      <c r="F37" s="13" t="s">
        <v>62</v>
      </c>
      <c r="G37" s="13" t="s">
        <v>61</v>
      </c>
      <c r="H37" s="13" t="s">
        <v>61</v>
      </c>
      <c r="I37" s="13" t="s">
        <v>60</v>
      </c>
      <c r="J37" s="13" t="s">
        <v>60</v>
      </c>
      <c r="K37" s="13" t="s">
        <v>61</v>
      </c>
      <c r="L37" s="13" t="s">
        <v>60</v>
      </c>
      <c r="M37" s="16" t="s">
        <v>61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5" x14ac:dyDescent="0.3">
      <c r="A38" s="18" t="s">
        <v>49</v>
      </c>
      <c r="B38" s="13" t="s">
        <v>60</v>
      </c>
      <c r="C38" s="13" t="s">
        <v>61</v>
      </c>
      <c r="D38" s="13" t="s">
        <v>60</v>
      </c>
      <c r="E38" s="13" t="s">
        <v>60</v>
      </c>
      <c r="F38" s="13" t="s">
        <v>62</v>
      </c>
      <c r="G38" s="13" t="s">
        <v>61</v>
      </c>
      <c r="H38" s="13" t="s">
        <v>61</v>
      </c>
      <c r="I38" s="13" t="s">
        <v>60</v>
      </c>
      <c r="J38" s="13" t="s">
        <v>60</v>
      </c>
      <c r="K38" s="13" t="s">
        <v>60</v>
      </c>
      <c r="L38" s="13" t="s">
        <v>60</v>
      </c>
      <c r="M38" s="16" t="s">
        <v>89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5" x14ac:dyDescent="0.3">
      <c r="A39" s="18" t="s">
        <v>50</v>
      </c>
      <c r="B39" s="13" t="s">
        <v>60</v>
      </c>
      <c r="C39" s="13" t="s">
        <v>61</v>
      </c>
      <c r="D39" s="13" t="s">
        <v>60</v>
      </c>
      <c r="E39" s="13" t="s">
        <v>61</v>
      </c>
      <c r="F39" s="13" t="s">
        <v>62</v>
      </c>
      <c r="G39" s="13" t="s">
        <v>61</v>
      </c>
      <c r="H39" s="13" t="s">
        <v>61</v>
      </c>
      <c r="I39" s="13" t="s">
        <v>60</v>
      </c>
      <c r="J39" s="13" t="s">
        <v>61</v>
      </c>
      <c r="K39" s="13" t="s">
        <v>60</v>
      </c>
      <c r="L39" s="13" t="s">
        <v>60</v>
      </c>
      <c r="M39" s="16" t="s">
        <v>61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9" x14ac:dyDescent="0.3">
      <c r="A40" s="18" t="s">
        <v>51</v>
      </c>
      <c r="B40" s="13" t="s">
        <v>61</v>
      </c>
      <c r="C40" s="13" t="s">
        <v>61</v>
      </c>
      <c r="D40" s="13" t="s">
        <v>61</v>
      </c>
      <c r="E40" s="13" t="s">
        <v>61</v>
      </c>
      <c r="F40" s="13" t="s">
        <v>61</v>
      </c>
      <c r="G40" s="13" t="s">
        <v>61</v>
      </c>
      <c r="H40" s="13" t="s">
        <v>61</v>
      </c>
      <c r="I40" s="13" t="s">
        <v>61</v>
      </c>
      <c r="J40" s="13" t="s">
        <v>61</v>
      </c>
      <c r="K40" s="13" t="s">
        <v>61</v>
      </c>
      <c r="L40" s="13" t="s">
        <v>61</v>
      </c>
      <c r="M40" s="16" t="s">
        <v>61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5" x14ac:dyDescent="0.3">
      <c r="A41" s="26" t="s">
        <v>52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8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3.5" x14ac:dyDescent="0.3">
      <c r="A42" s="18" t="s">
        <v>53</v>
      </c>
      <c r="B42" s="13" t="s">
        <v>59</v>
      </c>
      <c r="C42" s="13" t="s">
        <v>61</v>
      </c>
      <c r="D42" s="13" t="s">
        <v>60</v>
      </c>
      <c r="E42" s="13" t="s">
        <v>61</v>
      </c>
      <c r="F42" s="13" t="s">
        <v>61</v>
      </c>
      <c r="G42" s="13" t="s">
        <v>61</v>
      </c>
      <c r="H42" s="13" t="s">
        <v>60</v>
      </c>
      <c r="I42" s="13" t="s">
        <v>60</v>
      </c>
      <c r="J42" s="13" t="s">
        <v>60</v>
      </c>
      <c r="K42" s="13" t="s">
        <v>60</v>
      </c>
      <c r="L42" s="13" t="s">
        <v>61</v>
      </c>
      <c r="M42" s="16" t="s">
        <v>61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3.5" x14ac:dyDescent="0.3">
      <c r="A43" s="18" t="s">
        <v>54</v>
      </c>
      <c r="B43" s="13" t="s">
        <v>59</v>
      </c>
      <c r="C43" s="13" t="s">
        <v>61</v>
      </c>
      <c r="D43" s="13" t="s">
        <v>60</v>
      </c>
      <c r="E43" s="13" t="s">
        <v>61</v>
      </c>
      <c r="F43" s="13" t="s">
        <v>61</v>
      </c>
      <c r="G43" s="13" t="s">
        <v>61</v>
      </c>
      <c r="H43" s="13" t="s">
        <v>60</v>
      </c>
      <c r="I43" s="13" t="s">
        <v>60</v>
      </c>
      <c r="J43" s="13" t="s">
        <v>60</v>
      </c>
      <c r="K43" s="13" t="s">
        <v>60</v>
      </c>
      <c r="L43" s="13" t="s">
        <v>61</v>
      </c>
      <c r="M43" s="16" t="s">
        <v>61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3.5" x14ac:dyDescent="0.3">
      <c r="A44" s="18" t="s">
        <v>55</v>
      </c>
      <c r="B44" s="13" t="s">
        <v>59</v>
      </c>
      <c r="C44" s="13" t="s">
        <v>61</v>
      </c>
      <c r="D44" s="13" t="s">
        <v>60</v>
      </c>
      <c r="E44" s="13" t="s">
        <v>61</v>
      </c>
      <c r="F44" s="13" t="s">
        <v>62</v>
      </c>
      <c r="G44" s="13" t="s">
        <v>61</v>
      </c>
      <c r="H44" s="13" t="s">
        <v>60</v>
      </c>
      <c r="I44" s="13" t="s">
        <v>60</v>
      </c>
      <c r="J44" s="13" t="s">
        <v>60</v>
      </c>
      <c r="K44" s="13" t="s">
        <v>60</v>
      </c>
      <c r="L44" s="13" t="s">
        <v>61</v>
      </c>
      <c r="M44" s="16" t="s">
        <v>61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43.5" x14ac:dyDescent="0.3">
      <c r="A45" s="18" t="s">
        <v>56</v>
      </c>
      <c r="B45" s="13" t="s">
        <v>59</v>
      </c>
      <c r="C45" s="13" t="s">
        <v>61</v>
      </c>
      <c r="D45" s="13" t="s">
        <v>60</v>
      </c>
      <c r="E45" s="13" t="s">
        <v>61</v>
      </c>
      <c r="F45" s="13" t="s">
        <v>61</v>
      </c>
      <c r="G45" s="13" t="s">
        <v>61</v>
      </c>
      <c r="H45" s="13" t="s">
        <v>60</v>
      </c>
      <c r="I45" s="13" t="s">
        <v>60</v>
      </c>
      <c r="J45" s="13" t="s">
        <v>60</v>
      </c>
      <c r="K45" s="13" t="s">
        <v>60</v>
      </c>
      <c r="L45" s="13" t="s">
        <v>61</v>
      </c>
      <c r="M45" s="16" t="s">
        <v>61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3.5" x14ac:dyDescent="0.3">
      <c r="A46" s="20" t="s">
        <v>57</v>
      </c>
      <c r="B46" s="13" t="s">
        <v>59</v>
      </c>
      <c r="C46" s="13" t="s">
        <v>61</v>
      </c>
      <c r="D46" s="13" t="s">
        <v>60</v>
      </c>
      <c r="E46" s="21" t="s">
        <v>60</v>
      </c>
      <c r="F46" s="21" t="s">
        <v>62</v>
      </c>
      <c r="G46" s="21" t="s">
        <v>62</v>
      </c>
      <c r="H46" s="13" t="s">
        <v>60</v>
      </c>
      <c r="I46" s="13" t="s">
        <v>60</v>
      </c>
      <c r="J46" s="13" t="s">
        <v>60</v>
      </c>
      <c r="K46" s="13" t="s">
        <v>60</v>
      </c>
      <c r="L46" s="13" t="s">
        <v>61</v>
      </c>
      <c r="M46" s="16" t="s">
        <v>61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3"/>
      <c r="B47" s="4"/>
      <c r="C47" s="4"/>
      <c r="D47" s="4"/>
      <c r="E47" s="4"/>
      <c r="F47" s="4"/>
      <c r="G47" s="4"/>
      <c r="H47" s="5"/>
      <c r="I47" s="4"/>
      <c r="J47" s="5"/>
      <c r="K47" s="4"/>
      <c r="L47" s="4"/>
      <c r="M47" s="4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D48" s="4"/>
      <c r="E48" s="4"/>
      <c r="F48" s="4"/>
      <c r="G48" s="4"/>
      <c r="H48" s="5"/>
      <c r="I48" s="4"/>
      <c r="J48" s="5"/>
      <c r="K48" s="4"/>
      <c r="L48" s="4"/>
      <c r="M48" s="4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4:26" ht="14.5" x14ac:dyDescent="0.3">
      <c r="D49" s="6"/>
      <c r="E49" s="6"/>
      <c r="F49" s="6"/>
      <c r="G49" s="6"/>
      <c r="H49" s="6"/>
      <c r="I49" s="6"/>
      <c r="J49" s="6"/>
      <c r="K49" s="6"/>
      <c r="L49" s="6"/>
      <c r="M49" s="6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4:26" ht="14.5" x14ac:dyDescent="0.35">
      <c r="D50" s="3"/>
      <c r="E50" s="3"/>
      <c r="F50" s="3"/>
      <c r="G50" s="3"/>
      <c r="H50" s="3"/>
      <c r="I50" s="3"/>
      <c r="J50" s="3"/>
      <c r="K50" s="3"/>
      <c r="L50" s="3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  <c r="X50" s="2"/>
      <c r="Y50" s="2"/>
      <c r="Z50" s="2"/>
    </row>
    <row r="51" spans="4:26" ht="14" x14ac:dyDescent="0.3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4:26" ht="14.25" customHeight="1" x14ac:dyDescent="0.3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4:26" ht="14.25" customHeight="1" x14ac:dyDescent="0.3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4:26" ht="14.25" customHeight="1" x14ac:dyDescent="0.3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4:26" ht="14.25" customHeight="1" x14ac:dyDescent="0.3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4:26" ht="14.25" customHeight="1" x14ac:dyDescent="0.3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4:26" ht="14.25" customHeight="1" x14ac:dyDescent="0.3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4:26" ht="14.25" customHeight="1" x14ac:dyDescent="0.3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4:26" ht="14.25" customHeight="1" x14ac:dyDescent="0.3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4:26" ht="14.25" customHeight="1" x14ac:dyDescent="0.3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4:26" ht="14.25" customHeight="1" x14ac:dyDescent="0.3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4:26" ht="14.25" customHeight="1" x14ac:dyDescent="0.3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4:26" ht="14.25" customHeight="1" x14ac:dyDescent="0.3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4:26" ht="14.25" customHeight="1" x14ac:dyDescent="0.3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algorithmName="SHA-512" hashValue="mqkimalOR/TfJlqSxxPiEO8ff4pHqozniGfc8DUiSrngmv3UzTktnDZbPGBHFUjbCnVTrotwFYI/UfdPn02Ovw==" saltValue="3uzB2i6hzJXDU7eNQyO0zA==" spinCount="100000" sheet="1" objects="1" scenarios="1" sort="0"/>
  <printOptions horizontalCentered="1" verticalCentered="1"/>
  <pageMargins left="0.25" right="0.25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Interactive Form</vt:lpstr>
      <vt:lpstr>Important Notes</vt:lpstr>
      <vt:lpstr>Master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Penn, Nadine</dc:creator>
  <cp:lastModifiedBy>Patino, Yazmine</cp:lastModifiedBy>
  <dcterms:created xsi:type="dcterms:W3CDTF">2024-05-28T13:36:11Z</dcterms:created>
  <dcterms:modified xsi:type="dcterms:W3CDTF">2024-07-31T21:24:00Z</dcterms:modified>
</cp:coreProperties>
</file>