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T:\A_General Department\CRF REPORTING\"/>
    </mc:Choice>
  </mc:AlternateContent>
  <xr:revisionPtr revIDLastSave="0" documentId="13_ncr:1_{45194089-33F6-4C33-A021-0D993521BB8B}" xr6:coauthVersionLast="41" xr6:coauthVersionMax="41" xr10:uidLastSave="{00000000-0000-0000-0000-000000000000}"/>
  <workbookProtection workbookPassword="E89A" lockStructure="1"/>
  <bookViews>
    <workbookView xWindow="-120" yWindow="-120" windowWidth="29040" windowHeight="15840" tabRatio="868" xr2:uid="{00000000-000D-0000-FFFF-FFFF00000000}"/>
  </bookViews>
  <sheets>
    <sheet name="Grant Code 5012 REPORT" sheetId="3" r:id="rId1"/>
    <sheet name="Grant Code 6012 REPORT" sheetId="11" state="hidden" r:id="rId2"/>
    <sheet name="Expenditure Category Guidance" sheetId="9" r:id="rId3"/>
    <sheet name="DUNS" sheetId="8" state="hidden" r:id="rId4"/>
    <sheet name="Sheet1" sheetId="1" state="hidden" r:id="rId5"/>
    <sheet name="$37M At-Risk" sheetId="10" state="hidden" r:id="rId6"/>
  </sheets>
  <externalReferences>
    <externalReference r:id="rId7"/>
  </externalReferences>
  <definedNames>
    <definedName name="_xlnm._FilterDatabase" localSheetId="3" hidden="1">DUNS!$Z$1:$Z$351</definedName>
    <definedName name="_xlnm._FilterDatabase" localSheetId="4" hidden="1">Sheet1!$A$1:$AD$1</definedName>
    <definedName name="_Order1" hidden="1">255</definedName>
    <definedName name="budget">[1]Other!$A$1:$A$4</definedName>
    <definedName name="DISTRICT" localSheetId="1">#REF!</definedName>
    <definedName name="DISTRICT">#REF!</definedName>
    <definedName name="MILL" localSheetId="1">#REF!</definedName>
    <definedName name="MILL">#REF!</definedName>
    <definedName name="MOUNTAIN" localSheetId="1">#REF!</definedName>
    <definedName name="MOUNTAIN">#REF!</definedName>
    <definedName name="OUTLAY" localSheetId="1">#REF!</definedName>
    <definedName name="OUTLAY">#REF!</definedName>
    <definedName name="RURAL" localSheetId="1">#REF!</definedName>
    <definedName name="RURAL">#REF!</definedName>
    <definedName name="SUMMARY" localSheetId="1">#REF!</definedName>
    <definedName name="SUMMARY">#REF!</definedName>
    <definedName name="URBAN" localSheetId="1">#REF!</definedName>
    <definedName name="URBA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1" l="1"/>
  <c r="E5" i="11"/>
  <c r="E10" i="11" s="1"/>
  <c r="E6" i="11" l="1"/>
  <c r="E8" i="11"/>
  <c r="E9" i="11"/>
  <c r="E13" i="11"/>
  <c r="E22" i="11"/>
  <c r="G22" i="11" s="1"/>
  <c r="F181" i="10"/>
  <c r="D181" i="10"/>
  <c r="C181" i="10"/>
  <c r="E179" i="10"/>
  <c r="G179" i="10" s="1"/>
  <c r="H179" i="10" s="1"/>
  <c r="I179" i="10" s="1"/>
  <c r="E178" i="10"/>
  <c r="G178" i="10" s="1"/>
  <c r="H178" i="10" s="1"/>
  <c r="I178" i="10" s="1"/>
  <c r="E177" i="10"/>
  <c r="G177" i="10" s="1"/>
  <c r="H177" i="10" s="1"/>
  <c r="I177" i="10" s="1"/>
  <c r="E176" i="10"/>
  <c r="G176" i="10" s="1"/>
  <c r="H176" i="10" s="1"/>
  <c r="I176" i="10" s="1"/>
  <c r="G175" i="10"/>
  <c r="H175" i="10" s="1"/>
  <c r="I175" i="10" s="1"/>
  <c r="E175" i="10"/>
  <c r="E174" i="10"/>
  <c r="G174" i="10" s="1"/>
  <c r="H174" i="10" s="1"/>
  <c r="I174" i="10" s="1"/>
  <c r="G173" i="10"/>
  <c r="H173" i="10" s="1"/>
  <c r="I173" i="10" s="1"/>
  <c r="E173" i="10"/>
  <c r="E172" i="10"/>
  <c r="G172" i="10" s="1"/>
  <c r="H172" i="10" s="1"/>
  <c r="I172" i="10" s="1"/>
  <c r="G171" i="10"/>
  <c r="H171" i="10" s="1"/>
  <c r="I171" i="10" s="1"/>
  <c r="E171" i="10"/>
  <c r="E170" i="10"/>
  <c r="G170" i="10" s="1"/>
  <c r="H170" i="10" s="1"/>
  <c r="I170" i="10" s="1"/>
  <c r="E169" i="10"/>
  <c r="G169" i="10" s="1"/>
  <c r="H169" i="10" s="1"/>
  <c r="I169" i="10" s="1"/>
  <c r="E168" i="10"/>
  <c r="G168" i="10" s="1"/>
  <c r="H168" i="10" s="1"/>
  <c r="I168" i="10" s="1"/>
  <c r="E167" i="10"/>
  <c r="G167" i="10" s="1"/>
  <c r="H167" i="10" s="1"/>
  <c r="I167" i="10" s="1"/>
  <c r="E166" i="10"/>
  <c r="G166" i="10" s="1"/>
  <c r="H166" i="10" s="1"/>
  <c r="I166" i="10" s="1"/>
  <c r="H165" i="10"/>
  <c r="I165" i="10" s="1"/>
  <c r="G165" i="10"/>
  <c r="E165" i="10"/>
  <c r="E164" i="10"/>
  <c r="G164" i="10" s="1"/>
  <c r="H164" i="10" s="1"/>
  <c r="I164" i="10" s="1"/>
  <c r="G163" i="10"/>
  <c r="H163" i="10" s="1"/>
  <c r="I163" i="10" s="1"/>
  <c r="E163" i="10"/>
  <c r="E162" i="10"/>
  <c r="G162" i="10" s="1"/>
  <c r="H162" i="10" s="1"/>
  <c r="I162" i="10" s="1"/>
  <c r="G161" i="10"/>
  <c r="H161" i="10" s="1"/>
  <c r="I161" i="10" s="1"/>
  <c r="E161" i="10"/>
  <c r="E160" i="10"/>
  <c r="G160" i="10" s="1"/>
  <c r="H160" i="10" s="1"/>
  <c r="I160" i="10" s="1"/>
  <c r="G159" i="10"/>
  <c r="H159" i="10" s="1"/>
  <c r="I159" i="10" s="1"/>
  <c r="E159" i="10"/>
  <c r="E158" i="10"/>
  <c r="G158" i="10" s="1"/>
  <c r="H158" i="10" s="1"/>
  <c r="I158" i="10" s="1"/>
  <c r="E157" i="10"/>
  <c r="G157" i="10" s="1"/>
  <c r="H157" i="10" s="1"/>
  <c r="I157" i="10" s="1"/>
  <c r="E156" i="10"/>
  <c r="G156" i="10" s="1"/>
  <c r="H156" i="10" s="1"/>
  <c r="I156" i="10" s="1"/>
  <c r="E155" i="10"/>
  <c r="G155" i="10" s="1"/>
  <c r="H155" i="10" s="1"/>
  <c r="I155" i="10" s="1"/>
  <c r="E154" i="10"/>
  <c r="G154" i="10" s="1"/>
  <c r="H154" i="10" s="1"/>
  <c r="I154" i="10" s="1"/>
  <c r="E153" i="10"/>
  <c r="G153" i="10" s="1"/>
  <c r="H153" i="10" s="1"/>
  <c r="I153" i="10" s="1"/>
  <c r="E152" i="10"/>
  <c r="G152" i="10" s="1"/>
  <c r="H152" i="10" s="1"/>
  <c r="I152" i="10" s="1"/>
  <c r="E151" i="10"/>
  <c r="G151" i="10" s="1"/>
  <c r="H151" i="10" s="1"/>
  <c r="I151" i="10" s="1"/>
  <c r="E150" i="10"/>
  <c r="G150" i="10" s="1"/>
  <c r="H150" i="10" s="1"/>
  <c r="I150" i="10" s="1"/>
  <c r="H149" i="10"/>
  <c r="I149" i="10" s="1"/>
  <c r="G149" i="10"/>
  <c r="E149" i="10"/>
  <c r="E148" i="10"/>
  <c r="G148" i="10" s="1"/>
  <c r="H148" i="10" s="1"/>
  <c r="I148" i="10" s="1"/>
  <c r="G147" i="10"/>
  <c r="H147" i="10" s="1"/>
  <c r="I147" i="10" s="1"/>
  <c r="E147" i="10"/>
  <c r="E146" i="10"/>
  <c r="G146" i="10" s="1"/>
  <c r="H146" i="10" s="1"/>
  <c r="I146" i="10" s="1"/>
  <c r="G145" i="10"/>
  <c r="H145" i="10" s="1"/>
  <c r="I145" i="10" s="1"/>
  <c r="E145" i="10"/>
  <c r="E144" i="10"/>
  <c r="G144" i="10" s="1"/>
  <c r="H144" i="10" s="1"/>
  <c r="I144" i="10" s="1"/>
  <c r="G143" i="10"/>
  <c r="H143" i="10" s="1"/>
  <c r="I143" i="10" s="1"/>
  <c r="E143" i="10"/>
  <c r="E142" i="10"/>
  <c r="G142" i="10" s="1"/>
  <c r="H142" i="10" s="1"/>
  <c r="I142" i="10" s="1"/>
  <c r="E141" i="10"/>
  <c r="G141" i="10" s="1"/>
  <c r="H141" i="10" s="1"/>
  <c r="I141" i="10" s="1"/>
  <c r="E140" i="10"/>
  <c r="G140" i="10" s="1"/>
  <c r="H140" i="10" s="1"/>
  <c r="I140" i="10" s="1"/>
  <c r="E139" i="10"/>
  <c r="G139" i="10" s="1"/>
  <c r="H139" i="10" s="1"/>
  <c r="I139" i="10" s="1"/>
  <c r="E138" i="10"/>
  <c r="G138" i="10" s="1"/>
  <c r="H138" i="10" s="1"/>
  <c r="I138" i="10" s="1"/>
  <c r="E137" i="10"/>
  <c r="G137" i="10" s="1"/>
  <c r="H137" i="10" s="1"/>
  <c r="I137" i="10" s="1"/>
  <c r="E136" i="10"/>
  <c r="G136" i="10" s="1"/>
  <c r="H136" i="10" s="1"/>
  <c r="I136" i="10" s="1"/>
  <c r="E135" i="10"/>
  <c r="G135" i="10" s="1"/>
  <c r="H135" i="10" s="1"/>
  <c r="I135" i="10" s="1"/>
  <c r="E134" i="10"/>
  <c r="G134" i="10" s="1"/>
  <c r="H134" i="10" s="1"/>
  <c r="I134" i="10" s="1"/>
  <c r="H133" i="10"/>
  <c r="I133" i="10" s="1"/>
  <c r="G133" i="10"/>
  <c r="E133" i="10"/>
  <c r="E132" i="10"/>
  <c r="G132" i="10" s="1"/>
  <c r="H132" i="10" s="1"/>
  <c r="I132" i="10" s="1"/>
  <c r="G131" i="10"/>
  <c r="H131" i="10" s="1"/>
  <c r="I131" i="10" s="1"/>
  <c r="E131" i="10"/>
  <c r="E130" i="10"/>
  <c r="G130" i="10" s="1"/>
  <c r="H130" i="10" s="1"/>
  <c r="I130" i="10" s="1"/>
  <c r="G129" i="10"/>
  <c r="H129" i="10" s="1"/>
  <c r="I129" i="10" s="1"/>
  <c r="E129" i="10"/>
  <c r="E128" i="10"/>
  <c r="G128" i="10" s="1"/>
  <c r="H128" i="10" s="1"/>
  <c r="I128" i="10" s="1"/>
  <c r="G127" i="10"/>
  <c r="H127" i="10" s="1"/>
  <c r="I127" i="10" s="1"/>
  <c r="E127" i="10"/>
  <c r="E126" i="10"/>
  <c r="G126" i="10" s="1"/>
  <c r="H126" i="10" s="1"/>
  <c r="I126" i="10" s="1"/>
  <c r="E125" i="10"/>
  <c r="G125" i="10" s="1"/>
  <c r="H125" i="10" s="1"/>
  <c r="I125" i="10" s="1"/>
  <c r="E124" i="10"/>
  <c r="G124" i="10" s="1"/>
  <c r="H124" i="10" s="1"/>
  <c r="I124" i="10" s="1"/>
  <c r="E123" i="10"/>
  <c r="G123" i="10" s="1"/>
  <c r="H123" i="10" s="1"/>
  <c r="I123" i="10" s="1"/>
  <c r="E122" i="10"/>
  <c r="G122" i="10" s="1"/>
  <c r="H122" i="10" s="1"/>
  <c r="I122" i="10" s="1"/>
  <c r="E121" i="10"/>
  <c r="G121" i="10" s="1"/>
  <c r="H121" i="10" s="1"/>
  <c r="I121" i="10" s="1"/>
  <c r="E120" i="10"/>
  <c r="G120" i="10" s="1"/>
  <c r="H120" i="10" s="1"/>
  <c r="I120" i="10" s="1"/>
  <c r="E119" i="10"/>
  <c r="G119" i="10" s="1"/>
  <c r="H119" i="10" s="1"/>
  <c r="I119" i="10" s="1"/>
  <c r="E118" i="10"/>
  <c r="G118" i="10" s="1"/>
  <c r="H118" i="10" s="1"/>
  <c r="I118" i="10" s="1"/>
  <c r="H117" i="10"/>
  <c r="I117" i="10" s="1"/>
  <c r="G117" i="10"/>
  <c r="E117" i="10"/>
  <c r="E116" i="10"/>
  <c r="G116" i="10" s="1"/>
  <c r="H116" i="10" s="1"/>
  <c r="I116" i="10" s="1"/>
  <c r="G115" i="10"/>
  <c r="H115" i="10" s="1"/>
  <c r="I115" i="10" s="1"/>
  <c r="E115" i="10"/>
  <c r="E114" i="10"/>
  <c r="G114" i="10" s="1"/>
  <c r="H114" i="10" s="1"/>
  <c r="I114" i="10" s="1"/>
  <c r="G113" i="10"/>
  <c r="H113" i="10" s="1"/>
  <c r="I113" i="10" s="1"/>
  <c r="E113" i="10"/>
  <c r="E112" i="10"/>
  <c r="G112" i="10" s="1"/>
  <c r="H112" i="10" s="1"/>
  <c r="I112" i="10" s="1"/>
  <c r="G111" i="10"/>
  <c r="H111" i="10" s="1"/>
  <c r="I111" i="10" s="1"/>
  <c r="E111" i="10"/>
  <c r="E110" i="10"/>
  <c r="G110" i="10" s="1"/>
  <c r="H110" i="10" s="1"/>
  <c r="I110" i="10" s="1"/>
  <c r="E109" i="10"/>
  <c r="G109" i="10" s="1"/>
  <c r="H109" i="10" s="1"/>
  <c r="I109" i="10" s="1"/>
  <c r="E108" i="10"/>
  <c r="G108" i="10" s="1"/>
  <c r="H108" i="10" s="1"/>
  <c r="I108" i="10" s="1"/>
  <c r="E107" i="10"/>
  <c r="G107" i="10" s="1"/>
  <c r="H107" i="10" s="1"/>
  <c r="I107" i="10" s="1"/>
  <c r="E106" i="10"/>
  <c r="G106" i="10" s="1"/>
  <c r="H106" i="10" s="1"/>
  <c r="I106" i="10" s="1"/>
  <c r="E105" i="10"/>
  <c r="G105" i="10" s="1"/>
  <c r="H105" i="10" s="1"/>
  <c r="I105" i="10" s="1"/>
  <c r="E104" i="10"/>
  <c r="G104" i="10" s="1"/>
  <c r="H104" i="10" s="1"/>
  <c r="I104" i="10" s="1"/>
  <c r="E103" i="10"/>
  <c r="G103" i="10" s="1"/>
  <c r="H103" i="10" s="1"/>
  <c r="I103" i="10" s="1"/>
  <c r="E102" i="10"/>
  <c r="G102" i="10" s="1"/>
  <c r="H102" i="10" s="1"/>
  <c r="I102" i="10" s="1"/>
  <c r="H101" i="10"/>
  <c r="I101" i="10" s="1"/>
  <c r="G101" i="10"/>
  <c r="E101" i="10"/>
  <c r="E100" i="10"/>
  <c r="G100" i="10" s="1"/>
  <c r="H100" i="10" s="1"/>
  <c r="I100" i="10" s="1"/>
  <c r="G99" i="10"/>
  <c r="H99" i="10" s="1"/>
  <c r="I99" i="10" s="1"/>
  <c r="E99" i="10"/>
  <c r="E98" i="10"/>
  <c r="G98" i="10" s="1"/>
  <c r="H98" i="10" s="1"/>
  <c r="I98" i="10" s="1"/>
  <c r="G97" i="10"/>
  <c r="H97" i="10" s="1"/>
  <c r="I97" i="10" s="1"/>
  <c r="E97" i="10"/>
  <c r="E96" i="10"/>
  <c r="G96" i="10" s="1"/>
  <c r="H96" i="10" s="1"/>
  <c r="I96" i="10" s="1"/>
  <c r="G95" i="10"/>
  <c r="H95" i="10" s="1"/>
  <c r="I95" i="10" s="1"/>
  <c r="E95" i="10"/>
  <c r="E94" i="10"/>
  <c r="G94" i="10" s="1"/>
  <c r="H94" i="10" s="1"/>
  <c r="I94" i="10" s="1"/>
  <c r="E93" i="10"/>
  <c r="G93" i="10" s="1"/>
  <c r="H93" i="10" s="1"/>
  <c r="I93" i="10" s="1"/>
  <c r="E92" i="10"/>
  <c r="G92" i="10" s="1"/>
  <c r="H92" i="10" s="1"/>
  <c r="I92" i="10" s="1"/>
  <c r="E91" i="10"/>
  <c r="G91" i="10" s="1"/>
  <c r="H91" i="10" s="1"/>
  <c r="I91" i="10" s="1"/>
  <c r="E90" i="10"/>
  <c r="G90" i="10" s="1"/>
  <c r="H90" i="10" s="1"/>
  <c r="I90" i="10" s="1"/>
  <c r="E89" i="10"/>
  <c r="G89" i="10" s="1"/>
  <c r="H89" i="10" s="1"/>
  <c r="I89" i="10" s="1"/>
  <c r="E88" i="10"/>
  <c r="G88" i="10" s="1"/>
  <c r="H88" i="10" s="1"/>
  <c r="I88" i="10" s="1"/>
  <c r="E87" i="10"/>
  <c r="G87" i="10" s="1"/>
  <c r="H87" i="10" s="1"/>
  <c r="I87" i="10" s="1"/>
  <c r="E86" i="10"/>
  <c r="G86" i="10" s="1"/>
  <c r="H86" i="10" s="1"/>
  <c r="I86" i="10" s="1"/>
  <c r="H85" i="10"/>
  <c r="I85" i="10" s="1"/>
  <c r="G85" i="10"/>
  <c r="E85" i="10"/>
  <c r="E84" i="10"/>
  <c r="G84" i="10" s="1"/>
  <c r="H84" i="10" s="1"/>
  <c r="I84" i="10" s="1"/>
  <c r="G83" i="10"/>
  <c r="H83" i="10" s="1"/>
  <c r="I83" i="10" s="1"/>
  <c r="E83" i="10"/>
  <c r="E82" i="10"/>
  <c r="G82" i="10" s="1"/>
  <c r="H82" i="10" s="1"/>
  <c r="I82" i="10" s="1"/>
  <c r="G81" i="10"/>
  <c r="H81" i="10" s="1"/>
  <c r="I81" i="10" s="1"/>
  <c r="E81" i="10"/>
  <c r="E80" i="10"/>
  <c r="G80" i="10" s="1"/>
  <c r="H80" i="10" s="1"/>
  <c r="I80" i="10" s="1"/>
  <c r="G79" i="10"/>
  <c r="H79" i="10" s="1"/>
  <c r="I79" i="10" s="1"/>
  <c r="E79" i="10"/>
  <c r="E78" i="10"/>
  <c r="G78" i="10" s="1"/>
  <c r="H78" i="10" s="1"/>
  <c r="I78" i="10" s="1"/>
  <c r="E77" i="10"/>
  <c r="G77" i="10" s="1"/>
  <c r="H77" i="10" s="1"/>
  <c r="I77" i="10" s="1"/>
  <c r="E76" i="10"/>
  <c r="G76" i="10" s="1"/>
  <c r="H76" i="10" s="1"/>
  <c r="I76" i="10" s="1"/>
  <c r="E75" i="10"/>
  <c r="G75" i="10" s="1"/>
  <c r="H75" i="10" s="1"/>
  <c r="I75" i="10" s="1"/>
  <c r="E74" i="10"/>
  <c r="G74" i="10" s="1"/>
  <c r="H74" i="10" s="1"/>
  <c r="I74" i="10" s="1"/>
  <c r="E73" i="10"/>
  <c r="G73" i="10" s="1"/>
  <c r="H73" i="10" s="1"/>
  <c r="I73" i="10" s="1"/>
  <c r="E72" i="10"/>
  <c r="G72" i="10" s="1"/>
  <c r="H72" i="10" s="1"/>
  <c r="I72" i="10" s="1"/>
  <c r="E71" i="10"/>
  <c r="G71" i="10" s="1"/>
  <c r="H71" i="10" s="1"/>
  <c r="I71" i="10" s="1"/>
  <c r="E70" i="10"/>
  <c r="G70" i="10" s="1"/>
  <c r="H70" i="10" s="1"/>
  <c r="I70" i="10" s="1"/>
  <c r="H69" i="10"/>
  <c r="I69" i="10" s="1"/>
  <c r="G69" i="10"/>
  <c r="E69" i="10"/>
  <c r="E68" i="10"/>
  <c r="G68" i="10" s="1"/>
  <c r="H68" i="10" s="1"/>
  <c r="I68" i="10" s="1"/>
  <c r="G67" i="10"/>
  <c r="H67" i="10" s="1"/>
  <c r="I67" i="10" s="1"/>
  <c r="E67" i="10"/>
  <c r="E66" i="10"/>
  <c r="G66" i="10" s="1"/>
  <c r="H66" i="10" s="1"/>
  <c r="I66" i="10" s="1"/>
  <c r="G65" i="10"/>
  <c r="H65" i="10" s="1"/>
  <c r="I65" i="10" s="1"/>
  <c r="E65" i="10"/>
  <c r="E64" i="10"/>
  <c r="G64" i="10" s="1"/>
  <c r="H64" i="10" s="1"/>
  <c r="I64" i="10" s="1"/>
  <c r="G63" i="10"/>
  <c r="H63" i="10" s="1"/>
  <c r="I63" i="10" s="1"/>
  <c r="E63" i="10"/>
  <c r="E62" i="10"/>
  <c r="G62" i="10" s="1"/>
  <c r="H62" i="10" s="1"/>
  <c r="I62" i="10" s="1"/>
  <c r="E61" i="10"/>
  <c r="G61" i="10" s="1"/>
  <c r="H61" i="10" s="1"/>
  <c r="I61" i="10" s="1"/>
  <c r="E60" i="10"/>
  <c r="G60" i="10" s="1"/>
  <c r="H60" i="10" s="1"/>
  <c r="I60" i="10" s="1"/>
  <c r="E59" i="10"/>
  <c r="G59" i="10" s="1"/>
  <c r="H59" i="10" s="1"/>
  <c r="I59" i="10" s="1"/>
  <c r="E58" i="10"/>
  <c r="G58" i="10" s="1"/>
  <c r="H58" i="10" s="1"/>
  <c r="I58" i="10" s="1"/>
  <c r="E57" i="10"/>
  <c r="G57" i="10" s="1"/>
  <c r="H57" i="10" s="1"/>
  <c r="I57" i="10" s="1"/>
  <c r="E56" i="10"/>
  <c r="G56" i="10" s="1"/>
  <c r="H56" i="10" s="1"/>
  <c r="I56" i="10" s="1"/>
  <c r="E55" i="10"/>
  <c r="G55" i="10" s="1"/>
  <c r="H55" i="10" s="1"/>
  <c r="I55" i="10" s="1"/>
  <c r="E54" i="10"/>
  <c r="G54" i="10" s="1"/>
  <c r="H54" i="10" s="1"/>
  <c r="I54" i="10" s="1"/>
  <c r="H53" i="10"/>
  <c r="I53" i="10" s="1"/>
  <c r="G53" i="10"/>
  <c r="E53" i="10"/>
  <c r="E52" i="10"/>
  <c r="G52" i="10" s="1"/>
  <c r="H52" i="10" s="1"/>
  <c r="I52" i="10" s="1"/>
  <c r="G51" i="10"/>
  <c r="H51" i="10" s="1"/>
  <c r="I51" i="10" s="1"/>
  <c r="E51" i="10"/>
  <c r="E50" i="10"/>
  <c r="G50" i="10" s="1"/>
  <c r="H50" i="10" s="1"/>
  <c r="I50" i="10" s="1"/>
  <c r="G49" i="10"/>
  <c r="H49" i="10" s="1"/>
  <c r="I49" i="10" s="1"/>
  <c r="E49" i="10"/>
  <c r="E48" i="10"/>
  <c r="G48" i="10" s="1"/>
  <c r="H48" i="10" s="1"/>
  <c r="I48" i="10" s="1"/>
  <c r="G47" i="10"/>
  <c r="H47" i="10" s="1"/>
  <c r="I47" i="10" s="1"/>
  <c r="E47" i="10"/>
  <c r="E46" i="10"/>
  <c r="G46" i="10" s="1"/>
  <c r="H46" i="10" s="1"/>
  <c r="I46" i="10" s="1"/>
  <c r="E45" i="10"/>
  <c r="G45" i="10" s="1"/>
  <c r="H45" i="10" s="1"/>
  <c r="I45" i="10" s="1"/>
  <c r="E44" i="10"/>
  <c r="G44" i="10" s="1"/>
  <c r="H44" i="10" s="1"/>
  <c r="I44" i="10" s="1"/>
  <c r="E43" i="10"/>
  <c r="G43" i="10" s="1"/>
  <c r="H43" i="10" s="1"/>
  <c r="I43" i="10" s="1"/>
  <c r="E42" i="10"/>
  <c r="G42" i="10" s="1"/>
  <c r="H42" i="10" s="1"/>
  <c r="I42" i="10" s="1"/>
  <c r="E41" i="10"/>
  <c r="G41" i="10" s="1"/>
  <c r="H41" i="10" s="1"/>
  <c r="I41" i="10" s="1"/>
  <c r="E40" i="10"/>
  <c r="G40" i="10" s="1"/>
  <c r="H40" i="10" s="1"/>
  <c r="I40" i="10" s="1"/>
  <c r="E39" i="10"/>
  <c r="G39" i="10" s="1"/>
  <c r="H39" i="10" s="1"/>
  <c r="I39" i="10" s="1"/>
  <c r="E38" i="10"/>
  <c r="G38" i="10" s="1"/>
  <c r="H38" i="10" s="1"/>
  <c r="I38" i="10" s="1"/>
  <c r="H37" i="10"/>
  <c r="I37" i="10" s="1"/>
  <c r="G37" i="10"/>
  <c r="E37" i="10"/>
  <c r="E36" i="10"/>
  <c r="G36" i="10" s="1"/>
  <c r="H36" i="10" s="1"/>
  <c r="I36" i="10" s="1"/>
  <c r="G35" i="10"/>
  <c r="H35" i="10" s="1"/>
  <c r="I35" i="10" s="1"/>
  <c r="E35" i="10"/>
  <c r="E34" i="10"/>
  <c r="G34" i="10" s="1"/>
  <c r="H34" i="10" s="1"/>
  <c r="I34" i="10" s="1"/>
  <c r="G33" i="10"/>
  <c r="H33" i="10" s="1"/>
  <c r="I33" i="10" s="1"/>
  <c r="E33" i="10"/>
  <c r="E32" i="10"/>
  <c r="G32" i="10" s="1"/>
  <c r="H32" i="10" s="1"/>
  <c r="I32" i="10" s="1"/>
  <c r="G31" i="10"/>
  <c r="H31" i="10" s="1"/>
  <c r="I31" i="10" s="1"/>
  <c r="E31" i="10"/>
  <c r="E30" i="10"/>
  <c r="G30" i="10" s="1"/>
  <c r="H30" i="10" s="1"/>
  <c r="I30" i="10" s="1"/>
  <c r="E29" i="10"/>
  <c r="G29" i="10" s="1"/>
  <c r="H29" i="10" s="1"/>
  <c r="I29" i="10" s="1"/>
  <c r="E28" i="10"/>
  <c r="G28" i="10" s="1"/>
  <c r="H28" i="10" s="1"/>
  <c r="I28" i="10" s="1"/>
  <c r="E27" i="10"/>
  <c r="G27" i="10" s="1"/>
  <c r="H27" i="10" s="1"/>
  <c r="I27" i="10" s="1"/>
  <c r="E26" i="10"/>
  <c r="G26" i="10" s="1"/>
  <c r="H26" i="10" s="1"/>
  <c r="I26" i="10" s="1"/>
  <c r="E25" i="10"/>
  <c r="G25" i="10" s="1"/>
  <c r="H25" i="10" s="1"/>
  <c r="I25" i="10" s="1"/>
  <c r="E24" i="10"/>
  <c r="G24" i="10" s="1"/>
  <c r="H24" i="10" s="1"/>
  <c r="I24" i="10" s="1"/>
  <c r="E23" i="10"/>
  <c r="G23" i="10" s="1"/>
  <c r="H23" i="10" s="1"/>
  <c r="I23" i="10" s="1"/>
  <c r="E22" i="10"/>
  <c r="G22" i="10" s="1"/>
  <c r="H22" i="10" s="1"/>
  <c r="I22" i="10" s="1"/>
  <c r="H21" i="10"/>
  <c r="I21" i="10" s="1"/>
  <c r="G21" i="10"/>
  <c r="E21" i="10"/>
  <c r="E20" i="10"/>
  <c r="G20" i="10" s="1"/>
  <c r="H20" i="10" s="1"/>
  <c r="I20" i="10" s="1"/>
  <c r="G19" i="10"/>
  <c r="H19" i="10" s="1"/>
  <c r="I19" i="10" s="1"/>
  <c r="E19" i="10"/>
  <c r="E18" i="10"/>
  <c r="G18" i="10" s="1"/>
  <c r="H18" i="10" s="1"/>
  <c r="I18" i="10" s="1"/>
  <c r="G17" i="10"/>
  <c r="H17" i="10" s="1"/>
  <c r="I17" i="10" s="1"/>
  <c r="E17" i="10"/>
  <c r="E16" i="10"/>
  <c r="G16" i="10" s="1"/>
  <c r="H16" i="10" s="1"/>
  <c r="I16" i="10" s="1"/>
  <c r="G15" i="10"/>
  <c r="H15" i="10" s="1"/>
  <c r="I15" i="10" s="1"/>
  <c r="E15" i="10"/>
  <c r="E14" i="10"/>
  <c r="G14" i="10" s="1"/>
  <c r="H14" i="10" s="1"/>
  <c r="I14" i="10" s="1"/>
  <c r="E13" i="10"/>
  <c r="G13" i="10" s="1"/>
  <c r="H13" i="10" s="1"/>
  <c r="I13" i="10" s="1"/>
  <c r="E12" i="10"/>
  <c r="G12" i="10" s="1"/>
  <c r="H12" i="10" s="1"/>
  <c r="I12" i="10" s="1"/>
  <c r="E11" i="10"/>
  <c r="G11" i="10" s="1"/>
  <c r="H11" i="10" s="1"/>
  <c r="I11" i="10" s="1"/>
  <c r="E10" i="10"/>
  <c r="G10" i="10" s="1"/>
  <c r="H10" i="10" s="1"/>
  <c r="I10" i="10" s="1"/>
  <c r="H9" i="10"/>
  <c r="I9" i="10" s="1"/>
  <c r="G9" i="10"/>
  <c r="E9" i="10"/>
  <c r="E8" i="10"/>
  <c r="G8" i="10" s="1"/>
  <c r="H8" i="10" s="1"/>
  <c r="I8" i="10" s="1"/>
  <c r="H7" i="10"/>
  <c r="I7" i="10" s="1"/>
  <c r="G7" i="10"/>
  <c r="E7" i="10"/>
  <c r="E6" i="10"/>
  <c r="G6" i="10" s="1"/>
  <c r="H6" i="10" s="1"/>
  <c r="I6" i="10" s="1"/>
  <c r="H5" i="10"/>
  <c r="I5" i="10" s="1"/>
  <c r="G5" i="10"/>
  <c r="E5" i="10"/>
  <c r="E4" i="10"/>
  <c r="G4" i="10" s="1"/>
  <c r="H4" i="10" s="1"/>
  <c r="I4" i="10" s="1"/>
  <c r="H3" i="10"/>
  <c r="I3" i="10" s="1"/>
  <c r="G3" i="10"/>
  <c r="E3" i="10"/>
  <c r="E2" i="10"/>
  <c r="E181" i="10" l="1"/>
  <c r="G2" i="10"/>
  <c r="G181" i="10" l="1"/>
  <c r="H2" i="10"/>
  <c r="I2" i="10" s="1"/>
  <c r="I181" i="10" s="1"/>
  <c r="F22" i="3" l="1"/>
  <c r="E5" i="3" l="1"/>
  <c r="E22" i="3" s="1"/>
  <c r="G22" i="3" s="1"/>
  <c r="AA180" i="1" l="1"/>
  <c r="E13" i="3" l="1"/>
  <c r="E10" i="3" l="1"/>
  <c r="E9" i="3"/>
  <c r="E8" i="3"/>
  <c r="E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Hawkins, Robert</author>
    <author>Rodriguez, Marti</author>
  </authors>
  <commentList>
    <comment ref="I39" authorId="0" shapeId="0" xr:uid="{00000000-0006-0000-0600-000001000000}">
      <text>
        <r>
          <rPr>
            <b/>
            <sz val="9"/>
            <color indexed="81"/>
            <rFont val="Tahoma"/>
            <family val="2"/>
          </rPr>
          <t>Hawkins, Robert:</t>
        </r>
        <r>
          <rPr>
            <sz val="9"/>
            <color indexed="81"/>
            <rFont val="Tahoma"/>
            <family val="2"/>
          </rPr>
          <t xml:space="preserve">
New Superintendent @7/1/19
</t>
        </r>
      </text>
    </comment>
    <comment ref="I96" authorId="0" shapeId="0" xr:uid="{00000000-0006-0000-0600-000002000000}">
      <text>
        <r>
          <rPr>
            <b/>
            <sz val="9"/>
            <color indexed="81"/>
            <rFont val="Tahoma"/>
            <family val="2"/>
          </rPr>
          <t>Hawkins, Robert:</t>
        </r>
        <r>
          <rPr>
            <sz val="9"/>
            <color indexed="81"/>
            <rFont val="Tahoma"/>
            <family val="2"/>
          </rPr>
          <t xml:space="preserve">
New Superintendent per CFO Mitch Nutterfield
</t>
        </r>
      </text>
    </comment>
    <comment ref="H99" authorId="0" shapeId="0" xr:uid="{00000000-0006-0000-0600-000003000000}">
      <text>
        <r>
          <rPr>
            <b/>
            <sz val="9"/>
            <color indexed="81"/>
            <rFont val="Tahoma"/>
            <family val="2"/>
          </rPr>
          <t>Hawkins, Robert:</t>
        </r>
        <r>
          <rPr>
            <sz val="9"/>
            <color indexed="81"/>
            <rFont val="Tahoma"/>
            <family val="2"/>
          </rPr>
          <t xml:space="preserve">
Registration in 'Submitted' status as of 1/29/20
</t>
        </r>
      </text>
    </comment>
    <comment ref="I135" authorId="0" shapeId="0" xr:uid="{00000000-0006-0000-0600-000004000000}">
      <text>
        <r>
          <rPr>
            <b/>
            <sz val="9"/>
            <color indexed="81"/>
            <rFont val="Tahoma"/>
            <family val="2"/>
          </rPr>
          <t>Hawkins, Robert:</t>
        </r>
        <r>
          <rPr>
            <sz val="9"/>
            <color indexed="81"/>
            <rFont val="Tahoma"/>
            <family val="2"/>
          </rPr>
          <t xml:space="preserve">
New Interim Superintendent per ESSA Cons App</t>
        </r>
      </text>
    </comment>
    <comment ref="L135" authorId="0" shapeId="0" xr:uid="{00000000-0006-0000-0600-000005000000}">
      <text>
        <r>
          <rPr>
            <b/>
            <sz val="9"/>
            <color indexed="81"/>
            <rFont val="Tahoma"/>
            <family val="2"/>
          </rPr>
          <t>Hawkins, Robert:</t>
        </r>
        <r>
          <rPr>
            <sz val="9"/>
            <color indexed="81"/>
            <rFont val="Tahoma"/>
            <family val="2"/>
          </rPr>
          <t xml:space="preserve">
New CFO per ESSA Cons App</t>
        </r>
      </text>
    </comment>
    <comment ref="I166" authorId="1" shapeId="0" xr:uid="{00000000-0006-0000-0600-000006000000}">
      <text>
        <r>
          <rPr>
            <b/>
            <sz val="9"/>
            <color indexed="81"/>
            <rFont val="Tahoma"/>
            <family val="2"/>
          </rPr>
          <t>Rodriguez, Marti:</t>
        </r>
        <r>
          <rPr>
            <sz val="9"/>
            <color indexed="81"/>
            <rFont val="Tahoma"/>
            <family val="2"/>
          </rPr>
          <t xml:space="preserve">
Updated from Don Rangel per e-mail received 7.1.19 mr
</t>
        </r>
      </text>
    </comment>
  </commentList>
</comments>
</file>

<file path=xl/sharedStrings.xml><?xml version="1.0" encoding="utf-8"?>
<sst xmlns="http://schemas.openxmlformats.org/spreadsheetml/2006/main" count="12253" uniqueCount="4654">
  <si>
    <t>a. Administrative Expenses</t>
  </si>
  <si>
    <t>b. Budgeted Personnel and Services Diverted to a Substantially Different Use</t>
  </si>
  <si>
    <t>c. COVID-19 Testing and Contact Tracing</t>
  </si>
  <si>
    <t>d. Economic Support (Other than Small Business, Housing, and Food Assistance)</t>
  </si>
  <si>
    <t>e. Expenses Associated with the Issuance of Tax Anticipation Notes</t>
  </si>
  <si>
    <t>f. Facilitating Distance Learning</t>
  </si>
  <si>
    <t>g. Food Programs</t>
  </si>
  <si>
    <t>h. Housing Support</t>
  </si>
  <si>
    <t>i. Improve Telework Capabilities of Public Employees</t>
  </si>
  <si>
    <t>j. Medical Expenses</t>
  </si>
  <si>
    <t>l. Payroll for Public Health and Safety Employees</t>
  </si>
  <si>
    <t>m. Personal Protective Equipment</t>
  </si>
  <si>
    <t>n. Public Health Expenses</t>
  </si>
  <si>
    <t>o. Small Business Assistance</t>
  </si>
  <si>
    <t>p. Unemployment Benefits</t>
  </si>
  <si>
    <t>q. Workers’ Compensation</t>
  </si>
  <si>
    <t xml:space="preserve">r. Items Not Listed Above - to include other eligible expenses </t>
  </si>
  <si>
    <t>Grants Fiscal Staff Contact:</t>
  </si>
  <si>
    <t>Legal District Name:</t>
  </si>
  <si>
    <t>State Code (CO)</t>
  </si>
  <si>
    <t>Zip Code</t>
  </si>
  <si>
    <t>Organizational Type:</t>
  </si>
  <si>
    <t>Address 1:</t>
  </si>
  <si>
    <t>Address 2:</t>
  </si>
  <si>
    <t>City Name:</t>
  </si>
  <si>
    <t>Duns #:</t>
  </si>
  <si>
    <t>Award #:</t>
  </si>
  <si>
    <t>Award Date:</t>
  </si>
  <si>
    <t>Award Description:</t>
  </si>
  <si>
    <t>Award Payment Method:</t>
  </si>
  <si>
    <t>Related Project Names:</t>
  </si>
  <si>
    <t>Instructional Program - Salaries (0100)</t>
  </si>
  <si>
    <t>Instructional Program - Employee Benefits (0200)</t>
  </si>
  <si>
    <t>Instructional Program - Purchased Professional &amp; Technical Services (0300)</t>
  </si>
  <si>
    <t>Instructional Program - Other Purchased Services (0500)</t>
  </si>
  <si>
    <t>Instructional Program - Travel, Registration and Entrance (0580)</t>
  </si>
  <si>
    <t>Instructional Program - Supplies (0600)</t>
  </si>
  <si>
    <t>Support Program - Salaries (0100)</t>
  </si>
  <si>
    <t>Support Program - Employee Benefits (0200)</t>
  </si>
  <si>
    <t>Support Program - Purchased Professional &amp; Technical Services (0300)</t>
  </si>
  <si>
    <t>Support Program - Other Purchased Services (0500)</t>
  </si>
  <si>
    <t>Support Program - Travel, Registration and Entrance (0580)</t>
  </si>
  <si>
    <t>Support Program - Supplies (0600)</t>
  </si>
  <si>
    <t>Non-Capitalized</t>
  </si>
  <si>
    <t>Capitalized</t>
  </si>
  <si>
    <t>District Number</t>
  </si>
  <si>
    <t>District Name</t>
  </si>
  <si>
    <t>School Number</t>
  </si>
  <si>
    <t>School Name</t>
  </si>
  <si>
    <t>0010</t>
  </si>
  <si>
    <t>MAPLETON 1</t>
  </si>
  <si>
    <t>0502</t>
  </si>
  <si>
    <t>MEADOW COMMUNITY SCHOOL</t>
  </si>
  <si>
    <t>1796</t>
  </si>
  <si>
    <t>COLORADO CONNECTIONS ACADEMY</t>
  </si>
  <si>
    <t>3623</t>
  </si>
  <si>
    <t>GLOBAL PRIMARY ACADEMY</t>
  </si>
  <si>
    <t>9036</t>
  </si>
  <si>
    <t>VALLEY VIEW K-8</t>
  </si>
  <si>
    <t>0020</t>
  </si>
  <si>
    <t>ADAMS 12 FIVE STAR SCHOOLS</t>
  </si>
  <si>
    <t>0210</t>
  </si>
  <si>
    <t>VANTAGE POINT</t>
  </si>
  <si>
    <t>2582</t>
  </si>
  <si>
    <t>ROCKY MOUNTAIN ELEMENTARY SCHOOL</t>
  </si>
  <si>
    <t>2918</t>
  </si>
  <si>
    <t>FEDERAL HEIGHTS ELEMENTARY SCHOOL</t>
  </si>
  <si>
    <t>5816</t>
  </si>
  <si>
    <t>THORNTON HIGH SCHOOL</t>
  </si>
  <si>
    <t>6376</t>
  </si>
  <si>
    <t>NORTH STAR ELEMENTARY SCHOOL</t>
  </si>
  <si>
    <t>8842</t>
  </si>
  <si>
    <t>THORNTON ELEMENTARY SCHOOL</t>
  </si>
  <si>
    <t>9682</t>
  </si>
  <si>
    <t>WOODGLEN ELEMENTARY SCHOOL</t>
  </si>
  <si>
    <t>0030</t>
  </si>
  <si>
    <t>ADAMS COUNTY 14</t>
  </si>
  <si>
    <t>0022</t>
  </si>
  <si>
    <t>LESTER R ARNOLD HIGH SCHOOL</t>
  </si>
  <si>
    <t>0024</t>
  </si>
  <si>
    <t>ADAMS CITY HIGH SCHOOL</t>
  </si>
  <si>
    <t>0186</t>
  </si>
  <si>
    <t>ALSUP ELEMENTARY SCHOOL</t>
  </si>
  <si>
    <t>1426</t>
  </si>
  <si>
    <t>CENTRAL ELEMENTARY SCHOOL</t>
  </si>
  <si>
    <t>2308</t>
  </si>
  <si>
    <t>DUPONT ELEMENTARY SCHOOL</t>
  </si>
  <si>
    <t>4516</t>
  </si>
  <si>
    <t>KEARNEY MIDDLE SCHOOL</t>
  </si>
  <si>
    <t>4536</t>
  </si>
  <si>
    <t>KEMP ELEMENTARY SCHOOL</t>
  </si>
  <si>
    <t>5982</t>
  </si>
  <si>
    <t>MONACO ELEMENTARY SCHOOL</t>
  </si>
  <si>
    <t>6534</t>
  </si>
  <si>
    <t>HANSON ELEMENTARY SCHOOL</t>
  </si>
  <si>
    <t>7500</t>
  </si>
  <si>
    <t>ROSE HILL ELEMENTARY SCHOOL</t>
  </si>
  <si>
    <t>0040</t>
  </si>
  <si>
    <t>SCHOOL DISTRICT 27J</t>
  </si>
  <si>
    <t>1021</t>
  </si>
  <si>
    <t>BRIGHTON HERITAGE ACADEMY</t>
  </si>
  <si>
    <t>1052</t>
  </si>
  <si>
    <t>BROMLEY EAST CHARTER SCHOOL</t>
  </si>
  <si>
    <t>6395</t>
  </si>
  <si>
    <t>NORTHEAST ELEMENTARY SCHOOL</t>
  </si>
  <si>
    <t>0050</t>
  </si>
  <si>
    <t>BENNETT 29J</t>
  </si>
  <si>
    <t>0770</t>
  </si>
  <si>
    <t>BENNETT ELEMENTARY SCHOOL</t>
  </si>
  <si>
    <t>0775</t>
  </si>
  <si>
    <t>BENNETT HIGH SCHOOL</t>
  </si>
  <si>
    <t>0060</t>
  </si>
  <si>
    <t>STRASBURG 31J</t>
  </si>
  <si>
    <t>8334</t>
  </si>
  <si>
    <t>STRASBURG HIGH SCHOOL</t>
  </si>
  <si>
    <t>0070</t>
  </si>
  <si>
    <t>WESTMINSTER PUBLIC SCHOOLS</t>
  </si>
  <si>
    <t>1622</t>
  </si>
  <si>
    <t>CLARA E. METZ ELEMENTARY SCHOOL</t>
  </si>
  <si>
    <t>2876</t>
  </si>
  <si>
    <t>FAIRVIEW ELEMENTARY SCHOOL</t>
  </si>
  <si>
    <t>3144</t>
  </si>
  <si>
    <t>FRANCIS M. DAY ELEMENTARY SCHOOL</t>
  </si>
  <si>
    <t>3792</t>
  </si>
  <si>
    <t>HARRIS PARK ELEMENTARY SCHOOL</t>
  </si>
  <si>
    <t>3931</t>
  </si>
  <si>
    <t>HIDDEN LAKE HIGH SCHOOL</t>
  </si>
  <si>
    <t>5834</t>
  </si>
  <si>
    <t>MESA ELEMENTARY SCHOOL</t>
  </si>
  <si>
    <t>7305</t>
  </si>
  <si>
    <t>IVER C. RANUM MIDDLE SCHOOL</t>
  </si>
  <si>
    <t>7952</t>
  </si>
  <si>
    <t>SKYLINE VISTA ELEMENTARY SCHOOL</t>
  </si>
  <si>
    <t>9466</t>
  </si>
  <si>
    <t>WESTMINSTER HIGH SCHOOL</t>
  </si>
  <si>
    <t>0100</t>
  </si>
  <si>
    <t>ALAMOSA RE-11J</t>
  </si>
  <si>
    <t>0368</t>
  </si>
  <si>
    <t>ALAMOSA OMBUDSMAN SCHOOL OF EXCELLENCE</t>
  </si>
  <si>
    <t>0120</t>
  </si>
  <si>
    <t>ENGLEWOOD 1</t>
  </si>
  <si>
    <t>0206</t>
  </si>
  <si>
    <t>COLORADO'S FINEST HIGH SCHOOL OF CHOICE</t>
  </si>
  <si>
    <t>1514</t>
  </si>
  <si>
    <t>CHARLES HAY WORLD SCHOOL</t>
  </si>
  <si>
    <t>1556</t>
  </si>
  <si>
    <t>CHERRELYN ELEMENTARY SCHOOL</t>
  </si>
  <si>
    <t>1652</t>
  </si>
  <si>
    <t>CLAYTON ELEMENTARY SCHOOL</t>
  </si>
  <si>
    <t>2746</t>
  </si>
  <si>
    <t>ENGLEWOOD HIGH SCHOOL</t>
  </si>
  <si>
    <t>2752</t>
  </si>
  <si>
    <t>ENGLEWOOD MIDDLE SCHOOL</t>
  </si>
  <si>
    <t>9620</t>
  </si>
  <si>
    <t>WM E BISHOP ELEMENTARY SCHOOL</t>
  </si>
  <si>
    <t>0123</t>
  </si>
  <si>
    <t>SHERIDAN 2</t>
  </si>
  <si>
    <t>8123</t>
  </si>
  <si>
    <t>SOAR ACADEMY</t>
  </si>
  <si>
    <t>0130</t>
  </si>
  <si>
    <t>CHERRY CREEK 5</t>
  </si>
  <si>
    <t>0242</t>
  </si>
  <si>
    <t>ANTELOPE RIDGE ELEMENTARY SCHOOL</t>
  </si>
  <si>
    <t>2897</t>
  </si>
  <si>
    <t>FALCON CREEK MIDDLE SCHOOL</t>
  </si>
  <si>
    <t>3988</t>
  </si>
  <si>
    <t>HIGHLINE COMMUNITY ELEMENTARY SCHOOL</t>
  </si>
  <si>
    <t>4189</t>
  </si>
  <si>
    <t>HERITAGE HEIGHTS ACADEMY</t>
  </si>
  <si>
    <t>4276</t>
  </si>
  <si>
    <t>INDEPENDENCE ELEMENTARY SCHOOL</t>
  </si>
  <si>
    <t>7116</t>
  </si>
  <si>
    <t>PONDEROSA ELEMENTARY SCHOOL</t>
  </si>
  <si>
    <t>9108</t>
  </si>
  <si>
    <t>VILLAGE EAST COMMUNITY ELEMENTARY SCHOOL</t>
  </si>
  <si>
    <t>0170</t>
  </si>
  <si>
    <t>DEER TRAIL 26J</t>
  </si>
  <si>
    <t>2136</t>
  </si>
  <si>
    <t>DEER TRAIL ELEMENTARY SCHOOL</t>
  </si>
  <si>
    <t>2140</t>
  </si>
  <si>
    <t>DEER TRAIL JUNIOR-SENIOR HIGH SCHOOL</t>
  </si>
  <si>
    <t>0180</t>
  </si>
  <si>
    <t>ADAMS-ARAPAHOE 28J</t>
  </si>
  <si>
    <t>0213</t>
  </si>
  <si>
    <t>AXL ACADEMY</t>
  </si>
  <si>
    <t>0219</t>
  </si>
  <si>
    <t>APS ONLINE SCHOOL</t>
  </si>
  <si>
    <t>0458</t>
  </si>
  <si>
    <t>AURORA ACADEMY CHARTER SCHOOL</t>
  </si>
  <si>
    <t>0464</t>
  </si>
  <si>
    <t>AURORA HILLS MIDDLE SCHOOL</t>
  </si>
  <si>
    <t>1458</t>
  </si>
  <si>
    <t>AURORA CENTRAL HIGH SCHOOL</t>
  </si>
  <si>
    <t>1470</t>
  </si>
  <si>
    <t>CENTURY ELEMENTARY SCHOOL</t>
  </si>
  <si>
    <t>1948</t>
  </si>
  <si>
    <t>CRAWFORD ELEMENTARY SCHOOL</t>
  </si>
  <si>
    <t>3354</t>
  </si>
  <si>
    <t>GATEWAY HIGH SCHOOL</t>
  </si>
  <si>
    <t>3471</t>
  </si>
  <si>
    <t>GLOBAL VILLAGE ACADEMY AURORA</t>
  </si>
  <si>
    <t>4024</t>
  </si>
  <si>
    <t>HINKLEY HIGH SCHOOL</t>
  </si>
  <si>
    <t>4426</t>
  </si>
  <si>
    <t>JEWELL ELEMENTARY SCHOOL</t>
  </si>
  <si>
    <t>4646</t>
  </si>
  <si>
    <t>KENTON ELEMENTARY SCHOOL</t>
  </si>
  <si>
    <t>4970</t>
  </si>
  <si>
    <t>LANSING ELEMENTARY COMMUNITY SCHOOL</t>
  </si>
  <si>
    <t>5298</t>
  </si>
  <si>
    <t>LOTUS SCHOOL FOR EXCELLENCE</t>
  </si>
  <si>
    <t>5361</t>
  </si>
  <si>
    <t>LYN KNOLL ELEMENTARY SCHOOL</t>
  </si>
  <si>
    <t>6160</t>
  </si>
  <si>
    <t>MRACHEK MIDDLE SCHOOL</t>
  </si>
  <si>
    <t>6310</t>
  </si>
  <si>
    <t>NORTH MIDDLE SCHOOL HEALTH SCIENCES AND TECHNOLOGY</t>
  </si>
  <si>
    <t>6728</t>
  </si>
  <si>
    <t>PARIS ELEMENTARY SCHOOL</t>
  </si>
  <si>
    <t>6869</t>
  </si>
  <si>
    <t>PEORIA ELEMENTARY SCHOOL</t>
  </si>
  <si>
    <t>7932</t>
  </si>
  <si>
    <t>SIXTH AVENUE ELEMENTARY SCHOOL</t>
  </si>
  <si>
    <t>8078</t>
  </si>
  <si>
    <t>SOUTH MIDDLE SCHOOL</t>
  </si>
  <si>
    <t>8858</t>
  </si>
  <si>
    <t>TOLLGATE ELEMENTARY SCHOOL OF EXPEDITIONARY LEARNING</t>
  </si>
  <si>
    <t>9059</t>
  </si>
  <si>
    <t>VASSAR ELEMENTARY SCHOOL</t>
  </si>
  <si>
    <t>9060</t>
  </si>
  <si>
    <t>VAUGHN ELEMENTARY SCHOOL</t>
  </si>
  <si>
    <t>9140</t>
  </si>
  <si>
    <t>VIRGINIA COURT ELEMENTARY SCHOOL</t>
  </si>
  <si>
    <t>0190</t>
  </si>
  <si>
    <t>BYERS 32J</t>
  </si>
  <si>
    <t>1752</t>
  </si>
  <si>
    <t>COLORADO VIRTUAL ACADEMY (COVA)</t>
  </si>
  <si>
    <t>2356</t>
  </si>
  <si>
    <t>ELEVATE ACADEMY</t>
  </si>
  <si>
    <t>6241</t>
  </si>
  <si>
    <t>COLORADO DIGITAL ACADEMY - ELEMENTARY</t>
  </si>
  <si>
    <t>0270</t>
  </si>
  <si>
    <t>CAMPO RE-6</t>
  </si>
  <si>
    <t>1248</t>
  </si>
  <si>
    <t>CAMPO ELEMENTARY SCHOOL</t>
  </si>
  <si>
    <t>0290</t>
  </si>
  <si>
    <t>LAS ANIMAS RE-1</t>
  </si>
  <si>
    <t>4990</t>
  </si>
  <si>
    <t>LAS ANIMAS HIGH SCHOOL</t>
  </si>
  <si>
    <t>0470</t>
  </si>
  <si>
    <t>ST VRAIN VALLEY RE 1J</t>
  </si>
  <si>
    <t>1844</t>
  </si>
  <si>
    <t>COLUMBINE ELEMENTARY SCHOOL</t>
  </si>
  <si>
    <t>2761</t>
  </si>
  <si>
    <t>ERIE HIGH SCHOOL</t>
  </si>
  <si>
    <t>3192</t>
  </si>
  <si>
    <t>THUNDER VALLEY PK-8</t>
  </si>
  <si>
    <t>5284</t>
  </si>
  <si>
    <t>LONGMONT ESTATES ELEMENTARY SCHOOL</t>
  </si>
  <si>
    <t>6404</t>
  </si>
  <si>
    <t>NORTHRIDGE ELEMENTARY SCHOOL</t>
  </si>
  <si>
    <t>6498</t>
  </si>
  <si>
    <t>OLDE COLUMBINE HIGH SCHOOL</t>
  </si>
  <si>
    <t>7584</t>
  </si>
  <si>
    <t>SANBORN ELEMENTARY SCHOOL</t>
  </si>
  <si>
    <t>7839</t>
  </si>
  <si>
    <t>ST. VRAIN GLOBAL ONLINE ACADEMY</t>
  </si>
  <si>
    <t>0480</t>
  </si>
  <si>
    <t>BOULDER VALLEY RE 2</t>
  </si>
  <si>
    <t>1842</t>
  </si>
  <si>
    <t>3499</t>
  </si>
  <si>
    <t>HALCYON SCHOOL (SPECIAL EDUCATION)</t>
  </si>
  <si>
    <t>4496</t>
  </si>
  <si>
    <t>JUSTICE HIGH CHARTER SCHOOL</t>
  </si>
  <si>
    <t>0490</t>
  </si>
  <si>
    <t>BUENA VISTA R-31</t>
  </si>
  <si>
    <t>1508</t>
  </si>
  <si>
    <t>CHAFFEE COUNTY HIGH SCHOOL</t>
  </si>
  <si>
    <t>0550</t>
  </si>
  <si>
    <t>NORTH CONEJOS RE-1J</t>
  </si>
  <si>
    <t>1276</t>
  </si>
  <si>
    <t>CENTAURI MIDDLE SCHOOL</t>
  </si>
  <si>
    <t>0580</t>
  </si>
  <si>
    <t>SOUTH CONEJOS RE-10</t>
  </si>
  <si>
    <t>0248</t>
  </si>
  <si>
    <t>GUADALUPE ELEMENTARY SCHOOL</t>
  </si>
  <si>
    <t>0252</t>
  </si>
  <si>
    <t>ANTONITO HIGH SCHOOL</t>
  </si>
  <si>
    <t>0740</t>
  </si>
  <si>
    <t>SIERRA GRANDE R-30</t>
  </si>
  <si>
    <t>7880</t>
  </si>
  <si>
    <t>SIERRA GRANDE K-12 SCHOOL</t>
  </si>
  <si>
    <t>0880</t>
  </si>
  <si>
    <t>DENVER COUNTY 1</t>
  </si>
  <si>
    <t>RIDGE VIEW ACADEMY CHARTER SCHOOL</t>
  </si>
  <si>
    <t>0067</t>
  </si>
  <si>
    <t>ACADEMY OF URBAN LEARNING</t>
  </si>
  <si>
    <t>0099</t>
  </si>
  <si>
    <t>ACADEMY 360</t>
  </si>
  <si>
    <t>0220</t>
  </si>
  <si>
    <t>AMESSE ELEMENTARY SCHOOL</t>
  </si>
  <si>
    <t>0388</t>
  </si>
  <si>
    <t>ASBURY ELEMENTARY SCHOOL</t>
  </si>
  <si>
    <t>0418</t>
  </si>
  <si>
    <t>ASHLEY ELEMENTARY SCHOOL</t>
  </si>
  <si>
    <t>0520</t>
  </si>
  <si>
    <t>BARNUM ELEMENTARY SCHOOL</t>
  </si>
  <si>
    <t>0650</t>
  </si>
  <si>
    <t>BEACH COURT ELEMENTARY SCHOOL</t>
  </si>
  <si>
    <t>1076</t>
  </si>
  <si>
    <t>BROWN INTERNATIONAL ACADEMY</t>
  </si>
  <si>
    <t>1295</t>
  </si>
  <si>
    <t>COLLEGIATE PREPARATORY ACADEMY</t>
  </si>
  <si>
    <t>1400</t>
  </si>
  <si>
    <t>CENTENNIAL A SCHOOL FOR EXPEDITIONARY LEARNING</t>
  </si>
  <si>
    <t>1489</t>
  </si>
  <si>
    <t>COMPASSION ROAD ACADEMY</t>
  </si>
  <si>
    <t>1748</t>
  </si>
  <si>
    <t>COLORADO HIGH SCHOOL CHARTER</t>
  </si>
  <si>
    <t>1785</t>
  </si>
  <si>
    <t>COLE ARTS AND SCIENCE ACADEMY</t>
  </si>
  <si>
    <t>1816</t>
  </si>
  <si>
    <t>COLUMBIAN ELEMENTARY SCHOOL</t>
  </si>
  <si>
    <t>2115</t>
  </si>
  <si>
    <t>DSST: STAPLETON MIDDLE SCHOOL</t>
  </si>
  <si>
    <t>2129</t>
  </si>
  <si>
    <t>DENVER CENTER FOR INTERNATIONAL STUDIES AT FAIRMONT</t>
  </si>
  <si>
    <t>2183</t>
  </si>
  <si>
    <t>DENVER CENTER FOR INTERNATIONAL STUDIES</t>
  </si>
  <si>
    <t>2188</t>
  </si>
  <si>
    <t>DENVER CENTER FOR 21ST LEARNING AT WYMAN</t>
  </si>
  <si>
    <t>2209</t>
  </si>
  <si>
    <t>DCIS AT MONTBELLO</t>
  </si>
  <si>
    <t>2364</t>
  </si>
  <si>
    <t>EAGLETON ELEMENTARY SCHOOL</t>
  </si>
  <si>
    <t>2506</t>
  </si>
  <si>
    <t>EDISON ELEMENTARY SCHOOL</t>
  </si>
  <si>
    <t>2641</t>
  </si>
  <si>
    <t>EXCEL ACADEMY</t>
  </si>
  <si>
    <t>2652</t>
  </si>
  <si>
    <t>ELLIS ELEMENTARY SCHOOL</t>
  </si>
  <si>
    <t>2726</t>
  </si>
  <si>
    <t>EMILY GRIFFITH HIGH SCHOOL</t>
  </si>
  <si>
    <t>2757</t>
  </si>
  <si>
    <t>HIGH TECH EARLY COLLEGE</t>
  </si>
  <si>
    <t>3000</t>
  </si>
  <si>
    <t>FLORENCE CRITTENTON HIGH SCHOOL</t>
  </si>
  <si>
    <t>3655</t>
  </si>
  <si>
    <t>GREENLEE ELEMENTARY SCHOOL</t>
  </si>
  <si>
    <t>4383</t>
  </si>
  <si>
    <t>JOE SHOEMAKER SCHOOL</t>
  </si>
  <si>
    <t>4494</t>
  </si>
  <si>
    <t>DENVER JUSTICE HIGH SCHOOL</t>
  </si>
  <si>
    <t>4507</t>
  </si>
  <si>
    <t>KIPP NORTHEAST DENVER MIDDLE SCHOOL</t>
  </si>
  <si>
    <t>4730</t>
  </si>
  <si>
    <t>KIPP DENVER COLLEGIATE HIGH SCHOOL</t>
  </si>
  <si>
    <t>4782</t>
  </si>
  <si>
    <t>HALLETT ACADEMY</t>
  </si>
  <si>
    <t>5255</t>
  </si>
  <si>
    <t>LAKE INTERNATIONAL SCHOOL</t>
  </si>
  <si>
    <t>5578</t>
  </si>
  <si>
    <t>MARRAMA ELEMENTARY SCHOOL</t>
  </si>
  <si>
    <t>5621</t>
  </si>
  <si>
    <t>MONARCH MONTESSORI</t>
  </si>
  <si>
    <t>5844</t>
  </si>
  <si>
    <t>CONTEMPORARY LEARNING ACADEMY</t>
  </si>
  <si>
    <t>6002</t>
  </si>
  <si>
    <t>MONTCLAIR ELEMENTARY SCHOOL</t>
  </si>
  <si>
    <t>6308</t>
  </si>
  <si>
    <t>NORTH HIGH SCHOOL ENGAGEMENT CENTER</t>
  </si>
  <si>
    <t>6508</t>
  </si>
  <si>
    <t>OMAR D BLAIR CHARTER SCHOOL</t>
  </si>
  <si>
    <t>7188</t>
  </si>
  <si>
    <t>MONTBELLO CAREER AND TECHNICAL HIGH SCHOOL</t>
  </si>
  <si>
    <t>7361</t>
  </si>
  <si>
    <t>RISEUP COMMUNITY SCHOOL</t>
  </si>
  <si>
    <t>7496</t>
  </si>
  <si>
    <t>ROOTS ELEMENTARY</t>
  </si>
  <si>
    <t>7694</t>
  </si>
  <si>
    <t>CHARLES M. SCHENCK (CMS) COMMUNITY SCHOOL</t>
  </si>
  <si>
    <t>7698</t>
  </si>
  <si>
    <t>SCHMITT ELEMENTARY SCHOOL</t>
  </si>
  <si>
    <t>8006</t>
  </si>
  <si>
    <t>SMITH ELEMENTARY SCHOOL</t>
  </si>
  <si>
    <t>8054</t>
  </si>
  <si>
    <t>HENRY WORLD SCHOOL</t>
  </si>
  <si>
    <t>8145</t>
  </si>
  <si>
    <t>SUMMIT ACADEMY</t>
  </si>
  <si>
    <t>8347</t>
  </si>
  <si>
    <t>STRIVE PREP - EXCEL</t>
  </si>
  <si>
    <t>8422</t>
  </si>
  <si>
    <t>SWANSEA ELEMENTARY SCHOOL</t>
  </si>
  <si>
    <t>8888</t>
  </si>
  <si>
    <t>TRAYLOR ACADEMY</t>
  </si>
  <si>
    <t>8995</t>
  </si>
  <si>
    <t>VISTA ACADEMY</t>
  </si>
  <si>
    <t>9050</t>
  </si>
  <si>
    <t>VALVERDE ELEMENTARY SCHOOL</t>
  </si>
  <si>
    <t>9496</t>
  </si>
  <si>
    <t>CASTRO ELEMENTARY SCHOOL</t>
  </si>
  <si>
    <t>9639</t>
  </si>
  <si>
    <t>STRIVE PREP - SMART ACADEMY</t>
  </si>
  <si>
    <t>0900</t>
  </si>
  <si>
    <t>DOUGLAS COUNTY RE 1</t>
  </si>
  <si>
    <t>0267</t>
  </si>
  <si>
    <t>MESA MIDDLE SCHOOL</t>
  </si>
  <si>
    <t>3847</t>
  </si>
  <si>
    <t>HOPE ONLINE LEARNING ACADEMY MIDDLE SCHOOL</t>
  </si>
  <si>
    <t>3863</t>
  </si>
  <si>
    <t>HOPE ONLINE LEARNING ACADEMY ELEMENTARY</t>
  </si>
  <si>
    <t>3995</t>
  </si>
  <si>
    <t>HOPE ONLINE LEARNING ACADEMY HIGH SCHOOL</t>
  </si>
  <si>
    <t>4292</t>
  </si>
  <si>
    <t>IRON HORSE ELEMENTARY SCHOOL</t>
  </si>
  <si>
    <t>6164</t>
  </si>
  <si>
    <t>MOUNTAIN RIDGE MIDDLE SCHOOL</t>
  </si>
  <si>
    <t>0910</t>
  </si>
  <si>
    <t>EAGLE COUNTY RE 50</t>
  </si>
  <si>
    <t>5742</t>
  </si>
  <si>
    <t>HOMESTAKE PEAK SCHOOL</t>
  </si>
  <si>
    <t>9701</t>
  </si>
  <si>
    <t>WORLD ACADEMY</t>
  </si>
  <si>
    <t>0930</t>
  </si>
  <si>
    <t>KIOWA C-2</t>
  </si>
  <si>
    <t>4726</t>
  </si>
  <si>
    <t>KIOWA MIDDLE SCHOOL</t>
  </si>
  <si>
    <t>0980</t>
  </si>
  <si>
    <t>HARRISON 2</t>
  </si>
  <si>
    <t>1306</t>
  </si>
  <si>
    <t>CARMEL MIDDLE SCHOOL</t>
  </si>
  <si>
    <t>6018</t>
  </si>
  <si>
    <t>MONTEREY ELEMENTARY SCHOOL</t>
  </si>
  <si>
    <t>7882</t>
  </si>
  <si>
    <t>SIERRA HIGH SCHOOL</t>
  </si>
  <si>
    <t>0990</t>
  </si>
  <si>
    <t>WIDEFIELD 3</t>
  </si>
  <si>
    <t>9560</t>
  </si>
  <si>
    <t>DISCOVERY HIGH SCHOOL</t>
  </si>
  <si>
    <t>1010</t>
  </si>
  <si>
    <t>COLORADO SPRINGS 11</t>
  </si>
  <si>
    <t>0269</t>
  </si>
  <si>
    <t>ACHIEVE ONLINE</t>
  </si>
  <si>
    <t>0871</t>
  </si>
  <si>
    <t>THE BIJOU SCHOOL</t>
  </si>
  <si>
    <t>1625</t>
  </si>
  <si>
    <t>MCAULIFFE ELEMENTARY</t>
  </si>
  <si>
    <t>1885</t>
  </si>
  <si>
    <t>COMMUNITY PREP CHARTER SCHOOL</t>
  </si>
  <si>
    <t>2400</t>
  </si>
  <si>
    <t>EARLY COLLEGE HIGH SCHOOL</t>
  </si>
  <si>
    <t>2528</t>
  </si>
  <si>
    <t>NIKOLA TESLA EDUCATION OPPORTUNITY CENTER</t>
  </si>
  <si>
    <t>3218</t>
  </si>
  <si>
    <t>FREMONT ELEMENTARY SCHOOL</t>
  </si>
  <si>
    <t>3360</t>
  </si>
  <si>
    <t>GALILEO SCHOOL OF MATH AND SCIENCE</t>
  </si>
  <si>
    <t>3890</t>
  </si>
  <si>
    <t>ADAMS ELEMENTARY SCHOOL</t>
  </si>
  <si>
    <t>4090</t>
  </si>
  <si>
    <t>MANN MIDDLE SCHOOL</t>
  </si>
  <si>
    <t>5146</t>
  </si>
  <si>
    <t>LIFE SKILLS CENTER OF COLORADO SPRINGS</t>
  </si>
  <si>
    <t>5404</t>
  </si>
  <si>
    <t>MADISON ELEMENTARY SCHOOL</t>
  </si>
  <si>
    <t>5948</t>
  </si>
  <si>
    <t>MITCHELL HIGH SCHOOL</t>
  </si>
  <si>
    <t>5988</t>
  </si>
  <si>
    <t>MONROE ELEMENTARY SCHOOL</t>
  </si>
  <si>
    <t>6306</t>
  </si>
  <si>
    <t>NORTH MIDDLE SCHOOL</t>
  </si>
  <si>
    <t>7556</t>
  </si>
  <si>
    <t>SABIN MIDDLE SCHOOL</t>
  </si>
  <si>
    <t>8457</t>
  </si>
  <si>
    <t>JACK SWIGERT AEROSPACE ACADEMY</t>
  </si>
  <si>
    <t>9445</t>
  </si>
  <si>
    <t>WEST ELEMENTARY SCHOOL</t>
  </si>
  <si>
    <t>9618</t>
  </si>
  <si>
    <t>ROGERS ELEMENTARY SCHOOL</t>
  </si>
  <si>
    <t>1030</t>
  </si>
  <si>
    <t>MANITOU SPRINGS 14</t>
  </si>
  <si>
    <t>9010</t>
  </si>
  <si>
    <t>UTE PASS ELEMENTARY SCHOOL</t>
  </si>
  <si>
    <t>1060</t>
  </si>
  <si>
    <t>PEYTON 23 JT</t>
  </si>
  <si>
    <t>6900</t>
  </si>
  <si>
    <t>PEYTON JUNIOR HIGH SCHOOL</t>
  </si>
  <si>
    <t>1110</t>
  </si>
  <si>
    <t>FALCON 49</t>
  </si>
  <si>
    <t>3475</t>
  </si>
  <si>
    <t>GOAL ACADEMY</t>
  </si>
  <si>
    <t>6653</t>
  </si>
  <si>
    <t>POWER TECHNICAL EARLY COLLEGE</t>
  </si>
  <si>
    <t>6810</t>
  </si>
  <si>
    <t>PATRIOT HIGH SCHOOL</t>
  </si>
  <si>
    <t>8791</t>
  </si>
  <si>
    <t>VISTA RIDGE HIGH SCHOOL</t>
  </si>
  <si>
    <t>1130</t>
  </si>
  <si>
    <t>MIAMI/YODER 60 JT</t>
  </si>
  <si>
    <t>5854</t>
  </si>
  <si>
    <t>MIAMI-YODER MIDDLE/HIGH SCHOOL</t>
  </si>
  <si>
    <t>1140</t>
  </si>
  <si>
    <t>CANON CITY RE-1</t>
  </si>
  <si>
    <t>5704</t>
  </si>
  <si>
    <t>MCKINLEY ELEMENTARY SCHOOL</t>
  </si>
  <si>
    <t>1150</t>
  </si>
  <si>
    <t>FREMONT RE-2</t>
  </si>
  <si>
    <t>3002</t>
  </si>
  <si>
    <t>FLORENCE HIGH SCHOOL</t>
  </si>
  <si>
    <t>1180</t>
  </si>
  <si>
    <t>ROARING FORK RE-1</t>
  </si>
  <si>
    <t>0570</t>
  </si>
  <si>
    <t>BASALT HIGH SCHOOL</t>
  </si>
  <si>
    <t>1006</t>
  </si>
  <si>
    <t>BRIDGES</t>
  </si>
  <si>
    <t>8038</t>
  </si>
  <si>
    <t>SOPRIS ELEMENTARY SCHOOL</t>
  </si>
  <si>
    <t>1195</t>
  </si>
  <si>
    <t>GARFIELD RE-2</t>
  </si>
  <si>
    <t>7356</t>
  </si>
  <si>
    <t>RIFLE MIDDLE SCHOOL</t>
  </si>
  <si>
    <t>7388</t>
  </si>
  <si>
    <t>RIVERSIDE SCHOOL</t>
  </si>
  <si>
    <t>1360</t>
  </si>
  <si>
    <t>GUNNISON WATERSHED RE1J</t>
  </si>
  <si>
    <t>3690</t>
  </si>
  <si>
    <t>GUNNISON ELEMENTARY SCHOOL</t>
  </si>
  <si>
    <t>1390</t>
  </si>
  <si>
    <t>HUERFANO RE-1</t>
  </si>
  <si>
    <t>3306</t>
  </si>
  <si>
    <t>GARDNER ELEMENTARY SCHOOL</t>
  </si>
  <si>
    <t>9212</t>
  </si>
  <si>
    <t>JOHN MALL HIGH SCHOOL</t>
  </si>
  <si>
    <t>1420</t>
  </si>
  <si>
    <t>JEFFERSON COUNTY R-1</t>
  </si>
  <si>
    <t>0033</t>
  </si>
  <si>
    <t>MC LAIN HIGH SCHOOL</t>
  </si>
  <si>
    <t>0034</t>
  </si>
  <si>
    <t>MC LAIN COMMUNITY HIGH SCHOOL</t>
  </si>
  <si>
    <t>0109</t>
  </si>
  <si>
    <t>ARVADA K-8</t>
  </si>
  <si>
    <t>0370</t>
  </si>
  <si>
    <t>ARVADA HIGH SCHOOL</t>
  </si>
  <si>
    <t>0724</t>
  </si>
  <si>
    <t>BELMAR ELEMENTARY SCHOOL</t>
  </si>
  <si>
    <t>3622</t>
  </si>
  <si>
    <t>GREEN GABLES ELEMENTARY SCHOOL</t>
  </si>
  <si>
    <t>4408</t>
  </si>
  <si>
    <t>JEFFCO'S 21ST CENTURY VIRTUAL ACADEMY</t>
  </si>
  <si>
    <t>4422</t>
  </si>
  <si>
    <t>JEFFERSON JUNIOR/SENIOR HIGH SCHOOL</t>
  </si>
  <si>
    <t>5892</t>
  </si>
  <si>
    <t>MILLER SPECIAL EDUCATION</t>
  </si>
  <si>
    <t>6090</t>
  </si>
  <si>
    <t>MOORE MIDDLE SCHOOL</t>
  </si>
  <si>
    <t>6237</t>
  </si>
  <si>
    <t>NEW AMERICA SCHOOL</t>
  </si>
  <si>
    <t>8793</t>
  </si>
  <si>
    <t>TWO ROADS CHARTER SCHOOL</t>
  </si>
  <si>
    <t>8834</t>
  </si>
  <si>
    <t>THOMSON ELEMENTARY SCHOOL</t>
  </si>
  <si>
    <t>1440</t>
  </si>
  <si>
    <t>PLAINVIEW RE-2</t>
  </si>
  <si>
    <t>6992</t>
  </si>
  <si>
    <t>PLAINVIEW ELEMENTARY SCHOOL</t>
  </si>
  <si>
    <t>1500</t>
  </si>
  <si>
    <t>BURLINGTON RE-6J</t>
  </si>
  <si>
    <t>BURLINGTON MIDDLE SCHOOL</t>
  </si>
  <si>
    <t>1520</t>
  </si>
  <si>
    <t>DURANGO 9-R</t>
  </si>
  <si>
    <t>1526</t>
  </si>
  <si>
    <t>COLORADO CONNECTIONS ACADEMY @ DURANGO</t>
  </si>
  <si>
    <t>3571</t>
  </si>
  <si>
    <t>DURANGO BIG PICTURE HIGH SCHOOL</t>
  </si>
  <si>
    <t>1540</t>
  </si>
  <si>
    <t>IGNACIO 11 JT</t>
  </si>
  <si>
    <t>4252</t>
  </si>
  <si>
    <t>IGNACIO ELEMENTARY SCHOOL</t>
  </si>
  <si>
    <t>4254</t>
  </si>
  <si>
    <t>IGNACIO MIDDLE SCHOOL</t>
  </si>
  <si>
    <t>4258</t>
  </si>
  <si>
    <t>IGNACIO HIGH SCHOOL</t>
  </si>
  <si>
    <t>1550</t>
  </si>
  <si>
    <t>POUDRE R-1</t>
  </si>
  <si>
    <t>0612</t>
  </si>
  <si>
    <t>BAUDER ELEMENTARY SCHOOL</t>
  </si>
  <si>
    <t>0678</t>
  </si>
  <si>
    <t>BEATTIE ELEMENTARY SCHOOL</t>
  </si>
  <si>
    <t>3760</t>
  </si>
  <si>
    <t>CENTENNIAL HIGH SCHOOL</t>
  </si>
  <si>
    <t>4282</t>
  </si>
  <si>
    <t>IRISH ELEMENTARY SCHOOL</t>
  </si>
  <si>
    <t>5068</t>
  </si>
  <si>
    <t>LESHER MIDDLE SCHOOL</t>
  </si>
  <si>
    <t>7127</t>
  </si>
  <si>
    <t>POUDRE COMMUNITY ACADEMY</t>
  </si>
  <si>
    <t>7161</t>
  </si>
  <si>
    <t>PRESTON MIDDLE SCHOOL</t>
  </si>
  <si>
    <t>7198</t>
  </si>
  <si>
    <t>PSD GLOBAL ACADEMY</t>
  </si>
  <si>
    <t>1560</t>
  </si>
  <si>
    <t>THOMPSON R2-J</t>
  </si>
  <si>
    <t>0510</t>
  </si>
  <si>
    <t>CONRAD BALL MIDDLE SCHOOL</t>
  </si>
  <si>
    <t>1323</t>
  </si>
  <si>
    <t>CARRIE MARTIN ELEMENTARY SCHOOL</t>
  </si>
  <si>
    <t>5235</t>
  </si>
  <si>
    <t>LOVELAND CLASSICAL SCHOOL</t>
  </si>
  <si>
    <t>8824</t>
  </si>
  <si>
    <t>THOMPSON VALLEY HIGH SCHOOL</t>
  </si>
  <si>
    <t>8918</t>
  </si>
  <si>
    <t>TRUSCOTT ELEMENTARY SCHOOL</t>
  </si>
  <si>
    <t>9228</t>
  </si>
  <si>
    <t>WALT CLARK MIDDLE SCHOOL</t>
  </si>
  <si>
    <t>1570</t>
  </si>
  <si>
    <t>ESTES PARK R-3</t>
  </si>
  <si>
    <t>2792</t>
  </si>
  <si>
    <t>ESTES PARK MIDDLE SCHOOL</t>
  </si>
  <si>
    <t>2794</t>
  </si>
  <si>
    <t>ESTES PARK HIGH SCHOOL</t>
  </si>
  <si>
    <t>1580</t>
  </si>
  <si>
    <t>TRINIDAD 1</t>
  </si>
  <si>
    <t>2944</t>
  </si>
  <si>
    <t>FISHER'S PEAK ELEMENTARY SCHOOL</t>
  </si>
  <si>
    <t>1620</t>
  </si>
  <si>
    <t>AGUILAR REORGANIZED 6</t>
  </si>
  <si>
    <t>0058</t>
  </si>
  <si>
    <t>AGUILAR ELEMENTARY SCHOOL</t>
  </si>
  <si>
    <t>0066</t>
  </si>
  <si>
    <t>AGUILAR JUNIOR-SENIOR HIGH SCHOOL</t>
  </si>
  <si>
    <t>1750</t>
  </si>
  <si>
    <t>BRANSON REORGANIZED 82</t>
  </si>
  <si>
    <t>0978</t>
  </si>
  <si>
    <t>BRANSON SCHOOL</t>
  </si>
  <si>
    <t>2000</t>
  </si>
  <si>
    <t>MESA COUNTY VALLEY 51</t>
  </si>
  <si>
    <t>0361</t>
  </si>
  <si>
    <t>FRUITA 8/9 SCHOOL</t>
  </si>
  <si>
    <t>0363</t>
  </si>
  <si>
    <t>PEAR PARK ELEMENTARY SCHOOL</t>
  </si>
  <si>
    <t>1450</t>
  </si>
  <si>
    <t>CENTRAL HIGH SCHOOL</t>
  </si>
  <si>
    <t>CHATFIELD ELEMENTARY SCHOOL</t>
  </si>
  <si>
    <t>1686</t>
  </si>
  <si>
    <t>CLIFTON ELEMENTARY SCHOOL</t>
  </si>
  <si>
    <t>2224</t>
  </si>
  <si>
    <t>DOS RIOS ELEMENTARY SCHOOL</t>
  </si>
  <si>
    <t>2392</t>
  </si>
  <si>
    <t>EAST MIDDLE SCHOOL</t>
  </si>
  <si>
    <t>3262</t>
  </si>
  <si>
    <t>FRUITVALE ELEMENTARY SCHOOL</t>
  </si>
  <si>
    <t>6264</t>
  </si>
  <si>
    <t>NISLEY ELEMENTARY SCHOOL</t>
  </si>
  <si>
    <t>7236</t>
  </si>
  <si>
    <t>R-5 HIGH SCHOOL</t>
  </si>
  <si>
    <t>8876</t>
  </si>
  <si>
    <t>TOPE ELEMENTARY SCHOOL</t>
  </si>
  <si>
    <t>2020</t>
  </si>
  <si>
    <t>MOFFAT COUNTY RE:NO 1</t>
  </si>
  <si>
    <t>2374</t>
  </si>
  <si>
    <t>EAST ELEMENTARY SCHOOL</t>
  </si>
  <si>
    <t>2035</t>
  </si>
  <si>
    <t>MONTEZUMA-CORTEZ RE-1</t>
  </si>
  <si>
    <t>0609</t>
  </si>
  <si>
    <t>BATTLE ROCK CHARTER SCHOOL</t>
  </si>
  <si>
    <t>1888</t>
  </si>
  <si>
    <t>CORTEZ MIDDLE SCHOOL</t>
  </si>
  <si>
    <t>5436</t>
  </si>
  <si>
    <t>MANAUGH ELEMENTARY SCHOOL</t>
  </si>
  <si>
    <t>5836</t>
  </si>
  <si>
    <t>6026</t>
  </si>
  <si>
    <t>MONTEZUMA-CORTEZ HIGH SCHOOL</t>
  </si>
  <si>
    <t>8133</t>
  </si>
  <si>
    <t>SOUTHWEST OPEN CHARTER SCHOOL</t>
  </si>
  <si>
    <t>2055</t>
  </si>
  <si>
    <t>DOLORES RE-4A</t>
  </si>
  <si>
    <t>2204</t>
  </si>
  <si>
    <t>DOLORES ELEMENTARY SCHOOL</t>
  </si>
  <si>
    <t>2206</t>
  </si>
  <si>
    <t>DOLORES MIDDLE SCHOOL</t>
  </si>
  <si>
    <t>2180</t>
  </si>
  <si>
    <t>MONTROSE COUNTY RE-1J</t>
  </si>
  <si>
    <t>6366</t>
  </si>
  <si>
    <t>NORTHSIDE ELEMENTARY SCHOOL</t>
  </si>
  <si>
    <t>6466</t>
  </si>
  <si>
    <t>OAK GROVE ELEMENTARY SCHOOL</t>
  </si>
  <si>
    <t>7106</t>
  </si>
  <si>
    <t>POMONA ELEMENTARY SCHOOL</t>
  </si>
  <si>
    <t>9149</t>
  </si>
  <si>
    <t>VISTA CHARTER SCHOOL</t>
  </si>
  <si>
    <t>2395</t>
  </si>
  <si>
    <t>BRUSH RE-2(J)</t>
  </si>
  <si>
    <t>1094</t>
  </si>
  <si>
    <t>BRUSH MIDDLE SCHOOL</t>
  </si>
  <si>
    <t>1096</t>
  </si>
  <si>
    <t>BRUSH HIGH SCHOOL</t>
  </si>
  <si>
    <t>1438</t>
  </si>
  <si>
    <t>BEAVER VALLEY ELEMENTARY SCHOOL</t>
  </si>
  <si>
    <t>2405</t>
  </si>
  <si>
    <t>FORT MORGAN RE-3</t>
  </si>
  <si>
    <t>1009</t>
  </si>
  <si>
    <t>BAKER ELEMENTARY SCHOOL</t>
  </si>
  <si>
    <t>5180</t>
  </si>
  <si>
    <t>LINCOLN HIGH SCHOOL</t>
  </si>
  <si>
    <t>2520</t>
  </si>
  <si>
    <t>EAST OTERO R-1</t>
  </si>
  <si>
    <t>4841</t>
  </si>
  <si>
    <t>LA JUNTA INTERMEDIATE SCHOOL</t>
  </si>
  <si>
    <t>5015</t>
  </si>
  <si>
    <t>LA JUNTA JR/SR HIGH SCHOOL</t>
  </si>
  <si>
    <t>2600</t>
  </si>
  <si>
    <t>PLATTE CANYON 1</t>
  </si>
  <si>
    <t>7046</t>
  </si>
  <si>
    <t>PLATTE CANYON HIGH SCHOOL</t>
  </si>
  <si>
    <t>2670</t>
  </si>
  <si>
    <t>HOLLY RE-3</t>
  </si>
  <si>
    <t>4069</t>
  </si>
  <si>
    <t>HOLLY JUNIOR HIGH SCHOOL</t>
  </si>
  <si>
    <t>7794</t>
  </si>
  <si>
    <t>HOLLY ELEMENTARY SCHOOL</t>
  </si>
  <si>
    <t>2690</t>
  </si>
  <si>
    <t>PUEBLO CITY 60</t>
  </si>
  <si>
    <t>0822</t>
  </si>
  <si>
    <t>BESSEMER ELEMENTARY SCHOOL</t>
  </si>
  <si>
    <t>0954</t>
  </si>
  <si>
    <t>BRADFORD ELEMENTARY SCHOOL</t>
  </si>
  <si>
    <t>1454</t>
  </si>
  <si>
    <t>1488</t>
  </si>
  <si>
    <t>CHAVEZ/HUERTA K-12 PREPARATORY ACADEMY</t>
  </si>
  <si>
    <t>1504</t>
  </si>
  <si>
    <t>GOODNIGHT ELEMENTARY SCHOOL</t>
  </si>
  <si>
    <t>2394</t>
  </si>
  <si>
    <t>EAST HIGH SCHOOL</t>
  </si>
  <si>
    <t>3206</t>
  </si>
  <si>
    <t>HEROES MIDDLE SCHOOL</t>
  </si>
  <si>
    <t>3976</t>
  </si>
  <si>
    <t>HIGHLAND PARK ELEMENTARY SCHOOL</t>
  </si>
  <si>
    <t>4376</t>
  </si>
  <si>
    <t>RISLEY INTERNATIONAL ACADEMY OF INNOVATION</t>
  </si>
  <si>
    <t>5048</t>
  </si>
  <si>
    <t>PUEBLO ACADEMY OF ARTS</t>
  </si>
  <si>
    <t>5916</t>
  </si>
  <si>
    <t>MINNEQUA ELEMENTARY SCHOOL</t>
  </si>
  <si>
    <t>6770</t>
  </si>
  <si>
    <t>PARK VIEW ELEMENTARY SCHOOL</t>
  </si>
  <si>
    <t>7481</t>
  </si>
  <si>
    <t>RONCALLI STEM ACADEMY</t>
  </si>
  <si>
    <t>8030</t>
  </si>
  <si>
    <t>HEROES ACADEMY PREK-5</t>
  </si>
  <si>
    <t>2700</t>
  </si>
  <si>
    <t>PUEBLO COUNTY 70</t>
  </si>
  <si>
    <t>5990</t>
  </si>
  <si>
    <t>70 ONLINE</t>
  </si>
  <si>
    <t>7534</t>
  </si>
  <si>
    <t>RYE HIGH SCHOOL</t>
  </si>
  <si>
    <t>9130</t>
  </si>
  <si>
    <t>VINELAND ELEMENTARY SCHOOL</t>
  </si>
  <si>
    <t>2740</t>
  </si>
  <si>
    <t>MONTE VISTA C-8</t>
  </si>
  <si>
    <t>6036</t>
  </si>
  <si>
    <t>BILL METZ ELEMENTARY SCHOOL</t>
  </si>
  <si>
    <t>6520</t>
  </si>
  <si>
    <t>MONTE VISTA ON-LINE ACADEMY</t>
  </si>
  <si>
    <t>2760</t>
  </si>
  <si>
    <t>HAYDEN RE-1</t>
  </si>
  <si>
    <t>2522</t>
  </si>
  <si>
    <t>HAYDEN VALLEY ELEMENTARY SCHOOL</t>
  </si>
  <si>
    <t>2810</t>
  </si>
  <si>
    <t>CENTER 26 JT</t>
  </si>
  <si>
    <t>0051</t>
  </si>
  <si>
    <t>THE ACADEMIC RECOVERY CENTER OF SAN LUIS VALLEY</t>
  </si>
  <si>
    <t>2862</t>
  </si>
  <si>
    <t>JULESBURG RE-1</t>
  </si>
  <si>
    <t>4369</t>
  </si>
  <si>
    <t>DESTINATIONS CAREER ACADEMY OF COLORADO</t>
  </si>
  <si>
    <t>SUMMIT RE-1</t>
  </si>
  <si>
    <t>8375</t>
  </si>
  <si>
    <t>SNOWY PEAKS HIGH SCHOOL</t>
  </si>
  <si>
    <t>3010</t>
  </si>
  <si>
    <t>CRIPPLE CREEK-VICTOR RE-1</t>
  </si>
  <si>
    <t>2024</t>
  </si>
  <si>
    <t>CRIPPLE CREEK-VICTOR JUNIOR-SENIOR HIGH SCHOOL</t>
  </si>
  <si>
    <t>9080</t>
  </si>
  <si>
    <t>CRESSON ELEMENTARY SCHOOL</t>
  </si>
  <si>
    <t>3050</t>
  </si>
  <si>
    <t>OTIS R-3</t>
  </si>
  <si>
    <t>6582</t>
  </si>
  <si>
    <t>OTIS ELEMENTARY SCHOOL</t>
  </si>
  <si>
    <t>3090</t>
  </si>
  <si>
    <t>WELD COUNTY SCHOOL DISTRICT RE-3J</t>
  </si>
  <si>
    <t>1446</t>
  </si>
  <si>
    <t>WELD CENTRAL SENIOR HIGH SCHOOL</t>
  </si>
  <si>
    <t>LOCHBUIE ELEMENTARY SCHOOL</t>
  </si>
  <si>
    <t>9347</t>
  </si>
  <si>
    <t>WELD CENTRAL MIDDLE SCHOOL</t>
  </si>
  <si>
    <t>3120</t>
  </si>
  <si>
    <t>GREELEY 6</t>
  </si>
  <si>
    <t>0052</t>
  </si>
  <si>
    <t>HEIMAN ELEMENTARY SCHOOL</t>
  </si>
  <si>
    <t>0054</t>
  </si>
  <si>
    <t>BELLA ROMERO ACADEMY OF APPLIED TECHNOLOGY</t>
  </si>
  <si>
    <t>1384</t>
  </si>
  <si>
    <t>CENTENNIAL ELEMENTARY SCHOOL</t>
  </si>
  <si>
    <t>2222</t>
  </si>
  <si>
    <t>3880</t>
  </si>
  <si>
    <t>HEATH MIDDLE SCHOOL</t>
  </si>
  <si>
    <t>4425</t>
  </si>
  <si>
    <t>JEFFERSON JUNIOR/SENIOR HIGH</t>
  </si>
  <si>
    <t>4438</t>
  </si>
  <si>
    <t>PRAIRIE HEIGHTS MIDDLE SCHOOL</t>
  </si>
  <si>
    <t>5620</t>
  </si>
  <si>
    <t>MAPLEWOOD ELEMENTARY SCHOOL</t>
  </si>
  <si>
    <t>5752</t>
  </si>
  <si>
    <t>MEEKER ELEMENTARY SCHOOL</t>
  </si>
  <si>
    <t>6774</t>
  </si>
  <si>
    <t>MARTINEZ ELEMENTARY SCHOOL</t>
  </si>
  <si>
    <t>7700</t>
  </si>
  <si>
    <t>SCOTT ELEMENTARY SCHOOL</t>
  </si>
  <si>
    <t>8467</t>
  </si>
  <si>
    <t>SALIDA DEL SOL ACADEMY</t>
  </si>
  <si>
    <t>8965</t>
  </si>
  <si>
    <t>UNION COLONY PREPARATORY SCHOOL</t>
  </si>
  <si>
    <t>3140</t>
  </si>
  <si>
    <t>WELD COUNTY S/D RE-8</t>
  </si>
  <si>
    <t>3066</t>
  </si>
  <si>
    <t>FORT LUPTON MIDDLE SCHOOL</t>
  </si>
  <si>
    <t>3146</t>
  </si>
  <si>
    <t>BRIGGSDALE RE-10</t>
  </si>
  <si>
    <t>1008</t>
  </si>
  <si>
    <t>BRIGGSDALE ELEMENTARY SCHOOL</t>
  </si>
  <si>
    <t>8001</t>
  </si>
  <si>
    <t>CHARTER SCHOOL INSTITUTE</t>
  </si>
  <si>
    <t>2837</t>
  </si>
  <si>
    <t>EARLY COLLEGE OF ARVADA</t>
  </si>
  <si>
    <t>4699</t>
  </si>
  <si>
    <t>NEW AMERICA SCHOOL - THORNTON</t>
  </si>
  <si>
    <t>6219</t>
  </si>
  <si>
    <t>NEW AMERICA SCHOOL - LOWRY</t>
  </si>
  <si>
    <t>8929</t>
  </si>
  <si>
    <t>PIKES PEAK PREP</t>
  </si>
  <si>
    <t>9000</t>
  </si>
  <si>
    <t>COLORADO SCHOOL FOR THE DEAF AND BLIND</t>
  </si>
  <si>
    <t>1924</t>
  </si>
  <si>
    <t>9035</t>
  </si>
  <si>
    <t>CENTENNIAL BOCES</t>
  </si>
  <si>
    <t>1607</t>
  </si>
  <si>
    <t>CENTENNIAL BOCES HIGH SCHOOL</t>
  </si>
  <si>
    <t>SAN JUAN BOCES</t>
  </si>
  <si>
    <t>8121</t>
  </si>
  <si>
    <t>SOUTHWEST COLORADO E-SCHOOL</t>
  </si>
  <si>
    <t>9170</t>
  </si>
  <si>
    <t>COLORADO DIGITAL BOCES</t>
  </si>
  <si>
    <t>COLORADO PREP ACADEMY</t>
  </si>
  <si>
    <t>6971</t>
  </si>
  <si>
    <t>PIKES PEAK ONLINE SCHOOL</t>
  </si>
  <si>
    <t>FFATA REQUIREMENTS</t>
  </si>
  <si>
    <t>GAL REQUIREMENTS</t>
  </si>
  <si>
    <t>DC</t>
  </si>
  <si>
    <t>Education10!</t>
  </si>
  <si>
    <t>DUNS</t>
  </si>
  <si>
    <t>ORGANIZATION NAME (DBA)</t>
  </si>
  <si>
    <t>Active</t>
  </si>
  <si>
    <t>DeliNoqueNot</t>
  </si>
  <si>
    <t>Active ExclusioNos</t>
  </si>
  <si>
    <t>Expiration Date</t>
  </si>
  <si>
    <t>Mapleton Public Schools</t>
  </si>
  <si>
    <t>030442248</t>
  </si>
  <si>
    <t>Mapleton 1</t>
  </si>
  <si>
    <t>Yes</t>
  </si>
  <si>
    <t>No</t>
  </si>
  <si>
    <t>Adams 12 Five Star Schools</t>
  </si>
  <si>
    <t>069714889</t>
  </si>
  <si>
    <t>Adams County School District 14</t>
  </si>
  <si>
    <t>030454839</t>
  </si>
  <si>
    <t>Adams County School Sidtrict 14</t>
  </si>
  <si>
    <t>Brighton School District 27J</t>
  </si>
  <si>
    <t>095750014</t>
  </si>
  <si>
    <t>Bennett School District 29 J</t>
  </si>
  <si>
    <t>019679190</t>
  </si>
  <si>
    <t>Bennett School District 29J</t>
  </si>
  <si>
    <t>Strasburg School District</t>
  </si>
  <si>
    <t>019685239</t>
  </si>
  <si>
    <t>Strasburg 31J</t>
  </si>
  <si>
    <t>Westminster Public Schools</t>
  </si>
  <si>
    <t>013790258</t>
  </si>
  <si>
    <t>Westminster 50</t>
  </si>
  <si>
    <t>Alamosa School District Re 11 J</t>
  </si>
  <si>
    <t>039781976</t>
  </si>
  <si>
    <t>Alamosa Re-11J</t>
  </si>
  <si>
    <t>RESTRICTED</t>
  </si>
  <si>
    <t>0110</t>
  </si>
  <si>
    <t>Sangre De Cristo Dist Re-22J</t>
  </si>
  <si>
    <t>184032654</t>
  </si>
  <si>
    <t>Sangre De Cristo Re-22J</t>
  </si>
  <si>
    <t>Englewood School District #1</t>
  </si>
  <si>
    <t>078358587</t>
  </si>
  <si>
    <t>Englewood 1</t>
  </si>
  <si>
    <t>Sheridan School District 2</t>
  </si>
  <si>
    <t>019693217</t>
  </si>
  <si>
    <t>Sheridan 2</t>
  </si>
  <si>
    <t>Cherry Creek School District #5</t>
  </si>
  <si>
    <t>073403073</t>
  </si>
  <si>
    <t>Cherry Creek 5</t>
  </si>
  <si>
    <t>0140</t>
  </si>
  <si>
    <t>Arapahoe County School District 6</t>
  </si>
  <si>
    <t>831279950</t>
  </si>
  <si>
    <t>Littleton 6</t>
  </si>
  <si>
    <t>Deer Trail School District 26J</t>
  </si>
  <si>
    <t>100010370</t>
  </si>
  <si>
    <t>Deer Trail 26J</t>
  </si>
  <si>
    <t>Aurora Public Schools</t>
  </si>
  <si>
    <t>010621852</t>
  </si>
  <si>
    <t>Adams-Arapahoe 28J</t>
  </si>
  <si>
    <t>Byers School District 32 J</t>
  </si>
  <si>
    <t>099905507</t>
  </si>
  <si>
    <t>Byers 32J</t>
  </si>
  <si>
    <t>Archuleta School Dist 50 Joint</t>
  </si>
  <si>
    <t>835449653</t>
  </si>
  <si>
    <t>Archuleta County 50 Jt</t>
  </si>
  <si>
    <t>0230</t>
  </si>
  <si>
    <t>Walsh School District Re 1</t>
  </si>
  <si>
    <t>019702372</t>
  </si>
  <si>
    <t>Walsh Re-1</t>
  </si>
  <si>
    <t>0240</t>
  </si>
  <si>
    <t>Pritchett School District RE-3</t>
  </si>
  <si>
    <t>019704766</t>
  </si>
  <si>
    <t>Pritchett Re-3</t>
  </si>
  <si>
    <t>0250</t>
  </si>
  <si>
    <t>Springfield School District RE-4</t>
  </si>
  <si>
    <t>019707819</t>
  </si>
  <si>
    <t>Springfield Re-4</t>
  </si>
  <si>
    <t>0260</t>
  </si>
  <si>
    <t>Vilas School District RE 5</t>
  </si>
  <si>
    <t>019709153</t>
  </si>
  <si>
    <t>Vilas Re-5</t>
  </si>
  <si>
    <t>Campo School Dist Re6</t>
  </si>
  <si>
    <t>100145937</t>
  </si>
  <si>
    <t>Campo Re-6</t>
  </si>
  <si>
    <t>Las Animas School District RE-1</t>
  </si>
  <si>
    <t>193243482</t>
  </si>
  <si>
    <t>Las Animas Re-1</t>
  </si>
  <si>
    <t>0310</t>
  </si>
  <si>
    <t>Mc Clave School District RE 2</t>
  </si>
  <si>
    <t>825391121</t>
  </si>
  <si>
    <t>Mc Clave Re-2</t>
  </si>
  <si>
    <t>St Vrain Valley School District RE-1J</t>
  </si>
  <si>
    <t>010626331</t>
  </si>
  <si>
    <t>St Vrain Valley Re 1J</t>
  </si>
  <si>
    <t>Boulder Valley School District RE-2</t>
  </si>
  <si>
    <t>019720887</t>
  </si>
  <si>
    <t>Boulder Valley Re 2</t>
  </si>
  <si>
    <t>Buena Vista School District R-31</t>
  </si>
  <si>
    <t>019720937</t>
  </si>
  <si>
    <t>Buena Vista R-31</t>
  </si>
  <si>
    <t>0500</t>
  </si>
  <si>
    <t>Salida School District R-32-J</t>
  </si>
  <si>
    <t>019732395</t>
  </si>
  <si>
    <t>Salida R-32</t>
  </si>
  <si>
    <t>Kit Carson School Dist R-1</t>
  </si>
  <si>
    <t>019735646</t>
  </si>
  <si>
    <t>Kit Carson R-1</t>
  </si>
  <si>
    <t>Cheyenne County School District</t>
  </si>
  <si>
    <t>019733963</t>
  </si>
  <si>
    <t>Cheyenne County Re-5</t>
  </si>
  <si>
    <t>0540</t>
  </si>
  <si>
    <t>Clear Creek School District #RE1</t>
  </si>
  <si>
    <t>193459815</t>
  </si>
  <si>
    <t>Clear Creek Re-1</t>
  </si>
  <si>
    <t>North Conejos School District RE1-J</t>
  </si>
  <si>
    <t>019737055</t>
  </si>
  <si>
    <t>North Conejos Re-1J</t>
  </si>
  <si>
    <t>0560</t>
  </si>
  <si>
    <t>Sanford School District 6J</t>
  </si>
  <si>
    <t>785304999</t>
  </si>
  <si>
    <t>Sanford 6J</t>
  </si>
  <si>
    <t>South Conejos School District RE-10</t>
  </si>
  <si>
    <t>019742386</t>
  </si>
  <si>
    <t>South Conejos Re-10</t>
  </si>
  <si>
    <t>0640</t>
  </si>
  <si>
    <t>Centennial School District R-1</t>
  </si>
  <si>
    <t>019745108</t>
  </si>
  <si>
    <t>Centennial R-1</t>
  </si>
  <si>
    <t>Sierra Grande School District R-30</t>
  </si>
  <si>
    <t>100645290</t>
  </si>
  <si>
    <t>Sierra Grande R-30</t>
  </si>
  <si>
    <t>Crowley County School District RE-1-J</t>
  </si>
  <si>
    <t>100010354</t>
  </si>
  <si>
    <t>Crowley County Re-1-J</t>
  </si>
  <si>
    <t>0860</t>
  </si>
  <si>
    <t>Custer County School District Number C-1</t>
  </si>
  <si>
    <t>022017201</t>
  </si>
  <si>
    <t>Custer County School District C-1</t>
  </si>
  <si>
    <t>0870</t>
  </si>
  <si>
    <t>Delta County Joint School District No. 50</t>
  </si>
  <si>
    <t>081958027</t>
  </si>
  <si>
    <t>Delta County 50(J)</t>
  </si>
  <si>
    <t>School District No 1 In the City and County of Denver and State of Colorado</t>
  </si>
  <si>
    <t>041099334</t>
  </si>
  <si>
    <t>Denver County 1</t>
  </si>
  <si>
    <t>0890</t>
  </si>
  <si>
    <t>Dolores County School District</t>
  </si>
  <si>
    <t>180672339</t>
  </si>
  <si>
    <t>Dolores County Re No.2</t>
  </si>
  <si>
    <t>Douglas County School District</t>
  </si>
  <si>
    <t>039509609</t>
  </si>
  <si>
    <t>Douglas County Re 1</t>
  </si>
  <si>
    <t>Eagle County School District Re-50 J</t>
  </si>
  <si>
    <t>103718789</t>
  </si>
  <si>
    <t>Eagle County Re 50</t>
  </si>
  <si>
    <t>0920</t>
  </si>
  <si>
    <t>Elizabeth School District No. C-1</t>
  </si>
  <si>
    <t>036055135</t>
  </si>
  <si>
    <t>Elizabeth School District</t>
  </si>
  <si>
    <t>Elbert County School District C-2</t>
  </si>
  <si>
    <t>019751676</t>
  </si>
  <si>
    <t>Kiowa C-2</t>
  </si>
  <si>
    <t>0940</t>
  </si>
  <si>
    <t>Big Sandy School Dist 100 J</t>
  </si>
  <si>
    <t>100645456</t>
  </si>
  <si>
    <t>Big Sandy 100J</t>
  </si>
  <si>
    <t>0950</t>
  </si>
  <si>
    <t>Elbert School District 200</t>
  </si>
  <si>
    <t>095742698</t>
  </si>
  <si>
    <t>Elbert 200</t>
  </si>
  <si>
    <t>0960</t>
  </si>
  <si>
    <t>County of Elbert Agate School District 300</t>
  </si>
  <si>
    <t>024880494</t>
  </si>
  <si>
    <t>Agate 300</t>
  </si>
  <si>
    <t>0970</t>
  </si>
  <si>
    <t>Calhan School District Rj 1</t>
  </si>
  <si>
    <t>019751908</t>
  </si>
  <si>
    <t>Calhan Rj-1</t>
  </si>
  <si>
    <t>Harrison School District Two</t>
  </si>
  <si>
    <t>091911826</t>
  </si>
  <si>
    <t>Harrison 2</t>
  </si>
  <si>
    <t>Widefield School District 3</t>
  </si>
  <si>
    <t>022200158</t>
  </si>
  <si>
    <t>Widefield 3</t>
  </si>
  <si>
    <t>1000</t>
  </si>
  <si>
    <t>El Paso County School District 8</t>
  </si>
  <si>
    <t>070378344</t>
  </si>
  <si>
    <t>Fountain 8</t>
  </si>
  <si>
    <t>Colorado Springs School District 11</t>
  </si>
  <si>
    <t>010620441</t>
  </si>
  <si>
    <t>Colorado Springs 11</t>
  </si>
  <si>
    <t>1020</t>
  </si>
  <si>
    <t>El Paso County School District 12</t>
  </si>
  <si>
    <t>022046213</t>
  </si>
  <si>
    <t>Cheyenne Mountain 12</t>
  </si>
  <si>
    <t>Manitou Springs School District 14</t>
  </si>
  <si>
    <t>103824389</t>
  </si>
  <si>
    <t>Manitou Springs 14</t>
  </si>
  <si>
    <t>1040</t>
  </si>
  <si>
    <t>Academy School District 20</t>
  </si>
  <si>
    <t>002173136</t>
  </si>
  <si>
    <t>Academy 20</t>
  </si>
  <si>
    <t>NO</t>
  </si>
  <si>
    <t>1050</t>
  </si>
  <si>
    <t>Ellicott School District #22</t>
  </si>
  <si>
    <t>022079206</t>
  </si>
  <si>
    <t>Ellicott 22</t>
  </si>
  <si>
    <t>Peyton School District 23-JT</t>
  </si>
  <si>
    <t>022132724</t>
  </si>
  <si>
    <t>Peyton 23 Jt</t>
  </si>
  <si>
    <t>1070</t>
  </si>
  <si>
    <t>Hanover School District #28</t>
  </si>
  <si>
    <t>022087068</t>
  </si>
  <si>
    <t>Hanover 28</t>
  </si>
  <si>
    <t>1080</t>
  </si>
  <si>
    <t>Lewis-Palmer School District No. 38</t>
  </si>
  <si>
    <t>022094213</t>
  </si>
  <si>
    <t>Lewis-Palmer 38</t>
  </si>
  <si>
    <t>Falcon School District 49</t>
  </si>
  <si>
    <t>030457303</t>
  </si>
  <si>
    <t>Falcon 49</t>
  </si>
  <si>
    <t>1120</t>
  </si>
  <si>
    <t>Edison School District 54 JT</t>
  </si>
  <si>
    <t>022066518</t>
  </si>
  <si>
    <t>Edison 54 Jt</t>
  </si>
  <si>
    <t>Miami-Yoder School District 60</t>
  </si>
  <si>
    <t>100645373</t>
  </si>
  <si>
    <t>Miami/Yoder 60 Jt</t>
  </si>
  <si>
    <t>Fremont RE-1 School District</t>
  </si>
  <si>
    <t>060608478</t>
  </si>
  <si>
    <t>Canon City Re-1</t>
  </si>
  <si>
    <t>Fremont County School District RE-2</t>
  </si>
  <si>
    <t>102550837</t>
  </si>
  <si>
    <t>Fremont Re-2</t>
  </si>
  <si>
    <t>1160</t>
  </si>
  <si>
    <t>Cotopaxi Consolidated School District</t>
  </si>
  <si>
    <t>183859248</t>
  </si>
  <si>
    <t>Cotopaxi Re-3</t>
  </si>
  <si>
    <t>Roaring Fork School District</t>
  </si>
  <si>
    <t>800258480</t>
  </si>
  <si>
    <t>Roaring Fork Re-1</t>
  </si>
  <si>
    <t>Garfield School District No. RE-2</t>
  </si>
  <si>
    <t>022254403</t>
  </si>
  <si>
    <t>Garfield Re-2</t>
  </si>
  <si>
    <t>1220</t>
  </si>
  <si>
    <t>Garfield County School District 16</t>
  </si>
  <si>
    <t>183859297</t>
  </si>
  <si>
    <t>Garfield 16</t>
  </si>
  <si>
    <t>1325</t>
  </si>
  <si>
    <t>Annunciation School</t>
  </si>
  <si>
    <t>827026696</t>
  </si>
  <si>
    <t/>
  </si>
  <si>
    <t>1330</t>
  </si>
  <si>
    <t>Gilpin County School District Re-1</t>
  </si>
  <si>
    <t>100010529</t>
  </si>
  <si>
    <t>Gilpin County Re-1</t>
  </si>
  <si>
    <t>1340</t>
  </si>
  <si>
    <t>West Grand School District No. 1-JT</t>
  </si>
  <si>
    <t>022278501</t>
  </si>
  <si>
    <t>West Grand 1-Jt</t>
  </si>
  <si>
    <t>1350</t>
  </si>
  <si>
    <t>East Grand School District #2 (Inc)</t>
  </si>
  <si>
    <t>037440302</t>
  </si>
  <si>
    <t>East Grand 2</t>
  </si>
  <si>
    <t>Gunnison Watershed School District</t>
  </si>
  <si>
    <t>030458541</t>
  </si>
  <si>
    <t>Gunnison Watershed Re1J</t>
  </si>
  <si>
    <t>1380</t>
  </si>
  <si>
    <t>Hinsdale County RE-1 School District</t>
  </si>
  <si>
    <t>193213568</t>
  </si>
  <si>
    <t>Hinsdale County Re 1</t>
  </si>
  <si>
    <t>Huerfano School District Number RE-1</t>
  </si>
  <si>
    <t>099277121</t>
  </si>
  <si>
    <t>Huerfano Re-1</t>
  </si>
  <si>
    <t>La Veta School District</t>
  </si>
  <si>
    <t>100713312</t>
  </si>
  <si>
    <t>La Veta Re-2</t>
  </si>
  <si>
    <t>1410</t>
  </si>
  <si>
    <t>North Park School District R-1</t>
  </si>
  <si>
    <t>022325401</t>
  </si>
  <si>
    <t xml:space="preserve">North Park R-1 </t>
  </si>
  <si>
    <t>Jefferson County School District R-1</t>
  </si>
  <si>
    <t>010620565</t>
  </si>
  <si>
    <t>Jefferson County R-1</t>
  </si>
  <si>
    <t>1430</t>
  </si>
  <si>
    <t>Kiowa County School District RE-1</t>
  </si>
  <si>
    <t>100615061</t>
  </si>
  <si>
    <t>Eads Re-1</t>
  </si>
  <si>
    <t>Plainview School District</t>
  </si>
  <si>
    <t>103715967</t>
  </si>
  <si>
    <t>Plainview Re-2</t>
  </si>
  <si>
    <t>Arriba-Flagler Consolidated School District No.20 (INC)</t>
  </si>
  <si>
    <t>022337679</t>
  </si>
  <si>
    <t>Arriba-Flagler C-20</t>
  </si>
  <si>
    <t>1460</t>
  </si>
  <si>
    <t>Hi-plains School District R-23</t>
  </si>
  <si>
    <t>193213691</t>
  </si>
  <si>
    <t>Hi-Plains R-23</t>
  </si>
  <si>
    <t>1480</t>
  </si>
  <si>
    <t>County of Kit Carson School Dist R4</t>
  </si>
  <si>
    <t>022349252</t>
  </si>
  <si>
    <t>Stratton R-4</t>
  </si>
  <si>
    <t>1490</t>
  </si>
  <si>
    <t>Bethune School District R-5</t>
  </si>
  <si>
    <t>022332407</t>
  </si>
  <si>
    <t>Bethune R-5</t>
  </si>
  <si>
    <t>Burlington School District RE-6j</t>
  </si>
  <si>
    <t>100010255</t>
  </si>
  <si>
    <t>Burlington Re-6J</t>
  </si>
  <si>
    <t>1510</t>
  </si>
  <si>
    <t>Lake County School District R-1</t>
  </si>
  <si>
    <t>557338282</t>
  </si>
  <si>
    <t>Lake County R-1</t>
  </si>
  <si>
    <t>Durango School District 9-R</t>
  </si>
  <si>
    <t>022395339</t>
  </si>
  <si>
    <t>Durango 9-R</t>
  </si>
  <si>
    <t>1521</t>
  </si>
  <si>
    <t xml:space="preserve">Converge Day Treatment Center </t>
  </si>
  <si>
    <t>079574258</t>
  </si>
  <si>
    <t>No records found per SAM.gov</t>
  </si>
  <si>
    <t>1530</t>
  </si>
  <si>
    <t>Laplata County School District 10 JT R.</t>
  </si>
  <si>
    <t>022390579</t>
  </si>
  <si>
    <t>Bayfield 10 Jt-R</t>
  </si>
  <si>
    <t>Ignacio School District 11-JT</t>
  </si>
  <si>
    <t>069713873</t>
  </si>
  <si>
    <t>Ignacio 11 Jt</t>
  </si>
  <si>
    <t>Poudre School District</t>
  </si>
  <si>
    <t>078342219</t>
  </si>
  <si>
    <t>Poudre R-1</t>
  </si>
  <si>
    <t>Thompson School District R2J</t>
  </si>
  <si>
    <t>080374234</t>
  </si>
  <si>
    <t>Thompson R2-J</t>
  </si>
  <si>
    <t>Estes Park School District R-3</t>
  </si>
  <si>
    <t>078337003</t>
  </si>
  <si>
    <t>Estes Park R-3</t>
  </si>
  <si>
    <t>Trinidad School District 1</t>
  </si>
  <si>
    <t>108212507</t>
  </si>
  <si>
    <t>Trinidad 1</t>
  </si>
  <si>
    <t>1590</t>
  </si>
  <si>
    <t>Primero Reorganized School District Number 2</t>
  </si>
  <si>
    <t>100645530</t>
  </si>
  <si>
    <t>Primero Reorganized 2</t>
  </si>
  <si>
    <t>1600</t>
  </si>
  <si>
    <t>Hoehne Reorganized School Dist 3</t>
  </si>
  <si>
    <t>022414759</t>
  </si>
  <si>
    <t>Hoehne Reorganized 3</t>
  </si>
  <si>
    <t>Aguilar School District RE-6</t>
  </si>
  <si>
    <t>149339152</t>
  </si>
  <si>
    <t>Aguilar Reorganized 6</t>
  </si>
  <si>
    <t>Branson Reorganized School District 82</t>
  </si>
  <si>
    <t>022414197</t>
  </si>
  <si>
    <t>Branson Reorganized 82</t>
  </si>
  <si>
    <t>1760</t>
  </si>
  <si>
    <t>Kim School District RE 88</t>
  </si>
  <si>
    <t>130862915</t>
  </si>
  <si>
    <t>Kim Reorganized 88</t>
  </si>
  <si>
    <t>1780</t>
  </si>
  <si>
    <t>Genoa-Hugo School District No. C-113</t>
  </si>
  <si>
    <t>148300783</t>
  </si>
  <si>
    <t>Genoa-Hugo C113</t>
  </si>
  <si>
    <t>1790</t>
  </si>
  <si>
    <t>Limon School District</t>
  </si>
  <si>
    <t>022457790</t>
  </si>
  <si>
    <t>Limon Re-4J</t>
  </si>
  <si>
    <t>1810</t>
  </si>
  <si>
    <t>Lincoln County School District RE-23</t>
  </si>
  <si>
    <t>193254612</t>
  </si>
  <si>
    <t>Karval Re-23</t>
  </si>
  <si>
    <t>1828</t>
  </si>
  <si>
    <t>School District No. RE-1 Valley</t>
  </si>
  <si>
    <t>079723458</t>
  </si>
  <si>
    <t>Valley Re-1</t>
  </si>
  <si>
    <t>1850</t>
  </si>
  <si>
    <t>Logan County Frenchman School District RE-3</t>
  </si>
  <si>
    <t>022459929</t>
  </si>
  <si>
    <t>Frenchman Re-3</t>
  </si>
  <si>
    <t>1860</t>
  </si>
  <si>
    <t>Buffalo School District</t>
  </si>
  <si>
    <t>146607486</t>
  </si>
  <si>
    <t>Buffalo Re-4J</t>
  </si>
  <si>
    <t>1870</t>
  </si>
  <si>
    <t>Peetz Plateau School District RE-5</t>
  </si>
  <si>
    <t>193213808</t>
  </si>
  <si>
    <t>Plateau Re-5</t>
  </si>
  <si>
    <t>1980</t>
  </si>
  <si>
    <t>De Beque School Dist 49JT</t>
  </si>
  <si>
    <t>100010362</t>
  </si>
  <si>
    <t>De Beque 49Jt</t>
  </si>
  <si>
    <t>1990</t>
  </si>
  <si>
    <t>Mesa County District 50</t>
  </si>
  <si>
    <t>098406515</t>
  </si>
  <si>
    <t>Plateau Valley 50</t>
  </si>
  <si>
    <t>Mesa County Valley School District #51</t>
  </si>
  <si>
    <t>055827059</t>
  </si>
  <si>
    <t>Mesa County Valley 51</t>
  </si>
  <si>
    <t>2010</t>
  </si>
  <si>
    <t>Creede Consolidated School District 1</t>
  </si>
  <si>
    <t>022467526</t>
  </si>
  <si>
    <t>Creede School District</t>
  </si>
  <si>
    <t>Moffat County School District 1</t>
  </si>
  <si>
    <t>082659574</t>
  </si>
  <si>
    <t>Moffat County Re:No 1</t>
  </si>
  <si>
    <t>Montezuma-Cortez Sch Dist RE 1 (INC)</t>
  </si>
  <si>
    <t>022473342</t>
  </si>
  <si>
    <t>Montezuma-Cortez Re-1</t>
  </si>
  <si>
    <t>Dolores School District RE-4A</t>
  </si>
  <si>
    <t>022472575</t>
  </si>
  <si>
    <t>Dolores Re-4A</t>
  </si>
  <si>
    <t>2070</t>
  </si>
  <si>
    <t>Montezuma County Mancos School District Re 6</t>
  </si>
  <si>
    <t>182165514</t>
  </si>
  <si>
    <t>Mancos Re-6</t>
  </si>
  <si>
    <t>Montrose County School District RE-1J</t>
  </si>
  <si>
    <t>083204586</t>
  </si>
  <si>
    <t>Montrose County Re-1J</t>
  </si>
  <si>
    <t>2190</t>
  </si>
  <si>
    <t>West End School District RE 2</t>
  </si>
  <si>
    <t>022477434</t>
  </si>
  <si>
    <t>West End Re-2</t>
  </si>
  <si>
    <t>Brush School District R E2 J (INC)</t>
  </si>
  <si>
    <t>013442587</t>
  </si>
  <si>
    <t>Brush Re-2(J)</t>
  </si>
  <si>
    <t>Morgan County School District RE3 (INC)</t>
  </si>
  <si>
    <t>082649674</t>
  </si>
  <si>
    <t>Fort Morgan Re-3</t>
  </si>
  <si>
    <t>2505</t>
  </si>
  <si>
    <t>Morgan County School District RE 20 J</t>
  </si>
  <si>
    <t>153647748</t>
  </si>
  <si>
    <t>Weldon Valley Re-20(J)</t>
  </si>
  <si>
    <t>2515</t>
  </si>
  <si>
    <t>Wiggins School District</t>
  </si>
  <si>
    <t>193213857</t>
  </si>
  <si>
    <t>Wiggins Re-50(J)</t>
  </si>
  <si>
    <t>East Otero School District R 1</t>
  </si>
  <si>
    <t>030435622</t>
  </si>
  <si>
    <t>East Otero R-1</t>
  </si>
  <si>
    <t>2530</t>
  </si>
  <si>
    <t>Rocky Ford School District R-2</t>
  </si>
  <si>
    <t>100152388</t>
  </si>
  <si>
    <t>Rocky Ford R-2</t>
  </si>
  <si>
    <t>2535</t>
  </si>
  <si>
    <t>Manzanola Jr Sr High School</t>
  </si>
  <si>
    <t>193392271</t>
  </si>
  <si>
    <t>Manzanola 3J</t>
  </si>
  <si>
    <t>2540</t>
  </si>
  <si>
    <t>Fowler School District R-4J</t>
  </si>
  <si>
    <t>022517734</t>
  </si>
  <si>
    <t>Fowler R-4J</t>
  </si>
  <si>
    <t>2560</t>
  </si>
  <si>
    <t>Cheraw School District 31 Inc</t>
  </si>
  <si>
    <t>022491583</t>
  </si>
  <si>
    <t>Cheraw 31</t>
  </si>
  <si>
    <t>2570</t>
  </si>
  <si>
    <t xml:space="preserve">Swink School District 33 </t>
  </si>
  <si>
    <t>100645506</t>
  </si>
  <si>
    <t>Swink 33</t>
  </si>
  <si>
    <t>2580</t>
  </si>
  <si>
    <t>Ouray School District R-1</t>
  </si>
  <si>
    <t>022522494</t>
  </si>
  <si>
    <t>Ouray R-1</t>
  </si>
  <si>
    <t>2590</t>
  </si>
  <si>
    <t>Ouray County R-2 School District</t>
  </si>
  <si>
    <t>031443534</t>
  </si>
  <si>
    <t>Ridgway R-2</t>
  </si>
  <si>
    <t>Platte Canyon School District No 1</t>
  </si>
  <si>
    <t>100010180</t>
  </si>
  <si>
    <t>Platte Canyon 1</t>
  </si>
  <si>
    <t>2610</t>
  </si>
  <si>
    <t>Park County School District RE2</t>
  </si>
  <si>
    <t>183860691</t>
  </si>
  <si>
    <t>Park County Re-2</t>
  </si>
  <si>
    <t>2620</t>
  </si>
  <si>
    <t>Holyoke School District No. RE-1J</t>
  </si>
  <si>
    <t>022528442</t>
  </si>
  <si>
    <t>Holyoke Re-1J</t>
  </si>
  <si>
    <t>2630</t>
  </si>
  <si>
    <t>Haxtun School District RE-2J</t>
  </si>
  <si>
    <t>022534838</t>
  </si>
  <si>
    <t>Haxtun Re-2J</t>
  </si>
  <si>
    <t>2640</t>
  </si>
  <si>
    <t>Aspen School District RE 1</t>
  </si>
  <si>
    <t>030439988</t>
  </si>
  <si>
    <t>Aspen 1</t>
  </si>
  <si>
    <t>2650</t>
  </si>
  <si>
    <t>Prowers County School District RE-1</t>
  </si>
  <si>
    <t>149127227</t>
  </si>
  <si>
    <t>Granada Re-1</t>
  </si>
  <si>
    <t>2660</t>
  </si>
  <si>
    <t>Lamar School District RE-2</t>
  </si>
  <si>
    <t>100010719</t>
  </si>
  <si>
    <t>Lamar Re-2</t>
  </si>
  <si>
    <t>Holly School District RE3</t>
  </si>
  <si>
    <t>100149517</t>
  </si>
  <si>
    <t>Holly Re-3</t>
  </si>
  <si>
    <t>2680</t>
  </si>
  <si>
    <t>Wiley Consolidated School Re-13 Jt</t>
  </si>
  <si>
    <t>134576644</t>
  </si>
  <si>
    <t>Wiley Re-13 Jt</t>
  </si>
  <si>
    <t>Pueblo School District No. 60</t>
  </si>
  <si>
    <t>076465285</t>
  </si>
  <si>
    <t>Pueblo City 60</t>
  </si>
  <si>
    <t>Pueblo School District #70</t>
  </si>
  <si>
    <t>080373228</t>
  </si>
  <si>
    <t>Pueblo County 70</t>
  </si>
  <si>
    <t>2710</t>
  </si>
  <si>
    <t>Meeker RE-1 School District</t>
  </si>
  <si>
    <t>015612674</t>
  </si>
  <si>
    <t>Meeker Re1</t>
  </si>
  <si>
    <t>2720</t>
  </si>
  <si>
    <t>Rangely School District Re-4</t>
  </si>
  <si>
    <t>149129199</t>
  </si>
  <si>
    <t>Rangely Re-4</t>
  </si>
  <si>
    <t>2730</t>
  </si>
  <si>
    <t>Del Norte School District C-7</t>
  </si>
  <si>
    <t>009307406</t>
  </si>
  <si>
    <t>Del Norte C-7</t>
  </si>
  <si>
    <t>Monte Vista School District 8</t>
  </si>
  <si>
    <t>100010818</t>
  </si>
  <si>
    <t>Monte Vista C-8</t>
  </si>
  <si>
    <t>2750</t>
  </si>
  <si>
    <t>Sargent School District NO RE-33J</t>
  </si>
  <si>
    <t>100010933</t>
  </si>
  <si>
    <t>Sargent Re-33J</t>
  </si>
  <si>
    <t>Hayden School District R-1</t>
  </si>
  <si>
    <t>022568778</t>
  </si>
  <si>
    <t>Hayden Re-1</t>
  </si>
  <si>
    <t>2770</t>
  </si>
  <si>
    <t>Steamboat Springs School District RE 2</t>
  </si>
  <si>
    <t>118829175</t>
  </si>
  <si>
    <t>Steamboat Springs Re-2</t>
  </si>
  <si>
    <t>2780</t>
  </si>
  <si>
    <t>South Routt RE-3 School District</t>
  </si>
  <si>
    <t>022587869</t>
  </si>
  <si>
    <t>South Routt Re 3</t>
  </si>
  <si>
    <t>2790</t>
  </si>
  <si>
    <t>Mountain Valley School District R E1</t>
  </si>
  <si>
    <t>182203398</t>
  </si>
  <si>
    <t>Mountain Valley Re 1</t>
  </si>
  <si>
    <t>2800</t>
  </si>
  <si>
    <t>Moffat School District C-2</t>
  </si>
  <si>
    <t>153647938</t>
  </si>
  <si>
    <t>Moffat 2</t>
  </si>
  <si>
    <t>Center Consolidated School District 26 Jt</t>
  </si>
  <si>
    <t>095160099</t>
  </si>
  <si>
    <t>Center 26 Jt</t>
  </si>
  <si>
    <t>2820</t>
  </si>
  <si>
    <t>Silverton School District 1</t>
  </si>
  <si>
    <t>100714120</t>
  </si>
  <si>
    <t>Silverton 1</t>
  </si>
  <si>
    <t>2830</t>
  </si>
  <si>
    <t>Telluride School District R-1</t>
  </si>
  <si>
    <t>081472540</t>
  </si>
  <si>
    <t>Telluride R-1</t>
  </si>
  <si>
    <t>2840</t>
  </si>
  <si>
    <t>Norwood School District No. R-2J</t>
  </si>
  <si>
    <t>100713536</t>
  </si>
  <si>
    <t>Norwood R-2J</t>
  </si>
  <si>
    <t>Julesburg School District</t>
  </si>
  <si>
    <t>022613889</t>
  </si>
  <si>
    <t>Julesburg Re-1</t>
  </si>
  <si>
    <t>2865</t>
  </si>
  <si>
    <t>Revere School District</t>
  </si>
  <si>
    <t>100010842</t>
  </si>
  <si>
    <t>Summit School District RE 1</t>
  </si>
  <si>
    <t>100645498</t>
  </si>
  <si>
    <t>Summit Re-1</t>
  </si>
  <si>
    <t>Teller County School District 1</t>
  </si>
  <si>
    <t>084024983</t>
  </si>
  <si>
    <t>Cripple Creek-Victor Re-1</t>
  </si>
  <si>
    <t>3020</t>
  </si>
  <si>
    <t>Woodland Park School District RE 2</t>
  </si>
  <si>
    <t>100011055</t>
  </si>
  <si>
    <t>Woodland Park Re-2</t>
  </si>
  <si>
    <t>3030</t>
  </si>
  <si>
    <t>Akron R-1 School District</t>
  </si>
  <si>
    <t>076450725</t>
  </si>
  <si>
    <t>Akron R-1</t>
  </si>
  <si>
    <t>3040</t>
  </si>
  <si>
    <t>Arickaree School District R-2</t>
  </si>
  <si>
    <t>022622161</t>
  </si>
  <si>
    <t>Arickaree R-2</t>
  </si>
  <si>
    <t>Otis School District R-3</t>
  </si>
  <si>
    <t>097148803</t>
  </si>
  <si>
    <t>Otis R-3</t>
  </si>
  <si>
    <t>3060</t>
  </si>
  <si>
    <t>Lone Star School District 101</t>
  </si>
  <si>
    <t>022619738</t>
  </si>
  <si>
    <t>Lone Star 101</t>
  </si>
  <si>
    <t>3070</t>
  </si>
  <si>
    <t>Woodlin School District R-104</t>
  </si>
  <si>
    <t>022623011</t>
  </si>
  <si>
    <t>Woodlin R-104</t>
  </si>
  <si>
    <t>3080</t>
  </si>
  <si>
    <t>Weld County School District RE-1</t>
  </si>
  <si>
    <t>022624944</t>
  </si>
  <si>
    <t>Weld County Re-1</t>
  </si>
  <si>
    <t>3085</t>
  </si>
  <si>
    <t>Weld County School District RE-2</t>
  </si>
  <si>
    <t>053255352</t>
  </si>
  <si>
    <t>Eaton Re-2</t>
  </si>
  <si>
    <t>Weld County School District RE-3J</t>
  </si>
  <si>
    <t>114044555</t>
  </si>
  <si>
    <t>Weld County School District Re-3J</t>
  </si>
  <si>
    <t>3100</t>
  </si>
  <si>
    <t>Weld County School District RE-4</t>
  </si>
  <si>
    <t>621949866</t>
  </si>
  <si>
    <t>Windsor Re-4</t>
  </si>
  <si>
    <t>3110</t>
  </si>
  <si>
    <t>Weld County School District RE-5J</t>
  </si>
  <si>
    <t>114044209</t>
  </si>
  <si>
    <t>Johnstown-Milliken Re-5J</t>
  </si>
  <si>
    <t>Weld County School District 6</t>
  </si>
  <si>
    <t>005802178</t>
  </si>
  <si>
    <t>Greeley 6</t>
  </si>
  <si>
    <t>3130</t>
  </si>
  <si>
    <t>County of Weld School District RE-7</t>
  </si>
  <si>
    <t>022644629</t>
  </si>
  <si>
    <t>Platte Valley Re-7</t>
  </si>
  <si>
    <t>Fort Lupton Schools</t>
  </si>
  <si>
    <t>060614807</t>
  </si>
  <si>
    <t>Weld County S/D Re-8</t>
  </si>
  <si>
    <t>3145</t>
  </si>
  <si>
    <t>Weld School District No RE 9, County of</t>
  </si>
  <si>
    <t>114044464</t>
  </si>
  <si>
    <t>Ault-Highland Re-9</t>
  </si>
  <si>
    <t>Briggsdale School District Re 10 J</t>
  </si>
  <si>
    <t>193214095</t>
  </si>
  <si>
    <t>Weld County School District Re-10</t>
  </si>
  <si>
    <t>3147</t>
  </si>
  <si>
    <t>Weld County School District</t>
  </si>
  <si>
    <t>795939730</t>
  </si>
  <si>
    <t>Prairie Re-11</t>
  </si>
  <si>
    <t>3148</t>
  </si>
  <si>
    <t>Pawnee School District RE12</t>
  </si>
  <si>
    <t>183860998</t>
  </si>
  <si>
    <t>Pawnee Re-12</t>
  </si>
  <si>
    <t>3200</t>
  </si>
  <si>
    <t>Yuma School District1</t>
  </si>
  <si>
    <t>098281264</t>
  </si>
  <si>
    <t>Yuma 1</t>
  </si>
  <si>
    <t>3210</t>
  </si>
  <si>
    <t>Wray School District RD-2</t>
  </si>
  <si>
    <t>138782276</t>
  </si>
  <si>
    <t>Wray Rd-2</t>
  </si>
  <si>
    <t>3220</t>
  </si>
  <si>
    <t>Idalia School District RJ3</t>
  </si>
  <si>
    <t>798971326</t>
  </si>
  <si>
    <t>Idalia Rj-3</t>
  </si>
  <si>
    <t>3230</t>
  </si>
  <si>
    <t>Liberty School District J-4</t>
  </si>
  <si>
    <t>111207150</t>
  </si>
  <si>
    <t>Liberty J-4</t>
  </si>
  <si>
    <t>4002</t>
  </si>
  <si>
    <t>Assumption Catholic School</t>
  </si>
  <si>
    <t>4026</t>
  </si>
  <si>
    <t>DaySpring Christian Academy</t>
  </si>
  <si>
    <t xml:space="preserve">4370 </t>
  </si>
  <si>
    <t xml:space="preserve">Lardon Hall Society for Exceptional Children and Adults </t>
  </si>
  <si>
    <t>054936786</t>
  </si>
  <si>
    <t>4395</t>
  </si>
  <si>
    <t>Church of Guardian Angels</t>
  </si>
  <si>
    <t>4604</t>
  </si>
  <si>
    <t>St. Mary's School</t>
  </si>
  <si>
    <t>010621274</t>
  </si>
  <si>
    <t>4631</t>
  </si>
  <si>
    <t>St. Pius Tenth</t>
  </si>
  <si>
    <t>827026472</t>
  </si>
  <si>
    <t>4634</t>
  </si>
  <si>
    <t xml:space="preserve">St. Therese Catholic Parish in Aurora </t>
  </si>
  <si>
    <t>5001</t>
  </si>
  <si>
    <t>Adams State University dba Upward Bound</t>
  </si>
  <si>
    <t>040705899</t>
  </si>
  <si>
    <t>Adams State College Upward Bound</t>
  </si>
  <si>
    <t>5003</t>
  </si>
  <si>
    <t>Colorado State University dba Upward Bound</t>
  </si>
  <si>
    <t>113439512</t>
  </si>
  <si>
    <t>5004</t>
  </si>
  <si>
    <t>Fort Lewis College</t>
  </si>
  <si>
    <t>040705659</t>
  </si>
  <si>
    <t>5005</t>
  </si>
  <si>
    <t>Denver, City &amp; Couty of Denver dba Office of Children's Affairs</t>
  </si>
  <si>
    <t>010355548</t>
  </si>
  <si>
    <t>Office of Children's Affairs, City and County of Denver</t>
  </si>
  <si>
    <t>5007</t>
  </si>
  <si>
    <t>TRIO Upward Bound Program at MSCD</t>
  </si>
  <si>
    <t>078580205</t>
  </si>
  <si>
    <t>5008</t>
  </si>
  <si>
    <t>Pre-Collegiate Health Careers Program (CU Denver)</t>
  </si>
  <si>
    <t>015634884</t>
  </si>
  <si>
    <t>5009</t>
  </si>
  <si>
    <t xml:space="preserve"> Ute Mountain Tribe Ute Tribe DBA Ute Mountain - Ute Recreation Center</t>
  </si>
  <si>
    <t>172204393</t>
  </si>
  <si>
    <t>5012</t>
  </si>
  <si>
    <t>Pre-Collegiate Development Program (CUDENVER)</t>
  </si>
  <si>
    <t>5013</t>
  </si>
  <si>
    <t>Pueblo Community College-Trio Upward Bound</t>
  </si>
  <si>
    <t>796259703</t>
  </si>
  <si>
    <t>Pre-Collegiate Development Program (CU Boulder)</t>
  </si>
  <si>
    <t>804357176</t>
  </si>
  <si>
    <t>5016</t>
  </si>
  <si>
    <t>Aurora, City of</t>
  </si>
  <si>
    <t>156132862</t>
  </si>
  <si>
    <t>5018</t>
  </si>
  <si>
    <t>University of Northern CO Upward Bound</t>
  </si>
  <si>
    <t>073410185</t>
  </si>
  <si>
    <t>5019</t>
  </si>
  <si>
    <t>Pre-Collegiate Program University of Colorado (Colorado Springs)</t>
  </si>
  <si>
    <t>186192829</t>
  </si>
  <si>
    <t>5020</t>
  </si>
  <si>
    <t>Fort Carson Child and Youth Services</t>
  </si>
  <si>
    <t>176086903</t>
  </si>
  <si>
    <t>5658</t>
  </si>
  <si>
    <t>Maslow Academy of Applied Learning</t>
  </si>
  <si>
    <t>032093342</t>
  </si>
  <si>
    <t>6001</t>
  </si>
  <si>
    <t>Boys and Girls Club of Metro Denver</t>
  </si>
  <si>
    <t>182488411 </t>
  </si>
  <si>
    <t>Alternative Homes for Youth</t>
  </si>
  <si>
    <t>097668990</t>
  </si>
  <si>
    <t>Salvation Army</t>
  </si>
  <si>
    <t>074629460</t>
  </si>
  <si>
    <t>6003</t>
  </si>
  <si>
    <t>Cross Bar X Youth Ranch</t>
  </si>
  <si>
    <t>6023</t>
  </si>
  <si>
    <t>Gateway - Delta</t>
  </si>
  <si>
    <t>6032</t>
  </si>
  <si>
    <t>Jefferson Hills</t>
  </si>
  <si>
    <t>6038</t>
  </si>
  <si>
    <t>Turning Point Waverly School</t>
  </si>
  <si>
    <t>6063</t>
  </si>
  <si>
    <t>Tennyson Center for Children</t>
  </si>
  <si>
    <t>143332091</t>
  </si>
  <si>
    <t>6083</t>
  </si>
  <si>
    <t>Devereux Cleo Wallace Center</t>
  </si>
  <si>
    <t>6107</t>
  </si>
  <si>
    <t>Morgridge Academy at National Jewish Health</t>
  </si>
  <si>
    <t>6204</t>
  </si>
  <si>
    <t>Shiloh Home</t>
  </si>
  <si>
    <t>014300343</t>
  </si>
  <si>
    <t>6416</t>
  </si>
  <si>
    <t>Third Way Center</t>
  </si>
  <si>
    <t>018704044</t>
  </si>
  <si>
    <t>7001</t>
  </si>
  <si>
    <t>Agape Christian Church</t>
  </si>
  <si>
    <t>7003</t>
  </si>
  <si>
    <t>Bridges of Silence</t>
  </si>
  <si>
    <t>141824461</t>
  </si>
  <si>
    <t>7004</t>
  </si>
  <si>
    <t>Care and Share Food Banks</t>
  </si>
  <si>
    <t>803369453</t>
  </si>
  <si>
    <t>Care And Share Inc</t>
  </si>
  <si>
    <t>Care and Share Food Bank</t>
  </si>
  <si>
    <t>7007</t>
  </si>
  <si>
    <t>DAVA, Downtown Aurora Visual Arts</t>
  </si>
  <si>
    <t>867756470</t>
  </si>
  <si>
    <t>7009</t>
  </si>
  <si>
    <t>Food Bank of the Rockies</t>
  </si>
  <si>
    <t>361465651</t>
  </si>
  <si>
    <t>7010</t>
  </si>
  <si>
    <t>Food Bank of Larimer County</t>
  </si>
  <si>
    <t>149306342</t>
  </si>
  <si>
    <t>7014</t>
  </si>
  <si>
    <t>Prairie Family Center</t>
  </si>
  <si>
    <t>106561595</t>
  </si>
  <si>
    <t>7015</t>
  </si>
  <si>
    <t>Save our Youth</t>
  </si>
  <si>
    <t>781559906</t>
  </si>
  <si>
    <t>7/10/2013</t>
  </si>
  <si>
    <t>7018</t>
  </si>
  <si>
    <t>Weld Food Bank</t>
  </si>
  <si>
    <t>182861211</t>
  </si>
  <si>
    <t>7029</t>
  </si>
  <si>
    <t>Jewish Family Services</t>
  </si>
  <si>
    <t>078352200</t>
  </si>
  <si>
    <t>7032</t>
  </si>
  <si>
    <t>New Jerusalem Baptist Church</t>
  </si>
  <si>
    <t>049284503</t>
  </si>
  <si>
    <t>New Jerusalem Primitive Baptist Church Inc</t>
  </si>
  <si>
    <t>7033</t>
  </si>
  <si>
    <t>Wildwood CACFP</t>
  </si>
  <si>
    <t>7034</t>
  </si>
  <si>
    <t>Equal Heart</t>
  </si>
  <si>
    <t>079670335</t>
  </si>
  <si>
    <t>7035</t>
  </si>
  <si>
    <t>Colorado Seminary dba University of Denver</t>
  </si>
  <si>
    <t>007431760</t>
  </si>
  <si>
    <t>7036</t>
  </si>
  <si>
    <t>Lincoln Community Hospital and Nursing Home</t>
  </si>
  <si>
    <t>080387715</t>
  </si>
  <si>
    <t>7037</t>
  </si>
  <si>
    <t>Alpine Achievers Initiative</t>
  </si>
  <si>
    <t>080258599</t>
  </si>
  <si>
    <t>7038</t>
  </si>
  <si>
    <t>Breakthrough Kent Denver</t>
  </si>
  <si>
    <t>060615267</t>
  </si>
  <si>
    <t>Colorado Charter School Institute</t>
  </si>
  <si>
    <t>831820191</t>
  </si>
  <si>
    <t>Charter School Institute</t>
  </si>
  <si>
    <t>8004</t>
  </si>
  <si>
    <t>Bromley East Charter School SFA</t>
  </si>
  <si>
    <t>124109906</t>
  </si>
  <si>
    <t>Peak to Peak Charter SFA</t>
  </si>
  <si>
    <t>079739286</t>
  </si>
  <si>
    <t>8008</t>
  </si>
  <si>
    <t>Hope Online Learning Academy Co-op</t>
  </si>
  <si>
    <t>197386233</t>
  </si>
  <si>
    <t>8010</t>
  </si>
  <si>
    <t>Pinnacle Charter School</t>
  </si>
  <si>
    <t>785111357</t>
  </si>
  <si>
    <t>8025</t>
  </si>
  <si>
    <t>Urban Peak Denver</t>
  </si>
  <si>
    <t>144376782</t>
  </si>
  <si>
    <t>8042</t>
  </si>
  <si>
    <t>Charter Choice</t>
  </si>
  <si>
    <t>079139216</t>
  </si>
  <si>
    <t>8104</t>
  </si>
  <si>
    <t>Div.of Youth Services (entity is agency of CDHS. Using CDHS DUNS number)</t>
  </si>
  <si>
    <t>878147602</t>
  </si>
  <si>
    <t>8563</t>
  </si>
  <si>
    <t>ST. LOUIS CATHOLIC SCHOOL</t>
  </si>
  <si>
    <t>008018454</t>
  </si>
  <si>
    <t>Roman Congressional School of St Louis</t>
  </si>
  <si>
    <t>8608</t>
  </si>
  <si>
    <t>Arrupe Jesuit High School</t>
  </si>
  <si>
    <t>8614</t>
  </si>
  <si>
    <t>CHRIST THE KING CATHOLIC PARISH</t>
  </si>
  <si>
    <t>8634</t>
  </si>
  <si>
    <t>GOOD SHEPHERD CATHOLIC SCHOOL</t>
  </si>
  <si>
    <t>827026811</t>
  </si>
  <si>
    <t>8652</t>
  </si>
  <si>
    <t>Most Precious Blood Catholic Church in Denver</t>
  </si>
  <si>
    <t>8658</t>
  </si>
  <si>
    <t>Escuela de Guadalupe</t>
  </si>
  <si>
    <t>868417531</t>
  </si>
  <si>
    <t>8666</t>
  </si>
  <si>
    <t>St. Catherine of Siena School</t>
  </si>
  <si>
    <t>102544236</t>
  </si>
  <si>
    <t>8667</t>
  </si>
  <si>
    <t>St Francis de Sales Catholic Parish</t>
  </si>
  <si>
    <t>8673</t>
  </si>
  <si>
    <t>St. Rose of Lima Catholic Parish in Denver</t>
  </si>
  <si>
    <t>8693</t>
  </si>
  <si>
    <t>Corpus Christi Catholic Church and School</t>
  </si>
  <si>
    <t>149446833</t>
  </si>
  <si>
    <t>8694</t>
  </si>
  <si>
    <t>Church of the Divine Redeemer</t>
  </si>
  <si>
    <t>8706</t>
  </si>
  <si>
    <t>St. Paul Catholic Church</t>
  </si>
  <si>
    <t>8719</t>
  </si>
  <si>
    <t>BETHLEHEM LUTHERAN CHURCH &amp; SCHOOL</t>
  </si>
  <si>
    <t>100933902</t>
  </si>
  <si>
    <t>8737</t>
  </si>
  <si>
    <t>Our Lady of Fatima Parish</t>
  </si>
  <si>
    <t>8741</t>
  </si>
  <si>
    <t>Shrine of St. Anne</t>
  </si>
  <si>
    <t>8747</t>
  </si>
  <si>
    <t>Diocese of Pueblo DBA St. Columba School</t>
  </si>
  <si>
    <t>8759</t>
  </si>
  <si>
    <t>ST JOHN THE EVANGELIST CATHOLIC PARISH</t>
  </si>
  <si>
    <t>827026506</t>
  </si>
  <si>
    <t>Colorado Board of Education</t>
  </si>
  <si>
    <t>027682724</t>
  </si>
  <si>
    <t>Colorado School For The Deaf And Blind</t>
  </si>
  <si>
    <t>9025</t>
  </si>
  <si>
    <t>East Central BOCES</t>
  </si>
  <si>
    <t>148298029</t>
  </si>
  <si>
    <t>East Central Boces</t>
  </si>
  <si>
    <t>9030</t>
  </si>
  <si>
    <t>Mountain BOCES</t>
  </si>
  <si>
    <t>082648569</t>
  </si>
  <si>
    <t>Mountain Boces</t>
  </si>
  <si>
    <t>Centennial Board of Cooperative Educational Services</t>
  </si>
  <si>
    <t>070388426</t>
  </si>
  <si>
    <t>Centennial Boces</t>
  </si>
  <si>
    <t>9040</t>
  </si>
  <si>
    <t>Boys and Girls Clubs of Metro Denver Inc.</t>
  </si>
  <si>
    <t>182488411</t>
  </si>
  <si>
    <t>Northeast Colorado Board of Cooperative Educational Services</t>
  </si>
  <si>
    <t>928590835</t>
  </si>
  <si>
    <t>Northeast Boces</t>
  </si>
  <si>
    <t>Unlimited Learning, Inc.</t>
  </si>
  <si>
    <t>360958909</t>
  </si>
  <si>
    <t>State Board for Community Colleges and Occupational Educational System</t>
  </si>
  <si>
    <t>796259737</t>
  </si>
  <si>
    <t>Trinidad State Junior College</t>
  </si>
  <si>
    <t>9045</t>
  </si>
  <si>
    <t>Pikes Peak Boces</t>
  </si>
  <si>
    <t>118829654</t>
  </si>
  <si>
    <t>San Juan Board of Cooperative Educational Services</t>
  </si>
  <si>
    <t>030444749</t>
  </si>
  <si>
    <t>San Juan Boces</t>
  </si>
  <si>
    <t>9055</t>
  </si>
  <si>
    <t>San Luis Valley Board of Cooperative Services</t>
  </si>
  <si>
    <t>149366239</t>
  </si>
  <si>
    <t>San Luis Valley Boces</t>
  </si>
  <si>
    <t>South Central Board of Cooperative Educational Services</t>
  </si>
  <si>
    <t>100011154</t>
  </si>
  <si>
    <t>South Central Boces</t>
  </si>
  <si>
    <t>9075</t>
  </si>
  <si>
    <t>Southeast Colorado Board of Cooperative Educational Services</t>
  </si>
  <si>
    <t>626904221</t>
  </si>
  <si>
    <t>Southeastern Boces</t>
  </si>
  <si>
    <t>Southwest Board of Cooperative Education Services</t>
  </si>
  <si>
    <t>088343975</t>
  </si>
  <si>
    <t>Southwest Board Of Cooperative Services</t>
  </si>
  <si>
    <t>8/6/2010</t>
  </si>
  <si>
    <t>9095</t>
  </si>
  <si>
    <t>Northwest Colorado BOCES</t>
  </si>
  <si>
    <t>193392388</t>
  </si>
  <si>
    <t>Northwest Colo Boces</t>
  </si>
  <si>
    <t>9120</t>
  </si>
  <si>
    <t>Adams County BOCES</t>
  </si>
  <si>
    <t>133305404</t>
  </si>
  <si>
    <t>Adams County Boces</t>
  </si>
  <si>
    <t>9125</t>
  </si>
  <si>
    <t xml:space="preserve">Rio Blanco B O C E S </t>
  </si>
  <si>
    <t>020293767</t>
  </si>
  <si>
    <t>Rio Blanco Boces</t>
  </si>
  <si>
    <t>Colorado BOCES Association Foundation</t>
  </si>
  <si>
    <t>079818269</t>
  </si>
  <si>
    <t>Mount Evans BOCES</t>
  </si>
  <si>
    <t>557492597</t>
  </si>
  <si>
    <t>Mt Evans Boces</t>
  </si>
  <si>
    <t>9145</t>
  </si>
  <si>
    <t>Uncompahgre BOCES</t>
  </si>
  <si>
    <t>135324007</t>
  </si>
  <si>
    <t>Uncompahgre Boces</t>
  </si>
  <si>
    <t>9150</t>
  </si>
  <si>
    <t>Santa Fe Trail BOCES</t>
  </si>
  <si>
    <t>026111059</t>
  </si>
  <si>
    <t>Santa Fe Trail Boces</t>
  </si>
  <si>
    <t>9165</t>
  </si>
  <si>
    <t>Ute Pass BOCES</t>
  </si>
  <si>
    <t>794754205</t>
  </si>
  <si>
    <t>Ute Pass Boces</t>
  </si>
  <si>
    <t>Colorado Digital Board of Cooperative Education Services</t>
  </si>
  <si>
    <t>006607077</t>
  </si>
  <si>
    <t>Colorado Digital Boces</t>
  </si>
  <si>
    <t>9175</t>
  </si>
  <si>
    <t>Colorado River BOCES</t>
  </si>
  <si>
    <t>080838144</t>
  </si>
  <si>
    <t>Colorado River Boces</t>
  </si>
  <si>
    <t>9503</t>
  </si>
  <si>
    <t>Young Life Frontier Ranch</t>
  </si>
  <si>
    <t>169567336</t>
  </si>
  <si>
    <t>9513</t>
  </si>
  <si>
    <t>Bcfs Health &amp; Human Services, Dba Silver Cliff Ranch</t>
  </si>
  <si>
    <t>069459576</t>
  </si>
  <si>
    <t>9521</t>
  </si>
  <si>
    <t>Denver Area Council, Boy Scouts of America</t>
  </si>
  <si>
    <t>084026525</t>
  </si>
  <si>
    <t>9588</t>
  </si>
  <si>
    <t>Rocky Mountain Council - BSA</t>
  </si>
  <si>
    <t>Y005</t>
  </si>
  <si>
    <t>Escuela Tlateloco-SCHOOL CLOSED 8/1/2017</t>
  </si>
  <si>
    <t>928208982</t>
  </si>
  <si>
    <t>Y006</t>
  </si>
  <si>
    <t>Pikes Peak Library District Foundation</t>
  </si>
  <si>
    <t>620960166</t>
  </si>
  <si>
    <t>Y007</t>
  </si>
  <si>
    <t>Community Educational Outreach</t>
  </si>
  <si>
    <t>949651459</t>
  </si>
  <si>
    <t>Y009</t>
  </si>
  <si>
    <t>SEL Tutoring</t>
  </si>
  <si>
    <t>046318613</t>
  </si>
  <si>
    <t>Y011</t>
  </si>
  <si>
    <t>Public Education &amp; Business Coalition</t>
  </si>
  <si>
    <t>612358812</t>
  </si>
  <si>
    <t>Y013</t>
  </si>
  <si>
    <t>Community Partnership Family Resource</t>
  </si>
  <si>
    <t>Y014</t>
  </si>
  <si>
    <t>El Comite de Longmont-no longer a subgrantee mr</t>
  </si>
  <si>
    <t>848839569</t>
  </si>
  <si>
    <t>Y025</t>
  </si>
  <si>
    <t>Anchor Center For Blind Children</t>
  </si>
  <si>
    <t>612301002</t>
  </si>
  <si>
    <t>Y027</t>
  </si>
  <si>
    <t>Rangely Jr. College District</t>
  </si>
  <si>
    <t>159216787</t>
  </si>
  <si>
    <t>Y028</t>
  </si>
  <si>
    <t>State Board for Community Colleges and Occupational Educational System dba Community College of Aurora</t>
  </si>
  <si>
    <t>796082550</t>
  </si>
  <si>
    <t>Y031</t>
  </si>
  <si>
    <t>School District#1 in the City and County of Denver and State of Colorado DBA Emily Griffith Technical School</t>
  </si>
  <si>
    <t>100147149</t>
  </si>
  <si>
    <t>Emily Griffith Tech School</t>
  </si>
  <si>
    <t>Y038</t>
  </si>
  <si>
    <t>National Abstinence Education Foundation-DBA NAEF</t>
  </si>
  <si>
    <t>002546155</t>
  </si>
  <si>
    <t>Y042</t>
  </si>
  <si>
    <t>Y043</t>
  </si>
  <si>
    <t>Padres Unidos</t>
  </si>
  <si>
    <t>069056120</t>
  </si>
  <si>
    <t>Y044</t>
  </si>
  <si>
    <t xml:space="preserve">Adams State University </t>
  </si>
  <si>
    <t xml:space="preserve">Adams State University  </t>
  </si>
  <si>
    <t>Y049</t>
  </si>
  <si>
    <t>Summer Scholars - Mesa Elementary</t>
  </si>
  <si>
    <t>006096536</t>
  </si>
  <si>
    <t xml:space="preserve">Y056  </t>
  </si>
  <si>
    <t>Colorado Uplift</t>
  </si>
  <si>
    <t>847382140</t>
  </si>
  <si>
    <t xml:space="preserve">Y057 </t>
  </si>
  <si>
    <t>College Track</t>
  </si>
  <si>
    <t>969461859</t>
  </si>
  <si>
    <t>Y058</t>
  </si>
  <si>
    <t>Colorado Aerolab Inc</t>
  </si>
  <si>
    <t>105632365</t>
  </si>
  <si>
    <t>Y059</t>
  </si>
  <si>
    <t>Boys and Girls Club of La Plata County</t>
  </si>
  <si>
    <t>830257486</t>
  </si>
  <si>
    <t>Y061</t>
  </si>
  <si>
    <t>Heart &amp; Hand Center</t>
  </si>
  <si>
    <t>071139652</t>
  </si>
  <si>
    <t>Y062</t>
  </si>
  <si>
    <t>High Valley Community Center, Inc.</t>
  </si>
  <si>
    <t>147164961</t>
  </si>
  <si>
    <t>Y063</t>
  </si>
  <si>
    <t>Onward A Legacy Foundation-MCHS</t>
  </si>
  <si>
    <t>025088706</t>
  </si>
  <si>
    <t>Y064</t>
  </si>
  <si>
    <t>Onward A Legacy Foundation-SWOS</t>
  </si>
  <si>
    <t>Y065</t>
  </si>
  <si>
    <t>A Shared Vision:  Partners in Pediatric Blindness &amp; Impairment</t>
  </si>
  <si>
    <t>A Shared Vision</t>
  </si>
  <si>
    <t>034033751</t>
  </si>
  <si>
    <t>Y066</t>
  </si>
  <si>
    <t>Mesa County Public Library Foundation</t>
  </si>
  <si>
    <t>099708088</t>
  </si>
  <si>
    <t>Y068</t>
  </si>
  <si>
    <t>A Caring Crisis Pregnancy Center</t>
  </si>
  <si>
    <t>966265626</t>
  </si>
  <si>
    <t>Y071</t>
  </si>
  <si>
    <t>Boys &amp; Girls Club of Larimer County</t>
  </si>
  <si>
    <t>783432099</t>
  </si>
  <si>
    <t>Y072</t>
  </si>
  <si>
    <t>Riverside Educational Center</t>
  </si>
  <si>
    <t>788677073</t>
  </si>
  <si>
    <t>Y073</t>
  </si>
  <si>
    <t>Alternatives Prenancy Center</t>
  </si>
  <si>
    <t>825028723</t>
  </si>
  <si>
    <t>Y074</t>
  </si>
  <si>
    <t>Colorado Volunteers in Juvenile &amp; Criminal Justice</t>
  </si>
  <si>
    <t>Friends for Youth</t>
  </si>
  <si>
    <t>Y075</t>
  </si>
  <si>
    <t>Tu Casa, Inc.</t>
  </si>
  <si>
    <t>Y076</t>
  </si>
  <si>
    <t>Boys and Girls Club of Fremont County, Inc.</t>
  </si>
  <si>
    <t>068836140</t>
  </si>
  <si>
    <t>Y078</t>
  </si>
  <si>
    <t xml:space="preserve">Live Well Colorado </t>
  </si>
  <si>
    <t>831802926</t>
  </si>
  <si>
    <t>Y081</t>
  </si>
  <si>
    <t>Boys Girls Club of Pueblo County</t>
  </si>
  <si>
    <t>005652656</t>
  </si>
  <si>
    <t>Y196</t>
  </si>
  <si>
    <t>Hilltop Community Resources-Last funded January 2018-grant terminated</t>
  </si>
  <si>
    <t>CLOSED</t>
  </si>
  <si>
    <t>Y295</t>
  </si>
  <si>
    <t>Front Range Community College</t>
  </si>
  <si>
    <t>796259422</t>
  </si>
  <si>
    <t>Y401</t>
  </si>
  <si>
    <t>Colorado State University</t>
  </si>
  <si>
    <t>069712792</t>
  </si>
  <si>
    <t>Y583</t>
  </si>
  <si>
    <t>Friends First, Inc.</t>
  </si>
  <si>
    <t>011581159</t>
  </si>
  <si>
    <t>Y584</t>
  </si>
  <si>
    <t>Center for Relationship Education, The</t>
  </si>
  <si>
    <t>137401704</t>
  </si>
  <si>
    <t>Y646</t>
  </si>
  <si>
    <t>Colorado Mountain College</t>
  </si>
  <si>
    <t>075753202</t>
  </si>
  <si>
    <t>Y693</t>
  </si>
  <si>
    <t>Focus Points Family Resource Center</t>
  </si>
  <si>
    <t>948483268</t>
  </si>
  <si>
    <t>Y694</t>
  </si>
  <si>
    <t>Adult Learning Center, The Inc AKA Pine River</t>
  </si>
  <si>
    <t>082106621</t>
  </si>
  <si>
    <t>Y695</t>
  </si>
  <si>
    <t>Learning Source, The</t>
  </si>
  <si>
    <t>124368890</t>
  </si>
  <si>
    <t>Y699</t>
  </si>
  <si>
    <t>Northeastern Junior College</t>
  </si>
  <si>
    <t>078338779</t>
  </si>
  <si>
    <t>Y700</t>
  </si>
  <si>
    <t>Family Education Services</t>
  </si>
  <si>
    <t>062016022</t>
  </si>
  <si>
    <t>Y701</t>
  </si>
  <si>
    <t>Spring Institute for Intercultural Learning, The</t>
  </si>
  <si>
    <t>794077537</t>
  </si>
  <si>
    <t>Y703</t>
  </si>
  <si>
    <t xml:space="preserve">State Board for Community Colleges and Occupational Educatio   - Morgan CC  </t>
  </si>
  <si>
    <t>796259562</t>
  </si>
  <si>
    <t>Y705</t>
  </si>
  <si>
    <t>Durango Education Center</t>
  </si>
  <si>
    <t>182132845</t>
  </si>
  <si>
    <t>Y706</t>
  </si>
  <si>
    <t>Delta County Public Library District</t>
  </si>
  <si>
    <t>159218643</t>
  </si>
  <si>
    <t>Y709</t>
  </si>
  <si>
    <t>Community College of Denver</t>
  </si>
  <si>
    <t>796082600</t>
  </si>
  <si>
    <t>Y711</t>
  </si>
  <si>
    <t>Right to Read of Weld County Inc</t>
  </si>
  <si>
    <t>019741854</t>
  </si>
  <si>
    <t>Y743</t>
  </si>
  <si>
    <t>State Board for Community Colleges and Occupational Educational System DBA Valley Campus of Trinidad State Jr. College</t>
  </si>
  <si>
    <t>Y776</t>
  </si>
  <si>
    <t>Adolescent Counseling Exchange</t>
  </si>
  <si>
    <t>939395067</t>
  </si>
  <si>
    <t>2/23/2018</t>
  </si>
  <si>
    <t>Y778</t>
  </si>
  <si>
    <t>Western State Colorado University</t>
  </si>
  <si>
    <t>040703167</t>
  </si>
  <si>
    <t>Y810</t>
  </si>
  <si>
    <t>Colorado Mesa University</t>
  </si>
  <si>
    <t>075759837</t>
  </si>
  <si>
    <t>Y815</t>
  </si>
  <si>
    <t>Asian Pacific Development Center of Colorado</t>
  </si>
  <si>
    <t>048607944</t>
  </si>
  <si>
    <t>Y861</t>
  </si>
  <si>
    <t>Young Men's Christian Association of Metropolitan Denver, The</t>
  </si>
  <si>
    <t>076438506</t>
  </si>
  <si>
    <t>Y863</t>
  </si>
  <si>
    <t>Summer Scholars</t>
  </si>
  <si>
    <t xml:space="preserve"> </t>
  </si>
  <si>
    <t>Y897</t>
  </si>
  <si>
    <t>YMCA of the Pikes Peak Region, INC.</t>
  </si>
  <si>
    <t>091910372</t>
  </si>
  <si>
    <t>Y907</t>
  </si>
  <si>
    <t>Regents of the Univeristy of Colorado</t>
  </si>
  <si>
    <t>Y941</t>
  </si>
  <si>
    <t>Center Viking Youth Club</t>
  </si>
  <si>
    <t>076344815</t>
  </si>
  <si>
    <t>Y947</t>
  </si>
  <si>
    <t>Metropolitan State University of Denver</t>
  </si>
  <si>
    <t>059094321</t>
  </si>
  <si>
    <t>Administrative expenses represent an increase over previously budgeted amounts and are limited to what is necessary. For example, a State may expend Fund payments on necessary administrative expenses incurred with respect to a new grant program established to disburse amounts received from the Fund.</t>
  </si>
  <si>
    <t xml:space="preserve">This category includes expenses necessary to perform administrative and accounting functions related to COVID-19, subject to parameters outlined in the subaward and/or spending plan.  Payroll costs for administration are subject to the "substantial" criteria as out lined in the OSC's CRF CARES Act Payroll Eligibility Guidelines.  (IHE Addendum Category 5, CDE Addendum A Category 8)  </t>
  </si>
  <si>
    <t>District #</t>
  </si>
  <si>
    <t>Legal Name</t>
  </si>
  <si>
    <t>Vendor Code</t>
  </si>
  <si>
    <t>Payment Identifier</t>
  </si>
  <si>
    <t>Award Amount</t>
  </si>
  <si>
    <t>EL PASO COUNTY SD 8</t>
  </si>
  <si>
    <t>VC00000000014379</t>
  </si>
  <si>
    <t>GAX,DAAA,20200000000000120279</t>
  </si>
  <si>
    <t>COLORADO SPRINGS 11 - 1010</t>
  </si>
  <si>
    <t>VC00000000014312</t>
  </si>
  <si>
    <t>GAX,DAAA,20200000000000120280</t>
  </si>
  <si>
    <t>CHEYENNE MOUNTAIN 12 - 1020</t>
  </si>
  <si>
    <t>VC00000000014313</t>
  </si>
  <si>
    <t>GAX,DAAA,20200000000000120281</t>
  </si>
  <si>
    <t>EL PASO COUNTY SCHOOL DISTRICT # 14</t>
  </si>
  <si>
    <t>VC00000000014314</t>
  </si>
  <si>
    <t>GAX,DAAA,20200000000000120282</t>
  </si>
  <si>
    <t>COUNTY OF EL PASO SCHOOL DIST 20</t>
  </si>
  <si>
    <t>VC00000000014315</t>
  </si>
  <si>
    <t>GAX,DAAA,20200000000000120283</t>
  </si>
  <si>
    <t>EL PASO COUNTY SCHOOL DISTRICT # 22</t>
  </si>
  <si>
    <t>VC00000000014316</t>
  </si>
  <si>
    <t>GAX,DAAA,20200000000000120284</t>
  </si>
  <si>
    <t>EL PASO COUNTY SCHOOL DIST # 23JT</t>
  </si>
  <si>
    <t>VC00000000014317</t>
  </si>
  <si>
    <t>GAX,DAAA,20200000000000120285</t>
  </si>
  <si>
    <t>EL PASO COUNTY SCHOOL DISTRICT # 28</t>
  </si>
  <si>
    <t>VC00000000014318</t>
  </si>
  <si>
    <t>GAX,DAAA,20200000000000120286</t>
  </si>
  <si>
    <t>EL PASO COUNTY SCHOOL DIST # 38</t>
  </si>
  <si>
    <t>VC00000000014319</t>
  </si>
  <si>
    <t>GAX,DAAA,20200000000000120287</t>
  </si>
  <si>
    <t>El Paso County Colorado School Dist 49</t>
  </si>
  <si>
    <t>VC00000000014320</t>
  </si>
  <si>
    <t>GAX,DAAA,20200000000000120288</t>
  </si>
  <si>
    <t>EL PASO COUNTY SD # 54JT</t>
  </si>
  <si>
    <t>VC00000000069566</t>
  </si>
  <si>
    <t>GAX,DAAA,20200000000000120289</t>
  </si>
  <si>
    <t>EL PASO COUNTY SD 60JT</t>
  </si>
  <si>
    <t>VC00000000069606</t>
  </si>
  <si>
    <t>GAX,DAAA,20200000000000120290</t>
  </si>
  <si>
    <t>FREMONT COUNTY SCHOOL DISTRICT # 1</t>
  </si>
  <si>
    <t>VC00000000014435</t>
  </si>
  <si>
    <t>GAX,DAAA,20200000000000120291</t>
  </si>
  <si>
    <t>COUNTY OF FREMONT RE-2 SD 1150</t>
  </si>
  <si>
    <t>VC00000000014408</t>
  </si>
  <si>
    <t>GAX,DAAA,20200000000000120292</t>
  </si>
  <si>
    <t>FREMONT COUNTY SD 3</t>
  </si>
  <si>
    <t>VC00000000069567</t>
  </si>
  <si>
    <t>GAX,DAAA,20200000000000120293</t>
  </si>
  <si>
    <t>ROARING FORK RE1 1180</t>
  </si>
  <si>
    <t>VC00000000014400</t>
  </si>
  <si>
    <t>GAX,DAAA,20200000000000120294</t>
  </si>
  <si>
    <t>GARFIELD RE2 1195</t>
  </si>
  <si>
    <t>VC00000000013022</t>
  </si>
  <si>
    <t>GAX,DAAA,20200000000000120295</t>
  </si>
  <si>
    <t>GARFIELD COUNTY SCHOOL DIST # 16</t>
  </si>
  <si>
    <t>VC00000000004501</t>
  </si>
  <si>
    <t>GAX,DAAA,20200000000000120296</t>
  </si>
  <si>
    <t>GILPIN COUNTY RE1 1330</t>
  </si>
  <si>
    <t>VC00000000069663</t>
  </si>
  <si>
    <t>GAX,DAAA,20200000000000120297</t>
  </si>
  <si>
    <t>WEST GRAND 1JT 1340</t>
  </si>
  <si>
    <t>VC00000000014322</t>
  </si>
  <si>
    <t>GAX,DAAA,20200000000000120298</t>
  </si>
  <si>
    <t>COUNTY OF GRAND SD 2</t>
  </si>
  <si>
    <t>VC00000000014387</t>
  </si>
  <si>
    <t>GAX,DAAA,20200000000000120299</t>
  </si>
  <si>
    <t>GUNNISON WATER RE 1J 1360</t>
  </si>
  <si>
    <t>VC00000000014427</t>
  </si>
  <si>
    <t>GAX,DAAA,20200000000000120300</t>
  </si>
  <si>
    <t>HINSDALE COUNTY RE 1 1380</t>
  </si>
  <si>
    <t>VC00000000014323</t>
  </si>
  <si>
    <t>GAX,DAAA,20200000000000120301</t>
  </si>
  <si>
    <t>HUERFANO RE 1 1390</t>
  </si>
  <si>
    <t>VC00000000014396</t>
  </si>
  <si>
    <t>GAX,DAAA,20200000000000120302</t>
  </si>
  <si>
    <t>HUERFANO COUNTY SD # 2</t>
  </si>
  <si>
    <t>VC00000000014436</t>
  </si>
  <si>
    <t>GAX,DAAA,20200000000000120303</t>
  </si>
  <si>
    <t>NORTH PARK R1 1410</t>
  </si>
  <si>
    <t>VC00000000014419</t>
  </si>
  <si>
    <t>GAX,DAAA,20200000000000120304</t>
  </si>
  <si>
    <t>JEFFERSON COUNTY SD R1</t>
  </si>
  <si>
    <t>VC00000000014356</t>
  </si>
  <si>
    <t>GAX,DAAA,20200000000000120305</t>
  </si>
  <si>
    <t>VC00000000069679</t>
  </si>
  <si>
    <t>GAX,DAAA,20200000000000120306</t>
  </si>
  <si>
    <t>KIOWA COUNTY SD 2</t>
  </si>
  <si>
    <t>VC00000000069689</t>
  </si>
  <si>
    <t>GAX,DAAA,20200000000000120307</t>
  </si>
  <si>
    <t>ARRIBA FLAGLER C-20 1450</t>
  </si>
  <si>
    <t>VC00000000013564</t>
  </si>
  <si>
    <t>GAX,DAAA,20200000000000120308</t>
  </si>
  <si>
    <t>HI-PLAINS R 23 1460</t>
  </si>
  <si>
    <t>VC00000000013569</t>
  </si>
  <si>
    <t>GAX,DAAA,20200000000000120309</t>
  </si>
  <si>
    <t>KIT CARSON COUNTY SD # 4</t>
  </si>
  <si>
    <t>VC00000000069571</t>
  </si>
  <si>
    <t>GAX,DAAA,20200000000000120310</t>
  </si>
  <si>
    <t>BETHUNE R-5 - 1490</t>
  </si>
  <si>
    <t>VC00000000069570</t>
  </si>
  <si>
    <t>GAX,DAAA,20200000000000120311</t>
  </si>
  <si>
    <t>KIT CARSON COUNTY SD 6J</t>
  </si>
  <si>
    <t>VC00000000014404</t>
  </si>
  <si>
    <t>GAX,DAAA,20200000000000120312</t>
  </si>
  <si>
    <t>LAKE COUNTY R-1 1510</t>
  </si>
  <si>
    <t>VC00000000014397</t>
  </si>
  <si>
    <t>GAX,DAAA,20200000000000120313</t>
  </si>
  <si>
    <t>DURANGO SD 9R 1520</t>
  </si>
  <si>
    <t>VC00000000014412</t>
  </si>
  <si>
    <t>GAX,DAAA,20200000000000120314</t>
  </si>
  <si>
    <t>LA PLATA COUNTY SD # 10JTR</t>
  </si>
  <si>
    <t>VC00000000014324</t>
  </si>
  <si>
    <t>GAX,DAAA,20200000000000120315</t>
  </si>
  <si>
    <t>IGNACIO 11 JT 1540</t>
  </si>
  <si>
    <t>VC00000000069572</t>
  </si>
  <si>
    <t>GAX,DAAA,20200000000000120316</t>
  </si>
  <si>
    <t>POUDRE R1 1550</t>
  </si>
  <si>
    <t>VC00000000014430</t>
  </si>
  <si>
    <t>GAX,DAAA,20200000000000120317</t>
  </si>
  <si>
    <t>THOMPSON R2J 1560</t>
  </si>
  <si>
    <t>VC00000000014422</t>
  </si>
  <si>
    <t>GAX,DAAA,20200000000000120318</t>
  </si>
  <si>
    <t>ESTES PARK SCHOOL DIST R-3 District Code 1570</t>
  </si>
  <si>
    <t>VC00000000018297</t>
  </si>
  <si>
    <t>GAX,DAAA,20200000000000120319</t>
  </si>
  <si>
    <t>LAS ANIMAS COUNTY SD # 1</t>
  </si>
  <si>
    <t>VC00000000014325</t>
  </si>
  <si>
    <t>GAX,DAAA,20200000000000120320</t>
  </si>
  <si>
    <t>PRIMERO REORGANIZED 2 1590</t>
  </si>
  <si>
    <t>VC00000000018286</t>
  </si>
  <si>
    <t>GAX,DAAA,20200000000000120321</t>
  </si>
  <si>
    <t>HOEHNE REORGANIZED 3 1600</t>
  </si>
  <si>
    <t>VC00000000069659</t>
  </si>
  <si>
    <t>GAX,DAAA,20200000000000120322</t>
  </si>
  <si>
    <t>AGUILAR REORGANIZED 6 1620</t>
  </si>
  <si>
    <t>VC00000000014326</t>
  </si>
  <si>
    <t>GAX,DAAA,20200000000000120323</t>
  </si>
  <si>
    <t>LAS ANIMAS COUNTY SD 82</t>
  </si>
  <si>
    <t>VC00000000069598</t>
  </si>
  <si>
    <t>GAX,DAAA,20200000000000120324</t>
  </si>
  <si>
    <t>LAS ANIMAS COUNTY SCHOOL DIST 88</t>
  </si>
  <si>
    <t>VC00000000069573</t>
  </si>
  <si>
    <t>GAX,DAAA,20200000000000120325</t>
  </si>
  <si>
    <t>GENOA HUGO C113 1780</t>
  </si>
  <si>
    <t>VC00000000069613</t>
  </si>
  <si>
    <t>GAX,DAAA,20200000000000120326</t>
  </si>
  <si>
    <t>LIMON RE 4J 1790</t>
  </si>
  <si>
    <t>VC00000000069621</t>
  </si>
  <si>
    <t>GAX,DAAA,20200000000000120327</t>
  </si>
  <si>
    <t>LINCOLN COUNTY SD # 23</t>
  </si>
  <si>
    <t>VC00000000069690</t>
  </si>
  <si>
    <t>GAX,DAAA,20200000000000120328</t>
  </si>
  <si>
    <t>VALLEY RE1 1828</t>
  </si>
  <si>
    <t>VC00000000013038</t>
  </si>
  <si>
    <t>GAX,DAAA,20200000000000120329</t>
  </si>
  <si>
    <t>LOGAN COUNTY SD # 3</t>
  </si>
  <si>
    <t>VC00000000069678</t>
  </si>
  <si>
    <t>GAX,DAAA,20200000000000120330</t>
  </si>
  <si>
    <t>LOGAN COUNTY SD 4</t>
  </si>
  <si>
    <t>VC00000000014423</t>
  </si>
  <si>
    <t>GAX,DAAA,20200000000000120331</t>
  </si>
  <si>
    <t>LOGAN COUNTY SD 5</t>
  </si>
  <si>
    <t>VC00000000069574</t>
  </si>
  <si>
    <t>GAX,DAAA,20200000000000120332</t>
  </si>
  <si>
    <t>DE BEQUE 49JT - 1980</t>
  </si>
  <si>
    <t>VC00000000014321</t>
  </si>
  <si>
    <t>GAX,DAAA,20200000000000120333</t>
  </si>
  <si>
    <t>PLATEAU VALLEY 50 1990</t>
  </si>
  <si>
    <t>VC00000000069601</t>
  </si>
  <si>
    <t>GAX,DAAA,20200000000000120334</t>
  </si>
  <si>
    <t>MESA COUNTY VALLEY 51 2000</t>
  </si>
  <si>
    <t>VC00000000014360</t>
  </si>
  <si>
    <t>GAX,DAAA,20200000000000120335</t>
  </si>
  <si>
    <t>CREEDE SCHOOL DISTRICT - 2010</t>
  </si>
  <si>
    <t>VC00000000013545</t>
  </si>
  <si>
    <t>GAX,DAAA,20200000000000120336</t>
  </si>
  <si>
    <t>MOFFAT COUNTY RE # 1 2020</t>
  </si>
  <si>
    <t>VC00000000014399</t>
  </si>
  <si>
    <t>GAX,DAAA,20200000000000120337</t>
  </si>
  <si>
    <t>MONTEZUMA CORTEZ RE1 2035</t>
  </si>
  <si>
    <t>VC00000000013021</t>
  </si>
  <si>
    <t>GAX,DAAA,20200000000000120338</t>
  </si>
  <si>
    <t>DOLORES RE4A 2055</t>
  </si>
  <si>
    <t>VC00000000013032</t>
  </si>
  <si>
    <t>GAX,DAAA,20200000000000120339</t>
  </si>
  <si>
    <t>COUNTY OF MONTEZUMA 2070</t>
  </si>
  <si>
    <t>VC00000000069575</t>
  </si>
  <si>
    <t>GAX,DAAA,20200000000000120340</t>
  </si>
  <si>
    <t>MONTROSE COUNTY RE1J 2180</t>
  </si>
  <si>
    <t>VC00000000013000</t>
  </si>
  <si>
    <t>GAX,DAAA,20200000000000120341</t>
  </si>
  <si>
    <t>MONTROSE COUNTY SD # 2</t>
  </si>
  <si>
    <t>VC00000000014440</t>
  </si>
  <si>
    <t>GAX,DAAA,20200000000000120342</t>
  </si>
  <si>
    <t>BRUSH RE 2J - 2395</t>
  </si>
  <si>
    <t>VC00000000014328</t>
  </si>
  <si>
    <t>GAX,DAAA,20200000000000120343</t>
  </si>
  <si>
    <t>MORGAN COUNTY SCHOOL DISTRICT # 3</t>
  </si>
  <si>
    <t>VC00000000013052</t>
  </si>
  <si>
    <t>GAX,DAAA,20200000000000120344</t>
  </si>
  <si>
    <t>WELDON VALLEY RE20J 2505</t>
  </si>
  <si>
    <t>VC00000000069576</t>
  </si>
  <si>
    <t>GAX,DAAA,20200000000000120345</t>
  </si>
  <si>
    <t>WIGGINS RE50J 2515</t>
  </si>
  <si>
    <t>VC00000000014345</t>
  </si>
  <si>
    <t>GAX,DAAA,20200000000000120346</t>
  </si>
  <si>
    <t>EAST OTERO R1 2520</t>
  </si>
  <si>
    <t>VC00000000014444</t>
  </si>
  <si>
    <t>GAX,DAAA,20200000000000120347</t>
  </si>
  <si>
    <t>ROCKY FORD R2 2530</t>
  </si>
  <si>
    <t>VC00000000014426</t>
  </si>
  <si>
    <t>GAX,DAAA,20200000000000120348</t>
  </si>
  <si>
    <t>MANZANOLA 3 J 2535</t>
  </si>
  <si>
    <t>VC00000000014329</t>
  </si>
  <si>
    <t>GAX,DAAA,20200000000000120349</t>
  </si>
  <si>
    <t>OTERO COUNTY SCHOOL DISTRICT # 4J</t>
  </si>
  <si>
    <t>VC00000000014441</t>
  </si>
  <si>
    <t>GAX,DAAA,20200000000000120350</t>
  </si>
  <si>
    <t>OTERO COUNTY SD 31</t>
  </si>
  <si>
    <t>VC00000000014330</t>
  </si>
  <si>
    <t>GAX,DAAA,20200000000000120351</t>
  </si>
  <si>
    <t>OTERO COUNTY SCHOOL DISTRICT # 33</t>
  </si>
  <si>
    <t>VC00000000069578</t>
  </si>
  <si>
    <t>GAX,DAAA,20200000000000120352</t>
  </si>
  <si>
    <t>OURAY COUNTY SD RE1</t>
  </si>
  <si>
    <t>VC00000000069579</t>
  </si>
  <si>
    <t>GAX,DAAA,20200000000000120353</t>
  </si>
  <si>
    <t>OURAY COUNTY SCHOOL DISTRICT # R2</t>
  </si>
  <si>
    <t>VC00000000069619</t>
  </si>
  <si>
    <t>GAX,DAAA,20200000000000120354</t>
  </si>
  <si>
    <t>PARK COUNTY SD # 1</t>
  </si>
  <si>
    <t>VC00000000014332</t>
  </si>
  <si>
    <t>GAX,DAAA,20200000000000120355</t>
  </si>
  <si>
    <t>PARK COUNTY RE2 2610</t>
  </si>
  <si>
    <t>VC00000000014333</t>
  </si>
  <si>
    <t>GAX,DAAA,20200000000000120356</t>
  </si>
  <si>
    <t>HOLYOKE RE 1J 2620</t>
  </si>
  <si>
    <t>VC00000000014417</t>
  </si>
  <si>
    <t>GAX,DAAA,20200000000000120357</t>
  </si>
  <si>
    <t>HAXTUN RE 2J 2630</t>
  </si>
  <si>
    <t>VC00000000014414</t>
  </si>
  <si>
    <t>GAX,DAAA,20200000000000120358</t>
  </si>
  <si>
    <t>ASPEN 1 - 2640</t>
  </si>
  <si>
    <t>VC00000000014363</t>
  </si>
  <si>
    <t>GAX,DAAA,20200000000000120359</t>
  </si>
  <si>
    <t>GRANADA RE 1 2650</t>
  </si>
  <si>
    <t>VC00000000069666</t>
  </si>
  <si>
    <t>GAX,DAAA,20200000000000120360</t>
  </si>
  <si>
    <t>LAMAR RE-2 2660</t>
  </si>
  <si>
    <t>VC00000000014392</t>
  </si>
  <si>
    <t>GAX,DAAA,20200000000000120361</t>
  </si>
  <si>
    <t>PROWERS COUNTY SCHOOL DISTRICT # 3</t>
  </si>
  <si>
    <t>VC00000000014393</t>
  </si>
  <si>
    <t>GAX,DAAA,20200000000000120362</t>
  </si>
  <si>
    <t>WILEY RE13JT 2680</t>
  </si>
  <si>
    <t>VC00000000014334</t>
  </si>
  <si>
    <t>GAX,DAAA,20200000000000120363</t>
  </si>
  <si>
    <t>County of PUEBLO SD 60</t>
  </si>
  <si>
    <t>VC00000000014335</t>
  </si>
  <si>
    <t>GAX,DAAA,20200000000000120364</t>
  </si>
  <si>
    <t>PUEBLO COUNTY 70 2700</t>
  </si>
  <si>
    <t>VC00000000014359</t>
  </si>
  <si>
    <t>GAX,DAAA,20200000000000120365</t>
  </si>
  <si>
    <t>RIO BLANCO COUNTY SCHOOL DIST # 1</t>
  </si>
  <si>
    <t>VC00000000014389</t>
  </si>
  <si>
    <t>GAX,DAAA,20200000000000120366</t>
  </si>
  <si>
    <t>RANGELY RE4 2720</t>
  </si>
  <si>
    <t>VC00000000014336</t>
  </si>
  <si>
    <t>GAX,DAAA,20200000000000120367</t>
  </si>
  <si>
    <t>Upper Rio Grande School District C-7</t>
  </si>
  <si>
    <t>VC00000000014338</t>
  </si>
  <si>
    <t>GAX,DAAA,20200000000000120368</t>
  </si>
  <si>
    <t>RIO GRANDE COUNTY SD 8</t>
  </si>
  <si>
    <t>VC00000000014339</t>
  </si>
  <si>
    <t>GAX,DAAA,20200000000000120369</t>
  </si>
  <si>
    <t>SARGENT RE 33J 2750</t>
  </si>
  <si>
    <t>VC00000000014337</t>
  </si>
  <si>
    <t>GAX,DAAA,20200000000000120370</t>
  </si>
  <si>
    <t>HAYDEN SD RE 1 2760</t>
  </si>
  <si>
    <t>VC00000000014401</t>
  </si>
  <si>
    <t>GAX,DAAA,20200000000000120371</t>
  </si>
  <si>
    <t>ROUTT COUNTY SCHOOL DISTRICT # 2</t>
  </si>
  <si>
    <t>VC00000000014409</t>
  </si>
  <si>
    <t>GAX,DAAA,20200000000000120372</t>
  </si>
  <si>
    <t>SOUTH ROUTT RE3 2780</t>
  </si>
  <si>
    <t>VC00000000014410</t>
  </si>
  <si>
    <t>GAX,DAAA,20200000000000120373</t>
  </si>
  <si>
    <t>MOUNTAIN VALLEY RE1 2790</t>
  </si>
  <si>
    <t>VC00000000069582</t>
  </si>
  <si>
    <t>GAX,DAAA,20200000000000120374</t>
  </si>
  <si>
    <t>SAGUACHE COUNTY SD 2</t>
  </si>
  <si>
    <t>VC00000000069583</t>
  </si>
  <si>
    <t>GAX,DAAA,20200000000000120375</t>
  </si>
  <si>
    <t>CENTER CONSOLIDATED SCHOOLS</t>
  </si>
  <si>
    <t>VC00000000014340</t>
  </si>
  <si>
    <t>GAX,DAAA,20200000000000120376</t>
  </si>
  <si>
    <t>SAN JUAN COUNTY SD # 1</t>
  </si>
  <si>
    <t>VC00000000069585</t>
  </si>
  <si>
    <t>GAX,DAAA,20200000000000120377</t>
  </si>
  <si>
    <t>TELLURIDE R1 2830</t>
  </si>
  <si>
    <t>VC00000000014341</t>
  </si>
  <si>
    <t>GAX,DAAA,20200000000000120378</t>
  </si>
  <si>
    <t>SAN MIGUEL COUNTY SD 2J</t>
  </si>
  <si>
    <t>VC00000000069677</t>
  </si>
  <si>
    <t>GAX,DAAA,20200000000000120379</t>
  </si>
  <si>
    <t>SCHOOL DISTRCT RE-1 JULESBURG</t>
  </si>
  <si>
    <t>VC00000000013020</t>
  </si>
  <si>
    <t>GAX,DAAA,20200000000000120380</t>
  </si>
  <si>
    <t>REVERE SCHOOL DISTRICT</t>
  </si>
  <si>
    <t>VC00000000060834</t>
  </si>
  <si>
    <t>GAX,DAAA,20200000000000120381</t>
  </si>
  <si>
    <t>SUMMIT RE1 3000</t>
  </si>
  <si>
    <t>VC00000000014385</t>
  </si>
  <si>
    <t>GAX,DAAA,20200000000000120382</t>
  </si>
  <si>
    <t>TELLER COUNTY SD RE 1</t>
  </si>
  <si>
    <t>VC00000000014432</t>
  </si>
  <si>
    <t>GAX,DAAA,20200000000000120383</t>
  </si>
  <si>
    <t>WOODLAND PARK RE2 3020</t>
  </si>
  <si>
    <t>VC00000000012995</t>
  </si>
  <si>
    <t>GAX,DAAA,20200000000000120384</t>
  </si>
  <si>
    <t>AKRON R-1 - 3030</t>
  </si>
  <si>
    <t>VC00000000014403</t>
  </si>
  <si>
    <t>GAX,DAAA,20200000000000120385</t>
  </si>
  <si>
    <t>ARICKAREE R-2 - 3040</t>
  </si>
  <si>
    <t>VC00000000069668</t>
  </si>
  <si>
    <t>GAX,DAAA,20200000000000120386</t>
  </si>
  <si>
    <t>WASHINGTON COUNTY SD 3</t>
  </si>
  <si>
    <t>VC00000000014342</t>
  </si>
  <si>
    <t>GAX,DAAA,20200000000000120387</t>
  </si>
  <si>
    <t>LONE STAR 101 3060</t>
  </si>
  <si>
    <t>VC00000000069615</t>
  </si>
  <si>
    <t>GAX,DAAA,20200000000000120388</t>
  </si>
  <si>
    <t>WASHINGTON COUNTY R104</t>
  </si>
  <si>
    <t>VC00000000069636</t>
  </si>
  <si>
    <t>GAX,DAAA,20200000000000120389</t>
  </si>
  <si>
    <t>WELD COUNTY SCHOOL DISTRICT RE-1</t>
  </si>
  <si>
    <t>VC00000000014424</t>
  </si>
  <si>
    <t>GAX,DAAA,20200000000000120390</t>
  </si>
  <si>
    <t>EATON RE2 3085</t>
  </si>
  <si>
    <t>VC00000000013009</t>
  </si>
  <si>
    <t>GAX,DAAA,20200000000000120391</t>
  </si>
  <si>
    <t>WELD COUNTY SCHOOL DISTRICT Re-3J</t>
  </si>
  <si>
    <t>VC00000000014420</t>
  </si>
  <si>
    <t>GAX,DAAA,20200000000000120392</t>
  </si>
  <si>
    <t>WELD COUNTY SCHOOL DISTRICT RE 4</t>
  </si>
  <si>
    <t>VC00000000014433</t>
  </si>
  <si>
    <t>GAX,DAAA,20200000000000120393</t>
  </si>
  <si>
    <t>WELD COUNTY SD RE-5J</t>
  </si>
  <si>
    <t>VC00000000014447</t>
  </si>
  <si>
    <t>GAX,DAAA,20200000000000120394</t>
  </si>
  <si>
    <t>WELD COUNTY SCHOOL DISTRICT 6</t>
  </si>
  <si>
    <t>VC00000000014343</t>
  </si>
  <si>
    <t>GAX,DAAA,20200000000000120395</t>
  </si>
  <si>
    <t>WELD COUNTY SD 7</t>
  </si>
  <si>
    <t>VC00000000069691</t>
  </si>
  <si>
    <t>GAX,DAAA,20200000000000120396</t>
  </si>
  <si>
    <t>WELD COUNTY SD RE8 3140</t>
  </si>
  <si>
    <t>VC00000000014344</t>
  </si>
  <si>
    <t>GAX,DAAA,20200000000000120397</t>
  </si>
  <si>
    <t>WELD COUNTY SD RE 9</t>
  </si>
  <si>
    <t>VC00000000013008</t>
  </si>
  <si>
    <t>GAX,DAAA,20200000000000120398</t>
  </si>
  <si>
    <t>WELD COUNTY SD #10</t>
  </si>
  <si>
    <t>VC00000000060862</t>
  </si>
  <si>
    <t>GAX,DAAA,20200000000000120399</t>
  </si>
  <si>
    <t>PRAIRIE RE11 3147</t>
  </si>
  <si>
    <t>VC00000000013030</t>
  </si>
  <si>
    <t>GAX,DAAA,20200000000000120400</t>
  </si>
  <si>
    <t>WELD COUNTY SD RE12</t>
  </si>
  <si>
    <t>VC00000000069587</t>
  </si>
  <si>
    <t>GAX,DAAA,20200000000000120401</t>
  </si>
  <si>
    <t>YUMA 1 3200</t>
  </si>
  <si>
    <t>VC00000000014076</t>
  </si>
  <si>
    <t>GAX,DAAA,20200000000000120402</t>
  </si>
  <si>
    <t>WRAY RD2 3210</t>
  </si>
  <si>
    <t>VC00000000014079</t>
  </si>
  <si>
    <t>GAX,DAAA,20200000000000120403</t>
  </si>
  <si>
    <t>IDALIA RJ 3 3220</t>
  </si>
  <si>
    <t>VC00000000068952</t>
  </si>
  <si>
    <t>GAX,DAAA,20200000000000120404</t>
  </si>
  <si>
    <t>LIBERTY J4 3230</t>
  </si>
  <si>
    <t>VC00000000014075</t>
  </si>
  <si>
    <t>GAX,DAAA,20200000000000120405</t>
  </si>
  <si>
    <t>MAPLETON 1 0010</t>
  </si>
  <si>
    <t>VC00000000014296</t>
  </si>
  <si>
    <t>GAX,DAAA,20200000000000120228</t>
  </si>
  <si>
    <t>VC00000000014297</t>
  </si>
  <si>
    <t>GAX,DAAA,20200000000000120229</t>
  </si>
  <si>
    <t>ADAMS COUNTY 14 0030</t>
  </si>
  <si>
    <t>VC00000000014298</t>
  </si>
  <si>
    <t>GAX,DAAA,20200000000000120230</t>
  </si>
  <si>
    <t>ADAMS COUNTY SCHOOL DISTRICT 27J</t>
  </si>
  <si>
    <t>VC00000000014407</t>
  </si>
  <si>
    <t>GAX,DAAA,20200000000000120231</t>
  </si>
  <si>
    <t>BENNETT 29J - 0050</t>
  </si>
  <si>
    <t>VC00000000014299</t>
  </si>
  <si>
    <t>GAX,DAAA,20200000000000120232</t>
  </si>
  <si>
    <t>ADAMS COUNTY 31J</t>
  </si>
  <si>
    <t>VC00000000014300</t>
  </si>
  <si>
    <t>GAX,DAAA,20200000000000120233</t>
  </si>
  <si>
    <t>VC00000000014301</t>
  </si>
  <si>
    <t>GAX,DAAA,20200000000000120234</t>
  </si>
  <si>
    <t>ALAMOSA COUNTY SCHOOL DIST # 11J</t>
  </si>
  <si>
    <t>VC00000000014390</t>
  </si>
  <si>
    <t>GAX,DAAA,20200000000000120235</t>
  </si>
  <si>
    <t>SANGRE DE CRISTO RE22J 0110</t>
  </si>
  <si>
    <t>VC00000000014398</t>
  </si>
  <si>
    <t>GAX,DAAA,20200000000000120236</t>
  </si>
  <si>
    <t>ARAPAHOE COUNTY SCHOOL DISTRICT # 1</t>
  </si>
  <si>
    <t>VC00000000014302</t>
  </si>
  <si>
    <t>GAX,DAAA,20200000000000120237</t>
  </si>
  <si>
    <t>ARAPAHOE COUNTY SCHOOL DISTRICT #2</t>
  </si>
  <si>
    <t>VC00000000005020</t>
  </si>
  <si>
    <t>GAX,DAAA,20200000000000120238</t>
  </si>
  <si>
    <t>CHERRY CREEK 5 - 0130</t>
  </si>
  <si>
    <t>VC00000000014303</t>
  </si>
  <si>
    <t>GAX,DAAA,20200000000000120239</t>
  </si>
  <si>
    <t>ARAPAHOE COUNTY SCHOOL DISTRICT # 6</t>
  </si>
  <si>
    <t>VC00000000014304</t>
  </si>
  <si>
    <t>GAX,DAAA,20200000000000120240</t>
  </si>
  <si>
    <t>ARAPAHOE COUNTY SD # 26J</t>
  </si>
  <si>
    <t>VC00000000069556</t>
  </si>
  <si>
    <t>GAX,DAAA,20200000000000120241</t>
  </si>
  <si>
    <t>ADAMS ARAPAHOE DIST 28J</t>
  </si>
  <si>
    <t>VC00000000018246</t>
  </si>
  <si>
    <t>GAX,DAAA,20200000000000120242</t>
  </si>
  <si>
    <t>ADAMS ARAPAHOE COUNTY SD 32J</t>
  </si>
  <si>
    <t>VC00000000014411</t>
  </si>
  <si>
    <t>GAX,DAAA,20200000000000120243</t>
  </si>
  <si>
    <t>ARCHULETA COUNTY 50 JT - 0220</t>
  </si>
  <si>
    <t>VC00000000018275</t>
  </si>
  <si>
    <t>GAX,DAAA,20200000000000120244</t>
  </si>
  <si>
    <t>BACA COUNTY SCHOOL DISTRICT # 1</t>
  </si>
  <si>
    <t>VC00000000014421</t>
  </si>
  <si>
    <t>GAX,DAAA,20200000000000120245</t>
  </si>
  <si>
    <t>BACA COUNTY SD 3</t>
  </si>
  <si>
    <t>VC00000000014428</t>
  </si>
  <si>
    <t>GAX,DAAA,20200000000000120246</t>
  </si>
  <si>
    <t>County of Baca SD RE4</t>
  </si>
  <si>
    <t>VC00000000014305</t>
  </si>
  <si>
    <t>GAX,DAAA,20200000000000120247</t>
  </si>
  <si>
    <t>VILAS RE5 0260</t>
  </si>
  <si>
    <t>VC00000000014431</t>
  </si>
  <si>
    <t>GAX,DAAA,20200000000000120248</t>
  </si>
  <si>
    <t>CAMPO RE-6 - 0270</t>
  </si>
  <si>
    <t>VC00000000069676</t>
  </si>
  <si>
    <t>GAX,DAAA,20200000000000120249</t>
  </si>
  <si>
    <t>BENT COUNTY SCHOOL DISTRICT #1</t>
  </si>
  <si>
    <t>VC00000000018307</t>
  </si>
  <si>
    <t>GAX,DAAA,20200000000000120250</t>
  </si>
  <si>
    <t>MCCLAVE RE 2 0310</t>
  </si>
  <si>
    <t>VC00000000069694</t>
  </si>
  <si>
    <t>GAX,DAAA,20200000000000120251</t>
  </si>
  <si>
    <t>ST VRAIN VALLEY RE 1J 0470</t>
  </si>
  <si>
    <t>VC00000000014442</t>
  </si>
  <si>
    <t>GAX,DAAA,20200000000000120252</t>
  </si>
  <si>
    <t>BOULDER VALLEY RE2 - 0480</t>
  </si>
  <si>
    <t>VC00000000014448</t>
  </si>
  <si>
    <t>GAX,DAAA,20200000000000120253</t>
  </si>
  <si>
    <t>BUENA VISTA SCHOOL DISTRICT R31</t>
  </si>
  <si>
    <t>VC00000000014386</t>
  </si>
  <si>
    <t>GAX,DAAA,20200000000000120254</t>
  </si>
  <si>
    <t>SALIDA R32 0500</t>
  </si>
  <si>
    <t>VC00000000014306</t>
  </si>
  <si>
    <t>GAX,DAAA,20200000000000120255</t>
  </si>
  <si>
    <t>CHEYENNE COUNTY SD # 1</t>
  </si>
  <si>
    <t>VC00000000014413</t>
  </si>
  <si>
    <t>GAX,DAAA,20200000000000120256</t>
  </si>
  <si>
    <t>CHEYENNE COUNTY SD RE5 0520</t>
  </si>
  <si>
    <t>VC00000000018249</t>
  </si>
  <si>
    <t>GAX,DAAA,20200000000000120257</t>
  </si>
  <si>
    <t>CLEAR CREEK RE-1 - 0540</t>
  </si>
  <si>
    <t>VC00000000014415</t>
  </si>
  <si>
    <t>GAX,DAAA,20200000000000120258</t>
  </si>
  <si>
    <t>NORTH CONEJOS RE1J 0550</t>
  </si>
  <si>
    <t>VC00000000018251</t>
  </si>
  <si>
    <t>GAX,DAAA,20200000000000120259</t>
  </si>
  <si>
    <t>CONEJOS COUNTY SD 6J</t>
  </si>
  <si>
    <t>VC00000000069560</t>
  </si>
  <si>
    <t>GAX,DAAA,20200000000000120260</t>
  </si>
  <si>
    <t>SOUTH CONEJOS RE10 0580</t>
  </si>
  <si>
    <t>VC00000000014307</t>
  </si>
  <si>
    <t>GAX,DAAA,20200000000000120261</t>
  </si>
  <si>
    <t>COSTILLA COUNTY SD 1</t>
  </si>
  <si>
    <t>VC00000000013004</t>
  </si>
  <si>
    <t>GAX,DAAA,20200000000000120262</t>
  </si>
  <si>
    <t>SIERRA GRANDE R30 0740</t>
  </si>
  <si>
    <t>VC00000000060957</t>
  </si>
  <si>
    <t>GAX,DAAA,20200000000000120263</t>
  </si>
  <si>
    <t>CROWLEY COUNTY RE-1J 0770</t>
  </si>
  <si>
    <t>VC00000000013002</t>
  </si>
  <si>
    <t>GAX,DAAA,20200000000000120264</t>
  </si>
  <si>
    <t>CUSTER COUNTY C-1 - 0860</t>
  </si>
  <si>
    <t>VC00000000069597</t>
  </si>
  <si>
    <t>GAX,DAAA,20200000000000120265</t>
  </si>
  <si>
    <t>DELTA COUNTY 50J 0870</t>
  </si>
  <si>
    <t>VC00000000014357</t>
  </si>
  <si>
    <t>GAX,DAAA,20200000000000120266</t>
  </si>
  <si>
    <t>School District No.1 in the City and County of Denver</t>
  </si>
  <si>
    <t>VC00000000014308</t>
  </si>
  <si>
    <t>GAX,DAAA,20200000000000120267</t>
  </si>
  <si>
    <t>DOLORES COUNTY RE2 0890</t>
  </si>
  <si>
    <t>VC00000000014434</t>
  </si>
  <si>
    <t>GAX,DAAA,20200000000000120268</t>
  </si>
  <si>
    <t>DOUGLAS COUNTY SCHOOL DISTRICT RE1</t>
  </si>
  <si>
    <t>VC00000000014388</t>
  </si>
  <si>
    <t>GAX,DAAA,20200000000000120269</t>
  </si>
  <si>
    <t>EAGLE COUNTY RE50J SD</t>
  </si>
  <si>
    <t>VC00000000014405</t>
  </si>
  <si>
    <t>GAX,DAAA,20200000000000120270</t>
  </si>
  <si>
    <t>VC00000000014309</t>
  </si>
  <si>
    <t>GAX,DAAA,20200000000000120271</t>
  </si>
  <si>
    <t>ELBERT COUNTY SCHOOL DISTRICT # C2</t>
  </si>
  <si>
    <t>VC00000000069561</t>
  </si>
  <si>
    <t>GAX,DAAA,20200000000000120272</t>
  </si>
  <si>
    <t>BIG SANDY 100J - 0940</t>
  </si>
  <si>
    <t>VC00000000069603</t>
  </si>
  <si>
    <t>GAX,DAAA,20200000000000120273</t>
  </si>
  <si>
    <t>ELBERT COUNTY SD # 200</t>
  </si>
  <si>
    <t>VC00000000014362</t>
  </si>
  <si>
    <t>GAX,DAAA,20200000000000120274</t>
  </si>
  <si>
    <t>ELBERT COUNTY SD #300</t>
  </si>
  <si>
    <t>VC00000000069609</t>
  </si>
  <si>
    <t>GAX,DAAA,20200000000000120275</t>
  </si>
  <si>
    <t>EL PASO COUNTY SCHOOL DISTRICT # J1</t>
  </si>
  <si>
    <t>HC00000000014373</t>
  </si>
  <si>
    <t>GAX,DAAA,20200000000000120276</t>
  </si>
  <si>
    <t>EL PASO COUNTY SCHOOL DIST # 2</t>
  </si>
  <si>
    <t>VC00000000014310</t>
  </si>
  <si>
    <t>GAX,DAAA,20200000000000120277</t>
  </si>
  <si>
    <t>EL PASO COUNTY SCHOOL DISTRICT 3</t>
  </si>
  <si>
    <t>VC00000000014311</t>
  </si>
  <si>
    <t>GAX,DAAA,20200000000000120278</t>
  </si>
  <si>
    <t>District Code:</t>
  </si>
  <si>
    <t>Person Certifying Name:</t>
  </si>
  <si>
    <t>Payroll and benefit costs associated with public employees who could have been furloughed or otherwise laid off but who were instead repurposed to perform previously unbudgeted functions substantially dedicated to mitigating or responding to the COVID-19 public health emergency are covered.</t>
  </si>
  <si>
    <t>This category includes payroll costs in departments that are not listed in the Treasury guidance, but departments where substantial efforts were redirected towards responding to the COVID-19 emergency.  In accordance with Alert 213, for state departments this encompasses object code 11SA less any administrative payroll costs captured in this object code.  Payroll costs for administration should be reflected in the Administrative Expenses category, rather than this category.  (IHE Addendum Category 4c, Payroll portions of CDE Addendum A Category 6)</t>
  </si>
  <si>
    <t>Costs of providing COVID-19 testing, including serological testing. (Moved from Medical expenses.)</t>
  </si>
  <si>
    <t xml:space="preserve">This category includes expenses associated with establishing COVID-19 test sites.   (Portions of IHE Addendum Category 1.a)ii), Portions of CDE Addendum A Category 4)  </t>
  </si>
  <si>
    <t>Expenditures related to a State, territorial, local, or Tribal government payroll support program.</t>
  </si>
  <si>
    <t>This category includes economic support to educate post-secondary students by maintaining enrollment, retention, and credential completion.  Also included is lost learning time due to the COVID-19 pandemic and adding supplemental instruction for at-risk students.   (IHE Addendum Category 7, CDE Addendum A Category 7)</t>
  </si>
  <si>
    <t>If a government determines that the issuance of TANs is necessary due to the COVID-19 public health emergency, the government may expend payments from the Fund on the interest expense payable on TANs by the borrower and unbudgeted administrative and transactional costs, such as necessary payments to advisors and underwriters, associated with the issuance of the TANs</t>
  </si>
  <si>
    <t>There is no additional guidance for this category.</t>
  </si>
  <si>
    <t>Expenses to facilitate distance learning, including technological improvements, in connection with school closings to enable compliance with COVID-19 precautions.</t>
  </si>
  <si>
    <t>Payroll costs associated with this category should be classified in category b.  (IHE Addendum Category 4, CDE Addendum A Category 6)</t>
  </si>
  <si>
    <t>Any other COVID-19-related expenses reasonably necessary to the function of government that satisfy the Fund’s eligibility criteria.</t>
  </si>
  <si>
    <t>Increased workers compensation cost to the government due to the COVID-19 public health emergency incurred during the period beginning March 1, 2020, and ending December 30, 2020, is an eligible expense.  (Moved from Public Health expenses.)</t>
  </si>
  <si>
    <t>This category is representative of worker's compensation claims for a department's first responders that contracted COVD-19 in the line of duty.</t>
  </si>
  <si>
    <t>Unemployment insurance costs related to the COVID-19 public health emergency if such costs will not be reimbursed by the federal government pursuant to the CARES Act or otherwise.  (Moved from Economic Support.)</t>
  </si>
  <si>
    <t>Expenditures related to the provision of grants to small businesses to reimburse the costs of business interruption caused by required closures.  (Moved from Economic Support)</t>
  </si>
  <si>
    <t xml:space="preserve">This category includes a) expenses to meet secondary healthcare needs as a result of COVID-19, including but not limited to, referral services, trauma and mental health services, opioid usage, substance abuse, and domestic violence; b) expenses to prepare for facility closures and reopenings, including but not limited to planning, human resources, and communication; c) expenses related to cleaning, sanitizing, and ventilating facilities, including the installation of partitioning; d) expenses related to health monitoring, such as temperature screenings; e) expenses to expand telehealth services to limit exposure to medical professionals; f) expenses for communications geared toward training front line personnel in response to the rapid changes in the response to COVID-19; g) expenses to minimize exposure risk of co-responder teams including, but no limited to, technology improvements for case management; g) and unanticipated expenses of critical services providers incurred in response to COVID-19, including but not limited to community mental health centers, meat processing facilities, and managed service organizations.  To the extent that broad broad public health measures include Public Health and Safety Payroll, Medical, and COVID-19 Testing and Contact Tracing, those costs should be allocated to those categories, respectively, rather than within the Public Health category.   (IHE Addendum Categories 1.a)i,ii,iv, 2, 3, 6c, CDE Addendum A Categories 1, 2, 3, portions of 4, 5) </t>
  </si>
  <si>
    <t>There is no additional guidance for this category.  (IHE Addendum Category 1.a)iii))</t>
  </si>
  <si>
    <t>Payroll expenses for public safety, public health, health care, human services, and similar employees whose services are substantially dedicated to mitigating or responding to the COVID-19 public health emergency.</t>
  </si>
  <si>
    <t>Includes new hires and overtime and premium/hazard pay for existing employees addressing the COVID-19 pandemic.  It also includes efforts substantially dedicated to the response in the state departments of Public Safety, Public Health and Environment, Health Care Policy and Financing, and Human Services.  In accordance with OSC Alert 213, this encompasses object codes 11NH, 11PH, and 11SE in these departments.  For Institution's of Higher Education, this category includes similar campus public health and safety functions.  (IHE Addendum Category 6.a))</t>
  </si>
  <si>
    <t>This category includes expenses related to establishing COVID-19 testing sites and COVID-19 telehealth related visits, as well as COVID-19-related costs for school or campus health clinics and similar facilities.   To the extent that broad projects in the Medical category includes COVID-19 testing and contract tracing, include such costs in category c, rather than the Medical category.  (IHE Addendum Category 1.b), portions of CDE Addendum A Category 4)</t>
  </si>
  <si>
    <t>Expenses to improve telework capabilities for public employees to enable compliance with COVID-19 public health precautions.</t>
  </si>
  <si>
    <t xml:space="preserve">There is no additional guidance for this category.  (IHE Addendum Category 6.b)) </t>
  </si>
  <si>
    <t>Grants to prevent eviction and assist in preventing homelessness that are a necessary expense incurred due to the COVID-19 public health emergency and that meet the other requirements for the use of Fund payments under section 601(d) of the Social Security Act outlined in the Guidance are eligible. As a general matter, providing assistance to recipients to enable them to meet property tax requirements would not be an eligible use of funds, but exceptions may be made in the case of assistance designed to prevent foreclosures.  (Moved from Economic Support.)</t>
  </si>
  <si>
    <t>This category includes expenses associated with maintaining adequate housing including, but not limited to, utility payment assistance and legal support for those facing eviction due to COVID-19.</t>
  </si>
  <si>
    <t>Expenses for food delivery to residents, including, for example, senior citizens and other vulnerable populations, to enable compliance with COVID-19 public health precautions.  (Moved from Public Health expenses.)</t>
  </si>
  <si>
    <t>Expenses to provision food banks and provide nutrition programs during public school closures. (CDE Addendum A Category 8)</t>
  </si>
  <si>
    <t>Treasury Guidance</t>
  </si>
  <si>
    <t>Additional OSC Guidance/Clarification*</t>
  </si>
  <si>
    <t>EFT</t>
  </si>
  <si>
    <t>Superintendent/CEO/EXECUTIVE DIRECTOR</t>
  </si>
  <si>
    <t>Title</t>
  </si>
  <si>
    <t>E-mail</t>
  </si>
  <si>
    <t>Finance Contact</t>
  </si>
  <si>
    <t>Contact on Sam.gov</t>
  </si>
  <si>
    <t>Address</t>
  </si>
  <si>
    <t>City</t>
  </si>
  <si>
    <t>State</t>
  </si>
  <si>
    <t>ZIP+4</t>
  </si>
  <si>
    <t>County</t>
  </si>
  <si>
    <t>CD</t>
  </si>
  <si>
    <t>Country</t>
  </si>
  <si>
    <t>POP City</t>
  </si>
  <si>
    <t>POP State</t>
  </si>
  <si>
    <t>Ms. Charlotte Ciancio</t>
  </si>
  <si>
    <t>Superintendent</t>
  </si>
  <si>
    <t>Ciancioc@mapleton.us</t>
  </si>
  <si>
    <t>Shae Martinez</t>
  </si>
  <si>
    <t>Director of Finance</t>
  </si>
  <si>
    <t>martinezshae@mapleton.us</t>
  </si>
  <si>
    <t>Stephanie Fernandez</t>
  </si>
  <si>
    <t>591 E 80th Ave</t>
  </si>
  <si>
    <t>Denver</t>
  </si>
  <si>
    <t>CO</t>
  </si>
  <si>
    <t>80229-8022</t>
  </si>
  <si>
    <t>Adams</t>
  </si>
  <si>
    <t>02</t>
  </si>
  <si>
    <t>USA</t>
  </si>
  <si>
    <t>Mr. Chris Gdowski</t>
  </si>
  <si>
    <t>chris.gdowski@adams12.org</t>
  </si>
  <si>
    <t>Mimi Livermore</t>
  </si>
  <si>
    <t>Accouting Manager</t>
  </si>
  <si>
    <t>mimi.livermore@adams12.org</t>
  </si>
  <si>
    <t>1500 E 128th Ave</t>
  </si>
  <si>
    <t>80214-2601</t>
  </si>
  <si>
    <t>Mr. Javier Abrego</t>
  </si>
  <si>
    <t>jabrego@adams14.org</t>
  </si>
  <si>
    <t>Eddie Storz</t>
  </si>
  <si>
    <t>Finance Director</t>
  </si>
  <si>
    <t>estorz@adams14.org</t>
  </si>
  <si>
    <t>5291 E 60th Ave</t>
  </si>
  <si>
    <t>Commerce City</t>
  </si>
  <si>
    <t>80022-3203</t>
  </si>
  <si>
    <t>07</t>
  </si>
  <si>
    <t>Dr. Chris Friedler</t>
  </si>
  <si>
    <t>cfriedler@sd27j.org</t>
  </si>
  <si>
    <t>Sue McKnight</t>
  </si>
  <si>
    <t>SMCKNIGHT@sd27j.net</t>
  </si>
  <si>
    <t>Mirabel Sanchez</t>
  </si>
  <si>
    <t>18551 E 160th Ave</t>
  </si>
  <si>
    <t>Brighton</t>
  </si>
  <si>
    <t>80601-8519</t>
  </si>
  <si>
    <t>Robin Purdy</t>
  </si>
  <si>
    <t xml:space="preserve"> robinp@bsd29j.com</t>
  </si>
  <si>
    <t>Keith Yaich</t>
  </si>
  <si>
    <t>keithy@bsd29j.com</t>
  </si>
  <si>
    <t>615 7th St</t>
  </si>
  <si>
    <t>Bennett</t>
  </si>
  <si>
    <t>80102-8015</t>
  </si>
  <si>
    <t>Mrs. Monica Johnson</t>
  </si>
  <si>
    <t>mjohnson@strasburg31j.com</t>
  </si>
  <si>
    <t>Gergia Steele</t>
  </si>
  <si>
    <t>Business Manager</t>
  </si>
  <si>
    <t>gsteele@strasburg31j.com</t>
  </si>
  <si>
    <t>Monica Johnson</t>
  </si>
  <si>
    <t>56729 Colorado Ave</t>
  </si>
  <si>
    <t>Strasburg</t>
  </si>
  <si>
    <t>80136-7809</t>
  </si>
  <si>
    <t>Dr. Pam Swanson</t>
  </si>
  <si>
    <t>PSwanson@westminsterpublicschools.org</t>
  </si>
  <si>
    <t>Sandra Nees</t>
  </si>
  <si>
    <t>Chief Operating Officer</t>
  </si>
  <si>
    <t>snees@adams50.org</t>
  </si>
  <si>
    <t>Tammy Bruntz</t>
  </si>
  <si>
    <t>6933 Raleigh St</t>
  </si>
  <si>
    <t>Westminster</t>
  </si>
  <si>
    <t>80030-5912</t>
  </si>
  <si>
    <t>Mr. Rob Alejo</t>
  </si>
  <si>
    <t>ralejo@alamosa.k12.co.us</t>
  </si>
  <si>
    <t>Joni Bilderbeck</t>
  </si>
  <si>
    <t>jbilderbeck@alamosa.k12.co.us</t>
  </si>
  <si>
    <t>Laurie Weber</t>
  </si>
  <si>
    <t>209 Victoria Ave</t>
  </si>
  <si>
    <t>Alamosa</t>
  </si>
  <si>
    <t>81101-8110</t>
  </si>
  <si>
    <t>03</t>
  </si>
  <si>
    <t>Mr. Brady Stagner</t>
  </si>
  <si>
    <t>bstagner@sangreschools.org</t>
  </si>
  <si>
    <t>Brenda Mixon</t>
  </si>
  <si>
    <t>bmixon@sangreschools.org</t>
  </si>
  <si>
    <t>8751 Lane 7N</t>
  </si>
  <si>
    <t>Mosca</t>
  </si>
  <si>
    <t>81146-9767</t>
  </si>
  <si>
    <t>Ms. Wendy Rubin</t>
  </si>
  <si>
    <t>wendy_rubin@engschools.net</t>
  </si>
  <si>
    <t>Sosan Schaller</t>
  </si>
  <si>
    <t>Director of Budget and Finance</t>
  </si>
  <si>
    <t>sosan_schaller@engschools.net</t>
  </si>
  <si>
    <t>Jon  Kvale</t>
  </si>
  <si>
    <t>4101 S Bannock St</t>
  </si>
  <si>
    <t>Englewood</t>
  </si>
  <si>
    <t>80110-4605</t>
  </si>
  <si>
    <t>Arapahoe</t>
  </si>
  <si>
    <t>01</t>
  </si>
  <si>
    <t>Mr. Pat Sandos</t>
  </si>
  <si>
    <t>psandos@ssd2.org</t>
  </si>
  <si>
    <t>Kristen Colonell</t>
  </si>
  <si>
    <t>District Technology Director</t>
  </si>
  <si>
    <t>kcolonell@ssd2.org</t>
  </si>
  <si>
    <t>4000 S Lowell Blvd</t>
  </si>
  <si>
    <t>80236-3105</t>
  </si>
  <si>
    <t>Scott Siegfried</t>
  </si>
  <si>
    <t xml:space="preserve">ssiegfried@cherrycreekschools.org </t>
  </si>
  <si>
    <t>Kristine Githara</t>
  </si>
  <si>
    <t>kgithara@cherrycreekschools.org</t>
  </si>
  <si>
    <t>Brad Arnold</t>
  </si>
  <si>
    <t>4700 S Yosemite St</t>
  </si>
  <si>
    <t>Greenwood Village</t>
  </si>
  <si>
    <t>80111-1307</t>
  </si>
  <si>
    <t>06</t>
  </si>
  <si>
    <t>Mr. Brian Ewert</t>
  </si>
  <si>
    <t>bewert@lps.k12.co.us</t>
  </si>
  <si>
    <t>Donna Villamor</t>
  </si>
  <si>
    <t>dvillamor@lps.k12.co.us</t>
  </si>
  <si>
    <t>Jonathan Levesque</t>
  </si>
  <si>
    <t>5776 S Crocker St</t>
  </si>
  <si>
    <t>Littleton</t>
  </si>
  <si>
    <t>80120-2012</t>
  </si>
  <si>
    <t>BJ Buchmann</t>
  </si>
  <si>
    <t>bbuchmann@dt26j.org</t>
  </si>
  <si>
    <t>Nanci Sweet</t>
  </si>
  <si>
    <t>nsweet@dt26j.org</t>
  </si>
  <si>
    <t>350 2nd Ave</t>
  </si>
  <si>
    <t>Deer Trail</t>
  </si>
  <si>
    <t>80105-0000</t>
  </si>
  <si>
    <t>Mr. D. Rico Munn</t>
  </si>
  <si>
    <t>rmunn@aps.k12.co.us</t>
  </si>
  <si>
    <t>Gina Lanier</t>
  </si>
  <si>
    <t>Controller</t>
  </si>
  <si>
    <t>GMLANIER@aps.k12.co.us</t>
  </si>
  <si>
    <t>Tom McNish</t>
  </si>
  <si>
    <t>15701 E 1st Ave, Ste 106</t>
  </si>
  <si>
    <t>Aurora</t>
  </si>
  <si>
    <t>80011-9037</t>
  </si>
  <si>
    <t>Mr. Tom Turrell</t>
  </si>
  <si>
    <t>turrell.tom@byers.k12.co.us</t>
  </si>
  <si>
    <t>444 E Front St</t>
  </si>
  <si>
    <t>Byers</t>
  </si>
  <si>
    <t>80103-8010</t>
  </si>
  <si>
    <t>Mrs. Linda Reed</t>
  </si>
  <si>
    <t>Lreed@pagosa.k12.co.us</t>
  </si>
  <si>
    <t>Micheal Hodgson</t>
  </si>
  <si>
    <t>mhodgson@pagosa.k12.co.us</t>
  </si>
  <si>
    <t>309 Lewis St</t>
  </si>
  <si>
    <t>Pagosa Springs</t>
  </si>
  <si>
    <t>81147-8114</t>
  </si>
  <si>
    <t>Archuleta</t>
  </si>
  <si>
    <t>Ms. Stephanie Hund</t>
  </si>
  <si>
    <t>s.hund@walsheagles.com</t>
  </si>
  <si>
    <t>Kylene Smith</t>
  </si>
  <si>
    <t>301 W Poplar St</t>
  </si>
  <si>
    <t>Walsh</t>
  </si>
  <si>
    <t>81090-8109</t>
  </si>
  <si>
    <t>Baca</t>
  </si>
  <si>
    <t>04</t>
  </si>
  <si>
    <t>Mr. Bill Carwin</t>
  </si>
  <si>
    <t>bill.carwin@pritchettre3.org</t>
  </si>
  <si>
    <t>Shelly Chambers</t>
  </si>
  <si>
    <t>shelly.chambers@pritchettre3.org</t>
  </si>
  <si>
    <t>533 Irving St</t>
  </si>
  <si>
    <t>Pritchett</t>
  </si>
  <si>
    <t>81064-0000</t>
  </si>
  <si>
    <t>Mr. Richard Hargrove</t>
  </si>
  <si>
    <t>richard.hargrove@spre4.org</t>
  </si>
  <si>
    <t>Missy Corn</t>
  </si>
  <si>
    <t>missy.corn@spre4.org</t>
  </si>
  <si>
    <t>389 Tipton St</t>
  </si>
  <si>
    <t>Springfield</t>
  </si>
  <si>
    <t>81073-1032</t>
  </si>
  <si>
    <t>Mrs. Samantha Yocam</t>
  </si>
  <si>
    <t>Samantha.Yocam@vilasre5.us</t>
  </si>
  <si>
    <t>NONE SPECIFIED</t>
  </si>
  <si>
    <t>202 Collingwood</t>
  </si>
  <si>
    <t>Vilas</t>
  </si>
  <si>
    <t>81087-8108</t>
  </si>
  <si>
    <t>Mrs. Nikki Johnson</t>
  </si>
  <si>
    <t>nikki.johnson@campok12.org</t>
  </si>
  <si>
    <t>480 Maple St</t>
  </si>
  <si>
    <t>Campo</t>
  </si>
  <si>
    <t>81029-8102</t>
  </si>
  <si>
    <t>Ms. Elsie Goines</t>
  </si>
  <si>
    <t>elsie.goines@la-schools.net</t>
  </si>
  <si>
    <t>Nichole Eastin</t>
  </si>
  <si>
    <t xml:space="preserve">nichole.eastin@la-schools.net  </t>
  </si>
  <si>
    <t>1021 2nd ST</t>
  </si>
  <si>
    <t>Las Animas</t>
  </si>
  <si>
    <t>81054-1094</t>
  </si>
  <si>
    <t>Bent</t>
  </si>
  <si>
    <t>Mr Merlin Holmes</t>
  </si>
  <si>
    <t>merlin.holmes@mcclaveschool.org</t>
  </si>
  <si>
    <t>ESSA Cons Application Fiscal Mngr</t>
  </si>
  <si>
    <t>terry.weber@mcclaveschool.org</t>
  </si>
  <si>
    <t>Terry Weber</t>
  </si>
  <si>
    <t>308 Lincoln St</t>
  </si>
  <si>
    <t>Mc Clave</t>
  </si>
  <si>
    <t>81057-8105</t>
  </si>
  <si>
    <t>Mr. Don Haddad</t>
  </si>
  <si>
    <t>haddad_don@svvsd.org</t>
  </si>
  <si>
    <t>Jane Frederick</t>
  </si>
  <si>
    <t>District Accountant</t>
  </si>
  <si>
    <t>frederick_jane@svvsd.org</t>
  </si>
  <si>
    <t>George Fieth</t>
  </si>
  <si>
    <t>391 S Pratt Pkwy</t>
  </si>
  <si>
    <t>Longmont</t>
  </si>
  <si>
    <t>80501-6436</t>
  </si>
  <si>
    <t>Boulder</t>
  </si>
  <si>
    <t>Dr. Rob Anderson</t>
  </si>
  <si>
    <t>rob.anderson@bvschools.org</t>
  </si>
  <si>
    <t>Justin Petrone</t>
  </si>
  <si>
    <t>Accounting Services Director</t>
  </si>
  <si>
    <t>justin.petrone@bvsd.org</t>
  </si>
  <si>
    <t>6500 E Arapahoe Ave</t>
  </si>
  <si>
    <t>80303-1407</t>
  </si>
  <si>
    <t>Ms. Lisa Yates</t>
  </si>
  <si>
    <t>Interim-Superintendent</t>
  </si>
  <si>
    <t>lyates@bvschools.org</t>
  </si>
  <si>
    <t>Janice Martin</t>
  </si>
  <si>
    <t>janicem@bvschools.org</t>
  </si>
  <si>
    <t>113 N Court St</t>
  </si>
  <si>
    <t>Buena Vista</t>
  </si>
  <si>
    <t>81211-0000</t>
  </si>
  <si>
    <t>Chaffee</t>
  </si>
  <si>
    <t>Mr. David Blackburn</t>
  </si>
  <si>
    <t>dblackburn@salidaschools.org</t>
  </si>
  <si>
    <t>Sheila Moore</t>
  </si>
  <si>
    <t>smoore@salidaschools.org</t>
  </si>
  <si>
    <t>310 E 9th St</t>
  </si>
  <si>
    <t>Salida</t>
  </si>
  <si>
    <t>81201-2770</t>
  </si>
  <si>
    <t>05</t>
  </si>
  <si>
    <t>Mr. Robert Framel</t>
  </si>
  <si>
    <t>rframel@rebeltec.net</t>
  </si>
  <si>
    <t>Sheila McNeely</t>
  </si>
  <si>
    <t>smcneely@rebeltec.net</t>
  </si>
  <si>
    <t>Robert Framel</t>
  </si>
  <si>
    <t>102 W 5th Ave</t>
  </si>
  <si>
    <t>Kit Carson</t>
  </si>
  <si>
    <t>80825-000</t>
  </si>
  <si>
    <t>Cheyenne</t>
  </si>
  <si>
    <t>Mr. Glen Bradshaw</t>
  </si>
  <si>
    <t>glen.bradshaw@cheyennesd.net</t>
  </si>
  <si>
    <t>Anna Quint</t>
  </si>
  <si>
    <t>325 W 4th St N</t>
  </si>
  <si>
    <t>Cheyenne Wells</t>
  </si>
  <si>
    <t>80810-0000</t>
  </si>
  <si>
    <t>Mrs. Roslin Marshall</t>
  </si>
  <si>
    <t>roslin.marshall@ccsdre1.org</t>
  </si>
  <si>
    <t>Willie Leslie</t>
  </si>
  <si>
    <t>willie.leslie@ccsdre1.org</t>
  </si>
  <si>
    <t>185 Beaver Brook Canyon Rd</t>
  </si>
  <si>
    <t>Evergreen</t>
  </si>
  <si>
    <t>80439-4920</t>
  </si>
  <si>
    <t>Clear Creek</t>
  </si>
  <si>
    <t>Mr. Curt Wilson</t>
  </si>
  <si>
    <t>cwilson@northconejos.com</t>
  </si>
  <si>
    <t>Gale Swalford</t>
  </si>
  <si>
    <t>gswafford@northconejos.com</t>
  </si>
  <si>
    <t>Curt Wilson</t>
  </si>
  <si>
    <t>17890 US Hwy 285</t>
  </si>
  <si>
    <t>La Jara</t>
  </si>
  <si>
    <t>81140-0000</t>
  </si>
  <si>
    <t>Conejos</t>
  </si>
  <si>
    <t>Mr. Kevin Edgar</t>
  </si>
  <si>
    <t>kedgar@sanfordschools.org</t>
  </si>
  <si>
    <t>Shanae Larsen</t>
  </si>
  <si>
    <t>Slarsen@sanfordschools.org</t>
  </si>
  <si>
    <t>Carla Miller</t>
  </si>
  <si>
    <t>755 2nd St</t>
  </si>
  <si>
    <t>Sanford</t>
  </si>
  <si>
    <t>81151-0000</t>
  </si>
  <si>
    <t>Ms. Emma Martinez</t>
  </si>
  <si>
    <t>dr.martinez@southconejos.com</t>
  </si>
  <si>
    <t>Jamie Sandoval</t>
  </si>
  <si>
    <t>Office Manager/Payroll Clerk</t>
  </si>
  <si>
    <t>jsandoval@southconejos.com</t>
  </si>
  <si>
    <t>Zach DeHerrera</t>
  </si>
  <si>
    <t>13099 County Rd G</t>
  </si>
  <si>
    <t>Antonito</t>
  </si>
  <si>
    <t>81120-0000</t>
  </si>
  <si>
    <t>Mr.Lance Northey</t>
  </si>
  <si>
    <t>lnorthey@centennialschool.net</t>
  </si>
  <si>
    <t>Courtney Baker</t>
  </si>
  <si>
    <t>909 N Main St</t>
  </si>
  <si>
    <t>San Luis</t>
  </si>
  <si>
    <t>81152-8115</t>
  </si>
  <si>
    <t>Costilla</t>
  </si>
  <si>
    <t>Mr. Darren Edgar</t>
  </si>
  <si>
    <t>dedgar@sierragrandeschool.net</t>
  </si>
  <si>
    <t>Tammy Martinez</t>
  </si>
  <si>
    <t>Bookkeeper</t>
  </si>
  <si>
    <t>tmartinez@sierragrandeschool.net</t>
  </si>
  <si>
    <t>DeAnn Arellano</t>
  </si>
  <si>
    <t>17523 E Hwy 160</t>
  </si>
  <si>
    <t>Blanca</t>
  </si>
  <si>
    <t>81123-8112</t>
  </si>
  <si>
    <t>Mr. Scott Cuckow</t>
  </si>
  <si>
    <t>scott.cuckow@cck12.net</t>
  </si>
  <si>
    <t>Dawn Chavez</t>
  </si>
  <si>
    <t>dawn.chavez@cck12.net</t>
  </si>
  <si>
    <t>1001 Main St</t>
  </si>
  <si>
    <t>Ordway</t>
  </si>
  <si>
    <t>81063-1101</t>
  </si>
  <si>
    <t>Crowley</t>
  </si>
  <si>
    <t xml:space="preserve">Mr. Mike McFalls </t>
  </si>
  <si>
    <t>michael.mcfalls@ccbobcats.net</t>
  </si>
  <si>
    <t>Mrs. Amy Perschbacher</t>
  </si>
  <si>
    <t>amyp@amigo.net</t>
  </si>
  <si>
    <t>Amy Perschbacher</t>
  </si>
  <si>
    <t>709 Main St</t>
  </si>
  <si>
    <t>Silver Cliff</t>
  </si>
  <si>
    <t>81252-0000</t>
  </si>
  <si>
    <t>Custer</t>
  </si>
  <si>
    <t>Mrs. Caryn Gibson</t>
  </si>
  <si>
    <t>cgibson@deltaschools.com</t>
  </si>
  <si>
    <t>Jim Ventrello</t>
  </si>
  <si>
    <t>Finance Officer</t>
  </si>
  <si>
    <t>jim.ventrello@deltaschools.com</t>
  </si>
  <si>
    <t>7655 2075 Rd</t>
  </si>
  <si>
    <t>Delta</t>
  </si>
  <si>
    <t>81416-8141</t>
  </si>
  <si>
    <t>Ms. Susana Cordova</t>
  </si>
  <si>
    <t>Tom_Boasberg@dpsk12.org</t>
  </si>
  <si>
    <t>Samatha Gallagher</t>
  </si>
  <si>
    <t>Director of Accounting</t>
  </si>
  <si>
    <t>samantha_gallagher@dpsk12.org</t>
  </si>
  <si>
    <t>Lora Langlee</t>
  </si>
  <si>
    <t xml:space="preserve">1860 Lincoln St. </t>
  </si>
  <si>
    <t>80203-8020</t>
  </si>
  <si>
    <t>Mr. Ty Gray</t>
  </si>
  <si>
    <t>tgray@dc2j.org</t>
  </si>
  <si>
    <t>Steven W Cole</t>
  </si>
  <si>
    <t>scole@dc2j.org</t>
  </si>
  <si>
    <t>Steve Cole</t>
  </si>
  <si>
    <t>425 N Main St</t>
  </si>
  <si>
    <t>Dove Creek</t>
  </si>
  <si>
    <t>81324-8132</t>
  </si>
  <si>
    <t>Dolores</t>
  </si>
  <si>
    <t xml:space="preserve">Dr. Thomas Tucker </t>
  </si>
  <si>
    <t>tstucker@dcsdk12.org</t>
  </si>
  <si>
    <t>Jana Schleusner</t>
  </si>
  <si>
    <t>Finance Manager</t>
  </si>
  <si>
    <t>jlschleusner@dcsdk12.org</t>
  </si>
  <si>
    <t>Laura Gorman</t>
  </si>
  <si>
    <t>620 Wilcox St</t>
  </si>
  <si>
    <t>Castle Rock</t>
  </si>
  <si>
    <t>80104-1739</t>
  </si>
  <si>
    <t>Douglas</t>
  </si>
  <si>
    <t>Mr. Carlos Ramirez</t>
  </si>
  <si>
    <t>CARLOS.RAMIREZ@eagleschools.net</t>
  </si>
  <si>
    <t>Tiffany Myers</t>
  </si>
  <si>
    <t>757 E 3rd St</t>
  </si>
  <si>
    <t>Eagle</t>
  </si>
  <si>
    <t>81631-8163</t>
  </si>
  <si>
    <t>Mr. Douglas Bissonette</t>
  </si>
  <si>
    <t>dbissonette@edsk12.org</t>
  </si>
  <si>
    <t>Doug Bissonette</t>
  </si>
  <si>
    <t>633 Dale Ct</t>
  </si>
  <si>
    <t>Elizabeth</t>
  </si>
  <si>
    <t>80107-8010</t>
  </si>
  <si>
    <t>Elbert</t>
  </si>
  <si>
    <t>Ms. Denise Pearson</t>
  </si>
  <si>
    <t>dpearson@kiowaschool.org</t>
  </si>
  <si>
    <t>525 Commanche St</t>
  </si>
  <si>
    <t>Kiowa</t>
  </si>
  <si>
    <t>80117-8011</t>
  </si>
  <si>
    <t>Mr. Steve Wilson</t>
  </si>
  <si>
    <t>swilson@bigsandy100j.org</t>
  </si>
  <si>
    <t>Carman Johnson</t>
  </si>
  <si>
    <t>cjohnson@bigsandy100j.org</t>
  </si>
  <si>
    <t>Steve Wilson</t>
  </si>
  <si>
    <t>619 Pueblo Ave</t>
  </si>
  <si>
    <t>Simla</t>
  </si>
  <si>
    <t>80835-0000</t>
  </si>
  <si>
    <t>Ms. Kelli Thompson</t>
  </si>
  <si>
    <t>kloflin@elbertschool.org</t>
  </si>
  <si>
    <t>Bev McGuire</t>
  </si>
  <si>
    <t>bmcguire@elbertschool.org</t>
  </si>
  <si>
    <t>Beverley McGuire</t>
  </si>
  <si>
    <t>24489 Main St</t>
  </si>
  <si>
    <t>80106-8010</t>
  </si>
  <si>
    <t>martina@agateschools.net</t>
  </si>
  <si>
    <t>Vic Craven</t>
  </si>
  <si>
    <t>brendak@agateschools.net</t>
  </si>
  <si>
    <t>41032 2nd Ave</t>
  </si>
  <si>
    <t>Agate</t>
  </si>
  <si>
    <t>80101-8010</t>
  </si>
  <si>
    <t>Mr. David Slothower</t>
  </si>
  <si>
    <t>davidslothower@calhanschool.org</t>
  </si>
  <si>
    <t>Susan Vanasse</t>
  </si>
  <si>
    <t>Adminstrative Assistant</t>
  </si>
  <si>
    <t>svanasse@calhanschool.org</t>
  </si>
  <si>
    <t>800 Bulldog Dr</t>
  </si>
  <si>
    <t>Calhan</t>
  </si>
  <si>
    <t>80808-8080</t>
  </si>
  <si>
    <t>El Paso</t>
  </si>
  <si>
    <t>Wendy Birhanzel and John Rogerson, COO</t>
  </si>
  <si>
    <t>Co-Chief Operating Officers</t>
  </si>
  <si>
    <t>wbirhanzel@hsd2.org; jrogerson@hsd2.org</t>
  </si>
  <si>
    <t>Shelley Becker</t>
  </si>
  <si>
    <t>sbecker@hsd2.org</t>
  </si>
  <si>
    <t>Lori Hawkins</t>
  </si>
  <si>
    <t>1060 Harrison Rd</t>
  </si>
  <si>
    <t>Colorado Springs</t>
  </si>
  <si>
    <t>80905-8090</t>
  </si>
  <si>
    <t>Mr. Scott Campbell</t>
  </si>
  <si>
    <t>campbell@wsd3.org</t>
  </si>
  <si>
    <t>Terry Kimber</t>
  </si>
  <si>
    <t>Chief Financial Officer</t>
  </si>
  <si>
    <t>kimbert@wsd3.org</t>
  </si>
  <si>
    <t>Rachel Morse</t>
  </si>
  <si>
    <t>1820 Main St</t>
  </si>
  <si>
    <t>80911-8091</t>
  </si>
  <si>
    <t>Dr. Keith Owen</t>
  </si>
  <si>
    <t>kowen@FFC8.org</t>
  </si>
  <si>
    <t>10665 Jimmy Camp Rd</t>
  </si>
  <si>
    <t>Fountain</t>
  </si>
  <si>
    <t>80817-8081</t>
  </si>
  <si>
    <t>Michael Thomas</t>
  </si>
  <si>
    <t>Michael.thomas@d11.org</t>
  </si>
  <si>
    <t>Laura Hronik</t>
  </si>
  <si>
    <t>Director of Financial Services</t>
  </si>
  <si>
    <t>Laura.hronik@d11.org</t>
  </si>
  <si>
    <t>Alfred Johnson</t>
  </si>
  <si>
    <t>1115 N El Paso St</t>
  </si>
  <si>
    <t>80903-8090</t>
  </si>
  <si>
    <t>Dr. Walt Cooper</t>
  </si>
  <si>
    <t>cooper@cmsd12.org</t>
  </si>
  <si>
    <t>Natalie Morin</t>
  </si>
  <si>
    <t>morin@cmsd12.org</t>
  </si>
  <si>
    <t>1775 Laclede St</t>
  </si>
  <si>
    <t>Mr. Ed Longfield</t>
  </si>
  <si>
    <t>elongfield@mssd14.org</t>
  </si>
  <si>
    <t>405 El Monte Pl</t>
  </si>
  <si>
    <t>Manitou Springs</t>
  </si>
  <si>
    <t>80829-8082</t>
  </si>
  <si>
    <t>Dr. Mark Hatchell</t>
  </si>
  <si>
    <t>mark.hatchell@asd20.org</t>
  </si>
  <si>
    <t>Suzi Thompson</t>
  </si>
  <si>
    <t>Assistant Superintendent</t>
  </si>
  <si>
    <t>sthompson@mssd14.org</t>
  </si>
  <si>
    <t>Marita Vogrin</t>
  </si>
  <si>
    <t>1110 Chapel Hills Dr</t>
  </si>
  <si>
    <t>80920-8092</t>
  </si>
  <si>
    <t>Mr. Chris Smith</t>
  </si>
  <si>
    <t>Intermi Superintendent</t>
  </si>
  <si>
    <t>chrissmith@esd22.org</t>
  </si>
  <si>
    <t>Sherry Ferriman</t>
  </si>
  <si>
    <t>Interim Business Manager</t>
  </si>
  <si>
    <t>sherryferriman@esd22.org</t>
  </si>
  <si>
    <t>Richard Stettler</t>
  </si>
  <si>
    <t>322 S Ellicott Hwy</t>
  </si>
  <si>
    <t>Mr. Tim Kistler</t>
  </si>
  <si>
    <t>kistler@peyton.k12.co.us</t>
  </si>
  <si>
    <t>Melissa Kirchner</t>
  </si>
  <si>
    <t>melissakirchner@peyton.k12.co.us</t>
  </si>
  <si>
    <t>Tracy John</t>
  </si>
  <si>
    <t>13990 Bradshaw Rd</t>
  </si>
  <si>
    <t>Peyton</t>
  </si>
  <si>
    <t>80831-8083</t>
  </si>
  <si>
    <t>Mr. Grant Schmidt</t>
  </si>
  <si>
    <t>gschmidt@hanoverhornets.org</t>
  </si>
  <si>
    <t>Cindy Hinojos</t>
  </si>
  <si>
    <t>chinojos@hanoverhornets.org</t>
  </si>
  <si>
    <t>Admin Hanover</t>
  </si>
  <si>
    <t>17050 S Peyton Hwy</t>
  </si>
  <si>
    <t>80928-8092</t>
  </si>
  <si>
    <t>Ms. Karen Brofft</t>
  </si>
  <si>
    <t>kbrofft@lewispalmer.org</t>
  </si>
  <si>
    <t>Marcy Studtmann</t>
  </si>
  <si>
    <t>Mstudtmann@lewispalmer.org</t>
  </si>
  <si>
    <t>Cheryl Wangeman</t>
  </si>
  <si>
    <t>146 Jefferson St</t>
  </si>
  <si>
    <t>Monument</t>
  </si>
  <si>
    <t>80132-8013</t>
  </si>
  <si>
    <t>Mr. Peter Hilts</t>
  </si>
  <si>
    <t>CEO</t>
  </si>
  <si>
    <t>philts@d49.org</t>
  </si>
  <si>
    <t>Brett Ridgway</t>
  </si>
  <si>
    <t>bridgway@d49.org</t>
  </si>
  <si>
    <t>Fran Christensen</t>
  </si>
  <si>
    <t>10850 E Woodmen Rd</t>
  </si>
  <si>
    <t>Mr. Patrick Bershinsky</t>
  </si>
  <si>
    <t>Lenna Doak</t>
  </si>
  <si>
    <t>ldoak@edison54jt.org</t>
  </si>
  <si>
    <t>14550 Edison Rd</t>
  </si>
  <si>
    <t>Yoder</t>
  </si>
  <si>
    <t>80864-8086</t>
  </si>
  <si>
    <t>Mr. Dwight Barnes</t>
  </si>
  <si>
    <t>dbarnes@miamiyoderschool.org</t>
  </si>
  <si>
    <t>Robyn Klunder</t>
  </si>
  <si>
    <t>robyn.klunder@miamiyoder.org</t>
  </si>
  <si>
    <t>Dwight Barnes</t>
  </si>
  <si>
    <t>420 S Rush Rd</t>
  </si>
  <si>
    <t>Rush</t>
  </si>
  <si>
    <t>80833-8083</t>
  </si>
  <si>
    <t>Mr. George Welsh</t>
  </si>
  <si>
    <t>welshg@canoncityschools.org</t>
  </si>
  <si>
    <t>Buddy Lambretch</t>
  </si>
  <si>
    <t>Director of Business Services</t>
  </si>
  <si>
    <t>lambreb@canoncityschools.org</t>
  </si>
  <si>
    <t>101 N 14th St</t>
  </si>
  <si>
    <t>Canon City</t>
  </si>
  <si>
    <t>81212-8121</t>
  </si>
  <si>
    <t>Fremont</t>
  </si>
  <si>
    <t>Brenda Krage</t>
  </si>
  <si>
    <t>bkrage@re-2.org</t>
  </si>
  <si>
    <t>Jacque Corsentino</t>
  </si>
  <si>
    <t>jcorsentino@Re-2.org</t>
  </si>
  <si>
    <t>Jacqueline Corsentino</t>
  </si>
  <si>
    <t>403 W 5th St</t>
  </si>
  <si>
    <t>Florence</t>
  </si>
  <si>
    <t>81226-8122</t>
  </si>
  <si>
    <t>Danielle Van Esselstine</t>
  </si>
  <si>
    <t>dvanesselstine@cotopaxire3.org</t>
  </si>
  <si>
    <t>Catherine Emig</t>
  </si>
  <si>
    <t>cemig@cotopaxire3.org</t>
  </si>
  <si>
    <t>0345 County Road 12</t>
  </si>
  <si>
    <t>Cotopaxi</t>
  </si>
  <si>
    <t>81223-8122</t>
  </si>
  <si>
    <t>Mr. Rob Stein</t>
  </si>
  <si>
    <t>rstein@rfschools.com</t>
  </si>
  <si>
    <t>Shannon Pelland</t>
  </si>
  <si>
    <t>pelland@rfschools.com</t>
  </si>
  <si>
    <t>Linda Mansfield</t>
  </si>
  <si>
    <t>1405 Grand Ave</t>
  </si>
  <si>
    <t>Glenwood Springs</t>
  </si>
  <si>
    <t>81601-8160</t>
  </si>
  <si>
    <t>Garfield</t>
  </si>
  <si>
    <t>Mr. Brent Curtice</t>
  </si>
  <si>
    <t>bcurtice@garfieldre2.net</t>
  </si>
  <si>
    <t>Christine Hamrick</t>
  </si>
  <si>
    <t>839 Whiteriver Ave</t>
  </si>
  <si>
    <t>Rifle</t>
  </si>
  <si>
    <t>81650-8165</t>
  </si>
  <si>
    <t>Mr. Brad Ray</t>
  </si>
  <si>
    <t>bray@garfield16.org</t>
  </si>
  <si>
    <t>Rose Belden</t>
  </si>
  <si>
    <t>rbelden@garfield16.org</t>
  </si>
  <si>
    <t>251 N Parachute Ave</t>
  </si>
  <si>
    <t>Parachute</t>
  </si>
  <si>
    <t>81635-8163</t>
  </si>
  <si>
    <t>Deb Roberts</t>
  </si>
  <si>
    <t>deb.roberts@annunciationk8.org</t>
  </si>
  <si>
    <t>control@lukeone26.org</t>
  </si>
  <si>
    <t>Ryan Martin</t>
  </si>
  <si>
    <t>3536 N Lafayette St</t>
  </si>
  <si>
    <t>80205-0000</t>
  </si>
  <si>
    <t>Dr. David MacKenzie</t>
  </si>
  <si>
    <t>dmackenzie@gilpin.k12.co.us</t>
  </si>
  <si>
    <t>10595 Hwy 119</t>
  </si>
  <si>
    <t>Black Hawk</t>
  </si>
  <si>
    <t>80422-8042</t>
  </si>
  <si>
    <t>Gilpin</t>
  </si>
  <si>
    <t>Mr. Darrin Peppard</t>
  </si>
  <si>
    <t>peppardd@wgsd.us</t>
  </si>
  <si>
    <t>Martha Schake</t>
  </si>
  <si>
    <t>Business Service Manager</t>
  </si>
  <si>
    <t>schakem@westgrand.k12.co.us</t>
  </si>
  <si>
    <t>715 Kinsey Ave</t>
  </si>
  <si>
    <t>Kremmling</t>
  </si>
  <si>
    <t>80459-8045</t>
  </si>
  <si>
    <t>Grand</t>
  </si>
  <si>
    <t>Mr. Frank Reeves</t>
  </si>
  <si>
    <t>frank.reeves@egsd.org</t>
  </si>
  <si>
    <t>Donette Schmiedbauer</t>
  </si>
  <si>
    <t>donette@egsd.org</t>
  </si>
  <si>
    <t>299 County Road 61</t>
  </si>
  <si>
    <t>Granby</t>
  </si>
  <si>
    <t>80446-8044</t>
  </si>
  <si>
    <t>Leslie Nichols</t>
  </si>
  <si>
    <t>lnichols@gunnisonschools.net</t>
  </si>
  <si>
    <t>Stephanie Juneau</t>
  </si>
  <si>
    <t>sjuneau@gunnisonschools.net</t>
  </si>
  <si>
    <t>Tia Mills</t>
  </si>
  <si>
    <t>800 N Boulevard St</t>
  </si>
  <si>
    <t>Gunnison</t>
  </si>
  <si>
    <t>81230-8123</t>
  </si>
  <si>
    <t>Rebecca Hall</t>
  </si>
  <si>
    <t>rebeccah@lakecityschool.org</t>
  </si>
  <si>
    <t>Susan Thompson</t>
  </si>
  <si>
    <t>susant@lakecityschool.org</t>
  </si>
  <si>
    <t>614 Silver St</t>
  </si>
  <si>
    <t>Lake City</t>
  </si>
  <si>
    <t>81235-8123</t>
  </si>
  <si>
    <t>Hinsdale</t>
  </si>
  <si>
    <t>Mr. Mike Moore</t>
  </si>
  <si>
    <t>mmoore@huerfano.k12.co.us</t>
  </si>
  <si>
    <t>Erica Watts</t>
  </si>
  <si>
    <t>ewatts@huerfano.k12.co.us</t>
  </si>
  <si>
    <t>201 E 5th St</t>
  </si>
  <si>
    <t>Walsenburg</t>
  </si>
  <si>
    <t>81089-8108</t>
  </si>
  <si>
    <t>Huerfano</t>
  </si>
  <si>
    <t>Ms. Bree Lessar</t>
  </si>
  <si>
    <t>bree.lessar@lvk12.org</t>
  </si>
  <si>
    <t>Toni Brgoch</t>
  </si>
  <si>
    <t>toni.brgoch@lvk12.org</t>
  </si>
  <si>
    <t>Jim Moore</t>
  </si>
  <si>
    <t>126 E Garland St</t>
  </si>
  <si>
    <t>La Veta</t>
  </si>
  <si>
    <t>81055-8105</t>
  </si>
  <si>
    <t>Mr. Robert Fulton</t>
  </si>
  <si>
    <t>robert.fulton@northpark.k12.co.us</t>
  </si>
  <si>
    <t>Jodie Douthit</t>
  </si>
  <si>
    <t>Business Mngr/HR</t>
  </si>
  <si>
    <t>910 4th St</t>
  </si>
  <si>
    <t>Walden</t>
  </si>
  <si>
    <t>80480-8048</t>
  </si>
  <si>
    <t>Jackson</t>
  </si>
  <si>
    <t>Mr. Jason Glass</t>
  </si>
  <si>
    <t>jason.glass@jeffco.k12.co.us</t>
  </si>
  <si>
    <t>Sean Connor</t>
  </si>
  <si>
    <t>Coordinator Financial Systems</t>
  </si>
  <si>
    <t>sconnor@jeffco.k12.co.us</t>
  </si>
  <si>
    <t>Penny Westfall</t>
  </si>
  <si>
    <t>1829 Denver West Dr, Bldg 27</t>
  </si>
  <si>
    <t>Golden</t>
  </si>
  <si>
    <t>80401-8040</t>
  </si>
  <si>
    <t>Jefferson</t>
  </si>
  <si>
    <t>Mr. Glenn Smith</t>
  </si>
  <si>
    <t>glenn.smith@eadseagles.org</t>
  </si>
  <si>
    <t>Pam Cole</t>
  </si>
  <si>
    <t>District Bookkeeper</t>
  </si>
  <si>
    <t>pamela.cole@eadseagles.org</t>
  </si>
  <si>
    <t>Pamela Cole</t>
  </si>
  <si>
    <t>210 W 10th St</t>
  </si>
  <si>
    <t>Eads</t>
  </si>
  <si>
    <t>81036-8103</t>
  </si>
  <si>
    <t>Yonda Leonard</t>
  </si>
  <si>
    <t>yonda.leonard@plainviewhawks.org</t>
  </si>
  <si>
    <t>Dawna Pack</t>
  </si>
  <si>
    <t>dawna.peck@plainviewhawks.org</t>
  </si>
  <si>
    <t>Nelissa Baum</t>
  </si>
  <si>
    <t>13997 County Road 71</t>
  </si>
  <si>
    <t>Sheridan Lake</t>
  </si>
  <si>
    <t>81071-8107</t>
  </si>
  <si>
    <t>Mrs. Valorie McCleary</t>
  </si>
  <si>
    <t>vmccleary@af20.net</t>
  </si>
  <si>
    <t>Megan Jostes</t>
  </si>
  <si>
    <t>mjostes@af20.net</t>
  </si>
  <si>
    <t>Brenda Brown</t>
  </si>
  <si>
    <t>421 Julian Ave</t>
  </si>
  <si>
    <t>Flagler</t>
  </si>
  <si>
    <t>80815-8081</t>
  </si>
  <si>
    <t>Mike Clark</t>
  </si>
  <si>
    <t>mclark@hp-patriots.com</t>
  </si>
  <si>
    <t>Jennifer Frenz</t>
  </si>
  <si>
    <t>jenniferf@hp-patriots.com</t>
  </si>
  <si>
    <t>Jennifer Freund</t>
  </si>
  <si>
    <t>350 Patriot Dr</t>
  </si>
  <si>
    <t>Seibert</t>
  </si>
  <si>
    <t>80834-0000</t>
  </si>
  <si>
    <t>Vona</t>
  </si>
  <si>
    <t>Mr. Jeff Durbin</t>
  </si>
  <si>
    <t>jdurbin@strattonschools.org</t>
  </si>
  <si>
    <t>Kathy Lewis</t>
  </si>
  <si>
    <t>klewis@strattonschools.org</t>
  </si>
  <si>
    <t>Jeff Durbin</t>
  </si>
  <si>
    <t>219 Illinois Ave</t>
  </si>
  <si>
    <t>Stratton</t>
  </si>
  <si>
    <t>80836-8083</t>
  </si>
  <si>
    <t>Mrs. Shila Adolf</t>
  </si>
  <si>
    <t>sadolf@bethuneschool.com</t>
  </si>
  <si>
    <t>Teresa Hopson</t>
  </si>
  <si>
    <t>thopson@bethuneschool.com</t>
  </si>
  <si>
    <t>145 W Third Ave</t>
  </si>
  <si>
    <t>Bethune</t>
  </si>
  <si>
    <t>80805-8080</t>
  </si>
  <si>
    <t>Mr. Tom Satterly</t>
  </si>
  <si>
    <t>tsatterly@burlingtonk12.org</t>
  </si>
  <si>
    <t>Lindsay Smith</t>
  </si>
  <si>
    <t>lsmith@burlingtonk12.org</t>
  </si>
  <si>
    <t>LuCinda Lounge</t>
  </si>
  <si>
    <t>2600 Rose Avenue</t>
  </si>
  <si>
    <t>Burlington</t>
  </si>
  <si>
    <t>80807-8080</t>
  </si>
  <si>
    <t>Dr. Wendy Wyman</t>
  </si>
  <si>
    <t>wwyman@lakecountyschools.net</t>
  </si>
  <si>
    <t>Kate Bartlett</t>
  </si>
  <si>
    <t>HR/Finance</t>
  </si>
  <si>
    <t>kbartlett@lakecountyschools.net</t>
  </si>
  <si>
    <t>Rena Sanchez</t>
  </si>
  <si>
    <t>328 W 5th St</t>
  </si>
  <si>
    <t>Leadville</t>
  </si>
  <si>
    <t>80461-8046</t>
  </si>
  <si>
    <t>Lake</t>
  </si>
  <si>
    <t>Mr. Dan Snowberger</t>
  </si>
  <si>
    <t>dsnowberger@durango.k12.co.us</t>
  </si>
  <si>
    <t>Cara Hotter</t>
  </si>
  <si>
    <t>201 E 12th St</t>
  </si>
  <si>
    <t>Durango</t>
  </si>
  <si>
    <t>81301-8130</t>
  </si>
  <si>
    <t>La Plata</t>
  </si>
  <si>
    <t>sunniepaintin@gmail.com</t>
  </si>
  <si>
    <t>Monica Buettel</t>
  </si>
  <si>
    <t>718 Industrial Park RD</t>
  </si>
  <si>
    <t>Brush</t>
  </si>
  <si>
    <t>Co</t>
  </si>
  <si>
    <t>80723-0000</t>
  </si>
  <si>
    <t>Kevin Aten</t>
  </si>
  <si>
    <t>katen@bayfield.k12.co.us</t>
  </si>
  <si>
    <t>Gary Martinez</t>
  </si>
  <si>
    <t>gmartinez@bayfield.k12.co.us</t>
  </si>
  <si>
    <t>511 Mustang St</t>
  </si>
  <si>
    <t>Bayfield</t>
  </si>
  <si>
    <t>81122-8112</t>
  </si>
  <si>
    <t>Dr. Rocco Fuschetto</t>
  </si>
  <si>
    <t>rfuschetto@ignacio.k12.co.us</t>
  </si>
  <si>
    <t>MarieHorn</t>
  </si>
  <si>
    <t>455 Becker St</t>
  </si>
  <si>
    <t>Ignacio</t>
  </si>
  <si>
    <t>81137-8113</t>
  </si>
  <si>
    <t>Ms. Sandra Smyser</t>
  </si>
  <si>
    <t>ssmyser@psdschools.org</t>
  </si>
  <si>
    <t>Kera Badalmenti</t>
  </si>
  <si>
    <t>kbadalam@psdschools.org</t>
  </si>
  <si>
    <t>Stacy Poncelow</t>
  </si>
  <si>
    <t>2407 La Porte Ave</t>
  </si>
  <si>
    <t>Fort Collins</t>
  </si>
  <si>
    <t>80521-8052</t>
  </si>
  <si>
    <t>Larimer</t>
  </si>
  <si>
    <t>Marc Shaffer</t>
  </si>
  <si>
    <t>marc.schaffer@thompsonschools.org</t>
  </si>
  <si>
    <t>Mindy Oliphant</t>
  </si>
  <si>
    <t>2890 N Monroe Ave</t>
  </si>
  <si>
    <t>Loveland</t>
  </si>
  <si>
    <t>80538-8053</t>
  </si>
  <si>
    <t>Mr. Sheldon Rosenkrance</t>
  </si>
  <si>
    <t>sheldon_rosenkrance@psdr3.k12.co.us</t>
  </si>
  <si>
    <t>Brian Lund</t>
  </si>
  <si>
    <t>brian_lund@estesschools.org</t>
  </si>
  <si>
    <t>1605 Brodie Ave</t>
  </si>
  <si>
    <t>Estes Park</t>
  </si>
  <si>
    <t>80517-8051</t>
  </si>
  <si>
    <t>Dr. Bonnie Aaron</t>
  </si>
  <si>
    <t>bonnie.aaron@trinidad.k12.co.us</t>
  </si>
  <si>
    <t>Mitch Nutterfield</t>
  </si>
  <si>
    <t>Mitchell Nutterfield &lt;Mitchell.Nutterfield@trinidad.k12.co.us&gt;</t>
  </si>
  <si>
    <t>VACANT</t>
  </si>
  <si>
    <t>215 S Maple St</t>
  </si>
  <si>
    <t>Trinidad</t>
  </si>
  <si>
    <t>81082-8108</t>
  </si>
  <si>
    <t>Mr. Bill lNaccarato</t>
  </si>
  <si>
    <t>bnaccarato@primeroschool.com</t>
  </si>
  <si>
    <t>Eric Davies</t>
  </si>
  <si>
    <t>bondfinance@primeroschool.com</t>
  </si>
  <si>
    <t>20200 State Hwy 12</t>
  </si>
  <si>
    <t>Weston</t>
  </si>
  <si>
    <t>81091-8109</t>
  </si>
  <si>
    <t>Mr. Joe Deangelis</t>
  </si>
  <si>
    <t>joe.deangelis@hoehnesd.org</t>
  </si>
  <si>
    <t>Phyllis Muncy</t>
  </si>
  <si>
    <t>phyllis.muncy@hoehnesd.org</t>
  </si>
  <si>
    <t>19851 County Road 75 1</t>
  </si>
  <si>
    <t>Hoehne</t>
  </si>
  <si>
    <t>81046-8104</t>
  </si>
  <si>
    <t>Dr. Stacy Houser</t>
  </si>
  <si>
    <t>shouser@aguilarschools.org</t>
  </si>
  <si>
    <t>Jennifer Porras</t>
  </si>
  <si>
    <t>420 N Balsam St</t>
  </si>
  <si>
    <t>Aguilar</t>
  </si>
  <si>
    <t>81020-8102</t>
  </si>
  <si>
    <t>Kyle Cooper</t>
  </si>
  <si>
    <t>kcooper@bransonschoolonline.com</t>
  </si>
  <si>
    <t>Marlene Brown</t>
  </si>
  <si>
    <t>marlene@bransonschoolonline.com</t>
  </si>
  <si>
    <t>101 Saddle Rock Dr</t>
  </si>
  <si>
    <t>Branson</t>
  </si>
  <si>
    <t>81027-8102</t>
  </si>
  <si>
    <t>Samantha Yocam</t>
  </si>
  <si>
    <t>Kimberely Mason</t>
  </si>
  <si>
    <t>kimberly.mason@kimk12.org  </t>
  </si>
  <si>
    <t>Angialea Goode</t>
  </si>
  <si>
    <t>425 State St</t>
  </si>
  <si>
    <t>Kim</t>
  </si>
  <si>
    <t>81049-8104</t>
  </si>
  <si>
    <t>John McCleary</t>
  </si>
  <si>
    <t>mcclearyj@limonbadgers.com</t>
  </si>
  <si>
    <t>Kara Emmerling</t>
  </si>
  <si>
    <t>kemmerling@genoahugo.org</t>
  </si>
  <si>
    <t>220 W 7th St</t>
  </si>
  <si>
    <t>Hugo</t>
  </si>
  <si>
    <t>80821-8082</t>
  </si>
  <si>
    <t>Lincoln</t>
  </si>
  <si>
    <t>Kim Steinhart</t>
  </si>
  <si>
    <t>steinhartk@limonbadgers.com</t>
  </si>
  <si>
    <t>874 F Ave</t>
  </si>
  <si>
    <t>Limon</t>
  </si>
  <si>
    <t>80828-8082</t>
  </si>
  <si>
    <t>Mr. Chris Whetzel</t>
  </si>
  <si>
    <t>cwhetzel@ksdre23.org</t>
  </si>
  <si>
    <t>Shanna Yochum</t>
  </si>
  <si>
    <t>business.manager@ksdre23.org</t>
  </si>
  <si>
    <t>16232 County Road 29</t>
  </si>
  <si>
    <t>Karval</t>
  </si>
  <si>
    <t>80823-8082</t>
  </si>
  <si>
    <t>Dr. Jan DeLay</t>
  </si>
  <si>
    <t>delayj@re1valleyschools.org</t>
  </si>
  <si>
    <t>Luke Janes</t>
  </si>
  <si>
    <t>janesl@re1valleyschools.org</t>
  </si>
  <si>
    <t>301 Hagen St</t>
  </si>
  <si>
    <t>Sterling</t>
  </si>
  <si>
    <t>80751-8075</t>
  </si>
  <si>
    <t>Logan</t>
  </si>
  <si>
    <t>Mr. Steven McCracken</t>
  </si>
  <si>
    <t>mccrackens@flemingschools.org</t>
  </si>
  <si>
    <t>Linda Hawthorne</t>
  </si>
  <si>
    <t>lindah@flemingschools.org</t>
  </si>
  <si>
    <t>506 Fremont St</t>
  </si>
  <si>
    <t>Fleming</t>
  </si>
  <si>
    <t>80728-8072</t>
  </si>
  <si>
    <t>Mr. Robert Sanders</t>
  </si>
  <si>
    <t>sandersr@merino.k12.co.us</t>
  </si>
  <si>
    <t>Julie Tramp</t>
  </si>
  <si>
    <t>trampj@merino.k12.com</t>
  </si>
  <si>
    <t>Robert Sanders</t>
  </si>
  <si>
    <t>315 Lee St</t>
  </si>
  <si>
    <t>Merino</t>
  </si>
  <si>
    <t>80741-8074</t>
  </si>
  <si>
    <t>Mr. Mark Collard</t>
  </si>
  <si>
    <t>collardm@peetzschool.org</t>
  </si>
  <si>
    <t>Brends Segelke</t>
  </si>
  <si>
    <t>segelkeb@peetzschool.org</t>
  </si>
  <si>
    <t>Mark Collard</t>
  </si>
  <si>
    <t>311 Coleman Ave</t>
  </si>
  <si>
    <t>Peetz</t>
  </si>
  <si>
    <t>80747-8074</t>
  </si>
  <si>
    <t>RobinDove</t>
  </si>
  <si>
    <t>rdove@debeque.k12.co.us</t>
  </si>
  <si>
    <t>Kelly Cheney</t>
  </si>
  <si>
    <t>kcheney@debeque.k12.co.us</t>
  </si>
  <si>
    <t>730 Minter Ave</t>
  </si>
  <si>
    <t>De Beque</t>
  </si>
  <si>
    <t>81630-8163</t>
  </si>
  <si>
    <t>Mesa</t>
  </si>
  <si>
    <t>Mr. Mike Page</t>
  </si>
  <si>
    <t>mpage@pvsd50.org</t>
  </si>
  <si>
    <t>Machelle Williams</t>
  </si>
  <si>
    <t>mwilliams@pvsd50.org</t>
  </si>
  <si>
    <t>Jess Young</t>
  </si>
  <si>
    <t>56600 Hwy 330</t>
  </si>
  <si>
    <t>Collbran</t>
  </si>
  <si>
    <t>81624-8162</t>
  </si>
  <si>
    <t>Mr. Ken Haptonstall</t>
  </si>
  <si>
    <t>ken.haptonstall@d52schools.org</t>
  </si>
  <si>
    <t>Viola Crawford</t>
  </si>
  <si>
    <t>vi.crawford@d51schools.org</t>
  </si>
  <si>
    <t>Diane Raine</t>
  </si>
  <si>
    <t>2115 Grand Ave</t>
  </si>
  <si>
    <t>Grand Junction</t>
  </si>
  <si>
    <t>81501-8150</t>
  </si>
  <si>
    <t>Ms. Elizabeth Richards</t>
  </si>
  <si>
    <t>elizabeth@creedek12.net</t>
  </si>
  <si>
    <t>Sherry Scallan</t>
  </si>
  <si>
    <t>Finance Director/Human Resources</t>
  </si>
  <si>
    <t>sherrys@creedek12.net</t>
  </si>
  <si>
    <t>308 Lagarita Ave</t>
  </si>
  <si>
    <t>Creede</t>
  </si>
  <si>
    <t>81130-8113</t>
  </si>
  <si>
    <t>Mineral</t>
  </si>
  <si>
    <t>Mr. David Ulrich</t>
  </si>
  <si>
    <t>david_ulrich@moffatsd.org</t>
  </si>
  <si>
    <t>John Wall</t>
  </si>
  <si>
    <t>john.wall@moffatsd.org</t>
  </si>
  <si>
    <t>775 Yampa Ave</t>
  </si>
  <si>
    <t>Craig</t>
  </si>
  <si>
    <t>81625-8162</t>
  </si>
  <si>
    <t>Moffat</t>
  </si>
  <si>
    <t>Ms. Lori Haukeness</t>
  </si>
  <si>
    <t>Lori Haukeness &lt;lhaukeness@cortez.k12.co.us&gt;</t>
  </si>
  <si>
    <t>Carla Hoehn</t>
  </si>
  <si>
    <t>choehn@cortez.k12.co.us</t>
  </si>
  <si>
    <t>Phyllis Lockhart</t>
  </si>
  <si>
    <t>400 N Elm St</t>
  </si>
  <si>
    <t>Cortez</t>
  </si>
  <si>
    <t>81321-8132</t>
  </si>
  <si>
    <t>Montezuma</t>
  </si>
  <si>
    <t>Phil Kasper</t>
  </si>
  <si>
    <t>pkasper@dolores.k12.co.us</t>
  </si>
  <si>
    <t>Doreen Jones</t>
  </si>
  <si>
    <t>djones@dolores.k12.co.us</t>
  </si>
  <si>
    <t>100 N 6th St</t>
  </si>
  <si>
    <t>81323-8132</t>
  </si>
  <si>
    <t>Mr. Brian Hanson</t>
  </si>
  <si>
    <t>bhanson@mancosre6.edu</t>
  </si>
  <si>
    <t>Chrissie Miller</t>
  </si>
  <si>
    <t>cmiller@mancosre6.edu</t>
  </si>
  <si>
    <t>395 Grand Ave</t>
  </si>
  <si>
    <t>Mancos</t>
  </si>
  <si>
    <t>81328-8132</t>
  </si>
  <si>
    <t>Mr. Stephen Schiell</t>
  </si>
  <si>
    <t>Stephen.Schiell@mcsd.org</t>
  </si>
  <si>
    <t>Adam Rogers</t>
  </si>
  <si>
    <t>adam.rogers@mcsd.org   </t>
  </si>
  <si>
    <t>Marilyn Stahn</t>
  </si>
  <si>
    <t>930 Colorado Ave</t>
  </si>
  <si>
    <t>Montrose</t>
  </si>
  <si>
    <t>81401-8140</t>
  </si>
  <si>
    <t>Mr. Mike Epright</t>
  </si>
  <si>
    <t>mepright@weps.k12.co.us</t>
  </si>
  <si>
    <t>Candelera Franklin</t>
  </si>
  <si>
    <t>cfranklin@weps.k12.co.us</t>
  </si>
  <si>
    <t>225 West 4th Avenue</t>
  </si>
  <si>
    <t>Nucla</t>
  </si>
  <si>
    <t>81422-8142</t>
  </si>
  <si>
    <t>Naturita</t>
  </si>
  <si>
    <t>Dr. Bill Wilson</t>
  </si>
  <si>
    <t>b.wilson@brushschools.org</t>
  </si>
  <si>
    <t>Candi Headley</t>
  </si>
  <si>
    <t>Business Office/Manager</t>
  </si>
  <si>
    <t>c.headley@brushschools.org</t>
  </si>
  <si>
    <t>527 Industrial Park Rd</t>
  </si>
  <si>
    <t>80723-8072</t>
  </si>
  <si>
    <t>Morgan</t>
  </si>
  <si>
    <t>James Hammack</t>
  </si>
  <si>
    <t>james.hammack@morgan.k12.co.us</t>
  </si>
  <si>
    <t>Michael Lee</t>
  </si>
  <si>
    <t>CFO</t>
  </si>
  <si>
    <t>mike.lee@morgan.k12.co.us</t>
  </si>
  <si>
    <t>715 W Platte Ave</t>
  </si>
  <si>
    <t>Fort Morgan</t>
  </si>
  <si>
    <t>80701-8070</t>
  </si>
  <si>
    <t>Bob Petterson</t>
  </si>
  <si>
    <t>bpetterson@weldonvalley.org</t>
  </si>
  <si>
    <t>Stacey Garrett</t>
  </si>
  <si>
    <t>sgarrett@weldonvalley.org</t>
  </si>
  <si>
    <t>320 Chapman St</t>
  </si>
  <si>
    <t>Weldona</t>
  </si>
  <si>
    <t>86538-8653</t>
  </si>
  <si>
    <t>Mr. Trent Kerr</t>
  </si>
  <si>
    <t>kerrt@wiggins50.k12.co.us</t>
  </si>
  <si>
    <t>Cary Allen</t>
  </si>
  <si>
    <t>allenc@wiggins50.k12.co.us</t>
  </si>
  <si>
    <t>Wiggins</t>
  </si>
  <si>
    <t>80654-8065</t>
  </si>
  <si>
    <t>Mr. Rick Lovato</t>
  </si>
  <si>
    <t>rlovato@lajunta.k12.co.us</t>
  </si>
  <si>
    <t>Merinda K Reisch</t>
  </si>
  <si>
    <t>mreisch@lajunta.k12.co.us</t>
  </si>
  <si>
    <t>Merinda Reisch</t>
  </si>
  <si>
    <t>301 Raton Ave</t>
  </si>
  <si>
    <t>La Junta</t>
  </si>
  <si>
    <t>81050-8105</t>
  </si>
  <si>
    <t>Otero</t>
  </si>
  <si>
    <t>Mr. Kermit Snyder</t>
  </si>
  <si>
    <t>kermit.snyder@rockyford.k12.co.us</t>
  </si>
  <si>
    <t>Patty Venem</t>
  </si>
  <si>
    <t>patty.venem@rockyford.k12.co.us</t>
  </si>
  <si>
    <t>601 S 8th St</t>
  </si>
  <si>
    <t>Rocky Ford</t>
  </si>
  <si>
    <t>81067-8106</t>
  </si>
  <si>
    <t>Steve Sanchez</t>
  </si>
  <si>
    <t>stsanchez@manzanola.k12.co.us</t>
  </si>
  <si>
    <t>Connie Salzbrenner</t>
  </si>
  <si>
    <t>Conni Salzbrenner</t>
  </si>
  <si>
    <t>301 S Catalpa St</t>
  </si>
  <si>
    <t>Manzanola</t>
  </si>
  <si>
    <t>81058-8105</t>
  </si>
  <si>
    <t>Mr. Alfred Lotrich</t>
  </si>
  <si>
    <t>alfred.lotrich@fowler.k12.co.us</t>
  </si>
  <si>
    <t>Mike Thomas</t>
  </si>
  <si>
    <t>mike.thomas@fowler.k12.co.us</t>
  </si>
  <si>
    <t>600 W Eugene Ave</t>
  </si>
  <si>
    <t>Fowler</t>
  </si>
  <si>
    <t>81039-8103</t>
  </si>
  <si>
    <t>Matthew Snyder</t>
  </si>
  <si>
    <t>matthew.snyder@cheraw.k12.co.us</t>
  </si>
  <si>
    <t>Sherry Herman</t>
  </si>
  <si>
    <t>sherry.herman@cheraw.k12.co.us</t>
  </si>
  <si>
    <t>Shery Herman</t>
  </si>
  <si>
    <t>110 Lakeview Ave</t>
  </si>
  <si>
    <t>Cheraw</t>
  </si>
  <si>
    <t>81030-8103</t>
  </si>
  <si>
    <t>Dennis Veal</t>
  </si>
  <si>
    <t>dennis.veal@swink.k12.co.us</t>
  </si>
  <si>
    <t>Janell Wood</t>
  </si>
  <si>
    <t>janell.wood@swink.k12.co.us</t>
  </si>
  <si>
    <t>610 Columbia Ave</t>
  </si>
  <si>
    <t>Swink</t>
  </si>
  <si>
    <t>81077-8107</t>
  </si>
  <si>
    <t>Scoot Pankow</t>
  </si>
  <si>
    <t>spankow@ouray.k12.co.us</t>
  </si>
  <si>
    <t>Cynthia Lacey</t>
  </si>
  <si>
    <t>clacey@ouray.k12.co.us</t>
  </si>
  <si>
    <t>400 7th Ave</t>
  </si>
  <si>
    <t>Ouray</t>
  </si>
  <si>
    <t>81427-8142</t>
  </si>
  <si>
    <t>Susan Lacy</t>
  </si>
  <si>
    <t>slacy@ridgway.k12.co.us</t>
  </si>
  <si>
    <t>Collen Love</t>
  </si>
  <si>
    <t>clove@ridgway.k12.co.us</t>
  </si>
  <si>
    <t>Colleen Love</t>
  </si>
  <si>
    <t>1115 W Clinton Ave</t>
  </si>
  <si>
    <t>Ridgway</t>
  </si>
  <si>
    <t>81432-8143</t>
  </si>
  <si>
    <t>Mike Schmidt</t>
  </si>
  <si>
    <t>mschmidt@pcsdk12.org</t>
  </si>
  <si>
    <t>Kelly Varney</t>
  </si>
  <si>
    <t>Interim Director of Accounting</t>
  </si>
  <si>
    <t>kvarney@plattecanyonsd1.org</t>
  </si>
  <si>
    <t>Ashley Stephen</t>
  </si>
  <si>
    <t>57395 US Hwy 285</t>
  </si>
  <si>
    <t>Bailey</t>
  </si>
  <si>
    <t>80421-8042</t>
  </si>
  <si>
    <t>Park</t>
  </si>
  <si>
    <t>Mr. Joe Torrez</t>
  </si>
  <si>
    <t>jtorrez@parkcountyre2.org</t>
  </si>
  <si>
    <t>Karen Curry</t>
  </si>
  <si>
    <t>karen.curry@parkcountyre2.org</t>
  </si>
  <si>
    <t>Cindy Bear</t>
  </si>
  <si>
    <t>640 Hathaway St</t>
  </si>
  <si>
    <t>Fairplay</t>
  </si>
  <si>
    <t>80440-8044</t>
  </si>
  <si>
    <t>Kyle Stumpf</t>
  </si>
  <si>
    <t>stumpfky@hcosd.org</t>
  </si>
  <si>
    <t>Ben Rahe</t>
  </si>
  <si>
    <t>rahebe@hcosd.org</t>
  </si>
  <si>
    <t>Sharon Thompson</t>
  </si>
  <si>
    <t>435 S Morlan Ave</t>
  </si>
  <si>
    <t>Holyoke</t>
  </si>
  <si>
    <t>80734-8073</t>
  </si>
  <si>
    <t>Phillips</t>
  </si>
  <si>
    <t>Ms. Darcy Garretson</t>
  </si>
  <si>
    <t>darcygarretson@haxtunk12.org</t>
  </si>
  <si>
    <t>Lynda Firme</t>
  </si>
  <si>
    <t>lyndafirme@haxtunk12.org</t>
  </si>
  <si>
    <t>Haxtun School District</t>
  </si>
  <si>
    <t>201 W Powell St</t>
  </si>
  <si>
    <t>Haxtun</t>
  </si>
  <si>
    <t>80731-8073</t>
  </si>
  <si>
    <t>Tom Heald</t>
  </si>
  <si>
    <t>theald@aspenk12.net</t>
  </si>
  <si>
    <t>Linda Warhoe</t>
  </si>
  <si>
    <t>lwarhoe@aspenk12.net</t>
  </si>
  <si>
    <t>235 High School Rd</t>
  </si>
  <si>
    <t>Aspen</t>
  </si>
  <si>
    <t>81611-8161</t>
  </si>
  <si>
    <t>Pitkin</t>
  </si>
  <si>
    <t>Mr. Ty Kemp</t>
  </si>
  <si>
    <t>ty.kemp@granadaschools.org</t>
  </si>
  <si>
    <t>None Specified</t>
  </si>
  <si>
    <t>201 S Hoisington St</t>
  </si>
  <si>
    <t>Granada</t>
  </si>
  <si>
    <t>81041-8104</t>
  </si>
  <si>
    <t>Prowers</t>
  </si>
  <si>
    <t>Mr. Dave Tecklenburg</t>
  </si>
  <si>
    <t>dave.tecklenburg@lamarschools.org</t>
  </si>
  <si>
    <t>Lisa Venya</t>
  </si>
  <si>
    <t>lisa.veyna@lamarschools.org</t>
  </si>
  <si>
    <t>Lisa Veyna</t>
  </si>
  <si>
    <t>210 W Pearl St</t>
  </si>
  <si>
    <t>Lamar</t>
  </si>
  <si>
    <t>81052-8105</t>
  </si>
  <si>
    <t>Jackie Crabtree</t>
  </si>
  <si>
    <t>j.crabtree@hollyschool.org</t>
  </si>
  <si>
    <t>Shelbie Schneck</t>
  </si>
  <si>
    <t>s.schenck@hollyschool.org</t>
  </si>
  <si>
    <t>Shelbie Brigance</t>
  </si>
  <si>
    <t>206 N 3rd St</t>
  </si>
  <si>
    <t>Holly</t>
  </si>
  <si>
    <t>81047-8104</t>
  </si>
  <si>
    <t>Mr. Dave Eastin</t>
  </si>
  <si>
    <t>dave.eastin@wileyschool.org</t>
  </si>
  <si>
    <t>505 Ward St</t>
  </si>
  <si>
    <t>Wiley</t>
  </si>
  <si>
    <t>81092-8109</t>
  </si>
  <si>
    <t>Dr. Charlotte Macaluso</t>
  </si>
  <si>
    <t>charlotte.macaluso@pueblocityschools.us</t>
  </si>
  <si>
    <t>David Horner</t>
  </si>
  <si>
    <t>david.horner@pueblocityschools.us</t>
  </si>
  <si>
    <t>Charlotte Macaluso</t>
  </si>
  <si>
    <t>315 W 11th St</t>
  </si>
  <si>
    <t>Pueblo</t>
  </si>
  <si>
    <t>81003-8100</t>
  </si>
  <si>
    <t>Mr. Ed Smith</t>
  </si>
  <si>
    <t>esmith@district70.org</t>
  </si>
  <si>
    <t>TJ Vinci</t>
  </si>
  <si>
    <t>tvinci@district70.org</t>
  </si>
  <si>
    <t>Ginger Andenucio</t>
  </si>
  <si>
    <t>24951 E US Hwy 50</t>
  </si>
  <si>
    <t>81006-8100</t>
  </si>
  <si>
    <t>Mr. Chris Selle</t>
  </si>
  <si>
    <t>chris.selle@meeker.k12.co.us</t>
  </si>
  <si>
    <t>Janelle Urista</t>
  </si>
  <si>
    <t>janelle.urista@meeker.k12.co.us</t>
  </si>
  <si>
    <t>Mark Meyer</t>
  </si>
  <si>
    <t>555 Garfield St</t>
  </si>
  <si>
    <t>Meeker</t>
  </si>
  <si>
    <t>81641-8164</t>
  </si>
  <si>
    <t>Rio Blanco</t>
  </si>
  <si>
    <t>Mr. Matt Scoggins</t>
  </si>
  <si>
    <t>mscoggins@rangelyk12.org</t>
  </si>
  <si>
    <t>402 W Main St, Ste 58</t>
  </si>
  <si>
    <t>Rangely</t>
  </si>
  <si>
    <t>81648-8164</t>
  </si>
  <si>
    <t>Mr. Chris Burr</t>
  </si>
  <si>
    <t>cburr@del-norte.k12.co.us</t>
  </si>
  <si>
    <t>Angela Velasquez</t>
  </si>
  <si>
    <t>avelasquez@del-norte.k12.co.us</t>
  </si>
  <si>
    <t>Angie Velasquez</t>
  </si>
  <si>
    <t>770 11th St</t>
  </si>
  <si>
    <t>Del Norte</t>
  </si>
  <si>
    <t>81132-8113</t>
  </si>
  <si>
    <t>Rio Grande</t>
  </si>
  <si>
    <t>Mr. Robert Webb</t>
  </si>
  <si>
    <t>rwebb@monte.k12.co.us</t>
  </si>
  <si>
    <t>Robert Webb</t>
  </si>
  <si>
    <t>345 E Prospect Ave</t>
  </si>
  <si>
    <t>Monte Vista</t>
  </si>
  <si>
    <t>81144-8114</t>
  </si>
  <si>
    <t>Mr.Greg Slover</t>
  </si>
  <si>
    <t>gslover@sargent.K12.co.us</t>
  </si>
  <si>
    <t>Rebecca Quintana</t>
  </si>
  <si>
    <t>rquintana@sargent.k12.co.us</t>
  </si>
  <si>
    <t>Lynda Foster</t>
  </si>
  <si>
    <t>7090 North County Rd 2 E</t>
  </si>
  <si>
    <t>Ms. Christy Sinner</t>
  </si>
  <si>
    <t>csinner@haydenschools.org</t>
  </si>
  <si>
    <t>Nancy Seams</t>
  </si>
  <si>
    <t>nseams@haydenschools.org</t>
  </si>
  <si>
    <t>495 W Jefferson Ave</t>
  </si>
  <si>
    <t>Hayden</t>
  </si>
  <si>
    <t>81639-8163</t>
  </si>
  <si>
    <t>Routt</t>
  </si>
  <si>
    <t>Mr. Brad Meeks</t>
  </si>
  <si>
    <t>bmeeks@ssk12.org</t>
  </si>
  <si>
    <t>Mark Rydberg</t>
  </si>
  <si>
    <t>mrydberg@ssk12.org</t>
  </si>
  <si>
    <t>Karla Setter</t>
  </si>
  <si>
    <t>325 7th St</t>
  </si>
  <si>
    <t>Steamboat Springs</t>
  </si>
  <si>
    <t>80487-8048</t>
  </si>
  <si>
    <t>Mr. Rim Watson</t>
  </si>
  <si>
    <t>dmohr@southrouttk12.org</t>
  </si>
  <si>
    <t>Audra Rettedal</t>
  </si>
  <si>
    <t>arettedal@southrouttk12.org</t>
  </si>
  <si>
    <t>305 S Grant St</t>
  </si>
  <si>
    <t>Oak Creek</t>
  </si>
  <si>
    <t>80467-8046</t>
  </si>
  <si>
    <t>Mr. Travis Garoutte</t>
  </si>
  <si>
    <t>garouttet@valley.k12.co.us</t>
  </si>
  <si>
    <t>Lisa DuPont</t>
  </si>
  <si>
    <t>DUPONTL@VALLEY.K12.CO.US</t>
  </si>
  <si>
    <t>Travis Garoutte</t>
  </si>
  <si>
    <t>403 Pitkin Ave</t>
  </si>
  <si>
    <t>Saguache</t>
  </si>
  <si>
    <t>81149-8114</t>
  </si>
  <si>
    <t>Ms. Christina Larson</t>
  </si>
  <si>
    <t>clarson@moffatschools.org</t>
  </si>
  <si>
    <t>Jodi Anderson</t>
  </si>
  <si>
    <t>janderson@moffatschools.org</t>
  </si>
  <si>
    <t>501 Garfield Ave</t>
  </si>
  <si>
    <t>81143-8114</t>
  </si>
  <si>
    <t>Mr. Chris Vance</t>
  </si>
  <si>
    <t>czimmerman@center.k12.co.us</t>
  </si>
  <si>
    <t>Jessica Ornelas</t>
  </si>
  <si>
    <t>jornelas@center.k12.co.us</t>
  </si>
  <si>
    <t>Coleen Salazar</t>
  </si>
  <si>
    <t>550 South Sylvester Ave</t>
  </si>
  <si>
    <t>Center</t>
  </si>
  <si>
    <t>81125-8112</t>
  </si>
  <si>
    <t>Ms. Kim White</t>
  </si>
  <si>
    <t>supt@silvertonschool.org</t>
  </si>
  <si>
    <t>Scottie Peterman</t>
  </si>
  <si>
    <t>finance@silvertonschool.org</t>
  </si>
  <si>
    <t>1160 Snowden St</t>
  </si>
  <si>
    <t>Silverton</t>
  </si>
  <si>
    <t>81433-8143</t>
  </si>
  <si>
    <t>San Juan</t>
  </si>
  <si>
    <t>Mr. Michael Gass</t>
  </si>
  <si>
    <t>mgass@telluride.k12.co.us</t>
  </si>
  <si>
    <t>Tava Smathers</t>
  </si>
  <si>
    <t>725 W Colorado Ave</t>
  </si>
  <si>
    <t>Telluride</t>
  </si>
  <si>
    <t>81435-8143</t>
  </si>
  <si>
    <t>San Miguel</t>
  </si>
  <si>
    <t>Mr. David Crews</t>
  </si>
  <si>
    <t>norwoodk12@aol.com</t>
  </si>
  <si>
    <t>Mary Krason</t>
  </si>
  <si>
    <t>1225 W Summit Ave</t>
  </si>
  <si>
    <t>Norwood</t>
  </si>
  <si>
    <t>81423-8142</t>
  </si>
  <si>
    <t>Mr. Shawn Ehnes</t>
  </si>
  <si>
    <t>ehnes@julesburg.org</t>
  </si>
  <si>
    <t>Andi Weisshaar</t>
  </si>
  <si>
    <t>weisshaar_an@julesburg.org</t>
  </si>
  <si>
    <t>102 W 6th St</t>
  </si>
  <si>
    <t>Julesburg</t>
  </si>
  <si>
    <t>80737-8073</t>
  </si>
  <si>
    <t>Sedgwick</t>
  </si>
  <si>
    <t>Ms. Sharon Green</t>
  </si>
  <si>
    <t>sharon.green@revereschool.com</t>
  </si>
  <si>
    <t>Tammy Schneider</t>
  </si>
  <si>
    <t>300 Morgan St</t>
  </si>
  <si>
    <t>Ovid</t>
  </si>
  <si>
    <t>80744-8074</t>
  </si>
  <si>
    <t>Ms. Kerry Buhler</t>
  </si>
  <si>
    <t>kerry.buhler@summitk12.org</t>
  </si>
  <si>
    <t>Kara Drake</t>
  </si>
  <si>
    <t>kdrake@summit.k12.co.us</t>
  </si>
  <si>
    <t>150 School Rd</t>
  </si>
  <si>
    <t>Frisco</t>
  </si>
  <si>
    <t>80443-8044</t>
  </si>
  <si>
    <t>Summit</t>
  </si>
  <si>
    <t>Leslie Lindauer</t>
  </si>
  <si>
    <t>llindauer@ccvschools.com</t>
  </si>
  <si>
    <t>Elaine Hayden</t>
  </si>
  <si>
    <t>ehayden@ccvschools.com</t>
  </si>
  <si>
    <t>Patricia Waddle</t>
  </si>
  <si>
    <t>410 N B St</t>
  </si>
  <si>
    <t>Cripple Creek</t>
  </si>
  <si>
    <t>80813-8081</t>
  </si>
  <si>
    <t>Teller</t>
  </si>
  <si>
    <t>Steve Woolf</t>
  </si>
  <si>
    <t>swoolf@wpsdk12.org</t>
  </si>
  <si>
    <t>Brian Gustafson</t>
  </si>
  <si>
    <t>bgustafson@wpsdk12.org</t>
  </si>
  <si>
    <t>211 N Baldwin St</t>
  </si>
  <si>
    <t>Woodland Park</t>
  </si>
  <si>
    <t>80863-8086</t>
  </si>
  <si>
    <t>Mr. Brian Christensen</t>
  </si>
  <si>
    <t>bchristensen@akronrams.net</t>
  </si>
  <si>
    <t>Kell McCaffrey</t>
  </si>
  <si>
    <t>k.mccaffrey@akronrams.org</t>
  </si>
  <si>
    <t>Kelli McCaffrey</t>
  </si>
  <si>
    <t>600 Elm Ave</t>
  </si>
  <si>
    <t>Akron</t>
  </si>
  <si>
    <t>80720-8072</t>
  </si>
  <si>
    <t>Washington</t>
  </si>
  <si>
    <t>Tonya Rodwell</t>
  </si>
  <si>
    <t>tonyar@arickaree.org</t>
  </si>
  <si>
    <t>Sara Wilkinshaw</t>
  </si>
  <si>
    <t>saraw@arickaree.org</t>
  </si>
  <si>
    <t>Sara Walkinshaw</t>
  </si>
  <si>
    <t>12155 County Road NN, Apt Main</t>
  </si>
  <si>
    <t>Anton</t>
  </si>
  <si>
    <t>80801-8080</t>
  </si>
  <si>
    <t>Mrs. Kendra Anderson</t>
  </si>
  <si>
    <t>kendra.anderson@otisr3.com</t>
  </si>
  <si>
    <t>518 Dungan St</t>
  </si>
  <si>
    <t>Otis</t>
  </si>
  <si>
    <t>80743-8074</t>
  </si>
  <si>
    <t>Mike Bowers</t>
  </si>
  <si>
    <t>bowersm@lonestar.k12.co.us</t>
  </si>
  <si>
    <t>Julie Green</t>
  </si>
  <si>
    <t>Bookkeeper/Secretary</t>
  </si>
  <si>
    <t>greenj@lonestar.k12.co.us.</t>
  </si>
  <si>
    <t>Janet Muller</t>
  </si>
  <si>
    <t>44940 County Road 54</t>
  </si>
  <si>
    <t>Mrs. Rose Cronk</t>
  </si>
  <si>
    <t>cronkr@woodlinschool.com</t>
  </si>
  <si>
    <t>Cecilia Hermes</t>
  </si>
  <si>
    <t>hermesc@woodlinschool.com</t>
  </si>
  <si>
    <t>15400 County Road L, Unit 185</t>
  </si>
  <si>
    <t>Woodrow</t>
  </si>
  <si>
    <t>80757-8075</t>
  </si>
  <si>
    <t>Mr. Johan VanNieuwenhuizen</t>
  </si>
  <si>
    <t>vanj@weld-re1.k12.co.us</t>
  </si>
  <si>
    <t>Doug Moss</t>
  </si>
  <si>
    <t>mossd@weld-re1.k12.co.us</t>
  </si>
  <si>
    <t>14827 Weld County Road 42</t>
  </si>
  <si>
    <t>Gilcrest</t>
  </si>
  <si>
    <t>80623-8062</t>
  </si>
  <si>
    <t>Weld</t>
  </si>
  <si>
    <t>Dr. Randy Miller</t>
  </si>
  <si>
    <t>rmiller@eaton.k12.co.us</t>
  </si>
  <si>
    <t>Pattie Marino</t>
  </si>
  <si>
    <t>211 1st St</t>
  </si>
  <si>
    <t>Eaton</t>
  </si>
  <si>
    <t>80615-8061</t>
  </si>
  <si>
    <t>Mr. Greg Rabenhorst</t>
  </si>
  <si>
    <t>gregrabenhorst@re3j.com</t>
  </si>
  <si>
    <t>Lisa Clark</t>
  </si>
  <si>
    <t>lisaclark@re3j.com</t>
  </si>
  <si>
    <t>99 W Broadway St</t>
  </si>
  <si>
    <t>Keenesburg</t>
  </si>
  <si>
    <t>80643-8064</t>
  </si>
  <si>
    <t>Mr. Dan Seegmiller</t>
  </si>
  <si>
    <t>dan.seegmiller@weldre4.k12.co.us</t>
  </si>
  <si>
    <t>Nikki Schmidt</t>
  </si>
  <si>
    <t>nikki.schmidt@weldre4.k12.co.us</t>
  </si>
  <si>
    <t>1020 Main St</t>
  </si>
  <si>
    <t>Windsor</t>
  </si>
  <si>
    <t>80550-8055</t>
  </si>
  <si>
    <t>Leslie Arnold</t>
  </si>
  <si>
    <t>leslie.arnold@weldre5j.org</t>
  </si>
  <si>
    <t>Becky Samborski</t>
  </si>
  <si>
    <t>becky.samborski@weldre5j.org</t>
  </si>
  <si>
    <t>110 Centennial Dr, Ste A</t>
  </si>
  <si>
    <t>Milliken</t>
  </si>
  <si>
    <t>80543-8054</t>
  </si>
  <si>
    <t>Dr. Deirdre Pilch</t>
  </si>
  <si>
    <t>dpilch@greeleyschools.org</t>
  </si>
  <si>
    <t>Mandy Hydock</t>
  </si>
  <si>
    <t>mhydock@greeleyschools.org</t>
  </si>
  <si>
    <t>Teresa Warner</t>
  </si>
  <si>
    <t>1025 9th Ave</t>
  </si>
  <si>
    <t>Greeley</t>
  </si>
  <si>
    <t>80631-8063</t>
  </si>
  <si>
    <t>Mr. Glenn McClain</t>
  </si>
  <si>
    <t>gmcclain@staff.pvs.k12.co.us</t>
  </si>
  <si>
    <t>Jeremy Burmeister</t>
  </si>
  <si>
    <t>Business Services Director</t>
  </si>
  <si>
    <t>jburmeister@pvre7.org</t>
  </si>
  <si>
    <t>501 Clark St.</t>
  </si>
  <si>
    <t>Kersey</t>
  </si>
  <si>
    <t>80644-8064</t>
  </si>
  <si>
    <t>Mr. Alan Kaylor</t>
  </si>
  <si>
    <t>Scott Graham</t>
  </si>
  <si>
    <t>301 Reynolds St</t>
  </si>
  <si>
    <t>Fort Lupton</t>
  </si>
  <si>
    <t>80621-8062</t>
  </si>
  <si>
    <t>Mr. Robert Ring</t>
  </si>
  <si>
    <t>rring@weldre9.k12.co.us</t>
  </si>
  <si>
    <t>David Chandler</t>
  </si>
  <si>
    <t>210 W 1st St</t>
  </si>
  <si>
    <t>Ault</t>
  </si>
  <si>
    <t>80610-8061</t>
  </si>
  <si>
    <t>Mr. Rick Mondt</t>
  </si>
  <si>
    <t>rmondt@briggsdaleschool.org</t>
  </si>
  <si>
    <t>515 Leslie St</t>
  </si>
  <si>
    <t>Briggsdale</t>
  </si>
  <si>
    <t>80611-8061</t>
  </si>
  <si>
    <t>Mr. Joe Kimmel</t>
  </si>
  <si>
    <t>jkimmel@frii.com</t>
  </si>
  <si>
    <t>Norma Smith</t>
  </si>
  <si>
    <t>42315 County Road 133</t>
  </si>
  <si>
    <t>New Raymer</t>
  </si>
  <si>
    <t>80742-8074</t>
  </si>
  <si>
    <t>Mr. Bret Robinson</t>
  </si>
  <si>
    <t>brobinson@pawneeschool.org</t>
  </si>
  <si>
    <t>Bethany Castleberry</t>
  </si>
  <si>
    <t>bcastleberry@pawneeschool.org</t>
  </si>
  <si>
    <t>Mary Wolff</t>
  </si>
  <si>
    <t>19 Chatoga Ave</t>
  </si>
  <si>
    <t>Grover</t>
  </si>
  <si>
    <t>80729-8072</t>
  </si>
  <si>
    <t>Mrs. Dianna Chrisman</t>
  </si>
  <si>
    <t>chrismand@yumaschools.org</t>
  </si>
  <si>
    <t>Sherry Dennis</t>
  </si>
  <si>
    <t>denniss@yumaschools.org</t>
  </si>
  <si>
    <t>Sherry Dennis Murphy</t>
  </si>
  <si>
    <t>418 S Main St</t>
  </si>
  <si>
    <t>Yuma</t>
  </si>
  <si>
    <t>80759-8075</t>
  </si>
  <si>
    <t>Ms. Dee Blecha</t>
  </si>
  <si>
    <t>dblecha@wrayschools.org</t>
  </si>
  <si>
    <t>Rosie Jones</t>
  </si>
  <si>
    <t>30222 County Road 35</t>
  </si>
  <si>
    <t>Wray</t>
  </si>
  <si>
    <t>80758-8075</t>
  </si>
  <si>
    <t>Levi Kramer</t>
  </si>
  <si>
    <t>idaliatech@gmail.com</t>
  </si>
  <si>
    <t>rjones@wrayschools.org</t>
  </si>
  <si>
    <t>Autumn Helling</t>
  </si>
  <si>
    <t>26845 County Road 9.2</t>
  </si>
  <si>
    <t>Idalia</t>
  </si>
  <si>
    <t>80735-8073</t>
  </si>
  <si>
    <t>Mr. Richard Walter Sr.</t>
  </si>
  <si>
    <t>walterr@libertyschoolj4.com</t>
  </si>
  <si>
    <t>Brenda Kechter</t>
  </si>
  <si>
    <t>9332 US Hwy 36</t>
  </si>
  <si>
    <t>Joes</t>
  </si>
  <si>
    <t>80822-8082</t>
  </si>
  <si>
    <t>jkoch@assumptiondenver.org</t>
  </si>
  <si>
    <t>cflores@dayspringeagles.org</t>
  </si>
  <si>
    <t>lmartinez@dayspringeagles.org</t>
  </si>
  <si>
    <t>shannon.evans@laradon.org</t>
  </si>
  <si>
    <t>guardianangelsschool@comcast.net</t>
  </si>
  <si>
    <t>jkobus@stmarylittleton.com</t>
  </si>
  <si>
    <t>lhernandez@stpiusxschool.net</t>
  </si>
  <si>
    <t>doris@stpiusxparish.org</t>
  </si>
  <si>
    <t>Leticia Hernandez</t>
  </si>
  <si>
    <t>13680 E 14th Avenue</t>
  </si>
  <si>
    <t>80011-6543</t>
  </si>
  <si>
    <t>sbeat@comcast.net</t>
  </si>
  <si>
    <r>
      <t xml:space="preserve">Adams State University dba </t>
    </r>
    <r>
      <rPr>
        <b/>
        <sz val="10"/>
        <color rgb="FFFF0000"/>
        <rFont val="Consolas"/>
        <family val="3"/>
      </rPr>
      <t>Upward Bound</t>
    </r>
  </si>
  <si>
    <t>Dr. Matt Nerhing, Interim Pressident</t>
  </si>
  <si>
    <t>jmmorten@adams.edu (Jody)</t>
  </si>
  <si>
    <t>jmmorten@adams.edu</t>
  </si>
  <si>
    <t>208 Edgemont Blvd</t>
  </si>
  <si>
    <t xml:space="preserve">Alamosa </t>
  </si>
  <si>
    <r>
      <t>Colorado State University dba</t>
    </r>
    <r>
      <rPr>
        <b/>
        <sz val="10"/>
        <color rgb="FFFF0000"/>
        <rFont val="Consolas"/>
        <family val="3"/>
      </rPr>
      <t xml:space="preserve"> Upward Bound</t>
    </r>
  </si>
  <si>
    <t>Tony Frank, President</t>
  </si>
  <si>
    <t>Janice Inman Laflet</t>
  </si>
  <si>
    <t>300 West Drake</t>
  </si>
  <si>
    <t>Ft Collins</t>
  </si>
  <si>
    <t>80526-8052</t>
  </si>
  <si>
    <t>Laurel Nye</t>
  </si>
  <si>
    <t>100 Rim Dr 59</t>
  </si>
  <si>
    <t xml:space="preserve">CO </t>
  </si>
  <si>
    <r>
      <t>Denver, City &amp; Couty of Denver</t>
    </r>
    <r>
      <rPr>
        <sz val="10"/>
        <color rgb="FFFF0000"/>
        <rFont val="Consolas"/>
        <family val="3"/>
      </rPr>
      <t xml:space="preserve"> </t>
    </r>
    <r>
      <rPr>
        <b/>
        <sz val="10"/>
        <color rgb="FFFF0000"/>
        <rFont val="Consolas"/>
        <family val="3"/>
      </rPr>
      <t>dba Office of Children's Affairs</t>
    </r>
  </si>
  <si>
    <t>Michael Hancock, Mayor</t>
  </si>
  <si>
    <t>Jaime Torres</t>
  </si>
  <si>
    <t>201 West Colfax Avenue</t>
  </si>
  <si>
    <t>80202-8020</t>
  </si>
  <si>
    <t>-</t>
  </si>
  <si>
    <t>John Brude</t>
  </si>
  <si>
    <t>900 W Orman Ave</t>
  </si>
  <si>
    <t>81004-8100</t>
  </si>
  <si>
    <t>Carol Toth</t>
  </si>
  <si>
    <t>15001 E Alameda Dr</t>
  </si>
  <si>
    <t>80012-8001</t>
  </si>
  <si>
    <t>Fort Carson</t>
  </si>
  <si>
    <t>tania@maslowacademy.com</t>
  </si>
  <si>
    <t>kim@maslowacademy.com</t>
  </si>
  <si>
    <t>Kimberely Lesure</t>
  </si>
  <si>
    <t>120 N Hillcrest Dr</t>
  </si>
  <si>
    <t>81401-3813</t>
  </si>
  <si>
    <t>Mike Phillips</t>
  </si>
  <si>
    <t>1110 M St</t>
  </si>
  <si>
    <t>80631-9586</t>
  </si>
  <si>
    <t>John Stennett</t>
  </si>
  <si>
    <t xml:space="preserve">2111 County Rd 222 </t>
  </si>
  <si>
    <t>diana.c@gateway-res.org</t>
  </si>
  <si>
    <t>marni.l@gateway-res.org</t>
  </si>
  <si>
    <t>patriciar@jcmh.org</t>
  </si>
  <si>
    <t>cforte@turningpnt.org</t>
  </si>
  <si>
    <t>Eleanor.springer@tennysoncenter.org</t>
  </si>
  <si>
    <t>Kari Chapman</t>
  </si>
  <si>
    <t>2950 Tennyson St</t>
  </si>
  <si>
    <t>80212-3029</t>
  </si>
  <si>
    <t>jwohlsch@devereux.org</t>
  </si>
  <si>
    <t>dmuth@devereux.org</t>
  </si>
  <si>
    <t>rossia@njhealth.org</t>
  </si>
  <si>
    <t>powersj@njhealth.org</t>
  </si>
  <si>
    <t>amiller@shilohhouse.net</t>
  </si>
  <si>
    <t>shilohjlane@cs.com</t>
  </si>
  <si>
    <t>Anna Schnieder</t>
  </si>
  <si>
    <t>6400 W Coal Mine Ave</t>
  </si>
  <si>
    <t>80123-4501</t>
  </si>
  <si>
    <t>emartin@thirdwaycenter.org</t>
  </si>
  <si>
    <t>5770 Niagara St. STE B</t>
  </si>
  <si>
    <t>80022-8002</t>
  </si>
  <si>
    <t>2605 Preamble PT</t>
  </si>
  <si>
    <t>80915-8091</t>
  </si>
  <si>
    <t>1405 Florence St</t>
  </si>
  <si>
    <t>80010-8001</t>
  </si>
  <si>
    <t>10700 E. 45th Ave</t>
  </si>
  <si>
    <t>80239-8023</t>
  </si>
  <si>
    <t>Amy Pezzani</t>
  </si>
  <si>
    <t>5706 Wright Dr</t>
  </si>
  <si>
    <t>Karla Whitmore-Burlington, CO</t>
  </si>
  <si>
    <t>390 14th ST</t>
  </si>
  <si>
    <t>3443 W 23rd Ave</t>
  </si>
  <si>
    <t>80211-8021</t>
  </si>
  <si>
    <t>1108 H St</t>
  </si>
  <si>
    <t>777 NW 85th St</t>
  </si>
  <si>
    <t>Miami</t>
  </si>
  <si>
    <t>FL</t>
  </si>
  <si>
    <t>33150-3315</t>
  </si>
  <si>
    <t>Kevin Vicknair</t>
  </si>
  <si>
    <t>1604 Al Lipscomb Way</t>
  </si>
  <si>
    <t>Dallas</t>
  </si>
  <si>
    <t>TX</t>
  </si>
  <si>
    <t>75215-7521</t>
  </si>
  <si>
    <t>Rebecca Chopp, President</t>
  </si>
  <si>
    <t>Gerald Mauch</t>
  </si>
  <si>
    <t>2199 S University Blvd</t>
  </si>
  <si>
    <t>80210-8021</t>
  </si>
  <si>
    <t>111 6th St</t>
  </si>
  <si>
    <t>Melissa Goforth</t>
  </si>
  <si>
    <t>247 Blake St</t>
  </si>
  <si>
    <t>81201-3117</t>
  </si>
  <si>
    <t>Ms. Terry Croy Lewis, Executive Director</t>
  </si>
  <si>
    <t>Executive Director</t>
  </si>
  <si>
    <t>terrycroylewis@csi.state.co.us</t>
  </si>
  <si>
    <t>Cassie Walgren</t>
  </si>
  <si>
    <t>Director of Fiscal Services</t>
  </si>
  <si>
    <t>Cassandra Walgren</t>
  </si>
  <si>
    <t>1580 Logan St, Ste 300</t>
  </si>
  <si>
    <t>Shannon Bonino</t>
  </si>
  <si>
    <t>356 Long Spur Dr</t>
  </si>
  <si>
    <t>80601-8060</t>
  </si>
  <si>
    <t>Karin Willson</t>
  </si>
  <si>
    <t>Lafayette</t>
  </si>
  <si>
    <t>Ammie Lonergan</t>
  </si>
  <si>
    <t>373 Inverness Pkwy Ste 205</t>
  </si>
  <si>
    <t>80112-8011</t>
  </si>
  <si>
    <t>NO info</t>
  </si>
  <si>
    <t>natalie.bryslan@pinnaclecharterschool.org</t>
  </si>
  <si>
    <t>chad.miller@pinnaclecharterschool.org</t>
  </si>
  <si>
    <t>Carol Meininger</t>
  </si>
  <si>
    <t>1001 W 84th St</t>
  </si>
  <si>
    <t>80260-8026</t>
  </si>
  <si>
    <t>michaela.gertner@urbanpeak.org</t>
  </si>
  <si>
    <t>tanya.trobaugh@urbanpeak.org</t>
  </si>
  <si>
    <t>Peggy Hermann</t>
  </si>
  <si>
    <t>730 21st St</t>
  </si>
  <si>
    <t>80205-2813</t>
  </si>
  <si>
    <t>Britton Knickerbocker</t>
  </si>
  <si>
    <t>bknickerbocker@charterchoicecollaborative.org</t>
  </si>
  <si>
    <t>1869 W. Littleton Blvd</t>
  </si>
  <si>
    <t>80120-8012</t>
  </si>
  <si>
    <t>Erin Osterhaus</t>
  </si>
  <si>
    <t>erin.osterhaus@state.co.us</t>
  </si>
  <si>
    <t>Lisa Martin</t>
  </si>
  <si>
    <t>Education Evaluation &amp; Title 1</t>
  </si>
  <si>
    <t>lisa.martin@state.co.us</t>
  </si>
  <si>
    <t>JEANINE MARTINEZ/ jeanine.martinez@state.co.us</t>
  </si>
  <si>
    <t>4255 Knox Ct.</t>
  </si>
  <si>
    <t>80236-3104</t>
  </si>
  <si>
    <t>jjaramillo@stlp.org</t>
  </si>
  <si>
    <t>Julie Jaramillo</t>
  </si>
  <si>
    <t>dmulcahy@arrupejesuit.com</t>
  </si>
  <si>
    <t>sbollig@ckrcs.org</t>
  </si>
  <si>
    <t>rsodia@christthekingdenver.org</t>
  </si>
  <si>
    <t>debbie.speicher@goodshepherddenver.org</t>
  </si>
  <si>
    <t>annette.aguliar@goodshepherddenver.org</t>
  </si>
  <si>
    <t>Debbie Speicher</t>
  </si>
  <si>
    <t xml:space="preserve">620 Elizabeth </t>
  </si>
  <si>
    <t>80206-3819</t>
  </si>
  <si>
    <t>lmcmillin@mpbdenver.org</t>
  </si>
  <si>
    <t>mknowles@mpbdenver.org</t>
  </si>
  <si>
    <t>Mayra_Zamora@ESCUELAGUADALUPE.ORG</t>
  </si>
  <si>
    <t>Claudia Ibarra</t>
  </si>
  <si>
    <t>660 Julian St</t>
  </si>
  <si>
    <t>80204-3148</t>
  </si>
  <si>
    <t>dsandusky@stcatsden.org</t>
  </si>
  <si>
    <t>Laura Trujillo</t>
  </si>
  <si>
    <t>4200 Federal Blvd</t>
  </si>
  <si>
    <t xml:space="preserve"> Co</t>
  </si>
  <si>
    <t>80211-1640</t>
  </si>
  <si>
    <t>r.thorburn@sfdsdenver.com</t>
  </si>
  <si>
    <t>l.dickinson@sfdsdenver.com</t>
  </si>
  <si>
    <t>angela.hernandez@strosedenver.org</t>
  </si>
  <si>
    <t>katherine.kelly@strosedenver.org</t>
  </si>
  <si>
    <t>DAmbuul@corpuschristicos.org</t>
  </si>
  <si>
    <t>mnovak@corpuschristicos.org</t>
  </si>
  <si>
    <t>Dawn Ambuul</t>
  </si>
  <si>
    <t>2410 N Casacade Ave</t>
  </si>
  <si>
    <t>Colorado Springs,</t>
  </si>
  <si>
    <t>80907-6741</t>
  </si>
  <si>
    <t>lunchroom@divineredeemer.net</t>
  </si>
  <si>
    <t>cheindel@divineredeemer.net</t>
  </si>
  <si>
    <t>dserna@stpaulcos.org</t>
  </si>
  <si>
    <t>kschomer@bethlehemdenver.com</t>
  </si>
  <si>
    <t>sbubke@bethlehemdenver.com</t>
  </si>
  <si>
    <t>Katherine Schomer</t>
  </si>
  <si>
    <t>2100 Wadsworth Blvd</t>
  </si>
  <si>
    <t>Lakewood</t>
  </si>
  <si>
    <t>80214-5707</t>
  </si>
  <si>
    <t>czarlengo@fatimalakewood.com</t>
  </si>
  <si>
    <t>ksawa6@msn.com</t>
  </si>
  <si>
    <t>ajimenez@shrineofstanne.org</t>
  </si>
  <si>
    <t>bookkeeping@stcolumbaschooldurango.org</t>
  </si>
  <si>
    <t>jrogers@saintjohns.net</t>
  </si>
  <si>
    <t>astevenson@saintjohns.net</t>
  </si>
  <si>
    <t>Janelle Donley</t>
  </si>
  <si>
    <t>33 N Institute St</t>
  </si>
  <si>
    <t>Jasom Westfall</t>
  </si>
  <si>
    <t>jasonw@ecboces.org</t>
  </si>
  <si>
    <t>Jona Layton</t>
  </si>
  <si>
    <t>jonal@ecboces.org</t>
  </si>
  <si>
    <t>Jason Westfall</t>
  </si>
  <si>
    <t>820 2nd St</t>
  </si>
  <si>
    <t>Mr. Allan Ward, Executive Director</t>
  </si>
  <si>
    <t>award@mtnboces.org</t>
  </si>
  <si>
    <t>Jennifer Gifford</t>
  </si>
  <si>
    <t>1713 Mt. Lincoln Dr W</t>
  </si>
  <si>
    <t>Mr Randy Zila, Executive Director</t>
  </si>
  <si>
    <t>rzila@cboces.org</t>
  </si>
  <si>
    <t>Terry Buswell</t>
  </si>
  <si>
    <t>Assistant Executive Director</t>
  </si>
  <si>
    <t>tbuswell@cboces.org</t>
  </si>
  <si>
    <t>2020 Clubhouse Drive</t>
  </si>
  <si>
    <t>80634-8063</t>
  </si>
  <si>
    <t>Erin Porteous, Chief Executive Officer</t>
  </si>
  <si>
    <t>2017 W. 9th Ave</t>
  </si>
  <si>
    <t>80204-8020</t>
  </si>
  <si>
    <t>Mr. Bret Miles, Executive Director</t>
  </si>
  <si>
    <t>bmiles@neboces.org</t>
  </si>
  <si>
    <t>Roxanne Weers</t>
  </si>
  <si>
    <t>rweers@neboces.org</t>
  </si>
  <si>
    <t>Colleen Lockwood</t>
  </si>
  <si>
    <t>301 W Powell Ave</t>
  </si>
  <si>
    <t>Donna Gunn</t>
  </si>
  <si>
    <t>640 E 2nd St</t>
  </si>
  <si>
    <t>Lorrie Velasquez</t>
  </si>
  <si>
    <t>600 Prospect St</t>
  </si>
  <si>
    <t>81081-8108</t>
  </si>
  <si>
    <t>Mr. Pat Bershinsky, Executive Director</t>
  </si>
  <si>
    <t>pbershinksy@ppboces.org</t>
  </si>
  <si>
    <t>Deb Montgomery</t>
  </si>
  <si>
    <t>2883 S Circle Dr</t>
  </si>
  <si>
    <t>80906-8090</t>
  </si>
  <si>
    <t>Ms. Andrea Bogle</t>
  </si>
  <si>
    <t>abogle@sjbocesorg</t>
  </si>
  <si>
    <t>Manid Birge</t>
  </si>
  <si>
    <t>MBIRGE@SJBOCES.ORG</t>
  </si>
  <si>
    <t>Mandi Birge</t>
  </si>
  <si>
    <t>162 Stewart St Unit A</t>
  </si>
  <si>
    <t>81303-8087</t>
  </si>
  <si>
    <t>Ms. Nita McAuliffe, Executive Director</t>
  </si>
  <si>
    <t>nmcauliffe@slvboces.org</t>
  </si>
  <si>
    <t>Staci Turner</t>
  </si>
  <si>
    <t>sturner@slvboces.org</t>
  </si>
  <si>
    <t>Cindy Squires</t>
  </si>
  <si>
    <t>2261 Enterprise Dr</t>
  </si>
  <si>
    <t>Amy Bollinger</t>
  </si>
  <si>
    <t>bollinger-a@sc-boces.org</t>
  </si>
  <si>
    <t>Amanda Wittman</t>
  </si>
  <si>
    <t>wittman_a@sc-boces.org</t>
  </si>
  <si>
    <t>323 S Purcell Blvd 50</t>
  </si>
  <si>
    <t>Pueblo West</t>
  </si>
  <si>
    <t>81007-8100</t>
  </si>
  <si>
    <t>Ms. Loraine Saffer, Executive Director</t>
  </si>
  <si>
    <t>loraine.saffer@sebocesorg</t>
  </si>
  <si>
    <t>Loraine Saffer</t>
  </si>
  <si>
    <t>703 S 3rd St</t>
  </si>
  <si>
    <t>510 N Beech St</t>
  </si>
  <si>
    <t>Ms. Tina Goar, Executive Director</t>
  </si>
  <si>
    <t>tina.goar@nwboces.org</t>
  </si>
  <si>
    <t>Chloe Flam</t>
  </si>
  <si>
    <t>325 7th St, Fl 2</t>
  </si>
  <si>
    <t>Mr. Eric Wiant, Executive Director</t>
  </si>
  <si>
    <t>ewiant@aboces.org</t>
  </si>
  <si>
    <t>1400 W 122nd Ave, Ste 110</t>
  </si>
  <si>
    <t>80234-8023</t>
  </si>
  <si>
    <t>Ms. Teresa Schott, Executive Director</t>
  </si>
  <si>
    <t>tschott@rangelyk12.org</t>
  </si>
  <si>
    <t>Jessica Fortunato</t>
  </si>
  <si>
    <t>jfortunato@rangelyk12.org</t>
  </si>
  <si>
    <t>402 W Main St, Ste 69</t>
  </si>
  <si>
    <t>Terri Jones, Executive Director</t>
  </si>
  <si>
    <t>tjones@mtevansboces.com</t>
  </si>
  <si>
    <t>320 HWY 103</t>
  </si>
  <si>
    <t>Idaho Springs</t>
  </si>
  <si>
    <t>80452-8045</t>
  </si>
  <si>
    <t>Ms. Tammy Johnson, Executive Director</t>
  </si>
  <si>
    <t>johnson@ridgway.k12.co.us</t>
  </si>
  <si>
    <t>1115 W Clinton St</t>
  </si>
  <si>
    <t>Ms. Sandy Malouff, Executive Director</t>
  </si>
  <si>
    <t>sandy.malouff@sftboces.k12.co.us</t>
  </si>
  <si>
    <t>Dottie Burnett</t>
  </si>
  <si>
    <t>dottie.burnett@sftboces.k12.co.us</t>
  </si>
  <si>
    <t>Sandy Malouf</t>
  </si>
  <si>
    <t>302 Colorado Ave</t>
  </si>
  <si>
    <t>Ms. Marcy Palmer, Executive Director</t>
  </si>
  <si>
    <t>MPALMER@UPBOCES.ORG</t>
  </si>
  <si>
    <t>Ken Witt</t>
  </si>
  <si>
    <t>Interim Superintendent</t>
  </si>
  <si>
    <t>ken@cdboces.org</t>
  </si>
  <si>
    <t>brett@cdboces.org</t>
  </si>
  <si>
    <t>4035 Tutt Blvd</t>
  </si>
  <si>
    <t>80922-2508</t>
  </si>
  <si>
    <t>Mr.Troy Lange, Executive Director</t>
  </si>
  <si>
    <t>tlange@crboces.org</t>
  </si>
  <si>
    <t>Jennifver Rhodes</t>
  </si>
  <si>
    <t>Director of Busienss Services</t>
  </si>
  <si>
    <t>jrhoades@crboces.org </t>
  </si>
  <si>
    <t>Jennifer Rhoades</t>
  </si>
  <si>
    <t>460 Stone Quarry Rd</t>
  </si>
  <si>
    <t>1506 Bexar Crossing</t>
  </si>
  <si>
    <t>San Antonio</t>
  </si>
  <si>
    <t>78232-7823</t>
  </si>
  <si>
    <t>Joey Quick</t>
  </si>
  <si>
    <t>10455 W 6th Ave Ste 100</t>
  </si>
  <si>
    <t>80215-8021</t>
  </si>
  <si>
    <t>SCHOOL CLOSED</t>
  </si>
  <si>
    <t>2949 N. Federal Blvd</t>
  </si>
  <si>
    <t>Delores Fowler</t>
  </si>
  <si>
    <t>25 W. Kiowa St.</t>
  </si>
  <si>
    <t>Vanessa Peterson, Executive Director</t>
  </si>
  <si>
    <t>1651 Kendall St.</t>
  </si>
  <si>
    <t xml:space="preserve">Lakewood </t>
  </si>
  <si>
    <t>80214-8021</t>
  </si>
  <si>
    <t>Lori Lara</t>
  </si>
  <si>
    <t>4400 Northcreek Rd</t>
  </si>
  <si>
    <t>Beulah</t>
  </si>
  <si>
    <t>81023-8102</t>
  </si>
  <si>
    <t>600 Grant St Ste 525</t>
  </si>
  <si>
    <t>80203-3350</t>
  </si>
  <si>
    <t>455 Kimbark</t>
  </si>
  <si>
    <t>80501-8050</t>
  </si>
  <si>
    <t>John Taylor</t>
  </si>
  <si>
    <t>2550 Roslyn St.</t>
  </si>
  <si>
    <t>80238</t>
  </si>
  <si>
    <t>Janet Mackay</t>
  </si>
  <si>
    <t>500 Kennedy Dr</t>
  </si>
  <si>
    <t>81648-3502</t>
  </si>
  <si>
    <t>Xochil Herrera</t>
  </si>
  <si>
    <t>16000 E Centretech Pkwy</t>
  </si>
  <si>
    <t>80011-8001</t>
  </si>
  <si>
    <t>Audrey Douthit</t>
  </si>
  <si>
    <t>1860 Lincoln St</t>
  </si>
  <si>
    <t>John Lyman</t>
  </si>
  <si>
    <t>1701 Pennsylvania Ave NW STE 1000</t>
  </si>
  <si>
    <t>20006-2000</t>
  </si>
  <si>
    <t>Gerald Mauck</t>
  </si>
  <si>
    <t>3025 W. 37th Ave. STE 209</t>
  </si>
  <si>
    <t>Dr. Diana Romero Campbell, President</t>
  </si>
  <si>
    <t>Susan Farr</t>
  </si>
  <si>
    <t>3401 Quebec Ste 5010</t>
  </si>
  <si>
    <t>80207-8020</t>
  </si>
  <si>
    <t>Brian Stamer</t>
  </si>
  <si>
    <t>400 W 48th Ave #250</t>
  </si>
  <si>
    <t>80216-8021</t>
  </si>
  <si>
    <t>Vanecia Kerr, Regional Executive Director</t>
  </si>
  <si>
    <t>vkerr@collegetrack.org</t>
  </si>
  <si>
    <t>Shasta Weiss</t>
  </si>
  <si>
    <t>112 Linden ST</t>
  </si>
  <si>
    <t>Oakland</t>
  </si>
  <si>
    <t>CA</t>
  </si>
  <si>
    <t>94607-9460</t>
  </si>
  <si>
    <t>Jess Buller, Director</t>
  </si>
  <si>
    <t>Jess Buller</t>
  </si>
  <si>
    <t>PO Box 863</t>
  </si>
  <si>
    <t>80459-0000</t>
  </si>
  <si>
    <t>Vaughn Morris, President &amp; CEO</t>
  </si>
  <si>
    <t>update exp date</t>
  </si>
  <si>
    <t>mr</t>
  </si>
  <si>
    <t>7-25-18</t>
  </si>
  <si>
    <t>Mary Cipollone, Executive Director</t>
  </si>
  <si>
    <t>marycipollone@heartandhandcenter.org</t>
  </si>
  <si>
    <t>Blaine Heydt</t>
  </si>
  <si>
    <t>2758 Welton St</t>
  </si>
  <si>
    <t>80205-8020</t>
  </si>
  <si>
    <t>Adrienne Atencio, Executive Director</t>
  </si>
  <si>
    <t>adrienne@highvalleycommunity.org</t>
  </si>
  <si>
    <t>Adrienne Atencio</t>
  </si>
  <si>
    <t>595 Grand Ave</t>
  </si>
  <si>
    <t>Chuck Forth, Executive Director</t>
  </si>
  <si>
    <t>chuck@onwardfoundation.org</t>
  </si>
  <si>
    <t>Nicci Crowley</t>
  </si>
  <si>
    <t>33 North Chestnut</t>
  </si>
  <si>
    <t>Laurie Cole</t>
  </si>
  <si>
    <t>446 N 6th St</t>
  </si>
  <si>
    <t>81501-2731</t>
  </si>
  <si>
    <t>Faye Barnhart, Executive Director</t>
  </si>
  <si>
    <t>214 Cameron St</t>
  </si>
  <si>
    <t>80723-2015</t>
  </si>
  <si>
    <t>Tammy Chandler</t>
  </si>
  <si>
    <t>103 Smokey St</t>
  </si>
  <si>
    <t>80525-8052</t>
  </si>
  <si>
    <t>Joy Hudak, Executive Director</t>
  </si>
  <si>
    <t>joy@rec4kids.com</t>
  </si>
  <si>
    <t>Joy Hudak</t>
  </si>
  <si>
    <t>552 West Main ST</t>
  </si>
  <si>
    <t>Maureen Yockey, Executive Director</t>
  </si>
  <si>
    <t>Marcy Mc Govern</t>
  </si>
  <si>
    <t>1440 Blake St, Suite 200</t>
  </si>
  <si>
    <t>80202-1475</t>
  </si>
  <si>
    <t>Kent Moe</t>
  </si>
  <si>
    <t>kent.moe@rop.com</t>
  </si>
  <si>
    <t>28101 E Quincy Ave</t>
  </si>
  <si>
    <t>Watkins</t>
  </si>
  <si>
    <t>Michelle Resendez</t>
  </si>
  <si>
    <t>micheller@slvtucasa.net</t>
  </si>
  <si>
    <t>PO Box 473</t>
  </si>
  <si>
    <t>81101-0473</t>
  </si>
  <si>
    <t>Terry Hamilton</t>
  </si>
  <si>
    <t>Darcy Cole</t>
  </si>
  <si>
    <t>PO Box 1537</t>
  </si>
  <si>
    <t>81215-3253</t>
  </si>
  <si>
    <t>Heidi Messer</t>
  </si>
  <si>
    <t>1490 Lafayette St.</t>
  </si>
  <si>
    <t>80218-2339</t>
  </si>
  <si>
    <t>Angela Giron, Exeuctive Director</t>
  </si>
  <si>
    <t>angelag@bgcpueblo.org</t>
  </si>
  <si>
    <t>Patty Chambers</t>
  </si>
  <si>
    <t>635 W Corona Ave Ste 201</t>
  </si>
  <si>
    <t>Andrew Dorsey, President</t>
  </si>
  <si>
    <t>Jose Giardiello</t>
  </si>
  <si>
    <t>3645 W. 112th Ave</t>
  </si>
  <si>
    <t>80031-8003</t>
  </si>
  <si>
    <t>Suzanne Zimmerman</t>
  </si>
  <si>
    <t>6003 Campus Delivery</t>
  </si>
  <si>
    <t>80523-8052</t>
  </si>
  <si>
    <t>Elycia Cook, Executive Director</t>
  </si>
  <si>
    <t>Elycia Cook</t>
  </si>
  <si>
    <t>7100 Belleview Ave STE 303</t>
  </si>
  <si>
    <t>80111-8011</t>
  </si>
  <si>
    <t>Joneen Mackenzie, President</t>
  </si>
  <si>
    <t>Rico Figueroa</t>
  </si>
  <si>
    <t>8101 Belleview Ave Unit D</t>
  </si>
  <si>
    <t>80237-8023</t>
  </si>
  <si>
    <t>Dr. Carrie Besnette Hauser, President</t>
  </si>
  <si>
    <t>Edward Chusid</t>
  </si>
  <si>
    <t>829 Grand Ave</t>
  </si>
  <si>
    <t>Sheridan Castro, Interim Executive Director</t>
  </si>
  <si>
    <t>sheridan@focuspoints.org</t>
  </si>
  <si>
    <t>Natalie Martinez</t>
  </si>
  <si>
    <t>2501 E 48th Ave</t>
  </si>
  <si>
    <t>Michael Mitchell</t>
  </si>
  <si>
    <t>535 Candelaria Dr</t>
  </si>
  <si>
    <t>Joshua Evans, Chief Executive Officer</t>
  </si>
  <si>
    <t>josh@thelearningsource.org</t>
  </si>
  <si>
    <t>Joshua Evans</t>
  </si>
  <si>
    <t>8790 West Colfax Ave 109</t>
  </si>
  <si>
    <t>Jay Lee, President</t>
  </si>
  <si>
    <t>Cyndi Hofmeister</t>
  </si>
  <si>
    <t>100 College Ave</t>
  </si>
  <si>
    <t>221 N Interocean Ave</t>
  </si>
  <si>
    <t>80034-8003</t>
  </si>
  <si>
    <t>Paula Schriefer, President/CEO</t>
  </si>
  <si>
    <t>pschriefer@springinstitute.org</t>
  </si>
  <si>
    <t>Paul Schriefer</t>
  </si>
  <si>
    <t>1373N Gratn St</t>
  </si>
  <si>
    <t>30203-2307</t>
  </si>
  <si>
    <t>Dr. Curt Freed, President</t>
  </si>
  <si>
    <t>300 Main St.</t>
  </si>
  <si>
    <t>Elizabeth Helvey, CEO</t>
  </si>
  <si>
    <t>Elizabeth Helvey</t>
  </si>
  <si>
    <t>701 Camino Del Rio Ste 301</t>
  </si>
  <si>
    <t>Candy Baird, Director</t>
  </si>
  <si>
    <t>LaDonna Gunn</t>
  </si>
  <si>
    <t>149 E. Main St</t>
  </si>
  <si>
    <t>Hotchkiss</t>
  </si>
  <si>
    <t>81419-8141</t>
  </si>
  <si>
    <t>Everette J. Freeman, President</t>
  </si>
  <si>
    <t>Stephanie Woodruff</t>
  </si>
  <si>
    <t>1111 W. Colfax Ave</t>
  </si>
  <si>
    <t>Rochelle Mitchell-Miller Executive Director</t>
  </si>
  <si>
    <t>Lisa Taylor</t>
  </si>
  <si>
    <t>3001 8th Ave</t>
  </si>
  <si>
    <t>Evans</t>
  </si>
  <si>
    <t>80620-8062</t>
  </si>
  <si>
    <t>Dr. Carmen Simone, President</t>
  </si>
  <si>
    <t>80182-8018</t>
  </si>
  <si>
    <t>Ken Sandoval</t>
  </si>
  <si>
    <t>948 Santa Fe Drive</t>
  </si>
  <si>
    <t>Janice Welborn</t>
  </si>
  <si>
    <t>600 N Adams St</t>
  </si>
  <si>
    <t>81231-7000</t>
  </si>
  <si>
    <t>Tim Foster, President</t>
  </si>
  <si>
    <t>Cheryl Green</t>
  </si>
  <si>
    <t>1100 North Ave</t>
  </si>
  <si>
    <t>81501-3122</t>
  </si>
  <si>
    <t>Harry Budisidharta, CEO</t>
  </si>
  <si>
    <t>Harry Budisidharta</t>
  </si>
  <si>
    <t>1537 Alton St</t>
  </si>
  <si>
    <t>80010-1712</t>
  </si>
  <si>
    <t xml:space="preserve">Jen Spettel, </t>
  </si>
  <si>
    <t>Katrina Cook</t>
  </si>
  <si>
    <t>2625 S. Colorado Blvd</t>
  </si>
  <si>
    <t>80222-8022</t>
  </si>
  <si>
    <t>Boyd Williams, Chief Executive Officer</t>
  </si>
  <si>
    <t>Carrie Bair-Norwood</t>
  </si>
  <si>
    <t>316N Tejon</t>
  </si>
  <si>
    <t>80903-1224</t>
  </si>
  <si>
    <t>Ginger Acierno</t>
  </si>
  <si>
    <t>1380 Lawrence St</t>
  </si>
  <si>
    <t>80204-2055</t>
  </si>
  <si>
    <t>Katrina Ruggles</t>
  </si>
  <si>
    <t>kruggles@gojade.org</t>
  </si>
  <si>
    <t>Lawrence Trujillo</t>
  </si>
  <si>
    <t>PO Box 883</t>
  </si>
  <si>
    <t>81125-9010</t>
  </si>
  <si>
    <t>Janine Davidson, President</t>
  </si>
  <si>
    <t xml:space="preserve">Darlene Eckhart </t>
  </si>
  <si>
    <t>deckhar1@msudenver.edu</t>
  </si>
  <si>
    <t>890 Auraria Pkwy</t>
  </si>
  <si>
    <t>GFRFF@cde.state.co.us</t>
  </si>
  <si>
    <t>Jennifer Austin: Austin_J@cde.state.co.us</t>
  </si>
  <si>
    <t>Submit this excel file to:</t>
  </si>
  <si>
    <t>Check Box:</t>
  </si>
  <si>
    <t>Certification:</t>
  </si>
  <si>
    <t>Person Certifying Title:</t>
  </si>
  <si>
    <t>Certification Date:</t>
  </si>
  <si>
    <t>Corona Virus Relief Funding - US Treasury CFDA 21.019</t>
  </si>
  <si>
    <t>CFDA 21.019</t>
  </si>
  <si>
    <r>
      <rPr>
        <b/>
        <sz val="11"/>
        <rFont val="Calibri"/>
        <family val="2"/>
        <scheme val="minor"/>
      </rPr>
      <t>By checking this box</t>
    </r>
    <r>
      <rPr>
        <sz val="10"/>
        <rFont val="Calibri"/>
        <family val="2"/>
        <scheme val="minor"/>
      </rPr>
      <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(2 CFR 200.415)</t>
    </r>
  </si>
  <si>
    <r>
      <rPr>
        <b/>
        <sz val="11"/>
        <color theme="1"/>
        <rFont val="Calibri"/>
        <family val="2"/>
        <scheme val="minor"/>
      </rPr>
      <t>By checking this box</t>
    </r>
    <r>
      <rPr>
        <sz val="10"/>
        <color theme="1"/>
        <rFont val="Calibri"/>
        <family val="2"/>
        <scheme val="minor"/>
      </rPr>
      <t>, I ensure that I am authorized to submit this fiscal report on behalf of my district/organization.</t>
    </r>
  </si>
  <si>
    <t>Districts</t>
  </si>
  <si>
    <t>Office of the State Controller</t>
  </si>
  <si>
    <t>Treasury Reporting Category Guidance</t>
  </si>
  <si>
    <t>Revised Categories</t>
  </si>
  <si>
    <t>Original Categories</t>
  </si>
  <si>
    <t>a</t>
  </si>
  <si>
    <t>Administrative Expenses (RPT:  9A-ADMIN)</t>
  </si>
  <si>
    <t>FAQ 6/24</t>
  </si>
  <si>
    <t>Transferred to other governments</t>
  </si>
  <si>
    <t>Transfers to local governments qualify if necessary expenditures are incurred due to the public health emergency and all other criteria of section 601(d) of the Social Security Act is met.  (No longer a cost category.)</t>
  </si>
  <si>
    <t>b</t>
  </si>
  <si>
    <t>Budgeted personnel and services diverted to a substantially different use (RPT:  9B-PYRLDIV)</t>
  </si>
  <si>
    <t>Payroll and benefit costs of educational support staff or faculty responsible for developing online learning capabilities necessary to continue educational instruction in response to COVID-19-related school closures are covered. Please see the Guidance for a discussion of what is meant by an expense that was not accounted for in the budget most recently approved as of March 27, 2020.</t>
  </si>
  <si>
    <t>c</t>
  </si>
  <si>
    <t>COVID-19 Testing and Contact Tracing (RPT:  9C-TEST)</t>
  </si>
  <si>
    <t>Guidance 6/30, Item #1</t>
  </si>
  <si>
    <t>d</t>
  </si>
  <si>
    <t>Economic support (RPT:  9D-ECON)</t>
  </si>
  <si>
    <t>Guidance 6/30, Item #5</t>
  </si>
  <si>
    <t>e</t>
  </si>
  <si>
    <t>Expenses associated with the issuance of tax anticipation notes (RPT:  9E-TANS)</t>
  </si>
  <si>
    <t>f</t>
  </si>
  <si>
    <t>Distance learning (RPT:  9F-DISLEA)</t>
  </si>
  <si>
    <t>Guidance 6/30, Item #4</t>
  </si>
  <si>
    <t>g</t>
  </si>
  <si>
    <t>Food Programs (RPT:  9G-FOOD)</t>
  </si>
  <si>
    <t>h</t>
  </si>
  <si>
    <t>Housing Support (RPT:  9H-HOUSING)</t>
  </si>
  <si>
    <t>i</t>
  </si>
  <si>
    <t>Improvements to telework capabilities of public employees (RPT:  9I-TELEWRK)</t>
  </si>
  <si>
    <t>j</t>
  </si>
  <si>
    <t>Medical expenses (RPT:  9J-MEDICAL)</t>
  </si>
  <si>
    <t>COVID-19-related expenses of public hospitals, clinics, and similar facilities.</t>
  </si>
  <si>
    <t>Expenses of establishing temporary public medical facilities and other measures to increase COVID-19 treatment capacity, including related construction costs.</t>
  </si>
  <si>
    <t>Emergency medical response expenses, including emergency medical transportation, related to COVID-19.</t>
  </si>
  <si>
    <t>Expenses for establishing and operating public telemedicine capabilities for COVID-19-related treatment.</t>
  </si>
  <si>
    <t>k</t>
  </si>
  <si>
    <t>Nursing Home Assistance (RPT:  NURSHM)</t>
  </si>
  <si>
    <t>Guidance 6/30, Item #2</t>
  </si>
  <si>
    <t>This category includes facilities similar to Nursing Homes, such as congregate care facilities.</t>
  </si>
  <si>
    <t>l</t>
  </si>
  <si>
    <t xml:space="preserve"> Payroll for public health and safety employees (RPT:  9L-PYRLPUB)</t>
  </si>
  <si>
    <t>Guidance 6/30, Item #3</t>
  </si>
  <si>
    <t>Broad classes of employees whose payroll expenses would be eligible expenses under the Fund include public safety, public health, health care, human services, and similar employees whose services are substantially dedicated to mitigating or responding to the COVID-19 public health emergency.</t>
  </si>
  <si>
    <t>m</t>
  </si>
  <si>
    <t>PPE (RPT: 9M-PPE)</t>
  </si>
  <si>
    <t>n</t>
  </si>
  <si>
    <t>Public health expenses (RPT:  9N-PUBHLTH)</t>
  </si>
  <si>
    <t>Expenses for communication and enforcement by State, territorial, local, and Tribal governments of public health orders related to COVID-19.</t>
  </si>
  <si>
    <t>Expenses for technical assistance to local authorities or other entities on mitigation of COVID-19-related threats to public health and safety.</t>
  </si>
  <si>
    <t>Expenses for public safety measures undertaken in response to COVID-19.</t>
  </si>
  <si>
    <t>Expenses for quarantining individuals.</t>
  </si>
  <si>
    <t>COVID-19-related expenses of maintaining state prisons and county jails, including as relates to sanitation and improvement of social distancing measures, to enable compliance with COVID-19 public health precautions.</t>
  </si>
  <si>
    <t>Expenses of providing paid sick and paid family and medical leave to public employees to enable compliance with COVID-19 public health precautions.</t>
  </si>
  <si>
    <t>Expenses for care for homeless populations provided to mitigate COVID-19 effects and enable compliance with COVID-19 public health precautions.</t>
  </si>
  <si>
    <t>o</t>
  </si>
  <si>
    <t>Small Business Assistance (RPT: 9O-SBA)</t>
  </si>
  <si>
    <t>Governments have discretion in offering programs aimed at assisting small businesses with the costs of business interruption caused by required closures. The amount of a grant to a small business to reimburse the costs of business interruption caused by required closures would also be an eligible expenditure under section 601(d) of the Social Security Act, as outlined in the Guidance.  Costs are eligible in the absence of a stay-at-home order if such expenditures are determined by the government to be necessary.  (Moved from Economic Support.)</t>
  </si>
  <si>
    <t>p</t>
  </si>
  <si>
    <t>Unemployment Benefits (RPT: 9P-UI)</t>
  </si>
  <si>
    <t>q</t>
  </si>
  <si>
    <t>Worker's Compensation (RPT: 9Q-WRKCOMP)</t>
  </si>
  <si>
    <t>r</t>
  </si>
  <si>
    <t>All items not listed above (Must identify "created"category, request OSC to establish)</t>
  </si>
  <si>
    <t>Guidance 6/30, Item #6</t>
  </si>
  <si>
    <t xml:space="preserve">* This guidance is intended to provide consistency in the interpretation of costs categories across programs funded by CRF monies and is not all inclusive or representative of all scenarios.  Professional judgment should </t>
  </si>
  <si>
    <t xml:space="preserve">  be applied to each scenario within the context with this guidance.  This guidance is subject to change it the US Treasury provides further clarification.</t>
  </si>
  <si>
    <t>Ineligible Costs</t>
  </si>
  <si>
    <t>Guidance 6/30</t>
  </si>
  <si>
    <t>1. Expenses for the State share of Medicaid.</t>
  </si>
  <si>
    <t>2. Damages covered by insurance.</t>
  </si>
  <si>
    <t>3. Payroll or benefits expenses for employees whose work duties are not substantially dedicated to mitigating or responding to the COVID-19 public health</t>
  </si>
  <si>
    <t xml:space="preserve">    emergency.</t>
  </si>
  <si>
    <t>4. Expenses that have been or will be reimbursed under any federal program, such as the reimbursement by the federal government pursuant to the</t>
  </si>
  <si>
    <t xml:space="preserve">    CARES Act of contributions by States to State unemployment funds.</t>
  </si>
  <si>
    <t>5. Reimbursement to donors for donated items or services.</t>
  </si>
  <si>
    <t>6. Workforce bonuses other than hazard pay or overtime.</t>
  </si>
  <si>
    <t>7. Severance pay.</t>
  </si>
  <si>
    <t>8. Legal settlements.</t>
  </si>
  <si>
    <r>
      <t xml:space="preserve">A government may provide emergency financial assistance to individuals and families directly impacted by a loss of income due to the COVID-19 public health emergency.  Such assistance could include, for example, </t>
    </r>
    <r>
      <rPr>
        <strike/>
        <sz val="10"/>
        <color theme="1"/>
        <rFont val="Calibri"/>
        <family val="2"/>
        <scheme val="minor"/>
      </rPr>
      <t xml:space="preserve">a program to assist individuals with payment of overdue rent or mortgage payments to avoid eviction or foreclosure or </t>
    </r>
    <r>
      <rPr>
        <sz val="10"/>
        <color theme="1"/>
        <rFont val="Calibri"/>
        <family val="2"/>
        <scheme val="minor"/>
      </rPr>
      <t>unforeseen financial costs for funerals and other emergency individual needs.  (Partially moved to Housing.)</t>
    </r>
  </si>
  <si>
    <r>
      <t>A government may provide emergency financial assistance to individuals and families directly impacted by a loss of income due to the COVID-19 public health emergency.  Such assistance could include, for example, a program to assist individuals with payment of overdue rent or mortgage payments to avoid eviction or foreclosure</t>
    </r>
    <r>
      <rPr>
        <strike/>
        <sz val="10"/>
        <color theme="1"/>
        <rFont val="Calibri"/>
        <family val="2"/>
        <scheme val="minor"/>
      </rPr>
      <t xml:space="preserve"> or unforeseen financial costs for funerals and other emergency individual needs</t>
    </r>
    <r>
      <rPr>
        <sz val="10"/>
        <color theme="1"/>
        <rFont val="Calibri"/>
        <family val="2"/>
        <scheme val="minor"/>
      </rPr>
      <t>.   (Partially moved from Economic Support.)</t>
    </r>
  </si>
  <si>
    <r>
      <t xml:space="preserve">Expenses for disinfection of public areas </t>
    </r>
    <r>
      <rPr>
        <strike/>
        <sz val="10"/>
        <color theme="1"/>
        <rFont val="Calibri"/>
        <family val="2"/>
        <scheme val="minor"/>
      </rPr>
      <t>and other facilities</t>
    </r>
    <r>
      <rPr>
        <sz val="10"/>
        <color theme="1"/>
        <rFont val="Calibri"/>
        <family val="2"/>
        <scheme val="minor"/>
      </rPr>
      <t>, e.g., nursing homes, in response to the COVID-19 public health emergency.  (Partially moved from Public Health expenses.)</t>
    </r>
  </si>
  <si>
    <r>
      <t xml:space="preserve">Expenses for acquisition and distribution of medical and protective supplies, including </t>
    </r>
    <r>
      <rPr>
        <strike/>
        <sz val="10"/>
        <rFont val="Calibri"/>
        <family val="2"/>
        <scheme val="minor"/>
      </rPr>
      <t>sanitizing products and</t>
    </r>
    <r>
      <rPr>
        <sz val="10"/>
        <rFont val="Calibri"/>
        <family val="2"/>
        <scheme val="minor"/>
      </rPr>
      <t xml:space="preserve"> personal protective equipment,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from Public Health expenses.)</t>
    </r>
  </si>
  <si>
    <r>
      <t xml:space="preserve">Expenses for acquisition and distribution of medical and protective supplies, including sanitizing products </t>
    </r>
    <r>
      <rPr>
        <strike/>
        <sz val="10"/>
        <rFont val="Calibri"/>
        <family val="2"/>
        <scheme val="minor"/>
      </rPr>
      <t>and personal protective equipment,</t>
    </r>
    <r>
      <rPr>
        <sz val="10"/>
        <color theme="1"/>
        <rFont val="Calibri"/>
        <family val="2"/>
        <scheme val="minor"/>
      </rPr>
      <t xml:space="preserve"> for medical personnel, police officers, social workers, child protection services, and child welfare officers, direct service providers for older adults and individuals with disabilities in community settings, and other public health or safety workers in connection with the COVID-19 public health emergency.  (Partially moved to PPE.)</t>
    </r>
  </si>
  <si>
    <r>
      <t xml:space="preserve">Expenses for disinfection of public areas and other facilities, e.g., </t>
    </r>
    <r>
      <rPr>
        <strike/>
        <sz val="10"/>
        <color theme="1"/>
        <rFont val="Calibri"/>
        <family val="2"/>
        <scheme val="minor"/>
      </rPr>
      <t>nursing homes</t>
    </r>
    <r>
      <rPr>
        <sz val="10"/>
        <color theme="1"/>
        <rFont val="Calibri"/>
        <family val="2"/>
        <scheme val="minor"/>
      </rPr>
      <t>, in response to the COVID-19 public health emergency.  (Partially moved to Nursing Home Assistance.)</t>
    </r>
  </si>
  <si>
    <r>
      <rPr>
        <b/>
        <sz val="10"/>
        <color theme="1"/>
        <rFont val="Calibri"/>
        <family val="2"/>
        <scheme val="minor"/>
      </rPr>
      <t>RPT: 9R-UNSPENT</t>
    </r>
    <r>
      <rPr>
        <sz val="10"/>
        <color theme="1"/>
        <rFont val="Calibri"/>
        <family val="2"/>
        <scheme val="minor"/>
      </rPr>
      <t xml:space="preserve"> - Distributions to subrecipients that remain unspent by the subrecipient as of the reporting period end date.</t>
    </r>
  </si>
  <si>
    <t>&lt;---Start Here-Click in Cell F4 and a dropdown will appear</t>
  </si>
  <si>
    <t>Grant Code 5012 Source Code 4000</t>
  </si>
  <si>
    <t>Allocation</t>
  </si>
  <si>
    <t>Total Expended</t>
  </si>
  <si>
    <t>Amount to be returned to CDE</t>
  </si>
  <si>
    <t>Code</t>
  </si>
  <si>
    <t>District</t>
  </si>
  <si>
    <t>New At-Risk Projection</t>
  </si>
  <si>
    <t>Original At-Risk Projection</t>
  </si>
  <si>
    <t>Add'l At-Risk Count</t>
  </si>
  <si>
    <t>At-Risk PPR</t>
  </si>
  <si>
    <t>Total Add'l At-Risk Funding</t>
  </si>
  <si>
    <t>% of Total Add'l At-Risk Funding</t>
  </si>
  <si>
    <t>Amount to District of $37M
Grant 5012, Source 4000</t>
  </si>
  <si>
    <t>WESTMINSTER 50</t>
  </si>
  <si>
    <t>SANGRE DE CRISTO RE-22J</t>
  </si>
  <si>
    <t>LITTLETON 6</t>
  </si>
  <si>
    <t>ARCHULETA COUNTY 50 JT</t>
  </si>
  <si>
    <t>WALSH RE-1</t>
  </si>
  <si>
    <t>PRITCHETT RE-3</t>
  </si>
  <si>
    <t>SPRINGFIELD RE-4</t>
  </si>
  <si>
    <t>VILAS RE-5</t>
  </si>
  <si>
    <t>MC CLAVE RE-2</t>
  </si>
  <si>
    <t>SALIDA R-32</t>
  </si>
  <si>
    <t>KIT CARSON R-1</t>
  </si>
  <si>
    <t>CHEYENNE COUNTY RE-5</t>
  </si>
  <si>
    <t>CLEAR CREEK RE-1</t>
  </si>
  <si>
    <t>SANFORD 6J</t>
  </si>
  <si>
    <t>CENTENNIAL R-1</t>
  </si>
  <si>
    <t>CROWLEY COUNTY RE-1-J</t>
  </si>
  <si>
    <t>CUSTER COUNTY SCHOOL DISTRICT C-1</t>
  </si>
  <si>
    <t>DELTA COUNTY 50(J)</t>
  </si>
  <si>
    <t>DOLORES COUNTY RE NO.2</t>
  </si>
  <si>
    <t>ELIZABETH</t>
  </si>
  <si>
    <t>BIG SANDY 100J</t>
  </si>
  <si>
    <t>ELBERT 200</t>
  </si>
  <si>
    <t>AGATE 300</t>
  </si>
  <si>
    <t>CALHAN RJ-1</t>
  </si>
  <si>
    <t>FOUNTAIN 8</t>
  </si>
  <si>
    <t>CHEYENNE MOUNTAIN 12</t>
  </si>
  <si>
    <t>ACADEMY 20</t>
  </si>
  <si>
    <t>ELLICOTT 22</t>
  </si>
  <si>
    <t>HANOVER 28</t>
  </si>
  <si>
    <t>LEWIS-PALMER 38</t>
  </si>
  <si>
    <t>EDISON 54 JT</t>
  </si>
  <si>
    <t>COTOPAXI RE-3</t>
  </si>
  <si>
    <t>GARFIELD 16</t>
  </si>
  <si>
    <t>GILPIN COUNTY RE-1</t>
  </si>
  <si>
    <t>WEST GRAND 1-JT</t>
  </si>
  <si>
    <t>EAST GRAND 2</t>
  </si>
  <si>
    <t>HINSDALE COUNTY RE 1</t>
  </si>
  <si>
    <t>LA VETA RE-2</t>
  </si>
  <si>
    <t xml:space="preserve">NORTH PARK R-1 </t>
  </si>
  <si>
    <t>EADS RE-1</t>
  </si>
  <si>
    <t>ARRIBA-FLAGLER C-20</t>
  </si>
  <si>
    <t>HI-PLAINS R-23</t>
  </si>
  <si>
    <t>STRATTON R-4</t>
  </si>
  <si>
    <t>BETHUNE R-5</t>
  </si>
  <si>
    <t>LAKE COUNTY R-1</t>
  </si>
  <si>
    <t>BAYFIELD 10 JT-R</t>
  </si>
  <si>
    <t>PRIMERO REORGANIZED 2</t>
  </si>
  <si>
    <t>HOEHNE REORGANIZED 3</t>
  </si>
  <si>
    <t>KIM REORGANIZED 88</t>
  </si>
  <si>
    <t>GENOA-HUGO C113</t>
  </si>
  <si>
    <t>LIMON RE-4J</t>
  </si>
  <si>
    <t>KARVAL RE-23</t>
  </si>
  <si>
    <t>VALLEY RE-1</t>
  </si>
  <si>
    <t>FRENCHMAN RE-3</t>
  </si>
  <si>
    <t>BUFFALO RE-4J</t>
  </si>
  <si>
    <t>PLATEAU RE-5</t>
  </si>
  <si>
    <t>DE BEQUE 49JT</t>
  </si>
  <si>
    <t>PLATEAU VALLEY 50</t>
  </si>
  <si>
    <t>CREEDE SCHOOL DISTRICT</t>
  </si>
  <si>
    <t>MANCOS RE-6</t>
  </si>
  <si>
    <t>WEST END RE-2</t>
  </si>
  <si>
    <t>WELDON VALLEY RE-20(J)</t>
  </si>
  <si>
    <t>WIGGINS RE-50(J)</t>
  </si>
  <si>
    <t>ROCKY FORD R-2</t>
  </si>
  <si>
    <t>MANZANOLA 3J</t>
  </si>
  <si>
    <t>FOWLER R-4J</t>
  </si>
  <si>
    <t>CHERAW 31</t>
  </si>
  <si>
    <t>SWINK 33</t>
  </si>
  <si>
    <t>OURAY R-1</t>
  </si>
  <si>
    <t>RIDGWAY R-2</t>
  </si>
  <si>
    <t>PARK COUNTY RE-2</t>
  </si>
  <si>
    <t>HOLYOKE RE-1J</t>
  </si>
  <si>
    <t>HAXTUN RE-2J</t>
  </si>
  <si>
    <t>ASPEN 1</t>
  </si>
  <si>
    <t>GRANADA RE-1</t>
  </si>
  <si>
    <t>LAMAR RE-2</t>
  </si>
  <si>
    <t>WILEY RE-13 JT</t>
  </si>
  <si>
    <t>MEEKER RE1</t>
  </si>
  <si>
    <t>RANGELY RE-4</t>
  </si>
  <si>
    <t>DEL NORTE C-7</t>
  </si>
  <si>
    <t>SARGENT RE-33J</t>
  </si>
  <si>
    <t>STEAMBOAT SPRINGS RE-2</t>
  </si>
  <si>
    <t>SOUTH ROUTT RE 3</t>
  </si>
  <si>
    <t>MOUNTAIN VALLEY RE 1</t>
  </si>
  <si>
    <t>MOFFAT 2</t>
  </si>
  <si>
    <t>SILVERTON 1</t>
  </si>
  <si>
    <t>TELLURIDE R-1</t>
  </si>
  <si>
    <t>NORWOOD R-2J</t>
  </si>
  <si>
    <t>WOODLAND PARK RE-2</t>
  </si>
  <si>
    <t>AKRON R-1</t>
  </si>
  <si>
    <t>ARICKAREE R-2</t>
  </si>
  <si>
    <t>LONE STAR 101</t>
  </si>
  <si>
    <t>WOODLIN R-104</t>
  </si>
  <si>
    <t>WELD COUNTY RE-1</t>
  </si>
  <si>
    <t>EATON RE-2</t>
  </si>
  <si>
    <t>WINDSOR RE-4</t>
  </si>
  <si>
    <t>JOHNSTOWN-MILLIKEN RE-5J</t>
  </si>
  <si>
    <t>PLATTE VALLEY RE-7</t>
  </si>
  <si>
    <t>AULT-HIGHLAND RE-9</t>
  </si>
  <si>
    <t>PRAIRIE RE-11</t>
  </si>
  <si>
    <t>PAWNEE RE-12</t>
  </si>
  <si>
    <t>YUMA 1</t>
  </si>
  <si>
    <t>WRAY RD-2</t>
  </si>
  <si>
    <t>IDALIA RJ-3</t>
  </si>
  <si>
    <t>LIBERTY J-4</t>
  </si>
  <si>
    <t>Amount Expended for Period 7/1/2020- Dec 30, 2020</t>
  </si>
  <si>
    <t>Treasury Reporting Category (This fund relates specifically to At-Risk Students)</t>
  </si>
  <si>
    <t>7/01/2020 - 12/30/2020</t>
  </si>
  <si>
    <t>Electronic Signature</t>
  </si>
  <si>
    <t>Grant Code 6012 Source Code 4000</t>
  </si>
  <si>
    <t>US TREASURY CoronaVirus Relief FUNDS-SAFE SCHOOLS RE-OPENING</t>
  </si>
  <si>
    <t>COVID19 Relief Activity - SSRG #6012</t>
  </si>
  <si>
    <t>COVID19 Relief Activity - AT RISK SUPPLEMENTAL #5012</t>
  </si>
  <si>
    <t>Treasury Reporting Category (This fund relates specifically to Safe Reopening Expenditures)</t>
  </si>
  <si>
    <t>n. Public Health Expenses (HVAC or Equipment Upgrades, Expenses to facilitate distancing, santization equipment, testing and health Screening Tools)</t>
  </si>
  <si>
    <t>m. Personal Protective Equipment (PPE for Students and Staff)</t>
  </si>
  <si>
    <t>3/01/2020 - 12/30/2020</t>
  </si>
  <si>
    <t>Amount Expended for Period July 1,2020- Dec 30, 2020</t>
  </si>
  <si>
    <t>US TREASURY CoronaVirus Relief FUNDS-SUPPLEMENTAL State Share/At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</si>
</sst>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0000"/>
    <numFmt numFmtId="165" formatCode="m/d/yy;@"/>
    <numFmt numFmtId="166" formatCode="mm/dd/yyyy"/>
    <numFmt numFmtId="167" formatCode="0.0000%"/>
    <numFmt numFmtId="168" formatCode="[$-409]mmm\-yy;@"/>
  </numFmts>
  <fonts count="45"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u/>
      <sz val="11"/>
      <color theme="10"/>
      <name val="Calibri"/>
      <family val="2"/>
      <scheme val="minor"/>
    </font>
    <font>
      <b/>
      <u/>
      <sz val="10"/>
      <name val="Calibri"/>
      <family val="2"/>
      <scheme val="minor"/>
    </font>
    <font>
      <u/>
      <sz val="10"/>
      <color indexed="12"/>
      <name val="Calibri"/>
      <family val="2"/>
      <scheme val="minor"/>
    </font>
    <font>
      <sz val="10"/>
      <color theme="1"/>
      <name val="Calibri"/>
      <family val="2"/>
      <scheme val="minor"/>
    </font>
    <font>
      <b/>
      <sz val="10"/>
      <color theme="1"/>
      <name val="Calibri"/>
      <family val="2"/>
      <scheme val="minor"/>
    </font>
    <font>
      <b/>
      <sz val="14"/>
      <name val="Calibri"/>
      <family val="2"/>
      <scheme val="minor"/>
    </font>
    <font>
      <sz val="11"/>
      <color rgb="FFFF0000"/>
      <name val="Calibri"/>
      <family val="2"/>
      <scheme val="minor"/>
    </font>
    <font>
      <b/>
      <sz val="10"/>
      <color theme="1"/>
      <name val="Consolas"/>
      <family val="3"/>
    </font>
    <font>
      <b/>
      <sz val="11"/>
      <name val="Consolas"/>
      <family val="3"/>
    </font>
    <font>
      <b/>
      <sz val="10"/>
      <name val="Consolas"/>
      <family val="3"/>
    </font>
    <font>
      <sz val="10"/>
      <color theme="1"/>
      <name val="Consolas"/>
      <family val="3"/>
    </font>
    <font>
      <sz val="10"/>
      <name val="Arial"/>
      <family val="2"/>
    </font>
    <font>
      <sz val="10"/>
      <name val="Consolas"/>
      <family val="3"/>
    </font>
    <font>
      <u/>
      <sz val="11"/>
      <name val="Calibri"/>
      <family val="2"/>
      <scheme val="minor"/>
    </font>
    <font>
      <sz val="11"/>
      <name val="Calibri"/>
      <family val="2"/>
      <scheme val="minor"/>
    </font>
    <font>
      <sz val="10"/>
      <color rgb="FFFF0000"/>
      <name val="Consolas"/>
      <family val="3"/>
    </font>
    <font>
      <u/>
      <sz val="11"/>
      <color rgb="FFFF0000"/>
      <name val="Calibri"/>
      <family val="2"/>
      <scheme val="minor"/>
    </font>
    <font>
      <u/>
      <sz val="10"/>
      <name val="Consolas"/>
      <family val="3"/>
    </font>
    <font>
      <u/>
      <sz val="10"/>
      <color rgb="FFFF0000"/>
      <name val="Consolas"/>
      <family val="3"/>
    </font>
    <font>
      <sz val="10"/>
      <color theme="2" tint="-0.89999084444715716"/>
      <name val="Consolas"/>
      <family val="3"/>
    </font>
    <font>
      <b/>
      <sz val="8"/>
      <color rgb="FF333333"/>
      <name val="Arial"/>
      <family val="2"/>
    </font>
    <font>
      <sz val="10"/>
      <color rgb="FFFF0000"/>
      <name val="Calibri"/>
      <family val="2"/>
      <scheme val="minor"/>
    </font>
    <font>
      <sz val="10"/>
      <color theme="1" tint="4.9989318521683403E-2"/>
      <name val="Consolas"/>
      <family val="3"/>
    </font>
    <font>
      <u/>
      <sz val="10"/>
      <color theme="10"/>
      <name val="Consolas"/>
      <family val="3"/>
    </font>
    <font>
      <sz val="10"/>
      <color rgb="FF000000"/>
      <name val="Calibri"/>
      <family val="2"/>
    </font>
    <font>
      <b/>
      <sz val="10"/>
      <color rgb="FFFF0000"/>
      <name val="Consolas"/>
      <family val="3"/>
    </font>
    <font>
      <sz val="10"/>
      <color rgb="FFFF0000"/>
      <name val="Calibri"/>
      <family val="2"/>
    </font>
    <font>
      <sz val="11"/>
      <color theme="1"/>
      <name val="Consolas"/>
      <family val="3"/>
    </font>
    <font>
      <sz val="11"/>
      <name val="Consolas"/>
      <family val="3"/>
    </font>
    <font>
      <sz val="11"/>
      <color rgb="FFFF0000"/>
      <name val="Consolas"/>
      <family val="3"/>
    </font>
    <font>
      <sz val="10"/>
      <color rgb="FF444444"/>
      <name val="Arial"/>
      <family val="2"/>
    </font>
    <font>
      <b/>
      <sz val="9"/>
      <color indexed="81"/>
      <name val="Tahoma"/>
      <family val="2"/>
    </font>
    <font>
      <sz val="9"/>
      <color indexed="81"/>
      <name val="Tahoma"/>
      <family val="2"/>
    </font>
    <font>
      <b/>
      <sz val="11"/>
      <color theme="1"/>
      <name val="Calibri"/>
      <family val="2"/>
      <scheme val="minor"/>
    </font>
    <font>
      <b/>
      <sz val="11"/>
      <name val="Calibri"/>
      <family val="2"/>
      <scheme val="minor"/>
    </font>
    <font>
      <b/>
      <sz val="16"/>
      <name val="Calibri"/>
      <family val="2"/>
      <scheme val="minor"/>
    </font>
    <font>
      <strike/>
      <sz val="10"/>
      <color theme="1"/>
      <name val="Calibri"/>
      <family val="2"/>
      <scheme val="minor"/>
    </font>
    <font>
      <strike/>
      <sz val="10"/>
      <name val="Calibri"/>
      <family val="2"/>
      <scheme val="minor"/>
    </font>
    <font>
      <b/>
      <sz val="12"/>
      <name val="Calibri"/>
      <family val="2"/>
      <scheme val="minor"/>
    </font>
    <font>
      <sz val="12"/>
      <name val="Calibri"/>
      <family val="2"/>
      <scheme val="minor"/>
    </font>
    <font>
      <sz val="12"/>
      <name val="Arial"/>
      <family val="2"/>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FFC1B3"/>
        <bgColor indexed="64"/>
      </patternFill>
    </fill>
    <fill>
      <patternFill patternType="lightUp">
        <bgColor theme="0"/>
      </patternFill>
    </fill>
    <fill>
      <patternFill patternType="solid">
        <fgColor theme="0" tint="-0.34998626667073579"/>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theme="4"/>
      </top>
      <bottom/>
      <diagonal/>
    </border>
    <border>
      <left style="thin">
        <color rgb="FFD0D7E5"/>
      </left>
      <right style="thin">
        <color rgb="FFD0D7E5"/>
      </right>
      <top style="thin">
        <color rgb="FFD0D7E5"/>
      </top>
      <bottom style="thin">
        <color rgb="FFD0D7E5"/>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9">
    <xf numFmtId="0" fontId="0" fillId="0" borderId="0"/>
    <xf numFmtId="9"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0" fontId="15" fillId="0" borderId="0"/>
    <xf numFmtId="0" fontId="15" fillId="0" borderId="0"/>
    <xf numFmtId="40" fontId="44" fillId="0" borderId="0"/>
    <xf numFmtId="44" fontId="44" fillId="0" borderId="0" applyFont="0" applyFill="0" applyBorder="0" applyAlignment="0" applyProtection="0"/>
    <xf numFmtId="9" fontId="44" fillId="0" borderId="0" applyFont="0" applyFill="0" applyBorder="0" applyAlignment="0" applyProtection="0"/>
  </cellStyleXfs>
  <cellXfs count="417">
    <xf numFmtId="0" fontId="0" fillId="0" borderId="0" xfId="0"/>
    <xf numFmtId="0" fontId="3" fillId="0" borderId="0" xfId="0" applyFont="1"/>
    <xf numFmtId="0" fontId="3" fillId="3" borderId="0" xfId="0" applyFont="1" applyFill="1"/>
    <xf numFmtId="0" fontId="2" fillId="3" borderId="0" xfId="0" applyFont="1" applyFill="1"/>
    <xf numFmtId="0" fontId="3" fillId="2" borderId="0" xfId="0" applyFont="1" applyFill="1" applyAlignment="1">
      <alignment horizontal="center"/>
    </xf>
    <xf numFmtId="0" fontId="3" fillId="2" borderId="0" xfId="0" applyFont="1" applyFill="1"/>
    <xf numFmtId="0" fontId="7" fillId="0" borderId="0" xfId="0" applyFont="1" applyAlignment="1">
      <alignment vertical="center"/>
    </xf>
    <xf numFmtId="0" fontId="7" fillId="0" borderId="0" xfId="0" applyFont="1"/>
    <xf numFmtId="14" fontId="7" fillId="0" borderId="0" xfId="0" applyNumberFormat="1" applyFont="1"/>
    <xf numFmtId="18" fontId="2" fillId="3" borderId="0" xfId="0" applyNumberFormat="1" applyFont="1" applyFill="1"/>
    <xf numFmtId="0" fontId="7" fillId="0" borderId="0" xfId="0" applyFont="1" applyAlignment="1">
      <alignment wrapText="1"/>
    </xf>
    <xf numFmtId="0" fontId="8" fillId="0" borderId="0" xfId="0" applyFont="1" applyAlignment="1">
      <alignment wrapText="1"/>
    </xf>
    <xf numFmtId="44" fontId="7" fillId="0" borderId="0" xfId="3" applyFont="1"/>
    <xf numFmtId="49" fontId="0" fillId="0" borderId="0" xfId="0" applyNumberFormat="1"/>
    <xf numFmtId="14" fontId="0" fillId="0" borderId="0" xfId="0" applyNumberFormat="1"/>
    <xf numFmtId="0" fontId="0" fillId="0" borderId="0" xfId="0" applyAlignment="1">
      <alignment horizontal="left"/>
    </xf>
    <xf numFmtId="49" fontId="11" fillId="0" borderId="0" xfId="0" applyNumberFormat="1" applyFont="1" applyAlignment="1">
      <alignment horizontal="left" wrapText="1"/>
    </xf>
    <xf numFmtId="49" fontId="11" fillId="0" borderId="0" xfId="0" applyNumberFormat="1" applyFont="1" applyAlignment="1">
      <alignment horizontal="center" wrapText="1"/>
    </xf>
    <xf numFmtId="49" fontId="12" fillId="0" borderId="41" xfId="0" applyNumberFormat="1" applyFont="1" applyBorder="1" applyAlignment="1">
      <alignment horizontal="center" wrapText="1"/>
    </xf>
    <xf numFmtId="14" fontId="11" fillId="0" borderId="0" xfId="0" applyNumberFormat="1" applyFont="1" applyAlignment="1">
      <alignment horizontal="center" wrapText="1"/>
    </xf>
    <xf numFmtId="49" fontId="11" fillId="0" borderId="0" xfId="0" applyNumberFormat="1" applyFont="1" applyAlignment="1">
      <alignment wrapText="1"/>
    </xf>
    <xf numFmtId="49" fontId="13" fillId="0" borderId="0" xfId="0" applyNumberFormat="1" applyFont="1" applyAlignment="1">
      <alignment wrapText="1"/>
    </xf>
    <xf numFmtId="164" fontId="11" fillId="0" borderId="0" xfId="0" applyNumberFormat="1" applyFont="1" applyAlignment="1">
      <alignment horizontal="left" wrapText="1"/>
    </xf>
    <xf numFmtId="49" fontId="14" fillId="0" borderId="0" xfId="0" applyNumberFormat="1" applyFont="1" applyAlignment="1">
      <alignment horizontal="left"/>
    </xf>
    <xf numFmtId="49" fontId="14" fillId="0" borderId="0" xfId="0" applyNumberFormat="1" applyFont="1" applyAlignment="1">
      <alignment horizontal="right"/>
    </xf>
    <xf numFmtId="49" fontId="16" fillId="0" borderId="0" xfId="4" applyNumberFormat="1" applyFont="1"/>
    <xf numFmtId="14" fontId="14" fillId="0" borderId="0" xfId="0" applyNumberFormat="1" applyFont="1" applyAlignment="1">
      <alignment horizontal="center"/>
    </xf>
    <xf numFmtId="0" fontId="16" fillId="0" borderId="0" xfId="0" applyFont="1"/>
    <xf numFmtId="0" fontId="17" fillId="0" borderId="0" xfId="2" applyFont="1" applyFill="1" applyBorder="1" applyAlignment="1"/>
    <xf numFmtId="0" fontId="18" fillId="0" borderId="0" xfId="2" applyFont="1" applyFill="1" applyBorder="1" applyAlignment="1"/>
    <xf numFmtId="164" fontId="14" fillId="0" borderId="0" xfId="0" applyNumberFormat="1" applyFont="1" applyAlignment="1">
      <alignment horizontal="left"/>
    </xf>
    <xf numFmtId="49" fontId="16" fillId="0" borderId="0" xfId="0" applyNumberFormat="1" applyFont="1" applyAlignment="1">
      <alignment horizontal="left"/>
    </xf>
    <xf numFmtId="49" fontId="16" fillId="0" borderId="0" xfId="0" applyNumberFormat="1" applyFont="1" applyAlignment="1">
      <alignment horizontal="right"/>
    </xf>
    <xf numFmtId="49" fontId="16" fillId="0" borderId="0" xfId="0" applyNumberFormat="1" applyFont="1" applyAlignment="1">
      <alignment horizontal="left" wrapText="1"/>
    </xf>
    <xf numFmtId="14" fontId="16" fillId="0" borderId="0" xfId="0" applyNumberFormat="1" applyFont="1" applyAlignment="1">
      <alignment horizontal="center"/>
    </xf>
    <xf numFmtId="0" fontId="19" fillId="4" borderId="0" xfId="0" applyFont="1" applyFill="1"/>
    <xf numFmtId="0" fontId="20" fillId="4" borderId="0" xfId="2" applyFont="1" applyFill="1" applyBorder="1" applyAlignment="1"/>
    <xf numFmtId="0" fontId="10" fillId="4" borderId="0" xfId="2" applyFont="1" applyFill="1" applyBorder="1" applyAlignment="1"/>
    <xf numFmtId="49" fontId="19" fillId="4" borderId="0" xfId="0" applyNumberFormat="1" applyFont="1" applyFill="1" applyAlignment="1">
      <alignment horizontal="left"/>
    </xf>
    <xf numFmtId="164" fontId="19" fillId="4" borderId="0" xfId="0" applyNumberFormat="1" applyFont="1" applyFill="1" applyAlignment="1">
      <alignment horizontal="left"/>
    </xf>
    <xf numFmtId="0" fontId="16" fillId="4" borderId="0" xfId="0" applyFont="1" applyFill="1"/>
    <xf numFmtId="0" fontId="17" fillId="4" borderId="0" xfId="2" applyFont="1" applyFill="1" applyBorder="1" applyAlignment="1"/>
    <xf numFmtId="0" fontId="18" fillId="4" borderId="0" xfId="2" applyFont="1" applyFill="1" applyBorder="1" applyAlignment="1"/>
    <xf numFmtId="49" fontId="14" fillId="4" borderId="0" xfId="0" applyNumberFormat="1" applyFont="1" applyFill="1" applyAlignment="1">
      <alignment horizontal="left"/>
    </xf>
    <xf numFmtId="164" fontId="14" fillId="4" borderId="0" xfId="0" applyNumberFormat="1" applyFont="1" applyFill="1" applyAlignment="1">
      <alignment horizontal="left"/>
    </xf>
    <xf numFmtId="49" fontId="14" fillId="5" borderId="0" xfId="0" applyNumberFormat="1" applyFont="1" applyFill="1" applyAlignment="1">
      <alignment horizontal="left"/>
    </xf>
    <xf numFmtId="0" fontId="16" fillId="0" borderId="0" xfId="0" quotePrefix="1" applyFont="1"/>
    <xf numFmtId="0" fontId="16" fillId="0" borderId="0" xfId="2" applyFont="1" applyFill="1" applyBorder="1" applyAlignment="1"/>
    <xf numFmtId="0" fontId="21" fillId="0" borderId="0" xfId="2" applyFont="1" applyFill="1" applyBorder="1" applyAlignment="1"/>
    <xf numFmtId="164" fontId="16" fillId="0" borderId="0" xfId="0" applyNumberFormat="1" applyFont="1" applyAlignment="1">
      <alignment horizontal="left"/>
    </xf>
    <xf numFmtId="0" fontId="22" fillId="4" borderId="0" xfId="2" applyFont="1" applyFill="1" applyBorder="1" applyAlignment="1"/>
    <xf numFmtId="0" fontId="19" fillId="4" borderId="0" xfId="2" applyFont="1" applyFill="1" applyBorder="1" applyAlignment="1"/>
    <xf numFmtId="49" fontId="14" fillId="0" borderId="0" xfId="4" applyNumberFormat="1" applyFont="1"/>
    <xf numFmtId="0" fontId="14" fillId="0" borderId="0" xfId="0" applyFont="1"/>
    <xf numFmtId="49" fontId="16" fillId="4" borderId="0" xfId="0" applyNumberFormat="1" applyFont="1" applyFill="1" applyAlignment="1">
      <alignment horizontal="left"/>
    </xf>
    <xf numFmtId="164" fontId="16" fillId="4" borderId="0" xfId="0" applyNumberFormat="1" applyFont="1" applyFill="1" applyAlignment="1">
      <alignment horizontal="left"/>
    </xf>
    <xf numFmtId="0" fontId="4" fillId="0" borderId="0" xfId="2" applyFill="1" applyBorder="1" applyAlignment="1"/>
    <xf numFmtId="14" fontId="23" fillId="0" borderId="0" xfId="0" applyNumberFormat="1" applyFont="1" applyAlignment="1">
      <alignment horizontal="center"/>
    </xf>
    <xf numFmtId="49" fontId="14" fillId="0" borderId="1" xfId="0" applyNumberFormat="1" applyFont="1" applyBorder="1" applyAlignment="1">
      <alignment horizontal="left"/>
    </xf>
    <xf numFmtId="49" fontId="14" fillId="0" borderId="1" xfId="0" applyNumberFormat="1" applyFont="1" applyBorder="1" applyAlignment="1">
      <alignment horizontal="right"/>
    </xf>
    <xf numFmtId="49" fontId="16" fillId="0" borderId="1" xfId="4" applyNumberFormat="1" applyFont="1" applyBorder="1"/>
    <xf numFmtId="14" fontId="14" fillId="0" borderId="1" xfId="0" applyNumberFormat="1" applyFont="1" applyBorder="1" applyAlignment="1">
      <alignment horizontal="center"/>
    </xf>
    <xf numFmtId="0" fontId="16" fillId="0" borderId="1" xfId="0" applyFont="1" applyBorder="1"/>
    <xf numFmtId="0" fontId="17" fillId="0" borderId="1" xfId="2" applyFont="1" applyFill="1" applyBorder="1" applyAlignment="1"/>
    <xf numFmtId="0" fontId="18" fillId="0" borderId="1" xfId="2" applyFont="1" applyFill="1" applyBorder="1" applyAlignment="1"/>
    <xf numFmtId="0" fontId="4" fillId="0" borderId="1" xfId="2" applyFill="1" applyBorder="1" applyAlignment="1"/>
    <xf numFmtId="164" fontId="14" fillId="0" borderId="1" xfId="0" applyNumberFormat="1" applyFont="1" applyBorder="1" applyAlignment="1">
      <alignment horizontal="left"/>
    </xf>
    <xf numFmtId="0" fontId="16" fillId="0" borderId="0" xfId="0" applyFont="1" applyAlignment="1">
      <alignment horizontal="left"/>
    </xf>
    <xf numFmtId="0" fontId="17" fillId="0" borderId="0" xfId="2" applyFont="1" applyFill="1" applyBorder="1" applyAlignment="1">
      <alignment horizontal="left"/>
    </xf>
    <xf numFmtId="0" fontId="18" fillId="0" borderId="0" xfId="2" applyFont="1" applyFill="1" applyBorder="1" applyAlignment="1">
      <alignment horizontal="left"/>
    </xf>
    <xf numFmtId="0" fontId="4" fillId="0" borderId="0" xfId="2" applyFill="1" applyBorder="1" applyAlignment="1">
      <alignment horizontal="left"/>
    </xf>
    <xf numFmtId="49" fontId="14" fillId="0" borderId="0" xfId="0" applyNumberFormat="1" applyFont="1"/>
    <xf numFmtId="0" fontId="3" fillId="0" borderId="2" xfId="0" applyFont="1" applyBorder="1"/>
    <xf numFmtId="49" fontId="16" fillId="0" borderId="0" xfId="0" applyNumberFormat="1" applyFont="1"/>
    <xf numFmtId="0" fontId="7" fillId="0" borderId="0" xfId="0" quotePrefix="1" applyFont="1"/>
    <xf numFmtId="49" fontId="23" fillId="0" borderId="0" xfId="0" applyNumberFormat="1" applyFont="1" applyAlignment="1">
      <alignment horizontal="left"/>
    </xf>
    <xf numFmtId="49" fontId="23" fillId="0" borderId="0" xfId="0" applyNumberFormat="1" applyFont="1" applyAlignment="1">
      <alignment horizontal="right"/>
    </xf>
    <xf numFmtId="49" fontId="23" fillId="0" borderId="0" xfId="4" applyNumberFormat="1" applyFont="1"/>
    <xf numFmtId="49" fontId="23" fillId="0" borderId="0" xfId="0" applyNumberFormat="1" applyFont="1" applyAlignment="1">
      <alignment horizontal="left" wrapText="1"/>
    </xf>
    <xf numFmtId="0" fontId="19" fillId="0" borderId="0" xfId="0" applyFont="1"/>
    <xf numFmtId="0" fontId="22" fillId="0" borderId="0" xfId="2" applyFont="1" applyFill="1" applyBorder="1" applyAlignment="1"/>
    <xf numFmtId="49" fontId="19" fillId="0" borderId="0" xfId="0" applyNumberFormat="1" applyFont="1" applyAlignment="1">
      <alignment horizontal="left"/>
    </xf>
    <xf numFmtId="164" fontId="19" fillId="0" borderId="0" xfId="0" applyNumberFormat="1" applyFont="1" applyAlignment="1">
      <alignment horizontal="left"/>
    </xf>
    <xf numFmtId="0" fontId="24" fillId="0" borderId="0" xfId="0" applyFont="1"/>
    <xf numFmtId="49" fontId="25" fillId="0" borderId="0" xfId="0" quotePrefix="1" applyNumberFormat="1" applyFont="1"/>
    <xf numFmtId="0" fontId="25" fillId="0" borderId="0" xfId="0" applyFont="1"/>
    <xf numFmtId="49" fontId="19" fillId="0" borderId="0" xfId="0" applyNumberFormat="1" applyFont="1" applyAlignment="1">
      <alignment horizontal="right"/>
    </xf>
    <xf numFmtId="49" fontId="19" fillId="0" borderId="0" xfId="0" applyNumberFormat="1" applyFont="1" applyAlignment="1">
      <alignment horizontal="left" wrapText="1"/>
    </xf>
    <xf numFmtId="14" fontId="19" fillId="0" borderId="0" xfId="0" applyNumberFormat="1" applyFont="1" applyAlignment="1">
      <alignment horizontal="center"/>
    </xf>
    <xf numFmtId="49" fontId="19" fillId="0" borderId="2" xfId="0" applyNumberFormat="1" applyFont="1" applyBorder="1" applyAlignment="1">
      <alignment horizontal="left"/>
    </xf>
    <xf numFmtId="0" fontId="16" fillId="0" borderId="2" xfId="0" applyFont="1" applyBorder="1"/>
    <xf numFmtId="0" fontId="16" fillId="4" borderId="2" xfId="0" applyFont="1" applyFill="1" applyBorder="1"/>
    <xf numFmtId="0" fontId="16" fillId="4" borderId="0" xfId="2" applyFont="1" applyFill="1" applyBorder="1" applyAlignment="1"/>
    <xf numFmtId="0" fontId="7" fillId="0" borderId="0" xfId="2" applyFont="1" applyFill="1" applyBorder="1" applyAlignment="1" applyProtection="1"/>
    <xf numFmtId="49" fontId="14" fillId="4" borderId="0" xfId="0" applyNumberFormat="1" applyFont="1" applyFill="1" applyAlignment="1">
      <alignment horizontal="right"/>
    </xf>
    <xf numFmtId="49" fontId="16" fillId="4" borderId="0" xfId="4" applyNumberFormat="1" applyFont="1" applyFill="1"/>
    <xf numFmtId="14" fontId="14" fillId="4" borderId="0" xfId="0" applyNumberFormat="1" applyFont="1" applyFill="1" applyAlignment="1">
      <alignment horizontal="center"/>
    </xf>
    <xf numFmtId="0" fontId="14" fillId="4" borderId="0" xfId="0" applyFont="1" applyFill="1"/>
    <xf numFmtId="0" fontId="21" fillId="0" borderId="0" xfId="2" applyFont="1" applyFill="1" applyAlignment="1"/>
    <xf numFmtId="0" fontId="16" fillId="0" borderId="0" xfId="2" applyFont="1" applyFill="1" applyAlignment="1"/>
    <xf numFmtId="0" fontId="17" fillId="0" borderId="0" xfId="2" applyFont="1" applyFill="1" applyAlignment="1"/>
    <xf numFmtId="0" fontId="18" fillId="0" borderId="0" xfId="2" applyFont="1" applyFill="1" applyAlignment="1"/>
    <xf numFmtId="49" fontId="26" fillId="0" borderId="0" xfId="0" applyNumberFormat="1" applyFont="1" applyAlignment="1">
      <alignment horizontal="left"/>
    </xf>
    <xf numFmtId="49" fontId="26" fillId="0" borderId="0" xfId="0" applyNumberFormat="1" applyFont="1" applyAlignment="1">
      <alignment horizontal="right"/>
    </xf>
    <xf numFmtId="49" fontId="26" fillId="0" borderId="0" xfId="4" applyNumberFormat="1" applyFont="1"/>
    <xf numFmtId="49" fontId="26" fillId="0" borderId="0" xfId="0" applyNumberFormat="1" applyFont="1" applyAlignment="1">
      <alignment horizontal="left" wrapText="1"/>
    </xf>
    <xf numFmtId="0" fontId="26" fillId="0" borderId="0" xfId="0" applyFont="1"/>
    <xf numFmtId="14" fontId="26" fillId="0" borderId="0" xfId="0" applyNumberFormat="1" applyFont="1" applyAlignment="1">
      <alignment horizontal="center"/>
    </xf>
    <xf numFmtId="164" fontId="26" fillId="0" borderId="0" xfId="0" applyNumberFormat="1" applyFont="1" applyAlignment="1">
      <alignment horizontal="left"/>
    </xf>
    <xf numFmtId="0" fontId="27" fillId="0" borderId="0" xfId="2" applyFont="1" applyFill="1" applyAlignment="1"/>
    <xf numFmtId="49" fontId="7" fillId="0" borderId="0" xfId="0" quotePrefix="1" applyNumberFormat="1" applyFont="1"/>
    <xf numFmtId="49" fontId="7" fillId="4" borderId="0" xfId="0" quotePrefix="1" applyNumberFormat="1" applyFont="1" applyFill="1"/>
    <xf numFmtId="0" fontId="7" fillId="4" borderId="0" xfId="0" applyFont="1" applyFill="1"/>
    <xf numFmtId="0" fontId="3" fillId="4" borderId="0" xfId="0" applyFont="1" applyFill="1"/>
    <xf numFmtId="0" fontId="28" fillId="0" borderId="0" xfId="0" applyFont="1" applyAlignment="1">
      <alignment vertical="center"/>
    </xf>
    <xf numFmtId="49" fontId="14" fillId="4" borderId="0" xfId="0" applyNumberFormat="1" applyFont="1" applyFill="1"/>
    <xf numFmtId="165" fontId="14" fillId="0" borderId="0" xfId="5" applyNumberFormat="1" applyFont="1" applyAlignment="1">
      <alignment horizontal="left" vertical="top"/>
    </xf>
    <xf numFmtId="49" fontId="14" fillId="0" borderId="0" xfId="0" applyNumberFormat="1" applyFont="1" applyAlignment="1">
      <alignment horizontal="left" vertical="top"/>
    </xf>
    <xf numFmtId="0" fontId="4" fillId="0" borderId="0" xfId="2"/>
    <xf numFmtId="165" fontId="16" fillId="0" borderId="0" xfId="5" applyNumberFormat="1" applyFont="1" applyAlignment="1">
      <alignment horizontal="left" vertical="top"/>
    </xf>
    <xf numFmtId="164" fontId="14" fillId="0" borderId="0" xfId="0" applyNumberFormat="1" applyFont="1" applyAlignment="1">
      <alignment horizontal="left" vertical="top"/>
    </xf>
    <xf numFmtId="49" fontId="7" fillId="0" borderId="0" xfId="0" applyNumberFormat="1" applyFont="1"/>
    <xf numFmtId="49" fontId="14" fillId="0" borderId="0" xfId="0" quotePrefix="1" applyNumberFormat="1" applyFont="1" applyAlignment="1">
      <alignment horizontal="right"/>
    </xf>
    <xf numFmtId="49" fontId="14" fillId="0" borderId="0" xfId="0" applyNumberFormat="1" applyFont="1" applyAlignment="1">
      <alignment horizontal="center"/>
    </xf>
    <xf numFmtId="0" fontId="30" fillId="0" borderId="0" xfId="0" applyFont="1" applyAlignment="1">
      <alignment vertical="center"/>
    </xf>
    <xf numFmtId="49" fontId="19" fillId="0" borderId="0" xfId="0" applyNumberFormat="1" applyFont="1" applyAlignment="1">
      <alignment horizontal="center"/>
    </xf>
    <xf numFmtId="49" fontId="16" fillId="0" borderId="2" xfId="0" applyNumberFormat="1" applyFont="1" applyBorder="1" applyAlignment="1">
      <alignment horizontal="left"/>
    </xf>
    <xf numFmtId="49" fontId="14" fillId="0" borderId="2" xfId="0" applyNumberFormat="1" applyFont="1" applyBorder="1" applyAlignment="1">
      <alignment horizontal="left"/>
    </xf>
    <xf numFmtId="49" fontId="14" fillId="6" borderId="0" xfId="0" applyNumberFormat="1" applyFont="1" applyFill="1" applyAlignment="1">
      <alignment horizontal="left"/>
    </xf>
    <xf numFmtId="164" fontId="14" fillId="6" borderId="0" xfId="0" applyNumberFormat="1" applyFont="1" applyFill="1" applyAlignment="1">
      <alignment horizontal="left"/>
    </xf>
    <xf numFmtId="49" fontId="25" fillId="0" borderId="0" xfId="0" applyNumberFormat="1" applyFont="1"/>
    <xf numFmtId="49" fontId="31" fillId="4" borderId="0" xfId="0" applyNumberFormat="1" applyFont="1" applyFill="1" applyAlignment="1">
      <alignment horizontal="left"/>
    </xf>
    <xf numFmtId="49" fontId="32" fillId="4" borderId="0" xfId="0" applyNumberFormat="1" applyFont="1" applyFill="1" applyAlignment="1">
      <alignment horizontal="left"/>
    </xf>
    <xf numFmtId="0" fontId="14" fillId="0" borderId="0" xfId="0" applyFont="1" applyAlignment="1">
      <alignment horizontal="left"/>
    </xf>
    <xf numFmtId="49" fontId="33" fillId="0" borderId="0" xfId="0" applyNumberFormat="1" applyFont="1" applyAlignment="1">
      <alignment horizontal="left"/>
    </xf>
    <xf numFmtId="49" fontId="31" fillId="0" borderId="0" xfId="0" applyNumberFormat="1" applyFont="1" applyAlignment="1">
      <alignment horizontal="left"/>
    </xf>
    <xf numFmtId="49" fontId="32" fillId="0" borderId="0" xfId="0" applyNumberFormat="1" applyFont="1" applyAlignment="1">
      <alignment horizontal="left"/>
    </xf>
    <xf numFmtId="49" fontId="16" fillId="0" borderId="0" xfId="2" applyNumberFormat="1" applyFont="1" applyFill="1" applyBorder="1" applyAlignment="1"/>
    <xf numFmtId="49" fontId="21" fillId="0" borderId="0" xfId="2" applyNumberFormat="1" applyFont="1" applyFill="1" applyBorder="1" applyAlignment="1"/>
    <xf numFmtId="49" fontId="27" fillId="0" borderId="0" xfId="2" applyNumberFormat="1" applyFont="1" applyFill="1" applyBorder="1" applyAlignment="1"/>
    <xf numFmtId="49" fontId="14" fillId="0" borderId="0" xfId="0" applyNumberFormat="1" applyFont="1" applyAlignment="1">
      <alignment horizontal="right" vertical="top"/>
    </xf>
    <xf numFmtId="49" fontId="16" fillId="0" borderId="0" xfId="0" applyNumberFormat="1" applyFont="1" applyAlignment="1">
      <alignment horizontal="left" vertical="top"/>
    </xf>
    <xf numFmtId="49" fontId="21" fillId="4" borderId="0" xfId="2" applyNumberFormat="1" applyFont="1" applyFill="1" applyBorder="1" applyAlignment="1"/>
    <xf numFmtId="49" fontId="16" fillId="4" borderId="0" xfId="2" applyNumberFormat="1" applyFont="1" applyFill="1" applyBorder="1" applyAlignment="1"/>
    <xf numFmtId="49" fontId="4" fillId="4" borderId="0" xfId="2" applyNumberFormat="1" applyFill="1" applyBorder="1" applyAlignment="1"/>
    <xf numFmtId="0" fontId="14" fillId="4" borderId="0" xfId="0" applyFont="1" applyFill="1" applyAlignment="1">
      <alignment horizontal="left"/>
    </xf>
    <xf numFmtId="0" fontId="16" fillId="0" borderId="0" xfId="5" applyFont="1" applyAlignment="1">
      <alignment horizontal="left" vertical="top"/>
    </xf>
    <xf numFmtId="49" fontId="16" fillId="0" borderId="0" xfId="5" applyNumberFormat="1" applyFont="1" applyAlignment="1">
      <alignment horizontal="right" vertical="top"/>
    </xf>
    <xf numFmtId="38" fontId="16" fillId="0" borderId="0" xfId="5" applyNumberFormat="1" applyFont="1" applyAlignment="1">
      <alignment horizontal="left" vertical="top"/>
    </xf>
    <xf numFmtId="49" fontId="14" fillId="5" borderId="0" xfId="0" applyNumberFormat="1" applyFont="1" applyFill="1" applyAlignment="1">
      <alignment horizontal="right"/>
    </xf>
    <xf numFmtId="49" fontId="16" fillId="5" borderId="0" xfId="4" applyNumberFormat="1" applyFont="1" applyFill="1"/>
    <xf numFmtId="14" fontId="14" fillId="0" borderId="0" xfId="0" applyNumberFormat="1" applyFont="1"/>
    <xf numFmtId="14" fontId="21" fillId="0" borderId="0" xfId="2" applyNumberFormat="1" applyFont="1" applyFill="1" applyAlignment="1"/>
    <xf numFmtId="14" fontId="16" fillId="0" borderId="0" xfId="2" applyNumberFormat="1" applyFont="1" applyFill="1" applyAlignment="1"/>
    <xf numFmtId="49" fontId="19" fillId="0" borderId="0" xfId="4" applyNumberFormat="1" applyFont="1"/>
    <xf numFmtId="49" fontId="19" fillId="0" borderId="0" xfId="0" applyNumberFormat="1" applyFont="1"/>
    <xf numFmtId="0" fontId="25" fillId="0" borderId="0" xfId="2" applyFont="1" applyFill="1" applyBorder="1" applyAlignment="1" applyProtection="1">
      <alignment horizontal="left"/>
    </xf>
    <xf numFmtId="49" fontId="17" fillId="0" borderId="0" xfId="2" applyNumberFormat="1" applyFont="1" applyFill="1" applyBorder="1" applyAlignment="1"/>
    <xf numFmtId="49" fontId="18" fillId="0" borderId="0" xfId="2" applyNumberFormat="1" applyFont="1" applyFill="1" applyAlignment="1"/>
    <xf numFmtId="0" fontId="7" fillId="0" borderId="0" xfId="2" applyFont="1" applyFill="1" applyBorder="1" applyAlignment="1" applyProtection="1">
      <alignment horizontal="left"/>
    </xf>
    <xf numFmtId="164" fontId="16" fillId="0" borderId="0" xfId="0" applyNumberFormat="1" applyFont="1" applyAlignment="1">
      <alignment horizontal="left" vertical="top"/>
    </xf>
    <xf numFmtId="0" fontId="14" fillId="0" borderId="0" xfId="5" applyFont="1" applyAlignment="1">
      <alignment horizontal="left" vertical="top"/>
    </xf>
    <xf numFmtId="49" fontId="14" fillId="0" borderId="0" xfId="5" applyNumberFormat="1" applyFont="1" applyAlignment="1">
      <alignment horizontal="right" vertical="top"/>
    </xf>
    <xf numFmtId="0" fontId="14" fillId="0" borderId="0" xfId="5" applyFont="1" applyAlignment="1">
      <alignment horizontal="left"/>
    </xf>
    <xf numFmtId="164" fontId="14" fillId="0" borderId="0" xfId="0" quotePrefix="1" applyNumberFormat="1" applyFont="1" applyAlignment="1">
      <alignment horizontal="left" vertical="top"/>
    </xf>
    <xf numFmtId="0" fontId="16" fillId="0" borderId="0" xfId="5" applyFont="1" applyAlignment="1">
      <alignment horizontal="left"/>
    </xf>
    <xf numFmtId="165" fontId="14" fillId="4" borderId="0" xfId="5" applyNumberFormat="1" applyFont="1" applyFill="1" applyAlignment="1">
      <alignment horizontal="left" vertical="top"/>
    </xf>
    <xf numFmtId="165" fontId="16" fillId="4" borderId="0" xfId="5" applyNumberFormat="1" applyFont="1" applyFill="1" applyAlignment="1">
      <alignment horizontal="left" vertical="top"/>
    </xf>
    <xf numFmtId="49" fontId="14" fillId="4" borderId="0" xfId="0" applyNumberFormat="1" applyFont="1" applyFill="1" applyAlignment="1">
      <alignment horizontal="left" vertical="top"/>
    </xf>
    <xf numFmtId="164" fontId="14" fillId="4" borderId="0" xfId="0" applyNumberFormat="1" applyFont="1" applyFill="1" applyAlignment="1">
      <alignment horizontal="left" vertical="top"/>
    </xf>
    <xf numFmtId="0" fontId="14" fillId="0" borderId="0" xfId="0" applyFont="1" applyAlignment="1">
      <alignment horizontal="left" vertical="top"/>
    </xf>
    <xf numFmtId="0" fontId="19" fillId="0" borderId="0" xfId="5" applyFont="1" applyAlignment="1">
      <alignment horizontal="left" vertical="top"/>
    </xf>
    <xf numFmtId="49" fontId="19" fillId="0" borderId="0" xfId="5" applyNumberFormat="1" applyFont="1" applyAlignment="1">
      <alignment horizontal="right" vertical="top"/>
    </xf>
    <xf numFmtId="49" fontId="19" fillId="0" borderId="0" xfId="0" applyNumberFormat="1" applyFont="1" applyAlignment="1">
      <alignment horizontal="left" vertical="top"/>
    </xf>
    <xf numFmtId="165" fontId="19" fillId="0" borderId="0" xfId="5" applyNumberFormat="1" applyFont="1" applyAlignment="1">
      <alignment horizontal="left" vertical="top"/>
    </xf>
    <xf numFmtId="164" fontId="19" fillId="0" borderId="0" xfId="0" applyNumberFormat="1" applyFont="1" applyAlignment="1">
      <alignment horizontal="left" vertical="top"/>
    </xf>
    <xf numFmtId="165" fontId="17" fillId="0" borderId="0" xfId="2" applyNumberFormat="1" applyFont="1" applyFill="1" applyAlignment="1">
      <alignment horizontal="left" vertical="top"/>
    </xf>
    <xf numFmtId="165" fontId="18" fillId="0" borderId="0" xfId="2" applyNumberFormat="1" applyFont="1" applyFill="1" applyAlignment="1">
      <alignment horizontal="left" vertical="top"/>
    </xf>
    <xf numFmtId="165" fontId="4" fillId="0" borderId="0" xfId="2" applyNumberFormat="1" applyFill="1" applyBorder="1" applyAlignment="1">
      <alignment horizontal="left" vertical="top"/>
    </xf>
    <xf numFmtId="165" fontId="4" fillId="0" borderId="0" xfId="2" applyNumberFormat="1" applyFill="1" applyAlignment="1">
      <alignment horizontal="left" vertical="top"/>
    </xf>
    <xf numFmtId="0" fontId="0" fillId="0" borderId="0" xfId="0" quotePrefix="1" applyAlignment="1">
      <alignment horizontal="right"/>
    </xf>
    <xf numFmtId="0" fontId="15" fillId="0" borderId="0" xfId="0" applyFont="1"/>
    <xf numFmtId="49" fontId="4" fillId="0" borderId="0" xfId="2" applyNumberFormat="1" applyFill="1" applyAlignment="1">
      <alignment horizontal="left"/>
    </xf>
    <xf numFmtId="166" fontId="7" fillId="0" borderId="0" xfId="0" applyNumberFormat="1" applyFont="1"/>
    <xf numFmtId="164" fontId="7" fillId="0" borderId="0" xfId="0" applyNumberFormat="1" applyFont="1"/>
    <xf numFmtId="0" fontId="14" fillId="0" borderId="42" xfId="5" applyFont="1" applyBorder="1" applyAlignment="1">
      <alignment horizontal="left" vertical="top"/>
    </xf>
    <xf numFmtId="49" fontId="29" fillId="0" borderId="42" xfId="0" applyNumberFormat="1" applyFont="1" applyBorder="1" applyAlignment="1">
      <alignment horizontal="left"/>
    </xf>
    <xf numFmtId="49" fontId="29" fillId="0" borderId="0" xfId="0" applyNumberFormat="1" applyFont="1" applyAlignment="1">
      <alignment horizontal="right"/>
    </xf>
    <xf numFmtId="49" fontId="29" fillId="0" borderId="0" xfId="0" applyNumberFormat="1" applyFont="1" applyAlignment="1">
      <alignment horizontal="left"/>
    </xf>
    <xf numFmtId="49" fontId="13" fillId="0" borderId="0" xfId="0" applyNumberFormat="1" applyFont="1" applyAlignment="1">
      <alignment horizontal="left"/>
    </xf>
    <xf numFmtId="164" fontId="29" fillId="0" borderId="0" xfId="0" applyNumberFormat="1" applyFont="1" applyAlignment="1">
      <alignment horizontal="left"/>
    </xf>
    <xf numFmtId="0" fontId="16" fillId="0" borderId="42" xfId="5" applyFont="1" applyBorder="1" applyAlignment="1">
      <alignment horizontal="left" vertical="top"/>
    </xf>
    <xf numFmtId="0" fontId="14" fillId="0" borderId="42" xfId="0" applyFont="1" applyBorder="1" applyAlignment="1">
      <alignment horizontal="left" vertical="top"/>
    </xf>
    <xf numFmtId="49" fontId="14" fillId="0" borderId="0" xfId="5" quotePrefix="1" applyNumberFormat="1" applyFont="1" applyAlignment="1">
      <alignment horizontal="right" vertical="top"/>
    </xf>
    <xf numFmtId="0" fontId="19" fillId="0" borderId="42" xfId="5" applyFont="1" applyBorder="1" applyAlignment="1">
      <alignment horizontal="left" vertical="top"/>
    </xf>
    <xf numFmtId="0" fontId="16" fillId="0" borderId="42" xfId="5" quotePrefix="1" applyFont="1" applyBorder="1" applyAlignment="1">
      <alignment horizontal="left" vertical="top"/>
    </xf>
    <xf numFmtId="49" fontId="14" fillId="0" borderId="42" xfId="0" applyNumberFormat="1" applyFont="1" applyBorder="1" applyAlignment="1">
      <alignment horizontal="left"/>
    </xf>
    <xf numFmtId="0" fontId="34" fillId="0" borderId="0" xfId="0" applyFont="1"/>
    <xf numFmtId="49" fontId="17" fillId="0" borderId="0" xfId="2" applyNumberFormat="1" applyFont="1" applyFill="1" applyAlignment="1">
      <alignment horizontal="left"/>
    </xf>
    <xf numFmtId="49" fontId="18" fillId="0" borderId="0" xfId="2" applyNumberFormat="1" applyFont="1" applyFill="1" applyAlignment="1">
      <alignment horizontal="left"/>
    </xf>
    <xf numFmtId="0" fontId="14" fillId="0" borderId="2" xfId="0" applyFont="1" applyBorder="1" applyAlignment="1">
      <alignment horizontal="left" vertical="top"/>
    </xf>
    <xf numFmtId="49" fontId="16" fillId="0" borderId="2" xfId="5" applyNumberFormat="1" applyFont="1" applyBorder="1" applyAlignment="1">
      <alignment horizontal="right" vertical="top"/>
    </xf>
    <xf numFmtId="49" fontId="14" fillId="0" borderId="2" xfId="0" applyNumberFormat="1" applyFont="1" applyBorder="1" applyAlignment="1">
      <alignment horizontal="left" vertical="top"/>
    </xf>
    <xf numFmtId="38" fontId="16" fillId="0" borderId="2" xfId="5" applyNumberFormat="1" applyFont="1" applyBorder="1" applyAlignment="1">
      <alignment horizontal="left" vertical="top"/>
    </xf>
    <xf numFmtId="165" fontId="16" fillId="0" borderId="2" xfId="5" applyNumberFormat="1" applyFont="1" applyBorder="1" applyAlignment="1">
      <alignment horizontal="left" vertical="top"/>
    </xf>
    <xf numFmtId="14" fontId="14" fillId="0" borderId="2" xfId="0" applyNumberFormat="1" applyFont="1" applyBorder="1" applyAlignment="1">
      <alignment horizontal="center"/>
    </xf>
    <xf numFmtId="0" fontId="0" fillId="0" borderId="2" xfId="0" applyBorder="1"/>
    <xf numFmtId="49" fontId="14" fillId="0" borderId="2" xfId="0" applyNumberFormat="1" applyFont="1" applyBorder="1"/>
    <xf numFmtId="164" fontId="14" fillId="0" borderId="2" xfId="0" applyNumberFormat="1" applyFont="1" applyBorder="1" applyAlignment="1">
      <alignment horizontal="left" vertical="top"/>
    </xf>
    <xf numFmtId="14" fontId="31" fillId="0" borderId="0" xfId="0" applyNumberFormat="1" applyFont="1" applyAlignment="1">
      <alignment horizontal="center"/>
    </xf>
    <xf numFmtId="0" fontId="3" fillId="2" borderId="0" xfId="0" applyFont="1" applyFill="1" applyAlignment="1" applyProtection="1">
      <alignment horizontal="center"/>
      <protection hidden="1"/>
    </xf>
    <xf numFmtId="0" fontId="3" fillId="2" borderId="0" xfId="0" applyFont="1" applyFill="1" applyProtection="1">
      <protection hidden="1"/>
    </xf>
    <xf numFmtId="14" fontId="3" fillId="2" borderId="0" xfId="0" applyNumberFormat="1" applyFont="1" applyFill="1" applyProtection="1">
      <protection hidden="1"/>
    </xf>
    <xf numFmtId="0" fontId="3" fillId="2" borderId="0" xfId="0" applyFont="1" applyFill="1" applyBorder="1" applyAlignment="1" applyProtection="1">
      <alignment horizontal="center"/>
      <protection hidden="1"/>
    </xf>
    <xf numFmtId="0" fontId="2" fillId="2" borderId="0" xfId="0" applyFont="1" applyFill="1" applyAlignment="1" applyProtection="1">
      <alignment horizontal="right" vertical="center"/>
      <protection hidden="1"/>
    </xf>
    <xf numFmtId="0" fontId="3" fillId="2" borderId="0" xfId="0" applyFont="1" applyFill="1" applyBorder="1" applyAlignment="1" applyProtection="1">
      <alignment horizontal="left" wrapText="1"/>
      <protection hidden="1"/>
    </xf>
    <xf numFmtId="0" fontId="7" fillId="2" borderId="0" xfId="0" applyFont="1" applyFill="1" applyAlignment="1" applyProtection="1">
      <alignment horizontal="left" vertical="top" wrapText="1"/>
      <protection hidden="1"/>
    </xf>
    <xf numFmtId="0" fontId="3" fillId="2" borderId="0" xfId="0" applyFont="1" applyFill="1" applyAlignment="1" applyProtection="1">
      <alignment horizontal="left"/>
      <protection hidden="1"/>
    </xf>
    <xf numFmtId="0" fontId="6" fillId="2" borderId="0" xfId="2" applyFont="1" applyFill="1" applyBorder="1" applyAlignment="1" applyProtection="1">
      <protection hidden="1"/>
    </xf>
    <xf numFmtId="0" fontId="6" fillId="2" borderId="0" xfId="2" applyFont="1" applyFill="1" applyBorder="1" applyAlignment="1" applyProtection="1">
      <alignment horizontal="left"/>
      <protection hidden="1"/>
    </xf>
    <xf numFmtId="0" fontId="3" fillId="2" borderId="0" xfId="0" quotePrefix="1" applyFont="1" applyFill="1" applyAlignment="1" applyProtection="1">
      <protection hidden="1"/>
    </xf>
    <xf numFmtId="0" fontId="3" fillId="2" borderId="0" xfId="0" quotePrefix="1" applyFont="1" applyFill="1" applyAlignment="1" applyProtection="1">
      <alignment horizontal="left"/>
      <protection hidden="1"/>
    </xf>
    <xf numFmtId="0" fontId="3" fillId="2" borderId="0" xfId="0" applyFont="1" applyFill="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3" fillId="2" borderId="0" xfId="0" applyFont="1" applyFill="1" applyAlignment="1">
      <alignment horizontal="right" vertical="center"/>
    </xf>
    <xf numFmtId="0" fontId="7" fillId="2" borderId="0" xfId="0" applyFont="1" applyFill="1" applyAlignment="1">
      <alignment wrapText="1"/>
    </xf>
    <xf numFmtId="0" fontId="16" fillId="0" borderId="0" xfId="5" applyFont="1" applyBorder="1" applyAlignment="1">
      <alignment horizontal="left" vertical="top"/>
    </xf>
    <xf numFmtId="49" fontId="14" fillId="0" borderId="0" xfId="0" applyNumberFormat="1" applyFont="1" applyBorder="1" applyAlignment="1">
      <alignment horizontal="left"/>
    </xf>
    <xf numFmtId="0" fontId="7" fillId="0" borderId="1" xfId="0" applyFont="1" applyBorder="1"/>
    <xf numFmtId="0" fontId="14" fillId="0" borderId="0" xfId="0" applyFont="1" applyBorder="1" applyAlignment="1">
      <alignment horizontal="left" vertical="top"/>
    </xf>
    <xf numFmtId="49" fontId="14" fillId="4" borderId="42" xfId="0" applyNumberFormat="1" applyFont="1" applyFill="1" applyBorder="1" applyAlignment="1">
      <alignment horizontal="left"/>
    </xf>
    <xf numFmtId="0" fontId="14" fillId="0" borderId="0" xfId="5" applyFont="1" applyBorder="1" applyAlignment="1">
      <alignment horizontal="left" vertical="top"/>
    </xf>
    <xf numFmtId="0" fontId="16" fillId="0" borderId="0" xfId="5" quotePrefix="1" applyFont="1" applyBorder="1" applyAlignment="1">
      <alignment horizontal="left" vertical="top"/>
    </xf>
    <xf numFmtId="49" fontId="16" fillId="0" borderId="42" xfId="0" applyNumberFormat="1" applyFont="1" applyBorder="1" applyAlignment="1">
      <alignment horizontal="left"/>
    </xf>
    <xf numFmtId="0" fontId="19" fillId="0" borderId="0" xfId="5" applyFont="1" applyBorder="1" applyAlignment="1">
      <alignment horizontal="left" vertical="top"/>
    </xf>
    <xf numFmtId="49" fontId="26" fillId="0" borderId="42" xfId="0" applyNumberFormat="1" applyFont="1" applyBorder="1" applyAlignment="1">
      <alignment horizontal="left"/>
    </xf>
    <xf numFmtId="49" fontId="29" fillId="0" borderId="0" xfId="0" applyNumberFormat="1" applyFont="1" applyBorder="1" applyAlignment="1">
      <alignment horizontal="left"/>
    </xf>
    <xf numFmtId="0" fontId="30" fillId="0" borderId="42" xfId="0" applyFont="1" applyBorder="1" applyAlignment="1">
      <alignment vertical="center"/>
    </xf>
    <xf numFmtId="0" fontId="7" fillId="2" borderId="0" xfId="0" applyFont="1" applyFill="1" applyBorder="1" applyAlignment="1" applyProtection="1">
      <alignment horizontal="left" vertical="top" wrapText="1"/>
      <protection hidden="1"/>
    </xf>
    <xf numFmtId="0" fontId="3" fillId="2" borderId="0" xfId="0" applyFont="1" applyFill="1" applyBorder="1" applyProtection="1">
      <protection hidden="1"/>
    </xf>
    <xf numFmtId="0" fontId="2" fillId="2" borderId="0" xfId="0" applyFont="1" applyFill="1" applyBorder="1" applyAlignment="1" applyProtection="1">
      <alignment horizontal="right" vertical="center"/>
      <protection hidden="1"/>
    </xf>
    <xf numFmtId="44" fontId="39" fillId="2" borderId="5" xfId="3" applyFont="1" applyFill="1" applyBorder="1" applyAlignment="1" applyProtection="1">
      <alignment vertical="center"/>
      <protection hidden="1"/>
    </xf>
    <xf numFmtId="0" fontId="7" fillId="5" borderId="0" xfId="0" applyFont="1" applyFill="1" applyAlignment="1">
      <alignment horizontal="center"/>
    </xf>
    <xf numFmtId="0" fontId="7" fillId="5" borderId="0" xfId="0" applyFont="1" applyFill="1"/>
    <xf numFmtId="0" fontId="8" fillId="5" borderId="5" xfId="0" applyFont="1" applyFill="1" applyBorder="1" applyAlignment="1">
      <alignment horizontal="center" wrapText="1"/>
    </xf>
    <xf numFmtId="0" fontId="8" fillId="5" borderId="39" xfId="0" applyFont="1" applyFill="1" applyBorder="1"/>
    <xf numFmtId="0" fontId="8" fillId="0" borderId="40" xfId="0" applyFont="1" applyBorder="1" applyAlignment="1">
      <alignment wrapText="1"/>
    </xf>
    <xf numFmtId="0" fontId="7" fillId="0" borderId="46" xfId="0" applyFont="1" applyBorder="1" applyAlignment="1">
      <alignment wrapText="1"/>
    </xf>
    <xf numFmtId="0" fontId="8" fillId="5" borderId="5" xfId="0" applyFont="1" applyFill="1" applyBorder="1" applyAlignment="1">
      <alignment wrapText="1"/>
    </xf>
    <xf numFmtId="0" fontId="8" fillId="5" borderId="47" xfId="0" applyFont="1" applyFill="1" applyBorder="1" applyAlignment="1">
      <alignment horizontal="center"/>
    </xf>
    <xf numFmtId="0" fontId="8" fillId="5" borderId="48" xfId="0" applyFont="1" applyFill="1" applyBorder="1"/>
    <xf numFmtId="0" fontId="7" fillId="0" borderId="49" xfId="0" applyFont="1" applyBorder="1" applyAlignment="1">
      <alignment wrapText="1"/>
    </xf>
    <xf numFmtId="0" fontId="7" fillId="5" borderId="47" xfId="0" applyFont="1" applyFill="1" applyBorder="1"/>
    <xf numFmtId="0" fontId="8" fillId="5" borderId="12" xfId="0" applyFont="1" applyFill="1" applyBorder="1" applyAlignment="1">
      <alignment horizontal="center"/>
    </xf>
    <xf numFmtId="0" fontId="8" fillId="5" borderId="13" xfId="0" applyFont="1" applyFill="1" applyBorder="1"/>
    <xf numFmtId="0" fontId="7" fillId="0" borderId="1" xfId="0" applyFont="1" applyBorder="1" applyAlignment="1">
      <alignment wrapText="1"/>
    </xf>
    <xf numFmtId="0" fontId="7" fillId="0" borderId="11" xfId="0" applyFont="1" applyBorder="1" applyAlignment="1">
      <alignment wrapText="1"/>
    </xf>
    <xf numFmtId="0" fontId="7" fillId="0" borderId="12" xfId="0" applyFont="1" applyBorder="1" applyAlignment="1">
      <alignment wrapText="1"/>
    </xf>
    <xf numFmtId="0" fontId="8" fillId="5" borderId="6" xfId="0" applyFont="1" applyFill="1" applyBorder="1" applyAlignment="1">
      <alignment horizontal="center"/>
    </xf>
    <xf numFmtId="0" fontId="8" fillId="0" borderId="14" xfId="0" applyFont="1" applyBorder="1"/>
    <xf numFmtId="0" fontId="8" fillId="0" borderId="50" xfId="0" applyFont="1" applyBorder="1" applyAlignment="1">
      <alignment wrapText="1"/>
    </xf>
    <xf numFmtId="0" fontId="8" fillId="0" borderId="8" xfId="0" applyFont="1" applyBorder="1" applyAlignment="1">
      <alignment wrapText="1"/>
    </xf>
    <xf numFmtId="0" fontId="8" fillId="7" borderId="6" xfId="0" applyFont="1" applyFill="1" applyBorder="1"/>
    <xf numFmtId="0" fontId="8" fillId="0" borderId="13" xfId="0" applyFont="1" applyBorder="1"/>
    <xf numFmtId="0" fontId="8" fillId="7" borderId="12" xfId="0" applyFont="1" applyFill="1" applyBorder="1"/>
    <xf numFmtId="0" fontId="8" fillId="5" borderId="6" xfId="0" applyFont="1" applyFill="1" applyBorder="1"/>
    <xf numFmtId="0" fontId="8" fillId="0" borderId="48" xfId="0" applyFont="1" applyBorder="1"/>
    <xf numFmtId="0" fontId="8" fillId="5" borderId="14" xfId="0" applyFont="1" applyFill="1" applyBorder="1"/>
    <xf numFmtId="0" fontId="7" fillId="0" borderId="50" xfId="0" applyFont="1" applyBorder="1" applyAlignment="1">
      <alignment wrapText="1"/>
    </xf>
    <xf numFmtId="0" fontId="7" fillId="0" borderId="8" xfId="0" applyFont="1" applyBorder="1" applyAlignment="1">
      <alignment wrapText="1"/>
    </xf>
    <xf numFmtId="0" fontId="7" fillId="5" borderId="6" xfId="0" applyFont="1" applyFill="1" applyBorder="1"/>
    <xf numFmtId="0" fontId="7" fillId="5" borderId="47" xfId="0" applyFont="1" applyFill="1" applyBorder="1" applyAlignment="1">
      <alignment horizontal="center"/>
    </xf>
    <xf numFmtId="0" fontId="7" fillId="5" borderId="13" xfId="0" applyFont="1" applyFill="1" applyBorder="1"/>
    <xf numFmtId="0" fontId="7" fillId="5" borderId="12" xfId="0" applyFont="1" applyFill="1" applyBorder="1" applyAlignment="1">
      <alignment horizontal="center"/>
    </xf>
    <xf numFmtId="0" fontId="7" fillId="5" borderId="14" xfId="0" applyFont="1" applyFill="1" applyBorder="1"/>
    <xf numFmtId="0" fontId="8" fillId="5" borderId="14" xfId="0" applyFont="1" applyFill="1" applyBorder="1" applyAlignment="1">
      <alignment horizontal="center"/>
    </xf>
    <xf numFmtId="0" fontId="7" fillId="5" borderId="13" xfId="0" applyFont="1" applyFill="1" applyBorder="1" applyAlignment="1">
      <alignment horizontal="center"/>
    </xf>
    <xf numFmtId="0" fontId="7" fillId="0" borderId="12" xfId="0" applyFont="1" applyBorder="1"/>
    <xf numFmtId="0" fontId="8" fillId="0" borderId="6" xfId="0" applyFont="1" applyBorder="1" applyAlignment="1">
      <alignment horizontal="center"/>
    </xf>
    <xf numFmtId="0" fontId="8" fillId="0" borderId="14" xfId="0" applyFont="1" applyBorder="1" applyAlignment="1">
      <alignment wrapText="1"/>
    </xf>
    <xf numFmtId="0" fontId="7" fillId="0" borderId="47" xfId="0" applyFont="1" applyBorder="1" applyAlignment="1">
      <alignment horizontal="center"/>
    </xf>
    <xf numFmtId="0" fontId="7" fillId="0" borderId="13" xfId="0" applyFont="1" applyBorder="1"/>
    <xf numFmtId="0" fontId="8" fillId="0" borderId="12" xfId="0" applyFont="1" applyBorder="1" applyAlignment="1">
      <alignment horizontal="center"/>
    </xf>
    <xf numFmtId="0" fontId="7" fillId="0" borderId="47" xfId="0" applyFont="1" applyBorder="1" applyAlignment="1">
      <alignment wrapText="1"/>
    </xf>
    <xf numFmtId="0" fontId="8" fillId="0" borderId="6" xfId="0" applyFont="1" applyBorder="1"/>
    <xf numFmtId="0" fontId="8" fillId="0" borderId="47" xfId="0" applyFont="1" applyBorder="1"/>
    <xf numFmtId="0" fontId="7" fillId="5" borderId="3" xfId="0" applyFont="1" applyFill="1" applyBorder="1"/>
    <xf numFmtId="0" fontId="7" fillId="0" borderId="15" xfId="0" applyFont="1" applyBorder="1" applyAlignment="1">
      <alignment wrapText="1"/>
    </xf>
    <xf numFmtId="0" fontId="7" fillId="0" borderId="4" xfId="0" applyFont="1" applyBorder="1" applyAlignment="1">
      <alignment wrapText="1"/>
    </xf>
    <xf numFmtId="0" fontId="7" fillId="0" borderId="12" xfId="0" applyFont="1" applyBorder="1" applyAlignment="1">
      <alignment vertical="top" wrapText="1"/>
    </xf>
    <xf numFmtId="0" fontId="3" fillId="0" borderId="1" xfId="0" applyFont="1" applyBorder="1" applyAlignment="1">
      <alignment wrapText="1"/>
    </xf>
    <xf numFmtId="0" fontId="3" fillId="0" borderId="11" xfId="0" applyFont="1" applyBorder="1" applyAlignment="1">
      <alignment wrapText="1"/>
    </xf>
    <xf numFmtId="0" fontId="7" fillId="0" borderId="12" xfId="0" applyFont="1" applyBorder="1" applyAlignment="1">
      <alignment vertical="top"/>
    </xf>
    <xf numFmtId="0" fontId="8" fillId="5" borderId="8" xfId="0" applyFont="1" applyFill="1" applyBorder="1" applyAlignment="1">
      <alignment horizontal="center"/>
    </xf>
    <xf numFmtId="0" fontId="7" fillId="5" borderId="49" xfId="0" applyFont="1" applyFill="1" applyBorder="1" applyAlignment="1">
      <alignment horizontal="center"/>
    </xf>
    <xf numFmtId="0" fontId="7" fillId="5" borderId="11" xfId="0" applyFont="1" applyFill="1" applyBorder="1" applyAlignment="1">
      <alignment horizontal="center"/>
    </xf>
    <xf numFmtId="0" fontId="7" fillId="0" borderId="47" xfId="0" applyFont="1" applyBorder="1" applyAlignment="1">
      <alignment vertical="top"/>
    </xf>
    <xf numFmtId="0" fontId="7" fillId="5" borderId="0" xfId="0" applyFont="1" applyFill="1" applyAlignment="1">
      <alignment horizontal="left"/>
    </xf>
    <xf numFmtId="0" fontId="7" fillId="8" borderId="0" xfId="0" applyFont="1" applyFill="1" applyAlignment="1">
      <alignment horizontal="center"/>
    </xf>
    <xf numFmtId="0" fontId="7" fillId="8" borderId="0" xfId="0" applyFont="1" applyFill="1"/>
    <xf numFmtId="0" fontId="7" fillId="8" borderId="0" xfId="0" applyFont="1" applyFill="1" applyAlignment="1">
      <alignment wrapText="1"/>
    </xf>
    <xf numFmtId="0" fontId="7" fillId="0" borderId="0" xfId="0" applyFont="1" applyAlignment="1">
      <alignment horizontal="center"/>
    </xf>
    <xf numFmtId="0" fontId="7" fillId="5" borderId="50" xfId="0" applyFont="1" applyFill="1" applyBorder="1"/>
    <xf numFmtId="0" fontId="7" fillId="5" borderId="8" xfId="0" applyFont="1" applyFill="1" applyBorder="1"/>
    <xf numFmtId="0" fontId="7" fillId="0" borderId="6" xfId="0" applyFont="1" applyBorder="1" applyAlignment="1">
      <alignment wrapText="1"/>
    </xf>
    <xf numFmtId="0" fontId="7" fillId="0" borderId="14" xfId="0" applyFont="1" applyBorder="1"/>
    <xf numFmtId="0" fontId="7" fillId="5" borderId="48" xfId="0" applyFont="1" applyFill="1" applyBorder="1"/>
    <xf numFmtId="0" fontId="7" fillId="5" borderId="49" xfId="0" applyFont="1" applyFill="1" applyBorder="1"/>
    <xf numFmtId="0" fontId="7" fillId="0" borderId="48" xfId="0" applyFont="1" applyBorder="1"/>
    <xf numFmtId="0" fontId="7" fillId="5" borderId="1" xfId="0" applyFont="1" applyFill="1" applyBorder="1"/>
    <xf numFmtId="0" fontId="7" fillId="5" borderId="11" xfId="0" applyFont="1" applyFill="1" applyBorder="1"/>
    <xf numFmtId="0" fontId="7" fillId="2" borderId="0" xfId="0" applyFont="1" applyFill="1"/>
    <xf numFmtId="0" fontId="7" fillId="2" borderId="0" xfId="0" applyFont="1" applyFill="1" applyAlignment="1">
      <alignment horizontal="center"/>
    </xf>
    <xf numFmtId="0" fontId="3" fillId="2" borderId="0" xfId="0" applyFont="1" applyFill="1" applyBorder="1" applyAlignment="1" applyProtection="1">
      <alignment horizontal="left" wrapText="1"/>
      <protection hidden="1"/>
    </xf>
    <xf numFmtId="0" fontId="2" fillId="2" borderId="0"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3" fillId="2" borderId="5" xfId="0" applyFont="1" applyFill="1" applyBorder="1" applyAlignment="1" applyProtection="1">
      <alignment horizontal="left" wrapText="1"/>
      <protection hidden="1"/>
    </xf>
    <xf numFmtId="0" fontId="2" fillId="2" borderId="43" xfId="0" applyFont="1" applyFill="1" applyBorder="1" applyAlignment="1" applyProtection="1">
      <alignment horizontal="center"/>
      <protection hidden="1"/>
    </xf>
    <xf numFmtId="0" fontId="3" fillId="0" borderId="9" xfId="0" applyFont="1" applyFill="1" applyBorder="1" applyAlignment="1" applyProtection="1">
      <alignment horizontal="center"/>
      <protection locked="0"/>
    </xf>
    <xf numFmtId="14" fontId="3" fillId="0" borderId="10" xfId="0" applyNumberFormat="1" applyFont="1" applyFill="1" applyBorder="1" applyAlignment="1" applyProtection="1">
      <alignment horizontal="center"/>
      <protection locked="0"/>
    </xf>
    <xf numFmtId="0" fontId="43" fillId="2" borderId="0" xfId="0" applyFont="1" applyFill="1" applyBorder="1" applyAlignment="1" applyProtection="1">
      <alignment horizontal="center"/>
      <protection hidden="1"/>
    </xf>
    <xf numFmtId="0" fontId="42" fillId="2" borderId="0" xfId="0" applyFont="1" applyFill="1" applyBorder="1" applyAlignment="1" applyProtection="1">
      <alignment horizontal="center"/>
      <protection hidden="1"/>
    </xf>
    <xf numFmtId="40" fontId="44" fillId="0" borderId="0" xfId="6" applyAlignment="1">
      <alignment wrapText="1"/>
    </xf>
    <xf numFmtId="40" fontId="44" fillId="4" borderId="0" xfId="6" applyFill="1" applyAlignment="1">
      <alignment wrapText="1"/>
    </xf>
    <xf numFmtId="40" fontId="44" fillId="0" borderId="0" xfId="6"/>
    <xf numFmtId="44" fontId="0" fillId="0" borderId="0" xfId="7" applyFont="1"/>
    <xf numFmtId="167" fontId="0" fillId="0" borderId="0" xfId="8" applyNumberFormat="1" applyFont="1"/>
    <xf numFmtId="0" fontId="18" fillId="2" borderId="0" xfId="0" applyFont="1" applyFill="1" applyAlignment="1" applyProtection="1">
      <alignment horizontal="center"/>
      <protection hidden="1"/>
    </xf>
    <xf numFmtId="0" fontId="38" fillId="2" borderId="0" xfId="0" applyFont="1" applyFill="1" applyAlignment="1" applyProtection="1">
      <alignment horizontal="right" vertical="center"/>
      <protection hidden="1"/>
    </xf>
    <xf numFmtId="0" fontId="18" fillId="2" borderId="0" xfId="0" applyFont="1" applyFill="1" applyProtection="1">
      <protection hidden="1"/>
    </xf>
    <xf numFmtId="0" fontId="38" fillId="2" borderId="0" xfId="0" applyFont="1" applyFill="1" applyProtection="1">
      <protection hidden="1"/>
    </xf>
    <xf numFmtId="0" fontId="18" fillId="3" borderId="0" xfId="0" applyFont="1" applyFill="1"/>
    <xf numFmtId="0" fontId="18" fillId="2" borderId="0" xfId="0" applyFont="1" applyFill="1" applyBorder="1" applyAlignment="1" applyProtection="1">
      <alignment horizontal="center"/>
      <protection hidden="1"/>
    </xf>
    <xf numFmtId="0" fontId="42" fillId="2" borderId="0" xfId="0" applyFont="1" applyFill="1" applyBorder="1" applyAlignment="1" applyProtection="1">
      <alignment horizontal="right" vertical="center"/>
      <protection hidden="1"/>
    </xf>
    <xf numFmtId="0" fontId="43" fillId="2" borderId="0" xfId="0" applyFont="1" applyFill="1" applyBorder="1" applyProtection="1">
      <protection hidden="1"/>
    </xf>
    <xf numFmtId="0" fontId="43" fillId="3" borderId="0" xfId="0" applyFont="1" applyFill="1" applyBorder="1"/>
    <xf numFmtId="2" fontId="42" fillId="5" borderId="24" xfId="3" applyNumberFormat="1" applyFont="1" applyFill="1" applyBorder="1" applyAlignment="1" applyProtection="1">
      <alignment horizontal="center" vertical="center"/>
      <protection locked="0" hidden="1"/>
    </xf>
    <xf numFmtId="2" fontId="42" fillId="5" borderId="21" xfId="3" applyNumberFormat="1" applyFont="1" applyFill="1" applyBorder="1" applyAlignment="1" applyProtection="1">
      <alignment horizontal="center" vertical="center"/>
      <protection locked="0" hidden="1"/>
    </xf>
    <xf numFmtId="0" fontId="3" fillId="2" borderId="0" xfId="0" applyFont="1" applyFill="1" applyBorder="1" applyAlignment="1" applyProtection="1">
      <alignment horizontal="left" wrapText="1"/>
      <protection hidden="1"/>
    </xf>
    <xf numFmtId="0" fontId="2" fillId="2" borderId="0" xfId="0" applyFont="1" applyFill="1" applyAlignment="1" applyProtection="1">
      <alignment horizontal="right" vertical="center"/>
      <protection hidden="1"/>
    </xf>
    <xf numFmtId="44" fontId="42" fillId="4" borderId="45" xfId="3" applyFont="1" applyFill="1" applyBorder="1" applyAlignment="1" applyProtection="1">
      <alignment horizontal="center" vertical="center" wrapText="1"/>
      <protection hidden="1"/>
    </xf>
    <xf numFmtId="0" fontId="3" fillId="2" borderId="30" xfId="0" applyFont="1" applyFill="1" applyBorder="1" applyAlignment="1" applyProtection="1">
      <alignment horizontal="left" wrapText="1"/>
      <protection hidden="1"/>
    </xf>
    <xf numFmtId="0" fontId="3" fillId="2" borderId="31" xfId="0" applyFont="1" applyFill="1" applyBorder="1" applyAlignment="1" applyProtection="1">
      <alignment horizontal="left" wrapText="1"/>
      <protection hidden="1"/>
    </xf>
    <xf numFmtId="0" fontId="3" fillId="2" borderId="32" xfId="0" applyFont="1" applyFill="1" applyBorder="1" applyAlignment="1" applyProtection="1">
      <alignment horizontal="left" wrapText="1"/>
      <protection hidden="1"/>
    </xf>
    <xf numFmtId="0" fontId="3" fillId="2" borderId="33" xfId="0" applyFont="1" applyFill="1" applyBorder="1" applyAlignment="1" applyProtection="1">
      <alignment horizontal="left" wrapText="1"/>
      <protection hidden="1"/>
    </xf>
    <xf numFmtId="0" fontId="3" fillId="2" borderId="0" xfId="0" applyFont="1" applyFill="1" applyBorder="1" applyAlignment="1" applyProtection="1">
      <alignment horizontal="left" wrapText="1"/>
      <protection hidden="1"/>
    </xf>
    <xf numFmtId="0" fontId="3" fillId="2" borderId="22" xfId="0" applyFont="1" applyFill="1" applyBorder="1" applyAlignment="1" applyProtection="1">
      <alignment horizontal="left" wrapText="1"/>
      <protection hidden="1"/>
    </xf>
    <xf numFmtId="0" fontId="3" fillId="2" borderId="34" xfId="0" applyFont="1" applyFill="1" applyBorder="1" applyAlignment="1" applyProtection="1">
      <alignment horizontal="left" wrapText="1"/>
      <protection hidden="1"/>
    </xf>
    <xf numFmtId="0" fontId="3" fillId="2" borderId="35" xfId="0" applyFont="1" applyFill="1" applyBorder="1" applyAlignment="1" applyProtection="1">
      <alignment horizontal="left" wrapText="1"/>
      <protection hidden="1"/>
    </xf>
    <xf numFmtId="0" fontId="3" fillId="2" borderId="36" xfId="0" applyFont="1" applyFill="1" applyBorder="1" applyAlignment="1" applyProtection="1">
      <alignment horizontal="left" wrapText="1"/>
      <protection hidden="1"/>
    </xf>
    <xf numFmtId="0" fontId="2" fillId="2" borderId="0" xfId="0" applyFont="1" applyFill="1" applyAlignment="1" applyProtection="1">
      <alignment horizontal="right" vertical="center"/>
      <protection hidden="1"/>
    </xf>
    <xf numFmtId="44" fontId="42" fillId="2" borderId="44" xfId="3" applyFont="1" applyFill="1" applyBorder="1" applyAlignment="1" applyProtection="1">
      <alignment horizontal="center" vertical="center" wrapText="1"/>
      <protection hidden="1"/>
    </xf>
    <xf numFmtId="44" fontId="42" fillId="2" borderId="12" xfId="3" applyFont="1" applyFill="1" applyBorder="1" applyAlignment="1" applyProtection="1">
      <alignment horizontal="center" vertical="center" wrapText="1"/>
      <protection hidden="1"/>
    </xf>
    <xf numFmtId="44" fontId="43" fillId="2" borderId="23" xfId="3" applyFont="1" applyFill="1" applyBorder="1" applyAlignment="1" applyProtection="1">
      <alignment horizontal="left" vertical="center" wrapText="1"/>
      <protection hidden="1"/>
    </xf>
    <xf numFmtId="44" fontId="43" fillId="2" borderId="2" xfId="3" applyFont="1" applyFill="1" applyBorder="1" applyAlignment="1" applyProtection="1">
      <alignment horizontal="left" vertical="center" wrapText="1"/>
      <protection hidden="1"/>
    </xf>
    <xf numFmtId="0" fontId="7" fillId="2" borderId="30" xfId="0" applyFont="1" applyFill="1" applyBorder="1" applyAlignment="1" applyProtection="1">
      <alignment horizontal="left" vertical="top" wrapText="1"/>
      <protection hidden="1"/>
    </xf>
    <xf numFmtId="0" fontId="7" fillId="2" borderId="31" xfId="0" applyFont="1" applyFill="1" applyBorder="1" applyAlignment="1" applyProtection="1">
      <alignment horizontal="left" vertical="top" wrapText="1"/>
      <protection hidden="1"/>
    </xf>
    <xf numFmtId="0" fontId="7" fillId="2" borderId="32" xfId="0" applyFont="1" applyFill="1" applyBorder="1" applyAlignment="1" applyProtection="1">
      <alignment horizontal="left" vertical="top" wrapText="1"/>
      <protection hidden="1"/>
    </xf>
    <xf numFmtId="0" fontId="7" fillId="2" borderId="34" xfId="0" applyFont="1" applyFill="1" applyBorder="1" applyAlignment="1" applyProtection="1">
      <alignment horizontal="left" vertical="top" wrapText="1"/>
      <protection hidden="1"/>
    </xf>
    <xf numFmtId="0" fontId="7" fillId="2" borderId="35" xfId="0" applyFont="1" applyFill="1" applyBorder="1" applyAlignment="1" applyProtection="1">
      <alignment horizontal="left" vertical="top" wrapText="1"/>
      <protection hidden="1"/>
    </xf>
    <xf numFmtId="0" fontId="7" fillId="2" borderId="36" xfId="0" applyFont="1" applyFill="1" applyBorder="1" applyAlignment="1" applyProtection="1">
      <alignment horizontal="left" vertical="top" wrapText="1"/>
      <protection hidden="1"/>
    </xf>
    <xf numFmtId="0" fontId="2" fillId="2" borderId="0" xfId="0" applyFont="1" applyFill="1" applyAlignment="1" applyProtection="1">
      <alignment horizontal="right"/>
      <protection hidden="1"/>
    </xf>
    <xf numFmtId="0" fontId="3" fillId="2" borderId="37" xfId="0" quotePrefix="1" applyFont="1" applyFill="1" applyBorder="1" applyAlignment="1" applyProtection="1">
      <alignment horizontal="center"/>
      <protection hidden="1"/>
    </xf>
    <xf numFmtId="0" fontId="3" fillId="2" borderId="7" xfId="0" quotePrefix="1" applyFont="1" applyFill="1" applyBorder="1" applyAlignment="1" applyProtection="1">
      <alignment horizontal="center"/>
      <protection hidden="1"/>
    </xf>
    <xf numFmtId="0" fontId="3" fillId="2" borderId="38" xfId="0" quotePrefix="1" applyFont="1" applyFill="1" applyBorder="1" applyAlignment="1" applyProtection="1">
      <alignment horizontal="center"/>
      <protection hidden="1"/>
    </xf>
    <xf numFmtId="0" fontId="4" fillId="2" borderId="37" xfId="2" applyFill="1" applyBorder="1" applyAlignment="1" applyProtection="1">
      <alignment horizontal="center"/>
      <protection hidden="1"/>
    </xf>
    <xf numFmtId="0" fontId="6" fillId="2" borderId="7" xfId="2" applyFont="1" applyFill="1" applyBorder="1" applyAlignment="1" applyProtection="1">
      <alignment horizontal="center"/>
      <protection hidden="1"/>
    </xf>
    <xf numFmtId="0" fontId="6" fillId="2" borderId="38" xfId="2" applyFont="1" applyFill="1" applyBorder="1" applyAlignment="1" applyProtection="1">
      <alignment horizontal="center"/>
      <protection hidden="1"/>
    </xf>
    <xf numFmtId="14" fontId="18" fillId="2" borderId="23" xfId="0" applyNumberFormat="1" applyFont="1" applyFill="1" applyBorder="1" applyAlignment="1" applyProtection="1">
      <alignment horizontal="center"/>
      <protection hidden="1"/>
    </xf>
    <xf numFmtId="14" fontId="18" fillId="2" borderId="2" xfId="0" applyNumberFormat="1" applyFont="1" applyFill="1" applyBorder="1" applyAlignment="1" applyProtection="1">
      <alignment horizontal="center"/>
      <protection hidden="1"/>
    </xf>
    <xf numFmtId="14" fontId="18" fillId="2" borderId="24" xfId="0" applyNumberFormat="1" applyFont="1" applyFill="1" applyBorder="1" applyAlignment="1" applyProtection="1">
      <alignment horizontal="center"/>
      <protection hidden="1"/>
    </xf>
    <xf numFmtId="0" fontId="18" fillId="0" borderId="27" xfId="0" applyFont="1" applyFill="1" applyBorder="1" applyAlignment="1" applyProtection="1">
      <alignment horizontal="center"/>
      <protection locked="0"/>
    </xf>
    <xf numFmtId="0" fontId="18" fillId="0" borderId="28" xfId="0" applyFont="1" applyFill="1" applyBorder="1" applyAlignment="1" applyProtection="1">
      <alignment horizontal="center"/>
      <protection locked="0"/>
    </xf>
    <xf numFmtId="0" fontId="18" fillId="0" borderId="29" xfId="0" applyFont="1" applyFill="1" applyBorder="1" applyAlignment="1" applyProtection="1">
      <alignment horizontal="center"/>
      <protection locked="0"/>
    </xf>
    <xf numFmtId="0" fontId="18" fillId="2" borderId="25" xfId="0" applyFont="1" applyFill="1" applyBorder="1" applyAlignment="1" applyProtection="1">
      <alignment horizontal="center"/>
      <protection hidden="1"/>
    </xf>
    <xf numFmtId="0" fontId="18" fillId="2" borderId="15" xfId="0" applyFont="1" applyFill="1" applyBorder="1" applyAlignment="1" applyProtection="1">
      <alignment horizontal="center"/>
      <protection hidden="1"/>
    </xf>
    <xf numFmtId="0" fontId="18" fillId="2" borderId="26" xfId="0" applyFont="1" applyFill="1" applyBorder="1" applyAlignment="1" applyProtection="1">
      <alignment horizontal="center"/>
      <protection hidden="1"/>
    </xf>
    <xf numFmtId="0" fontId="18" fillId="2" borderId="19" xfId="0" applyFont="1" applyFill="1" applyBorder="1" applyAlignment="1" applyProtection="1">
      <alignment horizontal="center"/>
      <protection hidden="1"/>
    </xf>
    <xf numFmtId="0" fontId="18" fillId="2" borderId="20" xfId="0" applyFont="1" applyFill="1" applyBorder="1" applyAlignment="1" applyProtection="1">
      <alignment horizontal="center"/>
      <protection hidden="1"/>
    </xf>
    <xf numFmtId="0" fontId="18" fillId="2" borderId="21" xfId="0" applyFont="1" applyFill="1" applyBorder="1" applyAlignment="1" applyProtection="1">
      <alignment horizontal="center"/>
      <protection hidden="1"/>
    </xf>
    <xf numFmtId="0" fontId="18" fillId="2" borderId="16" xfId="0" applyFont="1" applyFill="1" applyBorder="1" applyAlignment="1" applyProtection="1">
      <alignment horizontal="center"/>
      <protection hidden="1"/>
    </xf>
    <xf numFmtId="0" fontId="18" fillId="2" borderId="17" xfId="0" applyFont="1" applyFill="1" applyBorder="1" applyAlignment="1" applyProtection="1">
      <alignment horizontal="center"/>
      <protection hidden="1"/>
    </xf>
    <xf numFmtId="0" fontId="18" fillId="2" borderId="18" xfId="0" applyFont="1" applyFill="1" applyBorder="1" applyAlignment="1" applyProtection="1">
      <alignment horizontal="center"/>
      <protection hidden="1"/>
    </xf>
    <xf numFmtId="0" fontId="18" fillId="2" borderId="23" xfId="0" applyFont="1" applyFill="1" applyBorder="1" applyAlignment="1" applyProtection="1">
      <alignment horizontal="center"/>
      <protection hidden="1"/>
    </xf>
    <xf numFmtId="0" fontId="18" fillId="2" borderId="2" xfId="0" applyFont="1" applyFill="1" applyBorder="1" applyAlignment="1" applyProtection="1">
      <alignment horizontal="center"/>
      <protection hidden="1"/>
    </xf>
    <xf numFmtId="0" fontId="18" fillId="2" borderId="24" xfId="0" applyFont="1" applyFill="1" applyBorder="1" applyAlignment="1" applyProtection="1">
      <alignment horizontal="center"/>
      <protection hidden="1"/>
    </xf>
    <xf numFmtId="15" fontId="18" fillId="2" borderId="16" xfId="0" applyNumberFormat="1" applyFont="1" applyFill="1" applyBorder="1" applyAlignment="1" applyProtection="1">
      <alignment horizontal="center"/>
      <protection hidden="1"/>
    </xf>
    <xf numFmtId="44" fontId="43" fillId="2" borderId="19" xfId="3" applyFont="1" applyFill="1" applyBorder="1" applyAlignment="1" applyProtection="1">
      <alignment horizontal="left" vertical="center" wrapText="1"/>
      <protection hidden="1"/>
    </xf>
    <xf numFmtId="44" fontId="43" fillId="2" borderId="20" xfId="3" applyFont="1" applyFill="1" applyBorder="1" applyAlignment="1" applyProtection="1">
      <alignment horizontal="left" vertical="center" wrapText="1"/>
      <protection hidden="1"/>
    </xf>
    <xf numFmtId="18" fontId="9" fillId="2" borderId="0" xfId="0" applyNumberFormat="1" applyFont="1" applyFill="1" applyAlignment="1" applyProtection="1">
      <alignment horizontal="center"/>
      <protection hidden="1"/>
    </xf>
    <xf numFmtId="0" fontId="42" fillId="4" borderId="0" xfId="0" applyFont="1" applyFill="1" applyAlignment="1" applyProtection="1">
      <alignment horizontal="center"/>
      <protection hidden="1"/>
    </xf>
    <xf numFmtId="0" fontId="18" fillId="0" borderId="16" xfId="1" quotePrefix="1" applyNumberFormat="1" applyFont="1" applyFill="1" applyBorder="1" applyAlignment="1" applyProtection="1">
      <alignment horizontal="center"/>
      <protection locked="0"/>
    </xf>
    <xf numFmtId="0" fontId="18" fillId="0" borderId="17" xfId="1" quotePrefix="1" applyNumberFormat="1" applyFont="1" applyFill="1" applyBorder="1" applyAlignment="1" applyProtection="1">
      <alignment horizontal="center"/>
      <protection locked="0"/>
    </xf>
    <xf numFmtId="0" fontId="18" fillId="0" borderId="18" xfId="1" quotePrefix="1" applyNumberFormat="1" applyFont="1" applyFill="1" applyBorder="1" applyAlignment="1" applyProtection="1">
      <alignment horizontal="center"/>
      <protection locked="0"/>
    </xf>
    <xf numFmtId="0" fontId="18" fillId="2" borderId="23" xfId="1" applyNumberFormat="1" applyFont="1" applyFill="1" applyBorder="1" applyAlignment="1" applyProtection="1">
      <alignment horizontal="center"/>
      <protection hidden="1"/>
    </xf>
    <xf numFmtId="0" fontId="18" fillId="2" borderId="2" xfId="1" applyNumberFormat="1" applyFont="1" applyFill="1" applyBorder="1" applyAlignment="1" applyProtection="1">
      <alignment horizontal="center"/>
      <protection hidden="1"/>
    </xf>
    <xf numFmtId="0" fontId="18" fillId="2" borderId="24" xfId="1" applyNumberFormat="1" applyFont="1" applyFill="1" applyBorder="1" applyAlignment="1" applyProtection="1">
      <alignment horizontal="center"/>
      <protection hidden="1"/>
    </xf>
    <xf numFmtId="10" fontId="18" fillId="2" borderId="23" xfId="1" applyNumberFormat="1" applyFont="1" applyFill="1" applyBorder="1" applyAlignment="1" applyProtection="1">
      <alignment horizontal="center"/>
      <protection hidden="1"/>
    </xf>
    <xf numFmtId="10" fontId="18" fillId="2" borderId="2" xfId="1" applyNumberFormat="1" applyFont="1" applyFill="1" applyBorder="1" applyAlignment="1" applyProtection="1">
      <alignment horizontal="center"/>
      <protection hidden="1"/>
    </xf>
    <xf numFmtId="10" fontId="18" fillId="2" borderId="24" xfId="1" applyNumberFormat="1" applyFont="1" applyFill="1" applyBorder="1" applyAlignment="1" applyProtection="1">
      <alignment horizontal="center"/>
      <protection hidden="1"/>
    </xf>
    <xf numFmtId="0" fontId="18" fillId="2" borderId="25" xfId="1" quotePrefix="1" applyNumberFormat="1" applyFont="1" applyFill="1" applyBorder="1" applyAlignment="1" applyProtection="1">
      <alignment horizontal="center"/>
      <protection hidden="1"/>
    </xf>
    <xf numFmtId="0" fontId="18" fillId="2" borderId="15" xfId="1" quotePrefix="1" applyNumberFormat="1" applyFont="1" applyFill="1" applyBorder="1" applyAlignment="1" applyProtection="1">
      <alignment horizontal="center"/>
      <protection hidden="1"/>
    </xf>
    <xf numFmtId="0" fontId="18" fillId="2" borderId="26" xfId="1" quotePrefix="1" applyNumberFormat="1" applyFont="1" applyFill="1" applyBorder="1" applyAlignment="1" applyProtection="1">
      <alignment horizontal="center"/>
      <protection hidden="1"/>
    </xf>
    <xf numFmtId="0" fontId="9" fillId="4" borderId="0" xfId="0" applyFont="1" applyFill="1" applyAlignment="1" applyProtection="1">
      <alignment horizontal="center"/>
      <protection hidden="1"/>
    </xf>
    <xf numFmtId="168" fontId="18" fillId="2" borderId="16" xfId="0" applyNumberFormat="1" applyFont="1" applyFill="1" applyBorder="1" applyAlignment="1" applyProtection="1">
      <alignment horizontal="center"/>
      <protection hidden="1"/>
    </xf>
    <xf numFmtId="168" fontId="18" fillId="2" borderId="17" xfId="0" applyNumberFormat="1" applyFont="1" applyFill="1" applyBorder="1" applyAlignment="1" applyProtection="1">
      <alignment horizontal="center"/>
      <protection hidden="1"/>
    </xf>
    <xf numFmtId="168" fontId="18" fillId="2" borderId="18" xfId="0" applyNumberFormat="1" applyFont="1" applyFill="1" applyBorder="1" applyAlignment="1" applyProtection="1">
      <alignment horizontal="center"/>
      <protection hidden="1"/>
    </xf>
    <xf numFmtId="44" fontId="42" fillId="4" borderId="44" xfId="3" applyFont="1" applyFill="1" applyBorder="1" applyAlignment="1" applyProtection="1">
      <alignment horizontal="center" vertical="center" wrapText="1"/>
      <protection hidden="1"/>
    </xf>
    <xf numFmtId="44" fontId="42" fillId="4" borderId="12" xfId="3" applyFont="1" applyFill="1" applyBorder="1" applyAlignment="1" applyProtection="1">
      <alignment horizontal="center" vertical="center" wrapText="1"/>
      <protection hidden="1"/>
    </xf>
    <xf numFmtId="0" fontId="7" fillId="0" borderId="47" xfId="0" applyFont="1" applyBorder="1" applyAlignment="1">
      <alignment horizontal="left" vertical="top" wrapText="1"/>
    </xf>
    <xf numFmtId="0" fontId="7" fillId="0" borderId="12" xfId="0" applyFont="1" applyBorder="1" applyAlignment="1">
      <alignment horizontal="left" vertical="top" wrapText="1"/>
    </xf>
    <xf numFmtId="0" fontId="7" fillId="0" borderId="47" xfId="0" applyFont="1" applyBorder="1" applyAlignment="1">
      <alignment horizontal="left" vertical="top"/>
    </xf>
    <xf numFmtId="0" fontId="7" fillId="0" borderId="12" xfId="0" applyFont="1" applyBorder="1" applyAlignment="1">
      <alignment horizontal="left" vertical="top"/>
    </xf>
    <xf numFmtId="0" fontId="8" fillId="5" borderId="0" xfId="0" applyFont="1" applyFill="1" applyAlignment="1">
      <alignment horizontal="center"/>
    </xf>
    <xf numFmtId="0" fontId="7" fillId="5" borderId="0" xfId="0" applyFont="1" applyFill="1" applyAlignment="1">
      <alignment horizontal="center"/>
    </xf>
    <xf numFmtId="0" fontId="7" fillId="0" borderId="47" xfId="0" applyFont="1" applyBorder="1" applyAlignment="1">
      <alignment vertical="top" wrapText="1"/>
    </xf>
    <xf numFmtId="0" fontId="7" fillId="0" borderId="12" xfId="0" applyFont="1" applyBorder="1" applyAlignment="1">
      <alignment vertical="top" wrapText="1"/>
    </xf>
  </cellXfs>
  <cellStyles count="9">
    <cellStyle name="Currency" xfId="3" builtinId="4"/>
    <cellStyle name="Currency 2" xfId="7" xr:uid="{C407350C-CC9D-4E59-99A6-7C61B7B821BF}"/>
    <cellStyle name="Hyperlink" xfId="2" builtinId="8"/>
    <cellStyle name="Normal" xfId="0" builtinId="0"/>
    <cellStyle name="Normal 2" xfId="4" xr:uid="{00000000-0005-0000-0000-000004000000}"/>
    <cellStyle name="Normal 3" xfId="6" xr:uid="{C8E9025C-0B2C-439B-81E2-B2AD573D762A}"/>
    <cellStyle name="Normal 5 2" xfId="5" xr:uid="{00000000-0005-0000-0000-000005000000}"/>
    <cellStyle name="Percent" xfId="1" builtinId="5"/>
    <cellStyle name="Percent 2" xfId="8" xr:uid="{E1193DAD-EAC1-4CDF-AD87-225A94DCD5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895350</xdr:colOff>
          <xdr:row>47</xdr:row>
          <xdr:rowOff>9525</xdr:rowOff>
        </xdr:from>
        <xdr:to>
          <xdr:col>5</xdr:col>
          <xdr:colOff>0</xdr:colOff>
          <xdr:row>48</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895350</xdr:colOff>
          <xdr:row>53</xdr:row>
          <xdr:rowOff>9525</xdr:rowOff>
        </xdr:from>
        <xdr:to>
          <xdr:col>5</xdr:col>
          <xdr:colOff>0</xdr:colOff>
          <xdr:row>54</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895350</xdr:colOff>
          <xdr:row>53</xdr:row>
          <xdr:rowOff>9525</xdr:rowOff>
        </xdr:from>
        <xdr:to>
          <xdr:col>5</xdr:col>
          <xdr:colOff>0</xdr:colOff>
          <xdr:row>53</xdr:row>
          <xdr:rowOff>409575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895350</xdr:colOff>
          <xdr:row>47</xdr:row>
          <xdr:rowOff>9525</xdr:rowOff>
        </xdr:from>
        <xdr:to>
          <xdr:col>5</xdr:col>
          <xdr:colOff>0</xdr:colOff>
          <xdr:row>48</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895350</xdr:colOff>
          <xdr:row>53</xdr:row>
          <xdr:rowOff>9525</xdr:rowOff>
        </xdr:from>
        <xdr:to>
          <xdr:col>5</xdr:col>
          <xdr:colOff>0</xdr:colOff>
          <xdr:row>54</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895350</xdr:colOff>
          <xdr:row>53</xdr:row>
          <xdr:rowOff>9525</xdr:rowOff>
        </xdr:from>
        <xdr:to>
          <xdr:col>5</xdr:col>
          <xdr:colOff>0</xdr:colOff>
          <xdr:row>54</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ED/IDEA/MTSS/FY19-20/Budgets/MTSS%20Budget%20and%20AFR%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nstructions"/>
      <sheetName val="2-Cover Page"/>
      <sheetName val="3-Budget and Actual Detail"/>
      <sheetName val="4-Budget Summary"/>
      <sheetName val="5-AFR Summary"/>
      <sheetName val="6-Error Checking"/>
      <sheetName val="Other"/>
      <sheetName val="9-Indirect Rates"/>
    </sheetNames>
    <sheetDataSet>
      <sheetData sheetId="0"/>
      <sheetData sheetId="1"/>
      <sheetData sheetId="2"/>
      <sheetData sheetId="3"/>
      <sheetData sheetId="4"/>
      <sheetData sheetId="5"/>
      <sheetData sheetId="6">
        <row r="1">
          <cell r="A1" t="str">
            <v>Original Budget</v>
          </cell>
        </row>
        <row r="2">
          <cell r="A2" t="str">
            <v>Revised Budget</v>
          </cell>
        </row>
        <row r="3">
          <cell r="A3" t="str">
            <v>Annual Financial Report</v>
          </cell>
        </row>
        <row r="4">
          <cell r="A4" t="str">
            <v>Revised Annual Financial Report</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GFRFF@cde.state.co.u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2.bin"/><Relationship Id="rId1" Type="http://schemas.openxmlformats.org/officeDocument/2006/relationships/hyperlink" Target="mailto:GFRFF@cde.state.co.us"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mailto:rob.anderson@bvschools.org" TargetMode="External"/><Relationship Id="rId117" Type="http://schemas.openxmlformats.org/officeDocument/2006/relationships/hyperlink" Target="mailto:spankow@ouray.k12.co.us" TargetMode="External"/><Relationship Id="rId21" Type="http://schemas.openxmlformats.org/officeDocument/2006/relationships/hyperlink" Target="mailto:jtorrez@parkcountyre2.org" TargetMode="External"/><Relationship Id="rId42" Type="http://schemas.openxmlformats.org/officeDocument/2006/relationships/hyperlink" Target="mailto:bmiles@neboces.org" TargetMode="External"/><Relationship Id="rId47" Type="http://schemas.openxmlformats.org/officeDocument/2006/relationships/hyperlink" Target="mailto:tina.goar@nwboces.org" TargetMode="External"/><Relationship Id="rId63" Type="http://schemas.openxmlformats.org/officeDocument/2006/relationships/hyperlink" Target="mailto:czimmerman@center.k12.co.us" TargetMode="External"/><Relationship Id="rId68" Type="http://schemas.openxmlformats.org/officeDocument/2006/relationships/hyperlink" Target="mailto:dennisv@bsd29j.com" TargetMode="External"/><Relationship Id="rId84" Type="http://schemas.openxmlformats.org/officeDocument/2006/relationships/hyperlink" Target="mailto:jim.ventrello@deltaschools.com" TargetMode="External"/><Relationship Id="rId89" Type="http://schemas.openxmlformats.org/officeDocument/2006/relationships/hyperlink" Target="mailto:chinojos@hanoverhornets.org" TargetMode="External"/><Relationship Id="rId112" Type="http://schemas.openxmlformats.org/officeDocument/2006/relationships/hyperlink" Target="mailto:adam.rogers@mcsd.org" TargetMode="External"/><Relationship Id="rId133" Type="http://schemas.openxmlformats.org/officeDocument/2006/relationships/hyperlink" Target="mailto:ehayden@ccvschools.com" TargetMode="External"/><Relationship Id="rId138" Type="http://schemas.openxmlformats.org/officeDocument/2006/relationships/hyperlink" Target="mailto:brett@cdboces.org" TargetMode="External"/><Relationship Id="rId16" Type="http://schemas.openxmlformats.org/officeDocument/2006/relationships/hyperlink" Target="mailto:david_ulrich@moffatsd.org" TargetMode="External"/><Relationship Id="rId107" Type="http://schemas.openxmlformats.org/officeDocument/2006/relationships/hyperlink" Target="mailto:mpage@pvsd50.org" TargetMode="External"/><Relationship Id="rId11" Type="http://schemas.openxmlformats.org/officeDocument/2006/relationships/hyperlink" Target="mailto:robert.fulton@northpark.k12.co.us" TargetMode="External"/><Relationship Id="rId32" Type="http://schemas.openxmlformats.org/officeDocument/2006/relationships/hyperlink" Target="mailto:bnaccarato@primeroschool.com" TargetMode="External"/><Relationship Id="rId37" Type="http://schemas.openxmlformats.org/officeDocument/2006/relationships/hyperlink" Target="mailto:csinner@haydenschools.org" TargetMode="External"/><Relationship Id="rId53" Type="http://schemas.openxmlformats.org/officeDocument/2006/relationships/hyperlink" Target="mailto:MPALMER@UPBOCES.ORG" TargetMode="External"/><Relationship Id="rId58" Type="http://schemas.openxmlformats.org/officeDocument/2006/relationships/hyperlink" Target="mailto:vkerr@collegetrack.org" TargetMode="External"/><Relationship Id="rId74" Type="http://schemas.openxmlformats.org/officeDocument/2006/relationships/hyperlink" Target="mailto:mimi.livermore@adams12.org" TargetMode="External"/><Relationship Id="rId79" Type="http://schemas.openxmlformats.org/officeDocument/2006/relationships/hyperlink" Target="mailto:missy.corn@spre4.org" TargetMode="External"/><Relationship Id="rId102" Type="http://schemas.openxmlformats.org/officeDocument/2006/relationships/hyperlink" Target="mailto:angie.goode@kimk12.org" TargetMode="External"/><Relationship Id="rId123" Type="http://schemas.openxmlformats.org/officeDocument/2006/relationships/hyperlink" Target="mailto:david.horner@pueblocityschools.us" TargetMode="External"/><Relationship Id="rId128" Type="http://schemas.openxmlformats.org/officeDocument/2006/relationships/hyperlink" Target="mailto:janderson@moffatschools.org" TargetMode="External"/><Relationship Id="rId144" Type="http://schemas.openxmlformats.org/officeDocument/2006/relationships/vmlDrawing" Target="../drawings/vmlDrawing3.vml"/><Relationship Id="rId5" Type="http://schemas.openxmlformats.org/officeDocument/2006/relationships/hyperlink" Target="mailto:dblackburn@salidaschools.org" TargetMode="External"/><Relationship Id="rId90" Type="http://schemas.openxmlformats.org/officeDocument/2006/relationships/hyperlink" Target="mailto:robyn.klunder@miamiyoder.org" TargetMode="External"/><Relationship Id="rId95" Type="http://schemas.openxmlformats.org/officeDocument/2006/relationships/hyperlink" Target="mailto:toni.brgoch@lvk12.org" TargetMode="External"/><Relationship Id="rId22" Type="http://schemas.openxmlformats.org/officeDocument/2006/relationships/hyperlink" Target="mailto:gslover@sargent.K12.co.us" TargetMode="External"/><Relationship Id="rId27" Type="http://schemas.openxmlformats.org/officeDocument/2006/relationships/hyperlink" Target="mailto:chrissmith@esd22.org" TargetMode="External"/><Relationship Id="rId43" Type="http://schemas.openxmlformats.org/officeDocument/2006/relationships/hyperlink" Target="mailto:pbershinksy@ppboces.org" TargetMode="External"/><Relationship Id="rId48" Type="http://schemas.openxmlformats.org/officeDocument/2006/relationships/hyperlink" Target="mailto:ewiant@aboces.org" TargetMode="External"/><Relationship Id="rId64" Type="http://schemas.openxmlformats.org/officeDocument/2006/relationships/hyperlink" Target="mailto:kruggles@gojade.org" TargetMode="External"/><Relationship Id="rId69" Type="http://schemas.openxmlformats.org/officeDocument/2006/relationships/hyperlink" Target="mailto:mjohnson@strasburg31j.com" TargetMode="External"/><Relationship Id="rId113" Type="http://schemas.openxmlformats.org/officeDocument/2006/relationships/hyperlink" Target="mailto:b.quint@brushschools.org" TargetMode="External"/><Relationship Id="rId118" Type="http://schemas.openxmlformats.org/officeDocument/2006/relationships/hyperlink" Target="mailto:spankow@ouray.k12.co.us" TargetMode="External"/><Relationship Id="rId134" Type="http://schemas.openxmlformats.org/officeDocument/2006/relationships/hyperlink" Target="mailto:hermesc@woodlinschool.com" TargetMode="External"/><Relationship Id="rId139" Type="http://schemas.openxmlformats.org/officeDocument/2006/relationships/hyperlink" Target="mailto:vanj@weld-re1.k12.co.us" TargetMode="External"/><Relationship Id="rId80" Type="http://schemas.openxmlformats.org/officeDocument/2006/relationships/hyperlink" Target="mailto:nichole.eastin@la-schools.net" TargetMode="External"/><Relationship Id="rId85" Type="http://schemas.openxmlformats.org/officeDocument/2006/relationships/hyperlink" Target="mailto:jlschleusner@dcsdk12.org" TargetMode="External"/><Relationship Id="rId3" Type="http://schemas.openxmlformats.org/officeDocument/2006/relationships/hyperlink" Target="mailto:rframel@rebeltec.net" TargetMode="External"/><Relationship Id="rId12" Type="http://schemas.openxmlformats.org/officeDocument/2006/relationships/hyperlink" Target="mailto:jdurbin@strattonschools.org" TargetMode="External"/><Relationship Id="rId17" Type="http://schemas.openxmlformats.org/officeDocument/2006/relationships/hyperlink" Target="mailto:alfred.lotrich@fowler.k12.co.us" TargetMode="External"/><Relationship Id="rId25" Type="http://schemas.openxmlformats.org/officeDocument/2006/relationships/hyperlink" Target="mailto:davidslothower@calhanschool.org" TargetMode="External"/><Relationship Id="rId33" Type="http://schemas.openxmlformats.org/officeDocument/2006/relationships/hyperlink" Target="mailto:joe.deangelis@hoehnesd.org" TargetMode="External"/><Relationship Id="rId38" Type="http://schemas.openxmlformats.org/officeDocument/2006/relationships/hyperlink" Target="mailto:clarson@moffatschools.org" TargetMode="External"/><Relationship Id="rId46" Type="http://schemas.openxmlformats.org/officeDocument/2006/relationships/hyperlink" Target="mailto:loraine.saffer@sebocesorg" TargetMode="External"/><Relationship Id="rId59" Type="http://schemas.openxmlformats.org/officeDocument/2006/relationships/hyperlink" Target="mailto:angelag@bgcpueblo.org" TargetMode="External"/><Relationship Id="rId67" Type="http://schemas.openxmlformats.org/officeDocument/2006/relationships/hyperlink" Target="mailto:cfriedler@sd27j.org" TargetMode="External"/><Relationship Id="rId103" Type="http://schemas.openxmlformats.org/officeDocument/2006/relationships/hyperlink" Target="mailto:kemmerling@genoahugo.org" TargetMode="External"/><Relationship Id="rId108" Type="http://schemas.openxmlformats.org/officeDocument/2006/relationships/hyperlink" Target="mailto:mwilliams@pvsd50.org" TargetMode="External"/><Relationship Id="rId116" Type="http://schemas.openxmlformats.org/officeDocument/2006/relationships/hyperlink" Target="mailto:janell.wood@swink.k12.co.us" TargetMode="External"/><Relationship Id="rId124" Type="http://schemas.openxmlformats.org/officeDocument/2006/relationships/hyperlink" Target="mailto:tvinci@district70.org" TargetMode="External"/><Relationship Id="rId129" Type="http://schemas.openxmlformats.org/officeDocument/2006/relationships/hyperlink" Target="mailto:jornelas@center.k12.co.us" TargetMode="External"/><Relationship Id="rId137" Type="http://schemas.openxmlformats.org/officeDocument/2006/relationships/hyperlink" Target="mailto:bcastleberry@pawneeschool.org" TargetMode="External"/><Relationship Id="rId20" Type="http://schemas.openxmlformats.org/officeDocument/2006/relationships/hyperlink" Target="mailto:dr.martinez@southconejos.com" TargetMode="External"/><Relationship Id="rId41" Type="http://schemas.openxmlformats.org/officeDocument/2006/relationships/hyperlink" Target="mailto:rzila@cboces.org" TargetMode="External"/><Relationship Id="rId54" Type="http://schemas.openxmlformats.org/officeDocument/2006/relationships/hyperlink" Target="mailto:tlange@crboces.org" TargetMode="External"/><Relationship Id="rId62" Type="http://schemas.openxmlformats.org/officeDocument/2006/relationships/hyperlink" Target="mailto:pschriefer@springinstitute.org" TargetMode="External"/><Relationship Id="rId70" Type="http://schemas.openxmlformats.org/officeDocument/2006/relationships/hyperlink" Target="mailto:PSwanson@westminsterpublicschools.org" TargetMode="External"/><Relationship Id="rId75" Type="http://schemas.openxmlformats.org/officeDocument/2006/relationships/hyperlink" Target="mailto:gsteele@strasburg31j.com" TargetMode="External"/><Relationship Id="rId83" Type="http://schemas.openxmlformats.org/officeDocument/2006/relationships/hyperlink" Target="mailto:dpearson@kiowaschool.org" TargetMode="External"/><Relationship Id="rId88" Type="http://schemas.openxmlformats.org/officeDocument/2006/relationships/hyperlink" Target="mailto:sherryferriman@esd22.org" TargetMode="External"/><Relationship Id="rId91" Type="http://schemas.openxmlformats.org/officeDocument/2006/relationships/hyperlink" Target="mailto:lambreb@canoncityschools.org" TargetMode="External"/><Relationship Id="rId96" Type="http://schemas.openxmlformats.org/officeDocument/2006/relationships/hyperlink" Target="mailto:jenniferf@hp-patriots.com" TargetMode="External"/><Relationship Id="rId111" Type="http://schemas.openxmlformats.org/officeDocument/2006/relationships/hyperlink" Target="mailto:vi.crawford@d51schools.org" TargetMode="External"/><Relationship Id="rId132" Type="http://schemas.openxmlformats.org/officeDocument/2006/relationships/hyperlink" Target="mailto:llindauer@ccvschools.com" TargetMode="External"/><Relationship Id="rId140" Type="http://schemas.openxmlformats.org/officeDocument/2006/relationships/hyperlink" Target="mailto:rweers@neboces.org" TargetMode="External"/><Relationship Id="rId145" Type="http://schemas.openxmlformats.org/officeDocument/2006/relationships/comments" Target="../comments1.xml"/><Relationship Id="rId1" Type="http://schemas.openxmlformats.org/officeDocument/2006/relationships/hyperlink" Target="mailto:mmoore@huerfano.k12.co.us" TargetMode="External"/><Relationship Id="rId6" Type="http://schemas.openxmlformats.org/officeDocument/2006/relationships/hyperlink" Target="mailto:kedgar@sanfordschools.org" TargetMode="External"/><Relationship Id="rId15" Type="http://schemas.openxmlformats.org/officeDocument/2006/relationships/hyperlink" Target="mailto:charlotte.macaluso@pueblocityschools.us" TargetMode="External"/><Relationship Id="rId23" Type="http://schemas.openxmlformats.org/officeDocument/2006/relationships/hyperlink" Target="mailto:cburr@del-norte.k12.co.us" TargetMode="External"/><Relationship Id="rId28" Type="http://schemas.openxmlformats.org/officeDocument/2006/relationships/hyperlink" Target="mailto:rstein@rfschools.com" TargetMode="External"/><Relationship Id="rId36" Type="http://schemas.openxmlformats.org/officeDocument/2006/relationships/hyperlink" Target="mailto:kerrt@wiggins50.k12.co.us" TargetMode="External"/><Relationship Id="rId49" Type="http://schemas.openxmlformats.org/officeDocument/2006/relationships/hyperlink" Target="mailto:tschott@rangelyk12.org" TargetMode="External"/><Relationship Id="rId57" Type="http://schemas.openxmlformats.org/officeDocument/2006/relationships/hyperlink" Target="mailto:adrienne@highvalleycommunity.org" TargetMode="External"/><Relationship Id="rId106" Type="http://schemas.openxmlformats.org/officeDocument/2006/relationships/hyperlink" Target="mailto:lindah@flemingschools.org" TargetMode="External"/><Relationship Id="rId114" Type="http://schemas.openxmlformats.org/officeDocument/2006/relationships/hyperlink" Target="mailto:sgarrett@weldonvalley.org" TargetMode="External"/><Relationship Id="rId119" Type="http://schemas.openxmlformats.org/officeDocument/2006/relationships/hyperlink" Target="mailto:clacey@ouray.k12.co.us" TargetMode="External"/><Relationship Id="rId127" Type="http://schemas.openxmlformats.org/officeDocument/2006/relationships/hyperlink" Target="mailto:arettedal@southrouttk12.org" TargetMode="External"/><Relationship Id="rId10" Type="http://schemas.openxmlformats.org/officeDocument/2006/relationships/hyperlink" Target="mailto:frank.reeves@egsd.org" TargetMode="External"/><Relationship Id="rId31" Type="http://schemas.openxmlformats.org/officeDocument/2006/relationships/hyperlink" Target="mailto:jason.glass@jeffco.k12.co.us" TargetMode="External"/><Relationship Id="rId44" Type="http://schemas.openxmlformats.org/officeDocument/2006/relationships/hyperlink" Target="mailto:abogle@sjbocesorg" TargetMode="External"/><Relationship Id="rId52" Type="http://schemas.openxmlformats.org/officeDocument/2006/relationships/hyperlink" Target="mailto:sandy.malouff@sftboces.k12.co.us" TargetMode="External"/><Relationship Id="rId60" Type="http://schemas.openxmlformats.org/officeDocument/2006/relationships/hyperlink" Target="mailto:sheridan@focuspoints.org" TargetMode="External"/><Relationship Id="rId65" Type="http://schemas.openxmlformats.org/officeDocument/2006/relationships/hyperlink" Target="mailto:Ciancioc@mapleton.us" TargetMode="External"/><Relationship Id="rId73" Type="http://schemas.openxmlformats.org/officeDocument/2006/relationships/hyperlink" Target="mailto:martinezshae@mapleton.us" TargetMode="External"/><Relationship Id="rId78" Type="http://schemas.openxmlformats.org/officeDocument/2006/relationships/hyperlink" Target="mailto:sosan_schaller@engschools.net" TargetMode="External"/><Relationship Id="rId81" Type="http://schemas.openxmlformats.org/officeDocument/2006/relationships/hyperlink" Target="mailto:frederick_jane@svvsd.org" TargetMode="External"/><Relationship Id="rId86" Type="http://schemas.openxmlformats.org/officeDocument/2006/relationships/hyperlink" Target="mailto:sbecker@hsd2.org" TargetMode="External"/><Relationship Id="rId94" Type="http://schemas.openxmlformats.org/officeDocument/2006/relationships/hyperlink" Target="mailto:ewatts@huerfano.k12.co.us" TargetMode="External"/><Relationship Id="rId99" Type="http://schemas.openxmlformats.org/officeDocument/2006/relationships/hyperlink" Target="mailto:gmartinez@bayfield.k12.co.us" TargetMode="External"/><Relationship Id="rId101" Type="http://schemas.openxmlformats.org/officeDocument/2006/relationships/hyperlink" Target="mailto:bondfinance@primeroschool.com" TargetMode="External"/><Relationship Id="rId122" Type="http://schemas.openxmlformats.org/officeDocument/2006/relationships/hyperlink" Target="mailto:lisa.veyna@lamarschools.org" TargetMode="External"/><Relationship Id="rId130" Type="http://schemas.openxmlformats.org/officeDocument/2006/relationships/hyperlink" Target="mailto:finance@silvertonschool.org" TargetMode="External"/><Relationship Id="rId135" Type="http://schemas.openxmlformats.org/officeDocument/2006/relationships/hyperlink" Target="mailto:mossd@weld-re1.k12.co.us" TargetMode="External"/><Relationship Id="rId143" Type="http://schemas.openxmlformats.org/officeDocument/2006/relationships/hyperlink" Target="mailto:jmmorten@adams.edu" TargetMode="External"/><Relationship Id="rId4" Type="http://schemas.openxmlformats.org/officeDocument/2006/relationships/hyperlink" Target="mailto:glen.bradshaw@cheyennesd.net" TargetMode="External"/><Relationship Id="rId9" Type="http://schemas.openxmlformats.org/officeDocument/2006/relationships/hyperlink" Target="mailto:peppardd@wgsd.us" TargetMode="External"/><Relationship Id="rId13" Type="http://schemas.openxmlformats.org/officeDocument/2006/relationships/hyperlink" Target="mailto:sadolf@bethuneschool.com" TargetMode="External"/><Relationship Id="rId18" Type="http://schemas.openxmlformats.org/officeDocument/2006/relationships/hyperlink" Target="mailto:elizabeth@creedek12.net" TargetMode="External"/><Relationship Id="rId39" Type="http://schemas.openxmlformats.org/officeDocument/2006/relationships/hyperlink" Target="mailto:dblecha@wrayschools.org" TargetMode="External"/><Relationship Id="rId109" Type="http://schemas.openxmlformats.org/officeDocument/2006/relationships/hyperlink" Target="mailto:vi.crawford@d51schools.org" TargetMode="External"/><Relationship Id="rId34" Type="http://schemas.openxmlformats.org/officeDocument/2006/relationships/hyperlink" Target="mailto:cwhetzel@ksdre23.org" TargetMode="External"/><Relationship Id="rId50" Type="http://schemas.openxmlformats.org/officeDocument/2006/relationships/hyperlink" Target="mailto:tjones@mtevansboces.com" TargetMode="External"/><Relationship Id="rId55" Type="http://schemas.openxmlformats.org/officeDocument/2006/relationships/hyperlink" Target="mailto:marycipollone@heartandhandcenter.org" TargetMode="External"/><Relationship Id="rId76" Type="http://schemas.openxmlformats.org/officeDocument/2006/relationships/hyperlink" Target="mailto:snees@adams50.org" TargetMode="External"/><Relationship Id="rId97" Type="http://schemas.openxmlformats.org/officeDocument/2006/relationships/hyperlink" Target="mailto:lsmith@burlingtonk12.org" TargetMode="External"/><Relationship Id="rId104" Type="http://schemas.openxmlformats.org/officeDocument/2006/relationships/hyperlink" Target="mailto:steinhartk@limonbadgers.com" TargetMode="External"/><Relationship Id="rId120" Type="http://schemas.openxmlformats.org/officeDocument/2006/relationships/hyperlink" Target="mailto:karen.curry@parkcountyre2.org" TargetMode="External"/><Relationship Id="rId125" Type="http://schemas.openxmlformats.org/officeDocument/2006/relationships/hyperlink" Target="mailto:janelle.urista@meeker.k12.co.us" TargetMode="External"/><Relationship Id="rId141" Type="http://schemas.openxmlformats.org/officeDocument/2006/relationships/hyperlink" Target="mailto:kent.moe@rop.com" TargetMode="External"/><Relationship Id="rId7" Type="http://schemas.openxmlformats.org/officeDocument/2006/relationships/hyperlink" Target="mailto:CARLOS.RAMIREZ@eagleschools.net" TargetMode="External"/><Relationship Id="rId71" Type="http://schemas.openxmlformats.org/officeDocument/2006/relationships/hyperlink" Target="mailto:tgray@dc2j.org" TargetMode="External"/><Relationship Id="rId92" Type="http://schemas.openxmlformats.org/officeDocument/2006/relationships/hyperlink" Target="mailto:pelland@rfschools.com" TargetMode="External"/><Relationship Id="rId2" Type="http://schemas.openxmlformats.org/officeDocument/2006/relationships/hyperlink" Target="mailto:lyates@bvschools.org" TargetMode="External"/><Relationship Id="rId29" Type="http://schemas.openxmlformats.org/officeDocument/2006/relationships/hyperlink" Target="mailto:bcurtice@garfieldre2.net" TargetMode="External"/><Relationship Id="rId24" Type="http://schemas.openxmlformats.org/officeDocument/2006/relationships/hyperlink" Target="mailto:tstucker@dcsdk12.org" TargetMode="External"/><Relationship Id="rId40" Type="http://schemas.openxmlformats.org/officeDocument/2006/relationships/hyperlink" Target="mailto:award@mtnboces.org" TargetMode="External"/><Relationship Id="rId45" Type="http://schemas.openxmlformats.org/officeDocument/2006/relationships/hyperlink" Target="mailto:nmcauliffe@slvboces.org" TargetMode="External"/><Relationship Id="rId66" Type="http://schemas.openxmlformats.org/officeDocument/2006/relationships/hyperlink" Target="mailto:jabrego@adams14.org" TargetMode="External"/><Relationship Id="rId87" Type="http://schemas.openxmlformats.org/officeDocument/2006/relationships/hyperlink" Target="mailto:kimbert@wsd3.org" TargetMode="External"/><Relationship Id="rId110" Type="http://schemas.openxmlformats.org/officeDocument/2006/relationships/hyperlink" Target="mailto:vi.crawford@d51schools.org" TargetMode="External"/><Relationship Id="rId115" Type="http://schemas.openxmlformats.org/officeDocument/2006/relationships/hyperlink" Target="mailto:mreisch@lajunta.k12.co.us" TargetMode="External"/><Relationship Id="rId131" Type="http://schemas.openxmlformats.org/officeDocument/2006/relationships/hyperlink" Target="mailto:kdrake@summit.k12.co.us" TargetMode="External"/><Relationship Id="rId136" Type="http://schemas.openxmlformats.org/officeDocument/2006/relationships/hyperlink" Target="mailto:jburmeister@pvre7.org" TargetMode="External"/><Relationship Id="rId61" Type="http://schemas.openxmlformats.org/officeDocument/2006/relationships/hyperlink" Target="mailto:josh@thelearningsource.org" TargetMode="External"/><Relationship Id="rId82" Type="http://schemas.openxmlformats.org/officeDocument/2006/relationships/hyperlink" Target="mailto:tmartinez@sierragrandeschool.net" TargetMode="External"/><Relationship Id="rId19" Type="http://schemas.openxmlformats.org/officeDocument/2006/relationships/hyperlink" Target="mailto:lnorthey@centennialschool.net" TargetMode="External"/><Relationship Id="rId14" Type="http://schemas.openxmlformats.org/officeDocument/2006/relationships/hyperlink" Target="mailto:garouttet@valley.k12.co.us" TargetMode="External"/><Relationship Id="rId30" Type="http://schemas.openxmlformats.org/officeDocument/2006/relationships/hyperlink" Target="mailto:bray@garfield16.org" TargetMode="External"/><Relationship Id="rId35" Type="http://schemas.openxmlformats.org/officeDocument/2006/relationships/hyperlink" Target="mailto:ken.haptonstall@d52schools.org" TargetMode="External"/><Relationship Id="rId56" Type="http://schemas.openxmlformats.org/officeDocument/2006/relationships/hyperlink" Target="mailto:joy@rec4kids.com" TargetMode="External"/><Relationship Id="rId77" Type="http://schemas.openxmlformats.org/officeDocument/2006/relationships/hyperlink" Target="mailto:jmartin@sangreschools.org" TargetMode="External"/><Relationship Id="rId100" Type="http://schemas.openxmlformats.org/officeDocument/2006/relationships/hyperlink" Target="mailto:kbadalam@psdschools.org" TargetMode="External"/><Relationship Id="rId105" Type="http://schemas.openxmlformats.org/officeDocument/2006/relationships/hyperlink" Target="mailto:business.manager@ksdre23.org" TargetMode="External"/><Relationship Id="rId126" Type="http://schemas.openxmlformats.org/officeDocument/2006/relationships/hyperlink" Target="mailto:avelasquez@del-norte.k12.co.us" TargetMode="External"/><Relationship Id="rId8" Type="http://schemas.openxmlformats.org/officeDocument/2006/relationships/hyperlink" Target="mailto:campbell@wsd3.org" TargetMode="External"/><Relationship Id="rId51" Type="http://schemas.openxmlformats.org/officeDocument/2006/relationships/hyperlink" Target="mailto:johnson@ridgway.k12.co.us" TargetMode="External"/><Relationship Id="rId72" Type="http://schemas.openxmlformats.org/officeDocument/2006/relationships/hyperlink" Target="mailto:psandos@ssd2.org" TargetMode="External"/><Relationship Id="rId93" Type="http://schemas.openxmlformats.org/officeDocument/2006/relationships/hyperlink" Target="mailto:cemig@cotopaxire3.org" TargetMode="External"/><Relationship Id="rId98" Type="http://schemas.openxmlformats.org/officeDocument/2006/relationships/hyperlink" Target="mailto:kbartlett@lakecountyschools.net" TargetMode="External"/><Relationship Id="rId121" Type="http://schemas.openxmlformats.org/officeDocument/2006/relationships/hyperlink" Target="mailto:rahebe@hcosd.org" TargetMode="External"/><Relationship Id="rId142" Type="http://schemas.openxmlformats.org/officeDocument/2006/relationships/hyperlink" Target="mailto:jmmorten@adams.edu%20(Jod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30"/>
  <sheetViews>
    <sheetView tabSelected="1" zoomScale="85" zoomScaleNormal="85" workbookViewId="0">
      <selection activeCell="E4" sqref="E4:G4"/>
    </sheetView>
  </sheetViews>
  <sheetFormatPr defaultColWidth="0" defaultRowHeight="12.75" zeroHeight="1" x14ac:dyDescent="0.2"/>
  <cols>
    <col min="1" max="1" width="13.42578125" style="4" bestFit="1" customWidth="1"/>
    <col min="2" max="2" width="13.5703125" style="4" customWidth="1"/>
    <col min="3" max="3" width="16" style="4" customWidth="1"/>
    <col min="4" max="4" width="15.7109375" style="224" customWidth="1"/>
    <col min="5" max="6" width="27.42578125" style="5" customWidth="1"/>
    <col min="7" max="7" width="30.85546875" style="5" customWidth="1"/>
    <col min="8" max="8" width="8.42578125" style="5" customWidth="1"/>
    <col min="9" max="9" width="16" style="5" customWidth="1"/>
    <col min="10" max="10" width="13.5703125" style="5" customWidth="1"/>
    <col min="11" max="11" width="20.7109375" style="5" customWidth="1"/>
    <col min="12" max="12" width="12.28515625" style="5" hidden="1" customWidth="1"/>
    <col min="13" max="16384" width="14.28515625" style="5" hidden="1"/>
  </cols>
  <sheetData>
    <row r="1" spans="1:12" s="2" customFormat="1" ht="18.75" customHeight="1" x14ac:dyDescent="0.3">
      <c r="A1" s="389" t="s">
        <v>4653</v>
      </c>
      <c r="B1" s="389"/>
      <c r="C1" s="389"/>
      <c r="D1" s="389"/>
      <c r="E1" s="389"/>
      <c r="F1" s="389"/>
      <c r="G1" s="389"/>
      <c r="H1" s="389"/>
      <c r="I1" s="389"/>
      <c r="J1" s="389"/>
      <c r="K1" s="389"/>
      <c r="L1" s="9"/>
    </row>
    <row r="2" spans="1:12" s="2" customFormat="1" ht="15.75" x14ac:dyDescent="0.25">
      <c r="A2" s="390" t="s">
        <v>4522</v>
      </c>
      <c r="B2" s="390"/>
      <c r="C2" s="390"/>
      <c r="D2" s="390"/>
      <c r="E2" s="390"/>
      <c r="F2" s="390"/>
      <c r="G2" s="390"/>
      <c r="H2" s="390"/>
      <c r="I2" s="390"/>
      <c r="J2" s="390"/>
      <c r="K2" s="390"/>
      <c r="L2" s="3"/>
    </row>
    <row r="3" spans="1:12" s="2" customFormat="1" ht="13.5" thickBot="1" x14ac:dyDescent="0.25">
      <c r="A3" s="210"/>
      <c r="B3" s="210"/>
      <c r="C3" s="210"/>
      <c r="D3" s="222"/>
      <c r="E3" s="211"/>
      <c r="F3" s="211"/>
      <c r="G3" s="212"/>
      <c r="H3" s="211"/>
      <c r="I3" s="211"/>
      <c r="J3" s="211"/>
      <c r="K3" s="211"/>
    </row>
    <row r="4" spans="1:12" s="331" customFormat="1" ht="15" x14ac:dyDescent="0.25">
      <c r="A4" s="327"/>
      <c r="B4" s="327"/>
      <c r="C4" s="327"/>
      <c r="D4" s="328" t="s">
        <v>18</v>
      </c>
      <c r="E4" s="391"/>
      <c r="F4" s="392"/>
      <c r="G4" s="393"/>
      <c r="H4" s="329"/>
      <c r="I4" s="330" t="s">
        <v>4521</v>
      </c>
      <c r="J4" s="329"/>
      <c r="K4" s="329"/>
    </row>
    <row r="5" spans="1:12" s="331" customFormat="1" ht="15" x14ac:dyDescent="0.25">
      <c r="A5" s="327"/>
      <c r="B5" s="327"/>
      <c r="C5" s="327"/>
      <c r="D5" s="328" t="s">
        <v>2530</v>
      </c>
      <c r="E5" s="400" t="e">
        <f>VLOOKUP(E4,Sheet1!W:X,2,FALSE)</f>
        <v>#N/A</v>
      </c>
      <c r="F5" s="401"/>
      <c r="G5" s="402"/>
      <c r="H5" s="329"/>
      <c r="I5" s="329"/>
      <c r="J5" s="329"/>
      <c r="K5" s="329"/>
    </row>
    <row r="6" spans="1:12" s="331" customFormat="1" ht="15" x14ac:dyDescent="0.25">
      <c r="A6" s="327"/>
      <c r="B6" s="327"/>
      <c r="C6" s="327"/>
      <c r="D6" s="328" t="s">
        <v>22</v>
      </c>
      <c r="E6" s="394" t="e">
        <f>VLOOKUP($E$5,DUNS!$A:$X,16,FALSE)</f>
        <v>#N/A</v>
      </c>
      <c r="F6" s="395"/>
      <c r="G6" s="396"/>
      <c r="H6" s="329"/>
      <c r="I6" s="329"/>
      <c r="J6" s="329"/>
      <c r="K6" s="329"/>
    </row>
    <row r="7" spans="1:12" s="331" customFormat="1" ht="15" x14ac:dyDescent="0.25">
      <c r="A7" s="327"/>
      <c r="B7" s="327"/>
      <c r="C7" s="327"/>
      <c r="D7" s="328" t="s">
        <v>23</v>
      </c>
      <c r="E7" s="397"/>
      <c r="F7" s="398"/>
      <c r="G7" s="399"/>
      <c r="H7" s="329"/>
      <c r="I7" s="329"/>
      <c r="J7" s="329"/>
      <c r="K7" s="329"/>
    </row>
    <row r="8" spans="1:12" s="331" customFormat="1" ht="15" x14ac:dyDescent="0.25">
      <c r="A8" s="327"/>
      <c r="B8" s="327"/>
      <c r="C8" s="327"/>
      <c r="D8" s="328" t="s">
        <v>24</v>
      </c>
      <c r="E8" s="383" t="e">
        <f>VLOOKUP($E$5,DUNS!$A:$X,23,FALSE)</f>
        <v>#N/A</v>
      </c>
      <c r="F8" s="384"/>
      <c r="G8" s="385"/>
      <c r="H8" s="329"/>
      <c r="I8" s="329"/>
      <c r="J8" s="329"/>
      <c r="K8" s="329"/>
    </row>
    <row r="9" spans="1:12" s="331" customFormat="1" ht="15" x14ac:dyDescent="0.25">
      <c r="A9" s="327"/>
      <c r="B9" s="327"/>
      <c r="C9" s="327"/>
      <c r="D9" s="328" t="s">
        <v>19</v>
      </c>
      <c r="E9" s="368" t="e">
        <f>VLOOKUP($E$5,DUNS!$A:$X,24,FALSE)</f>
        <v>#N/A</v>
      </c>
      <c r="F9" s="369"/>
      <c r="G9" s="370"/>
      <c r="H9" s="329"/>
      <c r="I9" s="329"/>
      <c r="J9" s="329"/>
      <c r="K9" s="329"/>
    </row>
    <row r="10" spans="1:12" s="331" customFormat="1" ht="15" x14ac:dyDescent="0.25">
      <c r="A10" s="327"/>
      <c r="B10" s="327"/>
      <c r="C10" s="327"/>
      <c r="D10" s="328" t="s">
        <v>20</v>
      </c>
      <c r="E10" s="374" t="e">
        <f>VLOOKUP($E$5,DUNS!$A:$X,19,FALSE)</f>
        <v>#N/A</v>
      </c>
      <c r="F10" s="375"/>
      <c r="G10" s="376"/>
      <c r="H10" s="329"/>
      <c r="I10" s="329"/>
      <c r="J10" s="329"/>
      <c r="K10" s="329"/>
    </row>
    <row r="11" spans="1:12" s="331" customFormat="1" ht="15.75" thickBot="1" x14ac:dyDescent="0.3">
      <c r="A11" s="327"/>
      <c r="B11" s="327"/>
      <c r="C11" s="327"/>
      <c r="D11" s="328" t="s">
        <v>21</v>
      </c>
      <c r="E11" s="371" t="s">
        <v>4435</v>
      </c>
      <c r="F11" s="372"/>
      <c r="G11" s="373"/>
      <c r="H11" s="329"/>
      <c r="I11" s="329"/>
      <c r="J11" s="329"/>
      <c r="K11" s="329"/>
    </row>
    <row r="12" spans="1:12" s="331" customFormat="1" ht="15.75" thickBot="1" x14ac:dyDescent="0.3">
      <c r="A12" s="327"/>
      <c r="B12" s="327"/>
      <c r="C12" s="327"/>
      <c r="D12" s="328"/>
      <c r="E12" s="332"/>
      <c r="F12" s="332"/>
      <c r="G12" s="332"/>
      <c r="H12" s="329"/>
      <c r="I12" s="329"/>
      <c r="J12" s="329"/>
      <c r="K12" s="329"/>
    </row>
    <row r="13" spans="1:12" s="331" customFormat="1" ht="15" x14ac:dyDescent="0.25">
      <c r="A13" s="327"/>
      <c r="B13" s="327"/>
      <c r="C13" s="327"/>
      <c r="D13" s="328" t="s">
        <v>25</v>
      </c>
      <c r="E13" s="380" t="e">
        <f>VLOOKUP($E$5,DUNS!$A:$X,3,FALSE)</f>
        <v>#N/A</v>
      </c>
      <c r="F13" s="381"/>
      <c r="G13" s="382"/>
      <c r="H13" s="329"/>
      <c r="I13" s="329"/>
      <c r="J13" s="329"/>
      <c r="K13" s="329"/>
    </row>
    <row r="14" spans="1:12" s="331" customFormat="1" ht="15.75" thickBot="1" x14ac:dyDescent="0.3">
      <c r="A14" s="327"/>
      <c r="B14" s="327"/>
      <c r="C14" s="327"/>
      <c r="D14" s="328" t="s">
        <v>26</v>
      </c>
      <c r="E14" s="377" t="s">
        <v>4432</v>
      </c>
      <c r="F14" s="378"/>
      <c r="G14" s="379"/>
      <c r="H14" s="329"/>
      <c r="I14" s="329"/>
      <c r="J14" s="329"/>
      <c r="K14" s="329"/>
    </row>
    <row r="15" spans="1:12" s="331" customFormat="1" ht="15.75" thickBot="1" x14ac:dyDescent="0.3">
      <c r="A15" s="327"/>
      <c r="B15" s="327"/>
      <c r="C15" s="327"/>
      <c r="D15" s="328"/>
      <c r="E15" s="332"/>
      <c r="F15" s="332"/>
      <c r="G15" s="332"/>
      <c r="H15" s="329"/>
      <c r="I15" s="329"/>
      <c r="J15" s="329"/>
      <c r="K15" s="329"/>
    </row>
    <row r="16" spans="1:12" s="331" customFormat="1" ht="15" x14ac:dyDescent="0.25">
      <c r="A16" s="327"/>
      <c r="B16" s="327"/>
      <c r="C16" s="327"/>
      <c r="D16" s="328" t="s">
        <v>27</v>
      </c>
      <c r="E16" s="386">
        <v>44105</v>
      </c>
      <c r="F16" s="381"/>
      <c r="G16" s="382"/>
      <c r="H16" s="329"/>
      <c r="I16" s="329"/>
      <c r="J16" s="329"/>
      <c r="K16" s="329"/>
    </row>
    <row r="17" spans="1:11" s="331" customFormat="1" ht="15" x14ac:dyDescent="0.25">
      <c r="A17" s="327"/>
      <c r="B17" s="327"/>
      <c r="C17" s="327"/>
      <c r="D17" s="328" t="s">
        <v>28</v>
      </c>
      <c r="E17" s="383" t="s">
        <v>4431</v>
      </c>
      <c r="F17" s="384"/>
      <c r="G17" s="385"/>
      <c r="H17" s="329"/>
      <c r="I17" s="329"/>
      <c r="J17" s="329"/>
      <c r="K17" s="329"/>
    </row>
    <row r="18" spans="1:11" s="331" customFormat="1" ht="15" x14ac:dyDescent="0.25">
      <c r="A18" s="327"/>
      <c r="B18" s="327"/>
      <c r="C18" s="327"/>
      <c r="D18" s="328" t="s">
        <v>29</v>
      </c>
      <c r="E18" s="374" t="s">
        <v>2560</v>
      </c>
      <c r="F18" s="375"/>
      <c r="G18" s="376"/>
      <c r="H18" s="329"/>
      <c r="I18" s="329"/>
      <c r="J18" s="329"/>
      <c r="K18" s="329"/>
    </row>
    <row r="19" spans="1:11" s="331" customFormat="1" ht="15.75" thickBot="1" x14ac:dyDescent="0.3">
      <c r="A19" s="327"/>
      <c r="B19" s="327"/>
      <c r="C19" s="327"/>
      <c r="D19" s="328" t="s">
        <v>30</v>
      </c>
      <c r="E19" s="377" t="s">
        <v>4647</v>
      </c>
      <c r="F19" s="378"/>
      <c r="G19" s="379"/>
      <c r="H19" s="329"/>
      <c r="I19" s="329"/>
      <c r="J19" s="329"/>
      <c r="K19" s="329"/>
    </row>
    <row r="20" spans="1:11" s="2" customFormat="1" x14ac:dyDescent="0.2">
      <c r="A20" s="210"/>
      <c r="B20" s="210"/>
      <c r="C20" s="210"/>
      <c r="D20" s="214"/>
      <c r="E20" s="213"/>
      <c r="F20" s="213"/>
      <c r="G20" s="213"/>
      <c r="H20" s="211"/>
      <c r="I20" s="211"/>
      <c r="J20" s="211"/>
      <c r="K20" s="211"/>
    </row>
    <row r="21" spans="1:11" s="2" customFormat="1" ht="22.5" customHeight="1" thickBot="1" x14ac:dyDescent="0.3">
      <c r="A21" s="210"/>
      <c r="B21" s="210"/>
      <c r="C21" s="210"/>
      <c r="D21" s="214"/>
      <c r="E21" s="321" t="s">
        <v>4523</v>
      </c>
      <c r="F21" s="321" t="s">
        <v>4524</v>
      </c>
      <c r="G21" s="321" t="s">
        <v>4525</v>
      </c>
      <c r="H21" s="211"/>
      <c r="I21" s="211"/>
      <c r="J21" s="211"/>
      <c r="K21" s="211"/>
    </row>
    <row r="22" spans="1:11" s="2" customFormat="1" ht="31.5" customHeight="1" thickBot="1" x14ac:dyDescent="0.25">
      <c r="A22" s="210"/>
      <c r="B22" s="210"/>
      <c r="C22" s="210"/>
      <c r="D22" s="214"/>
      <c r="E22" s="241" t="e">
        <f>VLOOKUP(E5,'$37M At-Risk'!A1:I179,9,FALSE)</f>
        <v>#N/A</v>
      </c>
      <c r="F22" s="241">
        <f>SUM(G24:G39)</f>
        <v>0</v>
      </c>
      <c r="G22" s="241" t="e">
        <f>E22-F22</f>
        <v>#N/A</v>
      </c>
      <c r="H22" s="211"/>
      <c r="I22" s="211"/>
      <c r="J22" s="211"/>
      <c r="K22" s="211"/>
    </row>
    <row r="23" spans="1:11" s="335" customFormat="1" ht="47.25" customHeight="1" x14ac:dyDescent="0.25">
      <c r="A23" s="320"/>
      <c r="B23" s="320"/>
      <c r="C23" s="320"/>
      <c r="D23" s="333"/>
      <c r="E23" s="351" t="s">
        <v>4641</v>
      </c>
      <c r="F23" s="352"/>
      <c r="G23" s="340" t="s">
        <v>4640</v>
      </c>
      <c r="H23" s="334"/>
      <c r="I23" s="334"/>
      <c r="J23" s="334"/>
      <c r="K23" s="334"/>
    </row>
    <row r="24" spans="1:11" s="335" customFormat="1" ht="47.25" customHeight="1" x14ac:dyDescent="0.25">
      <c r="A24" s="320"/>
      <c r="B24" s="320"/>
      <c r="C24" s="320"/>
      <c r="D24" s="333"/>
      <c r="E24" s="353" t="s">
        <v>0</v>
      </c>
      <c r="F24" s="354"/>
      <c r="G24" s="336"/>
      <c r="H24" s="334"/>
      <c r="I24" s="334"/>
      <c r="J24" s="334"/>
      <c r="K24" s="334"/>
    </row>
    <row r="25" spans="1:11" s="335" customFormat="1" ht="47.25" customHeight="1" x14ac:dyDescent="0.25">
      <c r="A25" s="320"/>
      <c r="B25" s="320"/>
      <c r="C25" s="320"/>
      <c r="D25" s="333"/>
      <c r="E25" s="353" t="s">
        <v>1</v>
      </c>
      <c r="F25" s="354"/>
      <c r="G25" s="336"/>
      <c r="H25" s="334"/>
      <c r="I25" s="334"/>
      <c r="J25" s="334"/>
      <c r="K25" s="334"/>
    </row>
    <row r="26" spans="1:11" s="335" customFormat="1" ht="47.25" customHeight="1" x14ac:dyDescent="0.25">
      <c r="A26" s="320"/>
      <c r="B26" s="320"/>
      <c r="C26" s="320"/>
      <c r="D26" s="333"/>
      <c r="E26" s="353" t="s">
        <v>2</v>
      </c>
      <c r="F26" s="354"/>
      <c r="G26" s="336"/>
      <c r="H26" s="334"/>
      <c r="I26" s="334"/>
      <c r="J26" s="334"/>
      <c r="K26" s="334"/>
    </row>
    <row r="27" spans="1:11" s="335" customFormat="1" ht="47.25" customHeight="1" x14ac:dyDescent="0.25">
      <c r="A27" s="320"/>
      <c r="B27" s="320"/>
      <c r="C27" s="320"/>
      <c r="D27" s="333"/>
      <c r="E27" s="353" t="s">
        <v>3</v>
      </c>
      <c r="F27" s="354"/>
      <c r="G27" s="336"/>
      <c r="H27" s="334"/>
      <c r="I27" s="334"/>
      <c r="J27" s="334"/>
      <c r="K27" s="334"/>
    </row>
    <row r="28" spans="1:11" s="335" customFormat="1" ht="47.25" customHeight="1" x14ac:dyDescent="0.25">
      <c r="A28" s="320"/>
      <c r="B28" s="320"/>
      <c r="C28" s="320"/>
      <c r="D28" s="333"/>
      <c r="E28" s="353" t="s">
        <v>4</v>
      </c>
      <c r="F28" s="354"/>
      <c r="G28" s="336"/>
      <c r="H28" s="334"/>
      <c r="I28" s="334"/>
      <c r="J28" s="334"/>
      <c r="K28" s="334"/>
    </row>
    <row r="29" spans="1:11" s="335" customFormat="1" ht="47.25" customHeight="1" x14ac:dyDescent="0.25">
      <c r="A29" s="320"/>
      <c r="B29" s="320"/>
      <c r="C29" s="320"/>
      <c r="D29" s="333"/>
      <c r="E29" s="353" t="s">
        <v>5</v>
      </c>
      <c r="F29" s="354"/>
      <c r="G29" s="336"/>
      <c r="H29" s="334"/>
      <c r="I29" s="334"/>
      <c r="J29" s="334"/>
      <c r="K29" s="334"/>
    </row>
    <row r="30" spans="1:11" s="335" customFormat="1" ht="47.25" customHeight="1" x14ac:dyDescent="0.25">
      <c r="A30" s="320"/>
      <c r="B30" s="320"/>
      <c r="C30" s="320"/>
      <c r="D30" s="333"/>
      <c r="E30" s="353" t="s">
        <v>6</v>
      </c>
      <c r="F30" s="354"/>
      <c r="G30" s="336"/>
      <c r="H30" s="334"/>
      <c r="I30" s="334"/>
      <c r="J30" s="334"/>
      <c r="K30" s="334"/>
    </row>
    <row r="31" spans="1:11" s="335" customFormat="1" ht="47.25" customHeight="1" x14ac:dyDescent="0.25">
      <c r="A31" s="320"/>
      <c r="B31" s="320"/>
      <c r="C31" s="320"/>
      <c r="D31" s="333"/>
      <c r="E31" s="353" t="s">
        <v>7</v>
      </c>
      <c r="F31" s="354"/>
      <c r="G31" s="336"/>
      <c r="H31" s="334"/>
      <c r="I31" s="334"/>
      <c r="J31" s="334"/>
      <c r="K31" s="334"/>
    </row>
    <row r="32" spans="1:11" s="335" customFormat="1" ht="47.25" customHeight="1" x14ac:dyDescent="0.25">
      <c r="A32" s="320"/>
      <c r="B32" s="320"/>
      <c r="C32" s="320"/>
      <c r="D32" s="333"/>
      <c r="E32" s="353" t="s">
        <v>8</v>
      </c>
      <c r="F32" s="354"/>
      <c r="G32" s="336"/>
      <c r="H32" s="334"/>
      <c r="I32" s="334"/>
      <c r="J32" s="334"/>
      <c r="K32" s="334"/>
    </row>
    <row r="33" spans="1:11" s="335" customFormat="1" ht="47.25" customHeight="1" x14ac:dyDescent="0.25">
      <c r="A33" s="320"/>
      <c r="B33" s="320"/>
      <c r="C33" s="320"/>
      <c r="D33" s="333"/>
      <c r="E33" s="353" t="s">
        <v>9</v>
      </c>
      <c r="F33" s="354"/>
      <c r="G33" s="336"/>
      <c r="H33" s="334"/>
      <c r="I33" s="334"/>
      <c r="J33" s="334"/>
      <c r="K33" s="334"/>
    </row>
    <row r="34" spans="1:11" s="335" customFormat="1" ht="47.25" customHeight="1" x14ac:dyDescent="0.25">
      <c r="A34" s="320"/>
      <c r="B34" s="320"/>
      <c r="C34" s="320"/>
      <c r="D34" s="333"/>
      <c r="E34" s="353" t="s">
        <v>10</v>
      </c>
      <c r="F34" s="354"/>
      <c r="G34" s="336"/>
      <c r="H34" s="334"/>
      <c r="I34" s="334"/>
      <c r="J34" s="334"/>
      <c r="K34" s="334"/>
    </row>
    <row r="35" spans="1:11" s="335" customFormat="1" ht="47.25" customHeight="1" x14ac:dyDescent="0.25">
      <c r="A35" s="320"/>
      <c r="B35" s="320"/>
      <c r="C35" s="320"/>
      <c r="D35" s="333"/>
      <c r="E35" s="353" t="s">
        <v>11</v>
      </c>
      <c r="F35" s="354"/>
      <c r="G35" s="336"/>
      <c r="H35" s="334"/>
      <c r="I35" s="334"/>
      <c r="J35" s="334"/>
      <c r="K35" s="334"/>
    </row>
    <row r="36" spans="1:11" s="335" customFormat="1" ht="47.25" customHeight="1" x14ac:dyDescent="0.25">
      <c r="A36" s="320"/>
      <c r="B36" s="320"/>
      <c r="C36" s="320"/>
      <c r="D36" s="333"/>
      <c r="E36" s="353" t="s">
        <v>12</v>
      </c>
      <c r="F36" s="354"/>
      <c r="G36" s="336"/>
      <c r="H36" s="334"/>
      <c r="I36" s="334"/>
      <c r="J36" s="334"/>
      <c r="K36" s="334"/>
    </row>
    <row r="37" spans="1:11" s="335" customFormat="1" ht="47.25" customHeight="1" x14ac:dyDescent="0.25">
      <c r="A37" s="320"/>
      <c r="B37" s="320"/>
      <c r="C37" s="320"/>
      <c r="D37" s="333"/>
      <c r="E37" s="353" t="s">
        <v>13</v>
      </c>
      <c r="F37" s="354"/>
      <c r="G37" s="336"/>
      <c r="H37" s="334"/>
      <c r="I37" s="334"/>
      <c r="J37" s="334"/>
      <c r="K37" s="334"/>
    </row>
    <row r="38" spans="1:11" s="335" customFormat="1" ht="47.25" customHeight="1" x14ac:dyDescent="0.25">
      <c r="A38" s="320"/>
      <c r="B38" s="320"/>
      <c r="C38" s="320"/>
      <c r="D38" s="333"/>
      <c r="E38" s="353" t="s">
        <v>14</v>
      </c>
      <c r="F38" s="354"/>
      <c r="G38" s="336"/>
      <c r="H38" s="334"/>
      <c r="I38" s="334"/>
      <c r="J38" s="334"/>
      <c r="K38" s="334"/>
    </row>
    <row r="39" spans="1:11" s="335" customFormat="1" ht="47.25" customHeight="1" thickBot="1" x14ac:dyDescent="0.3">
      <c r="A39" s="320"/>
      <c r="B39" s="320"/>
      <c r="C39" s="320"/>
      <c r="D39" s="333"/>
      <c r="E39" s="387" t="s">
        <v>15</v>
      </c>
      <c r="F39" s="388"/>
      <c r="G39" s="337"/>
      <c r="H39" s="334"/>
      <c r="I39" s="334"/>
      <c r="J39" s="334"/>
      <c r="K39" s="334"/>
    </row>
    <row r="40" spans="1:11" s="2" customFormat="1" ht="13.5" thickBot="1" x14ac:dyDescent="0.25">
      <c r="A40" s="210"/>
      <c r="B40" s="210"/>
      <c r="C40" s="210"/>
      <c r="D40" s="214"/>
      <c r="E40" s="213"/>
      <c r="F40" s="213"/>
      <c r="G40" s="213"/>
      <c r="H40" s="211"/>
      <c r="I40" s="211"/>
      <c r="J40" s="211"/>
      <c r="K40" s="211"/>
    </row>
    <row r="41" spans="1:11" s="2" customFormat="1" ht="12.95" customHeight="1" x14ac:dyDescent="0.2">
      <c r="A41" s="210"/>
      <c r="B41" s="210"/>
      <c r="C41" s="210"/>
      <c r="D41" s="350" t="s">
        <v>4428</v>
      </c>
      <c r="E41" s="341" t="s">
        <v>4433</v>
      </c>
      <c r="F41" s="342"/>
      <c r="G41" s="343"/>
      <c r="H41" s="211"/>
      <c r="I41" s="211"/>
      <c r="J41" s="211"/>
      <c r="K41" s="211"/>
    </row>
    <row r="42" spans="1:11" s="2" customFormat="1" x14ac:dyDescent="0.2">
      <c r="A42" s="210"/>
      <c r="B42" s="210"/>
      <c r="C42" s="210"/>
      <c r="D42" s="350"/>
      <c r="E42" s="344"/>
      <c r="F42" s="345"/>
      <c r="G42" s="346"/>
      <c r="H42" s="211"/>
      <c r="I42" s="211"/>
      <c r="J42" s="211"/>
      <c r="K42" s="211"/>
    </row>
    <row r="43" spans="1:11" s="2" customFormat="1" x14ac:dyDescent="0.2">
      <c r="A43" s="210"/>
      <c r="B43" s="210"/>
      <c r="C43" s="210"/>
      <c r="D43" s="350"/>
      <c r="E43" s="344"/>
      <c r="F43" s="345"/>
      <c r="G43" s="346"/>
      <c r="H43" s="211"/>
      <c r="I43" s="211"/>
      <c r="J43" s="211"/>
      <c r="K43" s="211"/>
    </row>
    <row r="44" spans="1:11" s="2" customFormat="1" x14ac:dyDescent="0.2">
      <c r="A44" s="210"/>
      <c r="B44" s="210"/>
      <c r="C44" s="210"/>
      <c r="D44" s="350"/>
      <c r="E44" s="344"/>
      <c r="F44" s="345"/>
      <c r="G44" s="346"/>
      <c r="H44" s="211"/>
      <c r="I44" s="211"/>
      <c r="J44" s="211"/>
      <c r="K44" s="211"/>
    </row>
    <row r="45" spans="1:11" s="2" customFormat="1" ht="22.5" customHeight="1" thickBot="1" x14ac:dyDescent="0.25">
      <c r="A45" s="210"/>
      <c r="B45" s="210"/>
      <c r="C45" s="210"/>
      <c r="D45" s="350"/>
      <c r="E45" s="347"/>
      <c r="F45" s="348"/>
      <c r="G45" s="349"/>
      <c r="H45" s="211"/>
      <c r="I45" s="211"/>
      <c r="J45" s="211"/>
      <c r="K45" s="211"/>
    </row>
    <row r="46" spans="1:11" s="2" customFormat="1" ht="13.5" thickBot="1" x14ac:dyDescent="0.25">
      <c r="A46" s="210"/>
      <c r="B46" s="210"/>
      <c r="C46" s="210"/>
      <c r="D46" s="240"/>
      <c r="E46" s="215"/>
      <c r="F46" s="215"/>
      <c r="G46" s="215"/>
      <c r="H46" s="211"/>
      <c r="I46" s="211"/>
      <c r="J46" s="211"/>
      <c r="K46" s="211"/>
    </row>
    <row r="47" spans="1:11" s="2" customFormat="1" ht="13.5" thickBot="1" x14ac:dyDescent="0.25">
      <c r="A47" s="210"/>
      <c r="B47" s="210"/>
      <c r="C47" s="210"/>
      <c r="D47" s="214"/>
      <c r="E47" s="315" t="s">
        <v>4642</v>
      </c>
      <c r="F47" s="314"/>
      <c r="G47" s="314"/>
      <c r="H47" s="211"/>
      <c r="I47" s="211"/>
      <c r="J47" s="211"/>
      <c r="K47" s="211"/>
    </row>
    <row r="48" spans="1:11" s="2" customFormat="1" ht="31.5" customHeight="1" thickBot="1" x14ac:dyDescent="0.25">
      <c r="A48" s="210"/>
      <c r="B48" s="210"/>
      <c r="C48" s="210"/>
      <c r="D48" s="214" t="s">
        <v>4427</v>
      </c>
      <c r="E48" s="316"/>
      <c r="F48" s="211"/>
      <c r="G48" s="313"/>
      <c r="H48" s="211"/>
      <c r="I48" s="211"/>
      <c r="J48" s="211"/>
      <c r="K48" s="211"/>
    </row>
    <row r="49" spans="1:11" s="2" customFormat="1" ht="13.5" thickBot="1" x14ac:dyDescent="0.25">
      <c r="A49" s="210"/>
      <c r="B49" s="210"/>
      <c r="C49" s="210"/>
      <c r="D49" s="214"/>
      <c r="E49" s="215"/>
      <c r="F49" s="215"/>
      <c r="G49" s="215"/>
      <c r="H49" s="211"/>
      <c r="I49" s="211"/>
      <c r="J49" s="211"/>
      <c r="K49" s="211"/>
    </row>
    <row r="50" spans="1:11" s="2" customFormat="1" x14ac:dyDescent="0.2">
      <c r="A50" s="210"/>
      <c r="B50" s="210"/>
      <c r="C50" s="210"/>
      <c r="D50" s="350" t="s">
        <v>4428</v>
      </c>
      <c r="E50" s="355" t="s">
        <v>4434</v>
      </c>
      <c r="F50" s="356"/>
      <c r="G50" s="357"/>
      <c r="H50" s="211"/>
      <c r="I50" s="211"/>
      <c r="J50" s="211"/>
      <c r="K50" s="211"/>
    </row>
    <row r="51" spans="1:11" s="2" customFormat="1" ht="20.25" customHeight="1" thickBot="1" x14ac:dyDescent="0.25">
      <c r="A51" s="210"/>
      <c r="B51" s="210"/>
      <c r="C51" s="210"/>
      <c r="D51" s="350"/>
      <c r="E51" s="358"/>
      <c r="F51" s="359"/>
      <c r="G51" s="360"/>
      <c r="H51" s="211"/>
      <c r="I51" s="211"/>
      <c r="J51" s="211"/>
      <c r="K51" s="211"/>
    </row>
    <row r="52" spans="1:11" s="2" customFormat="1" ht="13.5" thickBot="1" x14ac:dyDescent="0.25">
      <c r="A52" s="210"/>
      <c r="B52" s="210"/>
      <c r="C52" s="210"/>
      <c r="D52" s="214"/>
      <c r="E52" s="216"/>
      <c r="F52" s="216"/>
      <c r="G52" s="216"/>
      <c r="H52" s="211"/>
      <c r="I52" s="211"/>
      <c r="J52" s="211"/>
      <c r="K52" s="211"/>
    </row>
    <row r="53" spans="1:11" s="2" customFormat="1" ht="13.5" thickBot="1" x14ac:dyDescent="0.25">
      <c r="A53" s="210"/>
      <c r="B53" s="210"/>
      <c r="C53" s="210"/>
      <c r="D53" s="214"/>
      <c r="E53" s="315" t="s">
        <v>4642</v>
      </c>
      <c r="F53" s="314"/>
      <c r="G53" s="314"/>
      <c r="H53" s="211"/>
      <c r="I53" s="211"/>
      <c r="J53" s="211"/>
      <c r="K53" s="211"/>
    </row>
    <row r="54" spans="1:11" s="2" customFormat="1" ht="33" customHeight="1" thickBot="1" x14ac:dyDescent="0.25">
      <c r="A54" s="210"/>
      <c r="B54" s="210"/>
      <c r="C54" s="210"/>
      <c r="D54" s="214" t="s">
        <v>4427</v>
      </c>
      <c r="E54" s="316"/>
      <c r="F54" s="313"/>
      <c r="G54" s="313"/>
      <c r="H54" s="211"/>
      <c r="I54" s="211"/>
      <c r="J54" s="211"/>
      <c r="K54" s="211"/>
    </row>
    <row r="55" spans="1:11" s="2" customFormat="1" ht="13.5" thickBot="1" x14ac:dyDescent="0.25">
      <c r="A55" s="210"/>
      <c r="B55" s="210"/>
      <c r="C55" s="210"/>
      <c r="D55" s="240"/>
      <c r="E55" s="238"/>
      <c r="F55" s="238"/>
      <c r="G55" s="238"/>
      <c r="H55" s="239"/>
      <c r="I55" s="211"/>
      <c r="J55" s="211"/>
      <c r="K55" s="211"/>
    </row>
    <row r="56" spans="1:11" s="2" customFormat="1" x14ac:dyDescent="0.2">
      <c r="A56" s="210"/>
      <c r="B56" s="210"/>
      <c r="C56" s="210"/>
      <c r="D56" s="214"/>
      <c r="E56" s="317" t="s">
        <v>4643</v>
      </c>
      <c r="F56" s="313"/>
      <c r="G56" s="313"/>
      <c r="H56" s="313"/>
      <c r="I56" s="211"/>
      <c r="J56" s="211"/>
      <c r="K56" s="211"/>
    </row>
    <row r="57" spans="1:11" s="2" customFormat="1" x14ac:dyDescent="0.2">
      <c r="A57" s="210"/>
      <c r="B57" s="210"/>
      <c r="C57" s="210"/>
      <c r="D57" s="214" t="s">
        <v>2531</v>
      </c>
      <c r="E57" s="318"/>
      <c r="F57" s="313"/>
      <c r="G57" s="313"/>
      <c r="H57" s="313"/>
      <c r="I57" s="211"/>
      <c r="J57" s="211"/>
      <c r="K57" s="211"/>
    </row>
    <row r="58" spans="1:11" s="2" customFormat="1" x14ac:dyDescent="0.2">
      <c r="A58" s="210"/>
      <c r="B58" s="210"/>
      <c r="C58" s="210"/>
      <c r="D58" s="214" t="s">
        <v>4429</v>
      </c>
      <c r="E58" s="318"/>
      <c r="F58" s="313"/>
      <c r="G58" s="313"/>
      <c r="H58" s="313"/>
      <c r="I58" s="211"/>
      <c r="J58" s="211"/>
      <c r="K58" s="211"/>
    </row>
    <row r="59" spans="1:11" s="2" customFormat="1" ht="13.5" thickBot="1" x14ac:dyDescent="0.25">
      <c r="A59" s="210"/>
      <c r="B59" s="210"/>
      <c r="C59" s="210"/>
      <c r="D59" s="214" t="s">
        <v>4430</v>
      </c>
      <c r="E59" s="319"/>
      <c r="F59" s="313"/>
      <c r="G59" s="313"/>
      <c r="H59" s="313"/>
      <c r="I59" s="211"/>
      <c r="J59" s="211"/>
      <c r="K59" s="211"/>
    </row>
    <row r="60" spans="1:11" s="2" customFormat="1" ht="13.5" thickBot="1" x14ac:dyDescent="0.25">
      <c r="A60" s="210"/>
      <c r="B60" s="210"/>
      <c r="C60" s="210"/>
      <c r="D60" s="214"/>
      <c r="E60" s="213"/>
      <c r="F60" s="213"/>
      <c r="G60" s="213"/>
      <c r="H60" s="211"/>
      <c r="I60" s="211"/>
      <c r="J60" s="211"/>
      <c r="K60" s="211"/>
    </row>
    <row r="61" spans="1:11" ht="16.5" customHeight="1" thickBot="1" x14ac:dyDescent="0.3">
      <c r="A61" s="210"/>
      <c r="B61" s="361" t="s">
        <v>4426</v>
      </c>
      <c r="C61" s="361"/>
      <c r="D61" s="361"/>
      <c r="E61" s="365" t="s">
        <v>4424</v>
      </c>
      <c r="F61" s="366"/>
      <c r="G61" s="367"/>
      <c r="H61" s="218"/>
      <c r="I61" s="219"/>
      <c r="J61" s="218"/>
      <c r="K61" s="211"/>
    </row>
    <row r="62" spans="1:11" ht="13.5" thickBot="1" x14ac:dyDescent="0.25">
      <c r="A62" s="210"/>
      <c r="B62" s="361" t="s">
        <v>17</v>
      </c>
      <c r="C62" s="361"/>
      <c r="D62" s="361"/>
      <c r="E62" s="362" t="s">
        <v>4425</v>
      </c>
      <c r="F62" s="363"/>
      <c r="G62" s="364"/>
      <c r="H62" s="220"/>
      <c r="I62" s="221"/>
      <c r="J62" s="211"/>
      <c r="K62" s="211"/>
    </row>
    <row r="63" spans="1:11" x14ac:dyDescent="0.2">
      <c r="A63" s="210"/>
      <c r="B63" s="210"/>
      <c r="C63" s="210"/>
      <c r="D63" s="223"/>
      <c r="E63" s="217"/>
      <c r="F63" s="217"/>
      <c r="G63" s="221"/>
      <c r="H63" s="211"/>
      <c r="I63" s="211"/>
      <c r="J63" s="211"/>
      <c r="K63" s="211"/>
    </row>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x14ac:dyDescent="0.2"/>
    <row r="101" hidden="1" x14ac:dyDescent="0.2"/>
    <row r="102" hidden="1" x14ac:dyDescent="0.2"/>
    <row r="103" hidden="1" x14ac:dyDescent="0.2"/>
    <row r="104" hidden="1" x14ac:dyDescent="0.2"/>
    <row r="105" hidden="1"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sheetData>
  <sheetProtection password="E89A" sheet="1" objects="1" scenarios="1"/>
  <protectedRanges>
    <protectedRange sqref="G62:G63" name="Range1"/>
  </protectedRanges>
  <mergeCells count="41">
    <mergeCell ref="E38:F38"/>
    <mergeCell ref="E39:F39"/>
    <mergeCell ref="E8:G8"/>
    <mergeCell ref="A1:K1"/>
    <mergeCell ref="A2:K2"/>
    <mergeCell ref="E4:G4"/>
    <mergeCell ref="E6:G6"/>
    <mergeCell ref="E7:G7"/>
    <mergeCell ref="E5:G5"/>
    <mergeCell ref="B62:D62"/>
    <mergeCell ref="B61:D61"/>
    <mergeCell ref="E62:G62"/>
    <mergeCell ref="E61:G61"/>
    <mergeCell ref="E9:G9"/>
    <mergeCell ref="E11:G11"/>
    <mergeCell ref="E10:G10"/>
    <mergeCell ref="E19:G19"/>
    <mergeCell ref="E13:G13"/>
    <mergeCell ref="E18:G18"/>
    <mergeCell ref="E17:G17"/>
    <mergeCell ref="E16:G16"/>
    <mergeCell ref="E14:G14"/>
    <mergeCell ref="E30:F30"/>
    <mergeCell ref="E31:F31"/>
    <mergeCell ref="E32:F32"/>
    <mergeCell ref="E41:G45"/>
    <mergeCell ref="D41:D45"/>
    <mergeCell ref="D50:D51"/>
    <mergeCell ref="E23:F23"/>
    <mergeCell ref="E24:F24"/>
    <mergeCell ref="E25:F25"/>
    <mergeCell ref="E26:F26"/>
    <mergeCell ref="E27:F27"/>
    <mergeCell ref="E28:F28"/>
    <mergeCell ref="E29:F29"/>
    <mergeCell ref="E50:G51"/>
    <mergeCell ref="E33:F33"/>
    <mergeCell ref="E34:F34"/>
    <mergeCell ref="E35:F35"/>
    <mergeCell ref="E36:F36"/>
    <mergeCell ref="E37:F37"/>
  </mergeCells>
  <hyperlinks>
    <hyperlink ref="E61" r:id="rId1"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72" r:id="rId5" name="Check Box 24">
              <controlPr defaultSize="0" autoFill="0" autoLine="0" autoPict="0">
                <anchor moveWithCells="1">
                  <from>
                    <xdr:col>4</xdr:col>
                    <xdr:colOff>895350</xdr:colOff>
                    <xdr:row>53</xdr:row>
                    <xdr:rowOff>9525</xdr:rowOff>
                  </from>
                  <to>
                    <xdr:col>5</xdr:col>
                    <xdr:colOff>0</xdr:colOff>
                    <xdr:row>54</xdr:row>
                    <xdr:rowOff>0</xdr:rowOff>
                  </to>
                </anchor>
              </controlPr>
            </control>
          </mc:Choice>
        </mc:AlternateContent>
        <mc:AlternateContent xmlns:mc="http://schemas.openxmlformats.org/markup-compatibility/2006">
          <mc:Choice Requires="x14">
            <control shapeId="2075" r:id="rId6" name="Check Box 27">
              <controlPr defaultSize="0" autoFill="0" autoLine="0" autoPict="0">
                <anchor moveWithCells="1">
                  <from>
                    <xdr:col>4</xdr:col>
                    <xdr:colOff>895350</xdr:colOff>
                    <xdr:row>53</xdr:row>
                    <xdr:rowOff>9525</xdr:rowOff>
                  </from>
                  <to>
                    <xdr:col>5</xdr:col>
                    <xdr:colOff>0</xdr:colOff>
                    <xdr:row>53</xdr:row>
                    <xdr:rowOff>409575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4</xdr:col>
                    <xdr:colOff>895350</xdr:colOff>
                    <xdr:row>47</xdr:row>
                    <xdr:rowOff>9525</xdr:rowOff>
                  </from>
                  <to>
                    <xdr:col>5</xdr:col>
                    <xdr:colOff>0</xdr:colOff>
                    <xdr:row>48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Sheet1!$W$2:$W$179</xm:f>
          </x14:formula1>
          <xm:sqref>E4:G4</xm:sqref>
        </x14:dataValidation>
        <x14:dataValidation type="list" allowBlank="1" showInputMessage="1" showErrorMessage="1" xr:uid="{00000000-0002-0000-0000-000001000000}">
          <x14:formula1>
            <xm:f>Sheet1!$AD$1:$AD$2</xm:f>
          </x14:formula1>
          <xm:sqref>E11:G11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4E74D-CED7-48D9-9735-D4934D4C39CF}">
  <dimension ref="A1:L130"/>
  <sheetViews>
    <sheetView zoomScale="85" zoomScaleNormal="85" workbookViewId="0">
      <selection activeCell="C14" sqref="C14"/>
    </sheetView>
  </sheetViews>
  <sheetFormatPr defaultColWidth="0" defaultRowHeight="12.75" customHeight="1" zeroHeight="1" x14ac:dyDescent="0.2"/>
  <cols>
    <col min="1" max="1" width="13.42578125" style="4" bestFit="1" customWidth="1"/>
    <col min="2" max="2" width="13.5703125" style="4" customWidth="1"/>
    <col min="3" max="3" width="16" style="4" customWidth="1"/>
    <col min="4" max="4" width="15.7109375" style="224" customWidth="1"/>
    <col min="5" max="6" width="27.42578125" style="5" customWidth="1"/>
    <col min="7" max="7" width="30.85546875" style="5" customWidth="1"/>
    <col min="8" max="8" width="8.42578125" style="5" customWidth="1"/>
    <col min="9" max="9" width="16" style="5" customWidth="1"/>
    <col min="10" max="10" width="13.5703125" style="5" customWidth="1"/>
    <col min="11" max="11" width="20.7109375" style="5" customWidth="1"/>
    <col min="12" max="12" width="12.28515625" style="5" hidden="1" customWidth="1"/>
    <col min="13" max="16384" width="14.28515625" style="5" hidden="1"/>
  </cols>
  <sheetData>
    <row r="1" spans="1:12" s="2" customFormat="1" ht="18.75" customHeight="1" x14ac:dyDescent="0.3">
      <c r="A1" s="389" t="s">
        <v>4645</v>
      </c>
      <c r="B1" s="389"/>
      <c r="C1" s="389"/>
      <c r="D1" s="389"/>
      <c r="E1" s="389"/>
      <c r="F1" s="389"/>
      <c r="G1" s="389"/>
      <c r="H1" s="389"/>
      <c r="I1" s="389"/>
      <c r="J1" s="389"/>
      <c r="K1" s="389"/>
      <c r="L1" s="9"/>
    </row>
    <row r="2" spans="1:12" s="2" customFormat="1" ht="18.75" x14ac:dyDescent="0.3">
      <c r="A2" s="403" t="s">
        <v>4644</v>
      </c>
      <c r="B2" s="403"/>
      <c r="C2" s="403"/>
      <c r="D2" s="403"/>
      <c r="E2" s="403"/>
      <c r="F2" s="403"/>
      <c r="G2" s="403"/>
      <c r="H2" s="403"/>
      <c r="I2" s="403"/>
      <c r="J2" s="403"/>
      <c r="K2" s="403"/>
      <c r="L2" s="3"/>
    </row>
    <row r="3" spans="1:12" s="2" customFormat="1" ht="13.5" thickBot="1" x14ac:dyDescent="0.25">
      <c r="A3" s="210"/>
      <c r="B3" s="210"/>
      <c r="C3" s="210"/>
      <c r="D3" s="222"/>
      <c r="E3" s="211"/>
      <c r="F3" s="211"/>
      <c r="G3" s="212"/>
      <c r="H3" s="211"/>
      <c r="I3" s="211"/>
      <c r="J3" s="211"/>
      <c r="K3" s="211"/>
    </row>
    <row r="4" spans="1:12" s="331" customFormat="1" ht="15" x14ac:dyDescent="0.25">
      <c r="A4" s="327"/>
      <c r="B4" s="327"/>
      <c r="C4" s="327"/>
      <c r="D4" s="328" t="s">
        <v>18</v>
      </c>
      <c r="E4" s="391"/>
      <c r="F4" s="392"/>
      <c r="G4" s="393"/>
      <c r="H4" s="329"/>
      <c r="I4" s="330" t="s">
        <v>4521</v>
      </c>
      <c r="J4" s="329"/>
      <c r="K4" s="329"/>
    </row>
    <row r="5" spans="1:12" s="331" customFormat="1" ht="15" x14ac:dyDescent="0.25">
      <c r="A5" s="327"/>
      <c r="B5" s="327"/>
      <c r="C5" s="327"/>
      <c r="D5" s="328" t="s">
        <v>2530</v>
      </c>
      <c r="E5" s="400" t="e">
        <f>VLOOKUP(E4,Sheet1!W:X,2,FALSE)</f>
        <v>#N/A</v>
      </c>
      <c r="F5" s="401"/>
      <c r="G5" s="402"/>
      <c r="H5" s="329"/>
      <c r="I5" s="329"/>
      <c r="J5" s="329"/>
      <c r="K5" s="329"/>
    </row>
    <row r="6" spans="1:12" s="331" customFormat="1" ht="15" x14ac:dyDescent="0.25">
      <c r="A6" s="327"/>
      <c r="B6" s="327"/>
      <c r="C6" s="327"/>
      <c r="D6" s="328" t="s">
        <v>22</v>
      </c>
      <c r="E6" s="394" t="e">
        <f>VLOOKUP($E$5,DUNS!$A:$X,16,FALSE)</f>
        <v>#N/A</v>
      </c>
      <c r="F6" s="395"/>
      <c r="G6" s="396"/>
      <c r="H6" s="329"/>
      <c r="I6" s="329"/>
      <c r="J6" s="329"/>
      <c r="K6" s="329"/>
    </row>
    <row r="7" spans="1:12" s="331" customFormat="1" ht="15" x14ac:dyDescent="0.25">
      <c r="A7" s="327"/>
      <c r="B7" s="327"/>
      <c r="C7" s="327"/>
      <c r="D7" s="328" t="s">
        <v>23</v>
      </c>
      <c r="E7" s="397"/>
      <c r="F7" s="398"/>
      <c r="G7" s="399"/>
      <c r="H7" s="329"/>
      <c r="I7" s="329"/>
      <c r="J7" s="329"/>
      <c r="K7" s="329"/>
    </row>
    <row r="8" spans="1:12" s="331" customFormat="1" ht="15" x14ac:dyDescent="0.25">
      <c r="A8" s="327"/>
      <c r="B8" s="327"/>
      <c r="C8" s="327"/>
      <c r="D8" s="328" t="s">
        <v>24</v>
      </c>
      <c r="E8" s="383" t="e">
        <f>VLOOKUP($E$5,DUNS!$A:$X,23,FALSE)</f>
        <v>#N/A</v>
      </c>
      <c r="F8" s="384"/>
      <c r="G8" s="385"/>
      <c r="H8" s="329"/>
      <c r="I8" s="329"/>
      <c r="J8" s="329"/>
      <c r="K8" s="329"/>
    </row>
    <row r="9" spans="1:12" s="331" customFormat="1" ht="15" x14ac:dyDescent="0.25">
      <c r="A9" s="327"/>
      <c r="B9" s="327"/>
      <c r="C9" s="327"/>
      <c r="D9" s="328" t="s">
        <v>19</v>
      </c>
      <c r="E9" s="368" t="e">
        <f>VLOOKUP($E$5,DUNS!$A:$X,24,FALSE)</f>
        <v>#N/A</v>
      </c>
      <c r="F9" s="369"/>
      <c r="G9" s="370"/>
      <c r="H9" s="329"/>
      <c r="I9" s="329"/>
      <c r="J9" s="329"/>
      <c r="K9" s="329"/>
    </row>
    <row r="10" spans="1:12" s="331" customFormat="1" ht="15" x14ac:dyDescent="0.25">
      <c r="A10" s="327"/>
      <c r="B10" s="327"/>
      <c r="C10" s="327"/>
      <c r="D10" s="328" t="s">
        <v>20</v>
      </c>
      <c r="E10" s="374" t="e">
        <f>VLOOKUP($E$5,DUNS!$A:$X,19,FALSE)</f>
        <v>#N/A</v>
      </c>
      <c r="F10" s="375"/>
      <c r="G10" s="376"/>
      <c r="H10" s="329"/>
      <c r="I10" s="329"/>
      <c r="J10" s="329"/>
      <c r="K10" s="329"/>
    </row>
    <row r="11" spans="1:12" s="331" customFormat="1" ht="15.75" thickBot="1" x14ac:dyDescent="0.3">
      <c r="A11" s="327"/>
      <c r="B11" s="327"/>
      <c r="C11" s="327"/>
      <c r="D11" s="328" t="s">
        <v>21</v>
      </c>
      <c r="E11" s="371" t="s">
        <v>4435</v>
      </c>
      <c r="F11" s="372"/>
      <c r="G11" s="373"/>
      <c r="H11" s="329"/>
      <c r="I11" s="329"/>
      <c r="J11" s="329"/>
      <c r="K11" s="329"/>
    </row>
    <row r="12" spans="1:12" s="331" customFormat="1" ht="15.75" thickBot="1" x14ac:dyDescent="0.3">
      <c r="A12" s="327"/>
      <c r="B12" s="327"/>
      <c r="C12" s="327"/>
      <c r="D12" s="328"/>
      <c r="E12" s="332"/>
      <c r="F12" s="332"/>
      <c r="G12" s="332"/>
      <c r="H12" s="329"/>
      <c r="I12" s="329"/>
      <c r="J12" s="329"/>
      <c r="K12" s="329"/>
    </row>
    <row r="13" spans="1:12" s="331" customFormat="1" ht="15" x14ac:dyDescent="0.25">
      <c r="A13" s="327"/>
      <c r="B13" s="327"/>
      <c r="C13" s="327"/>
      <c r="D13" s="328" t="s">
        <v>25</v>
      </c>
      <c r="E13" s="380" t="e">
        <f>VLOOKUP($E$5,DUNS!$A:$X,3,FALSE)</f>
        <v>#N/A</v>
      </c>
      <c r="F13" s="381"/>
      <c r="G13" s="382"/>
      <c r="H13" s="329"/>
      <c r="I13" s="329"/>
      <c r="J13" s="329"/>
      <c r="K13" s="329"/>
    </row>
    <row r="14" spans="1:12" s="331" customFormat="1" ht="15.75" thickBot="1" x14ac:dyDescent="0.3">
      <c r="A14" s="327"/>
      <c r="B14" s="327"/>
      <c r="C14" s="327"/>
      <c r="D14" s="328" t="s">
        <v>26</v>
      </c>
      <c r="E14" s="377" t="s">
        <v>4432</v>
      </c>
      <c r="F14" s="378"/>
      <c r="G14" s="379"/>
      <c r="H14" s="329"/>
      <c r="I14" s="329"/>
      <c r="J14" s="329"/>
      <c r="K14" s="329"/>
    </row>
    <row r="15" spans="1:12" s="331" customFormat="1" ht="15.75" thickBot="1" x14ac:dyDescent="0.3">
      <c r="A15" s="327"/>
      <c r="B15" s="327"/>
      <c r="C15" s="327"/>
      <c r="D15" s="328"/>
      <c r="E15" s="332"/>
      <c r="F15" s="332"/>
      <c r="G15" s="332"/>
      <c r="H15" s="329"/>
      <c r="I15" s="329"/>
      <c r="J15" s="329"/>
      <c r="K15" s="329"/>
    </row>
    <row r="16" spans="1:12" s="331" customFormat="1" ht="15" x14ac:dyDescent="0.25">
      <c r="A16" s="327"/>
      <c r="B16" s="327"/>
      <c r="C16" s="327"/>
      <c r="D16" s="328" t="s">
        <v>27</v>
      </c>
      <c r="E16" s="404">
        <v>44166</v>
      </c>
      <c r="F16" s="405"/>
      <c r="G16" s="406"/>
      <c r="H16" s="329"/>
      <c r="I16" s="329"/>
      <c r="J16" s="329"/>
      <c r="K16" s="329"/>
    </row>
    <row r="17" spans="1:11" s="331" customFormat="1" ht="15" x14ac:dyDescent="0.25">
      <c r="A17" s="327"/>
      <c r="B17" s="327"/>
      <c r="C17" s="327"/>
      <c r="D17" s="328" t="s">
        <v>28</v>
      </c>
      <c r="E17" s="383" t="s">
        <v>4431</v>
      </c>
      <c r="F17" s="384"/>
      <c r="G17" s="385"/>
      <c r="H17" s="329"/>
      <c r="I17" s="329"/>
      <c r="J17" s="329"/>
      <c r="K17" s="329"/>
    </row>
    <row r="18" spans="1:11" s="331" customFormat="1" ht="15" x14ac:dyDescent="0.25">
      <c r="A18" s="327"/>
      <c r="B18" s="327"/>
      <c r="C18" s="327"/>
      <c r="D18" s="328" t="s">
        <v>29</v>
      </c>
      <c r="E18" s="374" t="s">
        <v>2560</v>
      </c>
      <c r="F18" s="375"/>
      <c r="G18" s="376"/>
      <c r="H18" s="329"/>
      <c r="I18" s="329"/>
      <c r="J18" s="329"/>
      <c r="K18" s="329"/>
    </row>
    <row r="19" spans="1:11" s="331" customFormat="1" ht="15.75" thickBot="1" x14ac:dyDescent="0.3">
      <c r="A19" s="327"/>
      <c r="B19" s="327"/>
      <c r="C19" s="327"/>
      <c r="D19" s="328" t="s">
        <v>30</v>
      </c>
      <c r="E19" s="377" t="s">
        <v>4646</v>
      </c>
      <c r="F19" s="378"/>
      <c r="G19" s="379"/>
      <c r="H19" s="329"/>
      <c r="I19" s="329"/>
      <c r="J19" s="329"/>
      <c r="K19" s="329"/>
    </row>
    <row r="20" spans="1:11" s="2" customFormat="1" x14ac:dyDescent="0.2">
      <c r="A20" s="210"/>
      <c r="B20" s="210"/>
      <c r="C20" s="210"/>
      <c r="D20" s="339"/>
      <c r="E20" s="213"/>
      <c r="F20" s="213"/>
      <c r="G20" s="213"/>
      <c r="H20" s="211"/>
      <c r="I20" s="211"/>
      <c r="J20" s="211"/>
      <c r="K20" s="211"/>
    </row>
    <row r="21" spans="1:11" s="2" customFormat="1" ht="22.5" customHeight="1" thickBot="1" x14ac:dyDescent="0.3">
      <c r="A21" s="210"/>
      <c r="B21" s="210"/>
      <c r="C21" s="210"/>
      <c r="D21" s="339"/>
      <c r="E21" s="321" t="s">
        <v>4523</v>
      </c>
      <c r="F21" s="321" t="s">
        <v>4524</v>
      </c>
      <c r="G21" s="321" t="s">
        <v>4525</v>
      </c>
      <c r="H21" s="211"/>
      <c r="I21" s="211"/>
      <c r="J21" s="211"/>
      <c r="K21" s="211"/>
    </row>
    <row r="22" spans="1:11" s="2" customFormat="1" ht="31.5" customHeight="1" thickBot="1" x14ac:dyDescent="0.25">
      <c r="A22" s="210"/>
      <c r="B22" s="210"/>
      <c r="C22" s="210"/>
      <c r="D22" s="339"/>
      <c r="E22" s="241" t="e">
        <f>VLOOKUP(E5,'$37M At-Risk'!A1:I179,9,FALSE)</f>
        <v>#N/A</v>
      </c>
      <c r="F22" s="241">
        <f>SUM(G24:G39)</f>
        <v>0</v>
      </c>
      <c r="G22" s="241" t="e">
        <f>E22-F22</f>
        <v>#N/A</v>
      </c>
      <c r="H22" s="211"/>
      <c r="I22" s="211"/>
      <c r="J22" s="211"/>
      <c r="K22" s="211"/>
    </row>
    <row r="23" spans="1:11" s="335" customFormat="1" ht="47.25" customHeight="1" x14ac:dyDescent="0.25">
      <c r="A23" s="320"/>
      <c r="B23" s="320"/>
      <c r="C23" s="320"/>
      <c r="D23" s="333"/>
      <c r="E23" s="407" t="s">
        <v>4648</v>
      </c>
      <c r="F23" s="408"/>
      <c r="G23" s="340" t="s">
        <v>4652</v>
      </c>
      <c r="H23" s="334"/>
      <c r="I23" s="334"/>
      <c r="J23" s="334"/>
      <c r="K23" s="334"/>
    </row>
    <row r="24" spans="1:11" s="335" customFormat="1" ht="47.25" hidden="1" customHeight="1" x14ac:dyDescent="0.25">
      <c r="A24" s="320"/>
      <c r="B24" s="320"/>
      <c r="C24" s="320"/>
      <c r="D24" s="333"/>
      <c r="E24" s="353" t="s">
        <v>0</v>
      </c>
      <c r="F24" s="354"/>
      <c r="G24" s="336"/>
      <c r="H24" s="334"/>
      <c r="I24" s="334"/>
      <c r="J24" s="334"/>
      <c r="K24" s="334"/>
    </row>
    <row r="25" spans="1:11" s="335" customFormat="1" ht="47.25" hidden="1" customHeight="1" x14ac:dyDescent="0.25">
      <c r="A25" s="320"/>
      <c r="B25" s="320"/>
      <c r="C25" s="320"/>
      <c r="D25" s="333"/>
      <c r="E25" s="353" t="s">
        <v>1</v>
      </c>
      <c r="F25" s="354"/>
      <c r="G25" s="336"/>
      <c r="H25" s="334"/>
      <c r="I25" s="334"/>
      <c r="J25" s="334"/>
      <c r="K25" s="334"/>
    </row>
    <row r="26" spans="1:11" s="335" customFormat="1" ht="47.25" hidden="1" customHeight="1" x14ac:dyDescent="0.25">
      <c r="A26" s="320"/>
      <c r="B26" s="320"/>
      <c r="C26" s="320"/>
      <c r="D26" s="333"/>
      <c r="E26" s="353" t="s">
        <v>2</v>
      </c>
      <c r="F26" s="354"/>
      <c r="G26" s="336"/>
      <c r="H26" s="334"/>
      <c r="I26" s="334"/>
      <c r="J26" s="334"/>
      <c r="K26" s="334"/>
    </row>
    <row r="27" spans="1:11" s="335" customFormat="1" ht="47.25" hidden="1" customHeight="1" x14ac:dyDescent="0.25">
      <c r="A27" s="320"/>
      <c r="B27" s="320"/>
      <c r="C27" s="320"/>
      <c r="D27" s="333"/>
      <c r="E27" s="353" t="s">
        <v>3</v>
      </c>
      <c r="F27" s="354"/>
      <c r="G27" s="336"/>
      <c r="H27" s="334"/>
      <c r="I27" s="334"/>
      <c r="J27" s="334"/>
      <c r="K27" s="334"/>
    </row>
    <row r="28" spans="1:11" s="335" customFormat="1" ht="47.25" hidden="1" customHeight="1" x14ac:dyDescent="0.25">
      <c r="A28" s="320"/>
      <c r="B28" s="320"/>
      <c r="C28" s="320"/>
      <c r="D28" s="333"/>
      <c r="E28" s="353" t="s">
        <v>4</v>
      </c>
      <c r="F28" s="354"/>
      <c r="G28" s="336"/>
      <c r="H28" s="334"/>
      <c r="I28" s="334"/>
      <c r="J28" s="334"/>
      <c r="K28" s="334"/>
    </row>
    <row r="29" spans="1:11" s="335" customFormat="1" ht="47.25" hidden="1" customHeight="1" x14ac:dyDescent="0.25">
      <c r="A29" s="320"/>
      <c r="B29" s="320"/>
      <c r="C29" s="320"/>
      <c r="D29" s="333"/>
      <c r="E29" s="353" t="s">
        <v>5</v>
      </c>
      <c r="F29" s="354"/>
      <c r="G29" s="336"/>
      <c r="H29" s="334"/>
      <c r="I29" s="334"/>
      <c r="J29" s="334"/>
      <c r="K29" s="334"/>
    </row>
    <row r="30" spans="1:11" s="335" customFormat="1" ht="47.25" hidden="1" customHeight="1" x14ac:dyDescent="0.25">
      <c r="A30" s="320"/>
      <c r="B30" s="320"/>
      <c r="C30" s="320"/>
      <c r="D30" s="333"/>
      <c r="E30" s="353" t="s">
        <v>6</v>
      </c>
      <c r="F30" s="354"/>
      <c r="G30" s="336"/>
      <c r="H30" s="334"/>
      <c r="I30" s="334"/>
      <c r="J30" s="334"/>
      <c r="K30" s="334"/>
    </row>
    <row r="31" spans="1:11" s="335" customFormat="1" ht="47.25" hidden="1" customHeight="1" x14ac:dyDescent="0.25">
      <c r="A31" s="320"/>
      <c r="B31" s="320"/>
      <c r="C31" s="320"/>
      <c r="D31" s="333"/>
      <c r="E31" s="353" t="s">
        <v>7</v>
      </c>
      <c r="F31" s="354"/>
      <c r="G31" s="336"/>
      <c r="H31" s="334"/>
      <c r="I31" s="334"/>
      <c r="J31" s="334"/>
      <c r="K31" s="334"/>
    </row>
    <row r="32" spans="1:11" s="335" customFormat="1" ht="47.25" hidden="1" customHeight="1" x14ac:dyDescent="0.25">
      <c r="A32" s="320"/>
      <c r="B32" s="320"/>
      <c r="C32" s="320"/>
      <c r="D32" s="333"/>
      <c r="E32" s="353" t="s">
        <v>8</v>
      </c>
      <c r="F32" s="354"/>
      <c r="G32" s="336"/>
      <c r="H32" s="334"/>
      <c r="I32" s="334"/>
      <c r="J32" s="334"/>
      <c r="K32" s="334"/>
    </row>
    <row r="33" spans="1:11" s="335" customFormat="1" ht="47.25" hidden="1" customHeight="1" x14ac:dyDescent="0.25">
      <c r="A33" s="320"/>
      <c r="B33" s="320"/>
      <c r="C33" s="320"/>
      <c r="D33" s="333"/>
      <c r="E33" s="353" t="s">
        <v>9</v>
      </c>
      <c r="F33" s="354"/>
      <c r="G33" s="336"/>
      <c r="H33" s="334"/>
      <c r="I33" s="334"/>
      <c r="J33" s="334"/>
      <c r="K33" s="334"/>
    </row>
    <row r="34" spans="1:11" s="335" customFormat="1" ht="47.25" hidden="1" customHeight="1" x14ac:dyDescent="0.25">
      <c r="A34" s="320"/>
      <c r="B34" s="320"/>
      <c r="C34" s="320"/>
      <c r="D34" s="333"/>
      <c r="E34" s="353" t="s">
        <v>10</v>
      </c>
      <c r="F34" s="354"/>
      <c r="G34" s="336"/>
      <c r="H34" s="334"/>
      <c r="I34" s="334"/>
      <c r="J34" s="334"/>
      <c r="K34" s="334"/>
    </row>
    <row r="35" spans="1:11" s="335" customFormat="1" ht="47.25" customHeight="1" x14ac:dyDescent="0.25">
      <c r="A35" s="320"/>
      <c r="B35" s="320"/>
      <c r="C35" s="320"/>
      <c r="D35" s="333"/>
      <c r="E35" s="353" t="s">
        <v>4650</v>
      </c>
      <c r="F35" s="354"/>
      <c r="G35" s="336"/>
      <c r="H35" s="334"/>
      <c r="I35" s="334"/>
      <c r="J35" s="334"/>
      <c r="K35" s="334"/>
    </row>
    <row r="36" spans="1:11" s="335" customFormat="1" ht="78" customHeight="1" x14ac:dyDescent="0.25">
      <c r="A36" s="320"/>
      <c r="B36" s="320"/>
      <c r="C36" s="320"/>
      <c r="D36" s="333"/>
      <c r="E36" s="353" t="s">
        <v>4649</v>
      </c>
      <c r="F36" s="354"/>
      <c r="G36" s="336"/>
      <c r="H36" s="334"/>
      <c r="I36" s="334"/>
      <c r="J36" s="334"/>
      <c r="K36" s="334"/>
    </row>
    <row r="37" spans="1:11" s="335" customFormat="1" ht="47.25" hidden="1" customHeight="1" x14ac:dyDescent="0.25">
      <c r="A37" s="320"/>
      <c r="B37" s="320"/>
      <c r="C37" s="320"/>
      <c r="D37" s="333"/>
      <c r="E37" s="353" t="s">
        <v>13</v>
      </c>
      <c r="F37" s="354"/>
      <c r="G37" s="336"/>
      <c r="H37" s="334"/>
      <c r="I37" s="334"/>
      <c r="J37" s="334"/>
      <c r="K37" s="334"/>
    </row>
    <row r="38" spans="1:11" s="335" customFormat="1" ht="47.25" hidden="1" customHeight="1" x14ac:dyDescent="0.25">
      <c r="A38" s="320"/>
      <c r="B38" s="320"/>
      <c r="C38" s="320"/>
      <c r="D38" s="333"/>
      <c r="E38" s="353" t="s">
        <v>14</v>
      </c>
      <c r="F38" s="354"/>
      <c r="G38" s="336"/>
      <c r="H38" s="334"/>
      <c r="I38" s="334"/>
      <c r="J38" s="334"/>
      <c r="K38" s="334"/>
    </row>
    <row r="39" spans="1:11" s="335" customFormat="1" ht="47.25" hidden="1" customHeight="1" thickBot="1" x14ac:dyDescent="0.3">
      <c r="A39" s="320"/>
      <c r="B39" s="320"/>
      <c r="C39" s="320"/>
      <c r="D39" s="333"/>
      <c r="E39" s="387" t="s">
        <v>15</v>
      </c>
      <c r="F39" s="388"/>
      <c r="G39" s="337"/>
      <c r="H39" s="334"/>
      <c r="I39" s="334"/>
      <c r="J39" s="334"/>
      <c r="K39" s="334"/>
    </row>
    <row r="40" spans="1:11" s="2" customFormat="1" ht="13.5" thickBot="1" x14ac:dyDescent="0.25">
      <c r="A40" s="210"/>
      <c r="B40" s="210"/>
      <c r="C40" s="210"/>
      <c r="D40" s="339"/>
      <c r="E40" s="213"/>
      <c r="F40" s="213"/>
      <c r="G40" s="213"/>
      <c r="H40" s="211"/>
      <c r="I40" s="211"/>
      <c r="J40" s="211"/>
      <c r="K40" s="211"/>
    </row>
    <row r="41" spans="1:11" s="2" customFormat="1" ht="12.95" customHeight="1" x14ac:dyDescent="0.2">
      <c r="A41" s="210"/>
      <c r="B41" s="210"/>
      <c r="C41" s="210"/>
      <c r="D41" s="350" t="s">
        <v>4428</v>
      </c>
      <c r="E41" s="341" t="s">
        <v>4433</v>
      </c>
      <c r="F41" s="342"/>
      <c r="G41" s="343"/>
      <c r="H41" s="211"/>
      <c r="I41" s="211"/>
      <c r="J41" s="211"/>
      <c r="K41" s="211"/>
    </row>
    <row r="42" spans="1:11" s="2" customFormat="1" x14ac:dyDescent="0.2">
      <c r="A42" s="210"/>
      <c r="B42" s="210"/>
      <c r="C42" s="210"/>
      <c r="D42" s="350"/>
      <c r="E42" s="344"/>
      <c r="F42" s="345"/>
      <c r="G42" s="346"/>
      <c r="H42" s="211"/>
      <c r="I42" s="211"/>
      <c r="J42" s="211"/>
      <c r="K42" s="211"/>
    </row>
    <row r="43" spans="1:11" s="2" customFormat="1" x14ac:dyDescent="0.2">
      <c r="A43" s="210"/>
      <c r="B43" s="210"/>
      <c r="C43" s="210"/>
      <c r="D43" s="350"/>
      <c r="E43" s="344"/>
      <c r="F43" s="345"/>
      <c r="G43" s="346"/>
      <c r="H43" s="211"/>
      <c r="I43" s="211"/>
      <c r="J43" s="211"/>
      <c r="K43" s="211"/>
    </row>
    <row r="44" spans="1:11" s="2" customFormat="1" x14ac:dyDescent="0.2">
      <c r="A44" s="210"/>
      <c r="B44" s="210"/>
      <c r="C44" s="210"/>
      <c r="D44" s="350"/>
      <c r="E44" s="344"/>
      <c r="F44" s="345"/>
      <c r="G44" s="346"/>
      <c r="H44" s="211"/>
      <c r="I44" s="211"/>
      <c r="J44" s="211"/>
      <c r="K44" s="211"/>
    </row>
    <row r="45" spans="1:11" s="2" customFormat="1" ht="22.5" customHeight="1" thickBot="1" x14ac:dyDescent="0.25">
      <c r="A45" s="210"/>
      <c r="B45" s="210"/>
      <c r="C45" s="210"/>
      <c r="D45" s="350"/>
      <c r="E45" s="347"/>
      <c r="F45" s="348"/>
      <c r="G45" s="349"/>
      <c r="H45" s="211"/>
      <c r="I45" s="211"/>
      <c r="J45" s="211"/>
      <c r="K45" s="211"/>
    </row>
    <row r="46" spans="1:11" s="2" customFormat="1" ht="13.5" thickBot="1" x14ac:dyDescent="0.25">
      <c r="A46" s="210"/>
      <c r="B46" s="210"/>
      <c r="C46" s="210"/>
      <c r="D46" s="240"/>
      <c r="E46" s="338"/>
      <c r="F46" s="338"/>
      <c r="G46" s="338"/>
      <c r="H46" s="211"/>
      <c r="I46" s="211"/>
      <c r="J46" s="211"/>
      <c r="K46" s="211"/>
    </row>
    <row r="47" spans="1:11" s="2" customFormat="1" ht="13.5" thickBot="1" x14ac:dyDescent="0.25">
      <c r="A47" s="210"/>
      <c r="B47" s="210"/>
      <c r="C47" s="210"/>
      <c r="D47" s="339"/>
      <c r="E47" s="315" t="s">
        <v>4642</v>
      </c>
      <c r="F47" s="314"/>
      <c r="G47" s="314"/>
      <c r="H47" s="211"/>
      <c r="I47" s="211"/>
      <c r="J47" s="211"/>
      <c r="K47" s="211"/>
    </row>
    <row r="48" spans="1:11" s="2" customFormat="1" ht="31.5" customHeight="1" thickBot="1" x14ac:dyDescent="0.25">
      <c r="A48" s="210"/>
      <c r="B48" s="210"/>
      <c r="C48" s="210"/>
      <c r="D48" s="339" t="s">
        <v>4427</v>
      </c>
      <c r="E48" s="316"/>
      <c r="F48" s="211"/>
      <c r="G48" s="338"/>
      <c r="H48" s="211"/>
      <c r="I48" s="211"/>
      <c r="J48" s="211"/>
      <c r="K48" s="211"/>
    </row>
    <row r="49" spans="1:11" s="2" customFormat="1" ht="13.5" thickBot="1" x14ac:dyDescent="0.25">
      <c r="A49" s="210"/>
      <c r="B49" s="210"/>
      <c r="C49" s="210"/>
      <c r="D49" s="339"/>
      <c r="E49" s="338"/>
      <c r="F49" s="338"/>
      <c r="G49" s="338"/>
      <c r="H49" s="211"/>
      <c r="I49" s="211"/>
      <c r="J49" s="211"/>
      <c r="K49" s="211"/>
    </row>
    <row r="50" spans="1:11" s="2" customFormat="1" x14ac:dyDescent="0.2">
      <c r="A50" s="210"/>
      <c r="B50" s="210"/>
      <c r="C50" s="210"/>
      <c r="D50" s="350" t="s">
        <v>4428</v>
      </c>
      <c r="E50" s="355" t="s">
        <v>4434</v>
      </c>
      <c r="F50" s="356"/>
      <c r="G50" s="357"/>
      <c r="H50" s="211"/>
      <c r="I50" s="211"/>
      <c r="J50" s="211"/>
      <c r="K50" s="211"/>
    </row>
    <row r="51" spans="1:11" s="2" customFormat="1" ht="20.25" customHeight="1" thickBot="1" x14ac:dyDescent="0.25">
      <c r="A51" s="210"/>
      <c r="B51" s="210"/>
      <c r="C51" s="210"/>
      <c r="D51" s="350"/>
      <c r="E51" s="358"/>
      <c r="F51" s="359"/>
      <c r="G51" s="360"/>
      <c r="H51" s="211"/>
      <c r="I51" s="211"/>
      <c r="J51" s="211"/>
      <c r="K51" s="211"/>
    </row>
    <row r="52" spans="1:11" s="2" customFormat="1" ht="13.5" thickBot="1" x14ac:dyDescent="0.25">
      <c r="A52" s="210"/>
      <c r="B52" s="210"/>
      <c r="C52" s="210"/>
      <c r="D52" s="339"/>
      <c r="E52" s="216"/>
      <c r="F52" s="216"/>
      <c r="G52" s="216"/>
      <c r="H52" s="211"/>
      <c r="I52" s="211"/>
      <c r="J52" s="211"/>
      <c r="K52" s="211"/>
    </row>
    <row r="53" spans="1:11" s="2" customFormat="1" ht="13.5" thickBot="1" x14ac:dyDescent="0.25">
      <c r="A53" s="210"/>
      <c r="B53" s="210"/>
      <c r="C53" s="210"/>
      <c r="D53" s="339"/>
      <c r="E53" s="315" t="s">
        <v>4651</v>
      </c>
      <c r="F53" s="314"/>
      <c r="G53" s="314"/>
      <c r="H53" s="211"/>
      <c r="I53" s="211"/>
      <c r="J53" s="211"/>
      <c r="K53" s="211"/>
    </row>
    <row r="54" spans="1:11" s="2" customFormat="1" ht="33" customHeight="1" thickBot="1" x14ac:dyDescent="0.25">
      <c r="A54" s="210"/>
      <c r="B54" s="210"/>
      <c r="C54" s="210"/>
      <c r="D54" s="339" t="s">
        <v>4427</v>
      </c>
      <c r="E54" s="316"/>
      <c r="F54" s="338"/>
      <c r="G54" s="338"/>
      <c r="H54" s="211"/>
      <c r="I54" s="211"/>
      <c r="J54" s="211"/>
      <c r="K54" s="211"/>
    </row>
    <row r="55" spans="1:11" s="2" customFormat="1" ht="13.5" thickBot="1" x14ac:dyDescent="0.25">
      <c r="A55" s="210"/>
      <c r="B55" s="210"/>
      <c r="C55" s="210"/>
      <c r="D55" s="240"/>
      <c r="E55" s="238"/>
      <c r="F55" s="238"/>
      <c r="G55" s="238"/>
      <c r="H55" s="239"/>
      <c r="I55" s="211"/>
      <c r="J55" s="211"/>
      <c r="K55" s="211"/>
    </row>
    <row r="56" spans="1:11" s="2" customFormat="1" x14ac:dyDescent="0.2">
      <c r="A56" s="210"/>
      <c r="B56" s="210"/>
      <c r="C56" s="210"/>
      <c r="D56" s="339"/>
      <c r="E56" s="317" t="s">
        <v>4643</v>
      </c>
      <c r="F56" s="338"/>
      <c r="G56" s="338"/>
      <c r="H56" s="338"/>
      <c r="I56" s="211"/>
      <c r="J56" s="211"/>
      <c r="K56" s="211"/>
    </row>
    <row r="57" spans="1:11" s="2" customFormat="1" x14ac:dyDescent="0.2">
      <c r="A57" s="210"/>
      <c r="B57" s="210"/>
      <c r="C57" s="210"/>
      <c r="D57" s="339" t="s">
        <v>2531</v>
      </c>
      <c r="E57" s="318"/>
      <c r="F57" s="338"/>
      <c r="G57" s="338"/>
      <c r="H57" s="338"/>
      <c r="I57" s="211"/>
      <c r="J57" s="211"/>
      <c r="K57" s="211"/>
    </row>
    <row r="58" spans="1:11" s="2" customFormat="1" x14ac:dyDescent="0.2">
      <c r="A58" s="210"/>
      <c r="B58" s="210"/>
      <c r="C58" s="210"/>
      <c r="D58" s="339" t="s">
        <v>4429</v>
      </c>
      <c r="E58" s="318"/>
      <c r="F58" s="338"/>
      <c r="G58" s="338"/>
      <c r="H58" s="338"/>
      <c r="I58" s="211"/>
      <c r="J58" s="211"/>
      <c r="K58" s="211"/>
    </row>
    <row r="59" spans="1:11" s="2" customFormat="1" ht="13.5" thickBot="1" x14ac:dyDescent="0.25">
      <c r="A59" s="210"/>
      <c r="B59" s="210"/>
      <c r="C59" s="210"/>
      <c r="D59" s="339" t="s">
        <v>4430</v>
      </c>
      <c r="E59" s="319"/>
      <c r="F59" s="338"/>
      <c r="G59" s="338"/>
      <c r="H59" s="338"/>
      <c r="I59" s="211"/>
      <c r="J59" s="211"/>
      <c r="K59" s="211"/>
    </row>
    <row r="60" spans="1:11" s="2" customFormat="1" ht="13.5" thickBot="1" x14ac:dyDescent="0.25">
      <c r="A60" s="210"/>
      <c r="B60" s="210"/>
      <c r="C60" s="210"/>
      <c r="D60" s="339"/>
      <c r="E60" s="213"/>
      <c r="F60" s="213"/>
      <c r="G60" s="213"/>
      <c r="H60" s="211"/>
      <c r="I60" s="211"/>
      <c r="J60" s="211"/>
      <c r="K60" s="211"/>
    </row>
    <row r="61" spans="1:11" ht="16.5" customHeight="1" thickBot="1" x14ac:dyDescent="0.3">
      <c r="A61" s="210"/>
      <c r="B61" s="361" t="s">
        <v>4426</v>
      </c>
      <c r="C61" s="361"/>
      <c r="D61" s="361"/>
      <c r="E61" s="365" t="s">
        <v>4424</v>
      </c>
      <c r="F61" s="366"/>
      <c r="G61" s="367"/>
      <c r="H61" s="218"/>
      <c r="I61" s="219"/>
      <c r="J61" s="218"/>
      <c r="K61" s="211"/>
    </row>
    <row r="62" spans="1:11" ht="13.5" thickBot="1" x14ac:dyDescent="0.25">
      <c r="A62" s="210"/>
      <c r="B62" s="361" t="s">
        <v>17</v>
      </c>
      <c r="C62" s="361"/>
      <c r="D62" s="361"/>
      <c r="E62" s="362" t="s">
        <v>4425</v>
      </c>
      <c r="F62" s="363"/>
      <c r="G62" s="364"/>
      <c r="H62" s="220"/>
      <c r="I62" s="221"/>
      <c r="J62" s="211"/>
      <c r="K62" s="211"/>
    </row>
    <row r="63" spans="1:11" x14ac:dyDescent="0.2">
      <c r="A63" s="210"/>
      <c r="B63" s="210"/>
      <c r="C63" s="210"/>
      <c r="D63" s="223"/>
      <c r="E63" s="217"/>
      <c r="F63" s="217"/>
      <c r="G63" s="221"/>
      <c r="H63" s="211"/>
      <c r="I63" s="211"/>
      <c r="J63" s="211"/>
      <c r="K63" s="211"/>
    </row>
    <row r="64" spans="1:11"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x14ac:dyDescent="0.2"/>
    <row r="101" hidden="1" x14ac:dyDescent="0.2"/>
    <row r="102" hidden="1" x14ac:dyDescent="0.2"/>
    <row r="103" hidden="1" x14ac:dyDescent="0.2"/>
    <row r="104" hidden="1" x14ac:dyDescent="0.2"/>
    <row r="105" hidden="1"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sheetData>
  <sheetProtection password="E89A" sheet="1" objects="1" scenarios="1"/>
  <protectedRanges>
    <protectedRange sqref="G62:G63" name="Range1"/>
  </protectedRanges>
  <mergeCells count="41">
    <mergeCell ref="B61:D61"/>
    <mergeCell ref="E61:G61"/>
    <mergeCell ref="B62:D62"/>
    <mergeCell ref="E62:G62"/>
    <mergeCell ref="E37:F37"/>
    <mergeCell ref="E38:F38"/>
    <mergeCell ref="E39:F39"/>
    <mergeCell ref="D41:D45"/>
    <mergeCell ref="E41:G45"/>
    <mergeCell ref="D50:D51"/>
    <mergeCell ref="E50:G51"/>
    <mergeCell ref="E36:F36"/>
    <mergeCell ref="E25:F25"/>
    <mergeCell ref="E26:F26"/>
    <mergeCell ref="E27:F27"/>
    <mergeCell ref="E28:F28"/>
    <mergeCell ref="E29:F29"/>
    <mergeCell ref="E30:F30"/>
    <mergeCell ref="E31:F31"/>
    <mergeCell ref="E32:F32"/>
    <mergeCell ref="E33:F33"/>
    <mergeCell ref="E34:F34"/>
    <mergeCell ref="E35:F35"/>
    <mergeCell ref="E24:F24"/>
    <mergeCell ref="E8:G8"/>
    <mergeCell ref="E9:G9"/>
    <mergeCell ref="E10:G10"/>
    <mergeCell ref="E11:G11"/>
    <mergeCell ref="E13:G13"/>
    <mergeCell ref="E14:G14"/>
    <mergeCell ref="E16:G16"/>
    <mergeCell ref="E17:G17"/>
    <mergeCell ref="E18:G18"/>
    <mergeCell ref="E19:G19"/>
    <mergeCell ref="E23:F23"/>
    <mergeCell ref="E7:G7"/>
    <mergeCell ref="A1:K1"/>
    <mergeCell ref="A2:K2"/>
    <mergeCell ref="E4:G4"/>
    <mergeCell ref="E5:G5"/>
    <mergeCell ref="E6:G6"/>
  </mergeCells>
  <hyperlinks>
    <hyperlink ref="E61" r:id="rId1" xr:uid="{99027B76-B6E3-4156-860D-E71192564E85}"/>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4</xdr:col>
                    <xdr:colOff>895350</xdr:colOff>
                    <xdr:row>47</xdr:row>
                    <xdr:rowOff>9525</xdr:rowOff>
                  </from>
                  <to>
                    <xdr:col>5</xdr:col>
                    <xdr:colOff>0</xdr:colOff>
                    <xdr:row>48</xdr:row>
                    <xdr:rowOff>9525</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4</xdr:col>
                    <xdr:colOff>895350</xdr:colOff>
                    <xdr:row>53</xdr:row>
                    <xdr:rowOff>9525</xdr:rowOff>
                  </from>
                  <to>
                    <xdr:col>5</xdr:col>
                    <xdr:colOff>0</xdr:colOff>
                    <xdr:row>54</xdr:row>
                    <xdr:rowOff>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4</xdr:col>
                    <xdr:colOff>895350</xdr:colOff>
                    <xdr:row>53</xdr:row>
                    <xdr:rowOff>9525</xdr:rowOff>
                  </from>
                  <to>
                    <xdr:col>5</xdr:col>
                    <xdr:colOff>0</xdr:colOff>
                    <xdr:row>54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97579456-BD30-4E25-8311-FEFCF292A67B}">
          <x14:formula1>
            <xm:f>Sheet1!$AD$1:$AD$2</xm:f>
          </x14:formula1>
          <xm:sqref>E11:G11</xm:sqref>
        </x14:dataValidation>
        <x14:dataValidation type="list" allowBlank="1" showInputMessage="1" showErrorMessage="1" xr:uid="{65F66E07-4E1C-4A57-A066-E1D48F91BF1F}">
          <x14:formula1>
            <xm:f>Sheet1!$W$2:$W$179</xm:f>
          </x14:formula1>
          <xm:sqref>E4:G4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5"/>
  <sheetViews>
    <sheetView view="pageBreakPreview" zoomScale="60" zoomScaleNormal="110" workbookViewId="0">
      <selection activeCell="F18" sqref="F18"/>
    </sheetView>
  </sheetViews>
  <sheetFormatPr defaultColWidth="0" defaultRowHeight="12.75" zeroHeight="1" x14ac:dyDescent="0.2"/>
  <cols>
    <col min="1" max="2" width="15.5703125" style="242" customWidth="1"/>
    <col min="3" max="3" width="2.28515625" style="243" customWidth="1"/>
    <col min="4" max="4" width="23.42578125" style="10" customWidth="1"/>
    <col min="5" max="5" width="83.140625" style="10" customWidth="1"/>
    <col min="6" max="6" width="106.85546875" style="243" customWidth="1"/>
    <col min="7" max="7" width="2.85546875" style="311" customWidth="1"/>
    <col min="8" max="16384" width="9.140625" style="7" hidden="1"/>
  </cols>
  <sheetData>
    <row r="1" spans="1:6" x14ac:dyDescent="0.2">
      <c r="B1" s="413" t="s">
        <v>4436</v>
      </c>
      <c r="C1" s="413"/>
      <c r="D1" s="413"/>
      <c r="E1" s="413"/>
      <c r="F1" s="413"/>
    </row>
    <row r="2" spans="1:6" x14ac:dyDescent="0.2">
      <c r="B2" s="414" t="s">
        <v>4437</v>
      </c>
      <c r="C2" s="414"/>
      <c r="D2" s="414"/>
      <c r="E2" s="414"/>
      <c r="F2" s="414"/>
    </row>
    <row r="3" spans="1:6" ht="13.5" thickBot="1" x14ac:dyDescent="0.25"/>
    <row r="4" spans="1:6" ht="26.25" thickBot="1" x14ac:dyDescent="0.25">
      <c r="A4" s="244" t="s">
        <v>4438</v>
      </c>
      <c r="B4" s="244" t="s">
        <v>4439</v>
      </c>
      <c r="C4" s="245" t="s">
        <v>2558</v>
      </c>
      <c r="D4" s="246"/>
      <c r="E4" s="247"/>
      <c r="F4" s="248" t="s">
        <v>2559</v>
      </c>
    </row>
    <row r="5" spans="1:6" x14ac:dyDescent="0.2">
      <c r="A5" s="249" t="s">
        <v>4440</v>
      </c>
      <c r="B5" s="249"/>
      <c r="C5" s="250" t="s">
        <v>4441</v>
      </c>
      <c r="D5" s="11"/>
      <c r="E5" s="251"/>
      <c r="F5" s="252"/>
    </row>
    <row r="6" spans="1:6" ht="51" x14ac:dyDescent="0.2">
      <c r="A6" s="253"/>
      <c r="B6" s="253"/>
      <c r="C6" s="254"/>
      <c r="D6" s="255" t="s">
        <v>4442</v>
      </c>
      <c r="E6" s="256" t="s">
        <v>1993</v>
      </c>
      <c r="F6" s="257" t="s">
        <v>1994</v>
      </c>
    </row>
    <row r="7" spans="1:6" x14ac:dyDescent="0.2">
      <c r="A7" s="258"/>
      <c r="B7" s="258">
        <v>1</v>
      </c>
      <c r="C7" s="259" t="s">
        <v>4443</v>
      </c>
      <c r="D7" s="260"/>
      <c r="E7" s="261"/>
      <c r="F7" s="262"/>
    </row>
    <row r="8" spans="1:6" ht="38.25" x14ac:dyDescent="0.2">
      <c r="A8" s="253"/>
      <c r="B8" s="253"/>
      <c r="C8" s="263"/>
      <c r="D8" s="255" t="s">
        <v>4442</v>
      </c>
      <c r="E8" s="256" t="s">
        <v>4444</v>
      </c>
      <c r="F8" s="264"/>
    </row>
    <row r="9" spans="1:6" x14ac:dyDescent="0.2">
      <c r="A9" s="258" t="s">
        <v>4445</v>
      </c>
      <c r="B9" s="258">
        <v>3</v>
      </c>
      <c r="C9" s="259" t="s">
        <v>4446</v>
      </c>
      <c r="D9" s="260"/>
      <c r="E9" s="261"/>
      <c r="F9" s="265"/>
    </row>
    <row r="10" spans="1:6" ht="51" x14ac:dyDescent="0.2">
      <c r="A10" s="253"/>
      <c r="B10" s="253"/>
      <c r="C10" s="263"/>
      <c r="D10" s="255" t="s">
        <v>4442</v>
      </c>
      <c r="E10" s="256" t="s">
        <v>2532</v>
      </c>
      <c r="F10" s="409" t="s">
        <v>2533</v>
      </c>
    </row>
    <row r="11" spans="1:6" ht="51" x14ac:dyDescent="0.2">
      <c r="A11" s="249"/>
      <c r="B11" s="249"/>
      <c r="C11" s="266"/>
      <c r="D11" s="255" t="s">
        <v>4442</v>
      </c>
      <c r="E11" s="256" t="s">
        <v>4447</v>
      </c>
      <c r="F11" s="410"/>
    </row>
    <row r="12" spans="1:6" x14ac:dyDescent="0.2">
      <c r="A12" s="258" t="s">
        <v>4448</v>
      </c>
      <c r="B12" s="258"/>
      <c r="C12" s="267" t="s">
        <v>4449</v>
      </c>
      <c r="D12" s="268"/>
      <c r="E12" s="269"/>
      <c r="F12" s="270"/>
    </row>
    <row r="13" spans="1:6" ht="25.5" x14ac:dyDescent="0.2">
      <c r="A13" s="253"/>
      <c r="B13" s="253"/>
      <c r="C13" s="254"/>
      <c r="D13" s="255" t="s">
        <v>4450</v>
      </c>
      <c r="E13" s="256" t="s">
        <v>2534</v>
      </c>
      <c r="F13" s="257" t="s">
        <v>2535</v>
      </c>
    </row>
    <row r="14" spans="1:6" x14ac:dyDescent="0.2">
      <c r="A14" s="258" t="s">
        <v>4451</v>
      </c>
      <c r="B14" s="258">
        <v>8</v>
      </c>
      <c r="C14" s="267" t="s">
        <v>4452</v>
      </c>
      <c r="D14" s="260"/>
      <c r="E14" s="261"/>
      <c r="F14" s="265"/>
    </row>
    <row r="15" spans="1:6" x14ac:dyDescent="0.2">
      <c r="A15" s="271"/>
      <c r="B15" s="271"/>
      <c r="C15" s="272"/>
      <c r="D15" s="255" t="s">
        <v>4453</v>
      </c>
      <c r="E15" s="256" t="s">
        <v>2536</v>
      </c>
      <c r="F15" s="409" t="s">
        <v>2537</v>
      </c>
    </row>
    <row r="16" spans="1:6" ht="63.75" x14ac:dyDescent="0.2">
      <c r="A16" s="273"/>
      <c r="B16" s="273"/>
      <c r="C16" s="274"/>
      <c r="D16" s="268" t="s">
        <v>4442</v>
      </c>
      <c r="E16" s="269" t="s">
        <v>4514</v>
      </c>
      <c r="F16" s="410"/>
    </row>
    <row r="17" spans="1:6" x14ac:dyDescent="0.2">
      <c r="A17" s="258" t="s">
        <v>4454</v>
      </c>
      <c r="B17" s="275">
        <v>9</v>
      </c>
      <c r="C17" s="267" t="s">
        <v>4455</v>
      </c>
      <c r="D17" s="260"/>
      <c r="E17" s="261"/>
      <c r="F17" s="265"/>
    </row>
    <row r="18" spans="1:6" ht="51" x14ac:dyDescent="0.2">
      <c r="A18" s="273"/>
      <c r="B18" s="276"/>
      <c r="C18" s="272"/>
      <c r="D18" s="255" t="s">
        <v>4442</v>
      </c>
      <c r="E18" s="256" t="s">
        <v>2538</v>
      </c>
      <c r="F18" s="277" t="s">
        <v>2539</v>
      </c>
    </row>
    <row r="19" spans="1:6" x14ac:dyDescent="0.2">
      <c r="A19" s="258" t="s">
        <v>4456</v>
      </c>
      <c r="B19" s="278">
        <v>7</v>
      </c>
      <c r="C19" s="259" t="s">
        <v>4457</v>
      </c>
      <c r="D19" s="279"/>
      <c r="E19" s="269"/>
      <c r="F19" s="265"/>
    </row>
    <row r="20" spans="1:6" ht="25.5" x14ac:dyDescent="0.2">
      <c r="A20" s="271"/>
      <c r="B20" s="280"/>
      <c r="C20" s="281"/>
      <c r="D20" s="255" t="s">
        <v>4458</v>
      </c>
      <c r="E20" s="256" t="s">
        <v>2540</v>
      </c>
      <c r="F20" s="257" t="s">
        <v>2541</v>
      </c>
    </row>
    <row r="21" spans="1:6" x14ac:dyDescent="0.2">
      <c r="A21" s="258" t="s">
        <v>4459</v>
      </c>
      <c r="B21" s="278"/>
      <c r="C21" s="267" t="s">
        <v>4460</v>
      </c>
      <c r="D21" s="260"/>
      <c r="E21" s="261"/>
      <c r="F21" s="265"/>
    </row>
    <row r="22" spans="1:6" ht="38.25" x14ac:dyDescent="0.2">
      <c r="A22" s="253"/>
      <c r="B22" s="282"/>
      <c r="C22" s="254"/>
      <c r="D22" s="255" t="s">
        <v>4458</v>
      </c>
      <c r="E22" s="256" t="s">
        <v>2556</v>
      </c>
      <c r="F22" s="283" t="s">
        <v>2557</v>
      </c>
    </row>
    <row r="23" spans="1:6" x14ac:dyDescent="0.2">
      <c r="A23" s="258" t="s">
        <v>4461</v>
      </c>
      <c r="B23" s="258"/>
      <c r="C23" s="267" t="s">
        <v>4462</v>
      </c>
      <c r="D23" s="260"/>
      <c r="E23" s="260"/>
      <c r="F23" s="284"/>
    </row>
    <row r="24" spans="1:6" ht="76.5" x14ac:dyDescent="0.2">
      <c r="A24" s="249"/>
      <c r="B24" s="249"/>
      <c r="C24" s="254"/>
      <c r="D24" s="255" t="s">
        <v>4442</v>
      </c>
      <c r="E24" s="255" t="s">
        <v>2554</v>
      </c>
      <c r="F24" s="409" t="s">
        <v>2555</v>
      </c>
    </row>
    <row r="25" spans="1:6" ht="63.75" x14ac:dyDescent="0.2">
      <c r="A25" s="253"/>
      <c r="B25" s="253"/>
      <c r="C25" s="254"/>
      <c r="D25" s="255" t="s">
        <v>4442</v>
      </c>
      <c r="E25" s="255" t="s">
        <v>4515</v>
      </c>
      <c r="F25" s="410"/>
    </row>
    <row r="26" spans="1:6" x14ac:dyDescent="0.2">
      <c r="A26" s="258" t="s">
        <v>4463</v>
      </c>
      <c r="B26" s="258">
        <v>4</v>
      </c>
      <c r="C26" s="267" t="s">
        <v>4464</v>
      </c>
      <c r="D26" s="260"/>
      <c r="E26" s="261"/>
      <c r="F26" s="285"/>
    </row>
    <row r="27" spans="1:6" ht="25.5" x14ac:dyDescent="0.2">
      <c r="A27" s="273"/>
      <c r="B27" s="273"/>
      <c r="C27" s="272"/>
      <c r="D27" s="255" t="s">
        <v>4458</v>
      </c>
      <c r="E27" s="256" t="s">
        <v>2552</v>
      </c>
      <c r="F27" s="277" t="s">
        <v>2553</v>
      </c>
    </row>
    <row r="28" spans="1:6" x14ac:dyDescent="0.2">
      <c r="A28" s="258" t="s">
        <v>4465</v>
      </c>
      <c r="B28" s="258">
        <v>5</v>
      </c>
      <c r="C28" s="267" t="s">
        <v>4466</v>
      </c>
      <c r="D28" s="260"/>
      <c r="E28" s="261"/>
      <c r="F28" s="284"/>
    </row>
    <row r="29" spans="1:6" x14ac:dyDescent="0.2">
      <c r="A29" s="271"/>
      <c r="B29" s="271"/>
      <c r="C29" s="272"/>
      <c r="D29" s="255" t="s">
        <v>4450</v>
      </c>
      <c r="E29" s="256" t="s">
        <v>4467</v>
      </c>
      <c r="F29" s="415" t="s">
        <v>2551</v>
      </c>
    </row>
    <row r="30" spans="1:6" ht="25.5" x14ac:dyDescent="0.2">
      <c r="A30" s="271"/>
      <c r="B30" s="271"/>
      <c r="C30" s="286"/>
      <c r="D30" s="287" t="s">
        <v>4450</v>
      </c>
      <c r="E30" s="288" t="s">
        <v>4468</v>
      </c>
      <c r="F30" s="415"/>
    </row>
    <row r="31" spans="1:6" ht="25.5" x14ac:dyDescent="0.2">
      <c r="A31" s="271"/>
      <c r="B31" s="271"/>
      <c r="C31" s="286"/>
      <c r="D31" s="287" t="s">
        <v>4450</v>
      </c>
      <c r="E31" s="288" t="s">
        <v>4469</v>
      </c>
      <c r="F31" s="415"/>
    </row>
    <row r="32" spans="1:6" ht="25.5" x14ac:dyDescent="0.2">
      <c r="A32" s="273"/>
      <c r="B32" s="273"/>
      <c r="C32" s="286"/>
      <c r="D32" s="287" t="s">
        <v>4450</v>
      </c>
      <c r="E32" s="288" t="s">
        <v>4470</v>
      </c>
      <c r="F32" s="416"/>
    </row>
    <row r="33" spans="1:6" x14ac:dyDescent="0.2">
      <c r="A33" s="258" t="s">
        <v>4471</v>
      </c>
      <c r="B33" s="258"/>
      <c r="C33" s="267" t="s">
        <v>4472</v>
      </c>
      <c r="D33" s="260"/>
      <c r="E33" s="261"/>
      <c r="F33" s="284"/>
    </row>
    <row r="34" spans="1:6" ht="25.5" x14ac:dyDescent="0.2">
      <c r="A34" s="253"/>
      <c r="B34" s="253"/>
      <c r="C34" s="254"/>
      <c r="D34" s="255" t="s">
        <v>4473</v>
      </c>
      <c r="E34" s="256" t="s">
        <v>4516</v>
      </c>
      <c r="F34" s="289" t="s">
        <v>4474</v>
      </c>
    </row>
    <row r="35" spans="1:6" x14ac:dyDescent="0.2">
      <c r="A35" s="258" t="s">
        <v>4475</v>
      </c>
      <c r="B35" s="258">
        <v>2</v>
      </c>
      <c r="C35" s="267" t="s">
        <v>4476</v>
      </c>
      <c r="D35" s="260"/>
      <c r="E35" s="261"/>
      <c r="F35" s="284"/>
    </row>
    <row r="36" spans="1:6" ht="38.25" x14ac:dyDescent="0.2">
      <c r="A36" s="271"/>
      <c r="B36" s="271"/>
      <c r="C36" s="272"/>
      <c r="D36" s="255" t="s">
        <v>4477</v>
      </c>
      <c r="E36" s="256" t="s">
        <v>2549</v>
      </c>
      <c r="F36" s="409" t="s">
        <v>2550</v>
      </c>
    </row>
    <row r="37" spans="1:6" ht="51" x14ac:dyDescent="0.2">
      <c r="A37" s="273"/>
      <c r="B37" s="273"/>
      <c r="C37" s="272"/>
      <c r="D37" s="255" t="s">
        <v>4442</v>
      </c>
      <c r="E37" s="256" t="s">
        <v>4478</v>
      </c>
      <c r="F37" s="410"/>
    </row>
    <row r="38" spans="1:6" x14ac:dyDescent="0.2">
      <c r="A38" s="258" t="s">
        <v>4479</v>
      </c>
      <c r="B38" s="258"/>
      <c r="C38" s="267" t="s">
        <v>4480</v>
      </c>
      <c r="D38" s="260"/>
      <c r="E38" s="261"/>
      <c r="F38" s="284"/>
    </row>
    <row r="39" spans="1:6" ht="76.5" x14ac:dyDescent="0.2">
      <c r="A39" s="253"/>
      <c r="B39" s="253"/>
      <c r="C39" s="254"/>
      <c r="D39" s="290" t="s">
        <v>4473</v>
      </c>
      <c r="E39" s="291" t="s">
        <v>4517</v>
      </c>
      <c r="F39" s="292" t="s">
        <v>2548</v>
      </c>
    </row>
    <row r="40" spans="1:6" x14ac:dyDescent="0.2">
      <c r="A40" s="258" t="s">
        <v>4481</v>
      </c>
      <c r="B40" s="293">
        <v>6</v>
      </c>
      <c r="C40" s="267" t="s">
        <v>4482</v>
      </c>
      <c r="D40" s="260"/>
      <c r="E40" s="261"/>
      <c r="F40" s="284"/>
    </row>
    <row r="41" spans="1:6" ht="25.5" x14ac:dyDescent="0.2">
      <c r="A41" s="271"/>
      <c r="B41" s="294"/>
      <c r="C41" s="272"/>
      <c r="D41" s="255" t="s">
        <v>4473</v>
      </c>
      <c r="E41" s="256" t="s">
        <v>4483</v>
      </c>
      <c r="F41" s="409" t="s">
        <v>2547</v>
      </c>
    </row>
    <row r="42" spans="1:6" ht="63.75" x14ac:dyDescent="0.2">
      <c r="A42" s="271"/>
      <c r="B42" s="294"/>
      <c r="C42" s="286"/>
      <c r="D42" s="287" t="s">
        <v>4473</v>
      </c>
      <c r="E42" s="288" t="s">
        <v>4518</v>
      </c>
      <c r="F42" s="409"/>
    </row>
    <row r="43" spans="1:6" ht="25.5" x14ac:dyDescent="0.2">
      <c r="A43" s="271"/>
      <c r="B43" s="294"/>
      <c r="C43" s="286"/>
      <c r="D43" s="255" t="s">
        <v>4473</v>
      </c>
      <c r="E43" s="256" t="s">
        <v>4519</v>
      </c>
      <c r="F43" s="409"/>
    </row>
    <row r="44" spans="1:6" ht="25.5" x14ac:dyDescent="0.2">
      <c r="A44" s="271"/>
      <c r="B44" s="294"/>
      <c r="C44" s="286"/>
      <c r="D44" s="287" t="s">
        <v>4473</v>
      </c>
      <c r="E44" s="288" t="s">
        <v>4484</v>
      </c>
      <c r="F44" s="409"/>
    </row>
    <row r="45" spans="1:6" x14ac:dyDescent="0.2">
      <c r="A45" s="271"/>
      <c r="B45" s="294"/>
      <c r="C45" s="286"/>
      <c r="D45" s="287" t="s">
        <v>4473</v>
      </c>
      <c r="E45" s="288" t="s">
        <v>4485</v>
      </c>
      <c r="F45" s="409"/>
    </row>
    <row r="46" spans="1:6" x14ac:dyDescent="0.2">
      <c r="A46" s="271"/>
      <c r="B46" s="294"/>
      <c r="C46" s="286"/>
      <c r="D46" s="287" t="s">
        <v>4473</v>
      </c>
      <c r="E46" s="288" t="s">
        <v>4486</v>
      </c>
      <c r="F46" s="409"/>
    </row>
    <row r="47" spans="1:6" ht="38.25" x14ac:dyDescent="0.2">
      <c r="A47" s="271"/>
      <c r="B47" s="294"/>
      <c r="C47" s="286"/>
      <c r="D47" s="287" t="s">
        <v>4458</v>
      </c>
      <c r="E47" s="288" t="s">
        <v>4487</v>
      </c>
      <c r="F47" s="409"/>
    </row>
    <row r="48" spans="1:6" ht="25.5" x14ac:dyDescent="0.2">
      <c r="A48" s="271"/>
      <c r="B48" s="294"/>
      <c r="C48" s="286"/>
      <c r="D48" s="287" t="s">
        <v>4458</v>
      </c>
      <c r="E48" s="288" t="s">
        <v>4488</v>
      </c>
      <c r="F48" s="409"/>
    </row>
    <row r="49" spans="1:6" ht="25.5" x14ac:dyDescent="0.2">
      <c r="A49" s="273"/>
      <c r="B49" s="295"/>
      <c r="C49" s="286"/>
      <c r="D49" s="287" t="s">
        <v>4458</v>
      </c>
      <c r="E49" s="288" t="s">
        <v>4489</v>
      </c>
      <c r="F49" s="410"/>
    </row>
    <row r="50" spans="1:6" x14ac:dyDescent="0.2">
      <c r="A50" s="258" t="s">
        <v>4490</v>
      </c>
      <c r="B50" s="258"/>
      <c r="C50" s="267" t="s">
        <v>4491</v>
      </c>
      <c r="D50" s="260"/>
      <c r="E50" s="261"/>
      <c r="F50" s="284"/>
    </row>
    <row r="51" spans="1:6" ht="25.5" x14ac:dyDescent="0.2">
      <c r="A51" s="249"/>
      <c r="B51" s="249"/>
      <c r="C51" s="254"/>
      <c r="D51" s="255" t="s">
        <v>4453</v>
      </c>
      <c r="E51" s="256" t="s">
        <v>2546</v>
      </c>
      <c r="F51" s="411" t="s">
        <v>2539</v>
      </c>
    </row>
    <row r="52" spans="1:6" ht="76.5" x14ac:dyDescent="0.2">
      <c r="A52" s="253"/>
      <c r="B52" s="253"/>
      <c r="C52" s="254"/>
      <c r="D52" s="255" t="s">
        <v>4442</v>
      </c>
      <c r="E52" s="256" t="s">
        <v>4492</v>
      </c>
      <c r="F52" s="412"/>
    </row>
    <row r="53" spans="1:6" x14ac:dyDescent="0.2">
      <c r="A53" s="258" t="s">
        <v>4493</v>
      </c>
      <c r="B53" s="258"/>
      <c r="C53" s="259" t="s">
        <v>4494</v>
      </c>
      <c r="D53" s="260"/>
      <c r="E53" s="261"/>
      <c r="F53" s="265"/>
    </row>
    <row r="54" spans="1:6" ht="38.25" x14ac:dyDescent="0.2">
      <c r="A54" s="253"/>
      <c r="B54" s="253"/>
      <c r="C54" s="263"/>
      <c r="D54" s="255" t="s">
        <v>4453</v>
      </c>
      <c r="E54" s="256" t="s">
        <v>2545</v>
      </c>
      <c r="F54" s="296" t="s">
        <v>2539</v>
      </c>
    </row>
    <row r="55" spans="1:6" x14ac:dyDescent="0.2">
      <c r="A55" s="258" t="s">
        <v>4495</v>
      </c>
      <c r="B55" s="258"/>
      <c r="C55" s="259" t="s">
        <v>4496</v>
      </c>
      <c r="D55" s="260"/>
      <c r="E55" s="260"/>
      <c r="F55" s="284"/>
    </row>
    <row r="56" spans="1:6" ht="38.25" x14ac:dyDescent="0.2">
      <c r="A56" s="253"/>
      <c r="B56" s="253"/>
      <c r="C56" s="263"/>
      <c r="D56" s="255" t="s">
        <v>4442</v>
      </c>
      <c r="E56" s="255" t="s">
        <v>2543</v>
      </c>
      <c r="F56" s="257" t="s">
        <v>2544</v>
      </c>
    </row>
    <row r="57" spans="1:6" x14ac:dyDescent="0.2">
      <c r="A57" s="258" t="s">
        <v>4497</v>
      </c>
      <c r="B57" s="258">
        <v>10</v>
      </c>
      <c r="C57" s="267" t="s">
        <v>4498</v>
      </c>
      <c r="D57" s="260"/>
      <c r="E57" s="261"/>
      <c r="F57" s="284"/>
    </row>
    <row r="58" spans="1:6" ht="25.5" x14ac:dyDescent="0.2">
      <c r="A58" s="273"/>
      <c r="B58" s="273"/>
      <c r="C58" s="272"/>
      <c r="D58" s="255" t="s">
        <v>4499</v>
      </c>
      <c r="E58" s="256" t="s">
        <v>2542</v>
      </c>
      <c r="F58" s="257" t="s">
        <v>4520</v>
      </c>
    </row>
    <row r="59" spans="1:6" x14ac:dyDescent="0.2">
      <c r="F59" s="10"/>
    </row>
    <row r="60" spans="1:6" x14ac:dyDescent="0.2">
      <c r="A60" s="297" t="s">
        <v>4500</v>
      </c>
      <c r="F60" s="10"/>
    </row>
    <row r="61" spans="1:6" x14ac:dyDescent="0.2">
      <c r="A61" s="297" t="s">
        <v>4501</v>
      </c>
      <c r="F61" s="10"/>
    </row>
    <row r="62" spans="1:6" x14ac:dyDescent="0.2"/>
    <row r="63" spans="1:6" x14ac:dyDescent="0.2">
      <c r="A63" s="298"/>
      <c r="B63" s="298"/>
      <c r="C63" s="299"/>
      <c r="D63" s="300"/>
      <c r="E63" s="299"/>
      <c r="F63" s="299"/>
    </row>
    <row r="64" spans="1:6" x14ac:dyDescent="0.2">
      <c r="A64" s="301"/>
      <c r="B64" s="301"/>
      <c r="C64" s="7"/>
      <c r="E64" s="7"/>
      <c r="F64" s="7"/>
    </row>
    <row r="65" spans="1:6" x14ac:dyDescent="0.2">
      <c r="A65" s="267" t="s">
        <v>4502</v>
      </c>
      <c r="B65" s="302"/>
      <c r="C65" s="303"/>
      <c r="D65" s="304" t="s">
        <v>4503</v>
      </c>
      <c r="E65" s="305" t="s">
        <v>4504</v>
      </c>
      <c r="F65" s="303"/>
    </row>
    <row r="66" spans="1:6" x14ac:dyDescent="0.2">
      <c r="A66" s="306"/>
      <c r="B66" s="243"/>
      <c r="C66" s="307"/>
      <c r="D66" s="283"/>
      <c r="E66" s="308" t="s">
        <v>4505</v>
      </c>
      <c r="F66" s="307"/>
    </row>
    <row r="67" spans="1:6" x14ac:dyDescent="0.2">
      <c r="A67" s="306"/>
      <c r="B67" s="243"/>
      <c r="C67" s="307"/>
      <c r="D67" s="283"/>
      <c r="E67" s="308" t="s">
        <v>4506</v>
      </c>
      <c r="F67" s="307"/>
    </row>
    <row r="68" spans="1:6" x14ac:dyDescent="0.2">
      <c r="A68" s="306"/>
      <c r="B68" s="243"/>
      <c r="C68" s="307"/>
      <c r="D68" s="283"/>
      <c r="E68" s="308" t="s">
        <v>4507</v>
      </c>
      <c r="F68" s="307"/>
    </row>
    <row r="69" spans="1:6" x14ac:dyDescent="0.2">
      <c r="A69" s="306"/>
      <c r="B69" s="243"/>
      <c r="C69" s="307"/>
      <c r="D69" s="283"/>
      <c r="E69" s="308" t="s">
        <v>4508</v>
      </c>
      <c r="F69" s="307"/>
    </row>
    <row r="70" spans="1:6" x14ac:dyDescent="0.2">
      <c r="A70" s="306"/>
      <c r="B70" s="243"/>
      <c r="C70" s="307"/>
      <c r="D70" s="283"/>
      <c r="E70" s="308" t="s">
        <v>4509</v>
      </c>
      <c r="F70" s="307"/>
    </row>
    <row r="71" spans="1:6" x14ac:dyDescent="0.2">
      <c r="A71" s="306"/>
      <c r="B71" s="243"/>
      <c r="C71" s="307"/>
      <c r="D71" s="283"/>
      <c r="E71" s="308" t="s">
        <v>4510</v>
      </c>
      <c r="F71" s="307"/>
    </row>
    <row r="72" spans="1:6" x14ac:dyDescent="0.2">
      <c r="A72" s="306"/>
      <c r="B72" s="243"/>
      <c r="C72" s="307"/>
      <c r="D72" s="283"/>
      <c r="E72" s="308" t="s">
        <v>4511</v>
      </c>
      <c r="F72" s="307"/>
    </row>
    <row r="73" spans="1:6" x14ac:dyDescent="0.2">
      <c r="A73" s="306"/>
      <c r="B73" s="243"/>
      <c r="C73" s="307"/>
      <c r="D73" s="283"/>
      <c r="E73" s="308" t="s">
        <v>4512</v>
      </c>
      <c r="F73" s="307"/>
    </row>
    <row r="74" spans="1:6" x14ac:dyDescent="0.2">
      <c r="A74" s="272"/>
      <c r="B74" s="309"/>
      <c r="C74" s="310"/>
      <c r="D74" s="257"/>
      <c r="E74" s="281" t="s">
        <v>4513</v>
      </c>
      <c r="F74" s="310"/>
    </row>
    <row r="75" spans="1:6" s="311" customFormat="1" x14ac:dyDescent="0.2">
      <c r="A75" s="312"/>
      <c r="B75" s="312"/>
      <c r="D75" s="225"/>
      <c r="E75" s="225"/>
    </row>
  </sheetData>
  <sheetProtection password="E89A" sheet="1" objects="1" scenarios="1"/>
  <mergeCells count="9">
    <mergeCell ref="F36:F37"/>
    <mergeCell ref="F41:F49"/>
    <mergeCell ref="F51:F52"/>
    <mergeCell ref="B1:F1"/>
    <mergeCell ref="B2:F2"/>
    <mergeCell ref="F10:F11"/>
    <mergeCell ref="F15:F16"/>
    <mergeCell ref="F24:F25"/>
    <mergeCell ref="F29:F32"/>
  </mergeCells>
  <pageMargins left="0.7" right="0.7" top="0.75" bottom="0.75" header="0.3" footer="0.3"/>
  <pageSetup scale="49" orientation="landscape" r:id="rId1"/>
  <rowBreaks count="1" manualBreakCount="1">
    <brk id="3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88"/>
  <sheetViews>
    <sheetView topLeftCell="A37" zoomScale="59" zoomScaleNormal="59" workbookViewId="0">
      <selection activeCell="A67" sqref="A67"/>
    </sheetView>
  </sheetViews>
  <sheetFormatPr defaultRowHeight="15" x14ac:dyDescent="0.25"/>
  <cols>
    <col min="1" max="1" width="6.85546875" bestFit="1" customWidth="1"/>
    <col min="2" max="2" width="121.28515625" bestFit="1" customWidth="1"/>
    <col min="3" max="3" width="10.85546875" bestFit="1" customWidth="1"/>
    <col min="4" max="4" width="43.5703125" style="13" bestFit="1" customWidth="1"/>
    <col min="5" max="5" width="17" bestFit="1" customWidth="1"/>
    <col min="6" max="7" width="7.85546875" bestFit="1" customWidth="1"/>
    <col min="8" max="8" width="10.85546875" style="14" bestFit="1" customWidth="1"/>
    <col min="9" max="9" width="44.5703125" bestFit="1" customWidth="1"/>
    <col min="10" max="10" width="23.140625" bestFit="1" customWidth="1"/>
    <col min="11" max="11" width="45.5703125" bestFit="1" customWidth="1"/>
    <col min="12" max="12" width="26" bestFit="1" customWidth="1"/>
    <col min="13" max="13" width="34.42578125" bestFit="1" customWidth="1"/>
    <col min="14" max="14" width="64" bestFit="1" customWidth="1"/>
    <col min="15" max="15" width="47.5703125" bestFit="1" customWidth="1"/>
    <col min="16" max="16" width="34.42578125" bestFit="1" customWidth="1"/>
    <col min="17" max="17" width="18" style="15" bestFit="1" customWidth="1"/>
    <col min="18" max="18" width="5.85546875" style="15" bestFit="1" customWidth="1"/>
    <col min="19" max="19" width="10.85546875" style="15" bestFit="1" customWidth="1"/>
    <col min="20" max="20" width="15.85546875" style="15" bestFit="1" customWidth="1"/>
    <col min="21" max="21" width="2.85546875" style="15" bestFit="1" customWidth="1"/>
    <col min="22" max="22" width="7.85546875" style="15" bestFit="1" customWidth="1"/>
    <col min="23" max="23" width="18" style="15" bestFit="1" customWidth="1"/>
    <col min="24" max="24" width="9.85546875" style="15" bestFit="1" customWidth="1"/>
    <col min="26" max="26" width="121.28515625" bestFit="1" customWidth="1"/>
  </cols>
  <sheetData>
    <row r="1" spans="1:26" ht="39" x14ac:dyDescent="0.25">
      <c r="A1" s="16" t="s">
        <v>857</v>
      </c>
      <c r="B1" s="16" t="s">
        <v>858</v>
      </c>
      <c r="C1" s="17" t="s">
        <v>859</v>
      </c>
      <c r="D1" s="18" t="s">
        <v>860</v>
      </c>
      <c r="E1" s="16" t="s">
        <v>861</v>
      </c>
      <c r="F1" s="16" t="s">
        <v>862</v>
      </c>
      <c r="G1" s="16" t="s">
        <v>863</v>
      </c>
      <c r="H1" s="19" t="s">
        <v>864</v>
      </c>
      <c r="I1" s="20" t="s">
        <v>2561</v>
      </c>
      <c r="J1" s="20" t="s">
        <v>2562</v>
      </c>
      <c r="K1" s="20" t="s">
        <v>2563</v>
      </c>
      <c r="L1" s="21" t="s">
        <v>2564</v>
      </c>
      <c r="M1" s="21" t="s">
        <v>2562</v>
      </c>
      <c r="N1" s="20" t="s">
        <v>2563</v>
      </c>
      <c r="O1" s="16" t="s">
        <v>2565</v>
      </c>
      <c r="P1" s="16" t="s">
        <v>2566</v>
      </c>
      <c r="Q1" s="16" t="s">
        <v>2567</v>
      </c>
      <c r="R1" s="16" t="s">
        <v>2568</v>
      </c>
      <c r="S1" s="22" t="s">
        <v>2569</v>
      </c>
      <c r="T1" s="16" t="s">
        <v>2570</v>
      </c>
      <c r="U1" s="16" t="s">
        <v>2571</v>
      </c>
      <c r="V1" s="16" t="s">
        <v>2572</v>
      </c>
      <c r="W1" s="16" t="s">
        <v>2573</v>
      </c>
      <c r="X1" s="16" t="s">
        <v>2574</v>
      </c>
      <c r="Z1" s="16" t="s">
        <v>858</v>
      </c>
    </row>
    <row r="2" spans="1:26" x14ac:dyDescent="0.25">
      <c r="A2" s="23" t="s">
        <v>49</v>
      </c>
      <c r="B2" s="23" t="s">
        <v>865</v>
      </c>
      <c r="C2" s="24" t="s">
        <v>866</v>
      </c>
      <c r="D2" s="25" t="s">
        <v>867</v>
      </c>
      <c r="E2" s="23" t="s">
        <v>868</v>
      </c>
      <c r="F2" s="23" t="s">
        <v>869</v>
      </c>
      <c r="G2" s="23" t="s">
        <v>869</v>
      </c>
      <c r="H2" s="26">
        <v>44322</v>
      </c>
      <c r="I2" s="27" t="s">
        <v>2575</v>
      </c>
      <c r="J2" s="27" t="s">
        <v>2576</v>
      </c>
      <c r="K2" s="28" t="s">
        <v>2577</v>
      </c>
      <c r="L2" s="29" t="s">
        <v>2578</v>
      </c>
      <c r="M2" s="29" t="s">
        <v>2579</v>
      </c>
      <c r="N2" s="28" t="s">
        <v>2580</v>
      </c>
      <c r="O2" s="23" t="s">
        <v>2581</v>
      </c>
      <c r="P2" s="23" t="s">
        <v>2582</v>
      </c>
      <c r="Q2" s="23" t="s">
        <v>2583</v>
      </c>
      <c r="R2" s="23" t="s">
        <v>2584</v>
      </c>
      <c r="S2" s="30" t="s">
        <v>2585</v>
      </c>
      <c r="T2" s="23" t="s">
        <v>2586</v>
      </c>
      <c r="U2" s="23" t="s">
        <v>2587</v>
      </c>
      <c r="V2" s="23" t="s">
        <v>2588</v>
      </c>
      <c r="W2" s="23" t="s">
        <v>2583</v>
      </c>
      <c r="X2" s="23" t="s">
        <v>2584</v>
      </c>
      <c r="Z2" s="23" t="s">
        <v>1879</v>
      </c>
    </row>
    <row r="3" spans="1:26" x14ac:dyDescent="0.25">
      <c r="A3" s="23" t="s">
        <v>59</v>
      </c>
      <c r="B3" s="23" t="s">
        <v>870</v>
      </c>
      <c r="C3" s="24" t="s">
        <v>871</v>
      </c>
      <c r="D3" s="25" t="s">
        <v>870</v>
      </c>
      <c r="E3" s="23" t="s">
        <v>868</v>
      </c>
      <c r="F3" s="23" t="s">
        <v>869</v>
      </c>
      <c r="G3" s="23" t="s">
        <v>869</v>
      </c>
      <c r="H3" s="26">
        <v>44131</v>
      </c>
      <c r="I3" s="27" t="s">
        <v>2589</v>
      </c>
      <c r="J3" s="27" t="s">
        <v>2576</v>
      </c>
      <c r="K3" s="28" t="s">
        <v>2590</v>
      </c>
      <c r="L3" s="29" t="s">
        <v>2591</v>
      </c>
      <c r="M3" s="29" t="s">
        <v>2592</v>
      </c>
      <c r="N3" s="28" t="s">
        <v>2593</v>
      </c>
      <c r="O3" s="23" t="s">
        <v>2591</v>
      </c>
      <c r="P3" s="23" t="s">
        <v>2594</v>
      </c>
      <c r="Q3" s="23" t="s">
        <v>2583</v>
      </c>
      <c r="R3" s="23" t="s">
        <v>2584</v>
      </c>
      <c r="S3" s="30" t="s">
        <v>2595</v>
      </c>
      <c r="T3" s="23" t="s">
        <v>2586</v>
      </c>
      <c r="U3" s="23" t="s">
        <v>2587</v>
      </c>
      <c r="V3" s="23" t="s">
        <v>2588</v>
      </c>
      <c r="W3" s="23" t="s">
        <v>2583</v>
      </c>
      <c r="X3" s="23" t="s">
        <v>2584</v>
      </c>
      <c r="Z3" s="161" t="s">
        <v>1878</v>
      </c>
    </row>
    <row r="4" spans="1:26" x14ac:dyDescent="0.25">
      <c r="A4" s="23" t="s">
        <v>75</v>
      </c>
      <c r="B4" s="23" t="s">
        <v>872</v>
      </c>
      <c r="C4" s="24" t="s">
        <v>873</v>
      </c>
      <c r="D4" s="25" t="s">
        <v>874</v>
      </c>
      <c r="E4" s="23" t="s">
        <v>868</v>
      </c>
      <c r="F4" s="23" t="s">
        <v>869</v>
      </c>
      <c r="G4" s="23" t="s">
        <v>869</v>
      </c>
      <c r="H4" s="26">
        <v>44372</v>
      </c>
      <c r="I4" s="27" t="s">
        <v>2596</v>
      </c>
      <c r="J4" s="27" t="s">
        <v>2576</v>
      </c>
      <c r="K4" s="28" t="s">
        <v>2597</v>
      </c>
      <c r="L4" s="29" t="s">
        <v>2598</v>
      </c>
      <c r="M4" s="29" t="s">
        <v>2599</v>
      </c>
      <c r="N4" s="28" t="s">
        <v>2600</v>
      </c>
      <c r="O4" s="23" t="s">
        <v>2598</v>
      </c>
      <c r="P4" s="23" t="s">
        <v>2601</v>
      </c>
      <c r="Q4" s="23" t="s">
        <v>2602</v>
      </c>
      <c r="R4" s="23" t="s">
        <v>2584</v>
      </c>
      <c r="S4" s="30" t="s">
        <v>2603</v>
      </c>
      <c r="T4" s="23" t="s">
        <v>2586</v>
      </c>
      <c r="U4" s="23" t="s">
        <v>2604</v>
      </c>
      <c r="V4" s="23" t="s">
        <v>2588</v>
      </c>
      <c r="W4" s="23" t="s">
        <v>2602</v>
      </c>
      <c r="X4" s="23" t="s">
        <v>2584</v>
      </c>
      <c r="Z4" s="23" t="s">
        <v>1053</v>
      </c>
    </row>
    <row r="5" spans="1:26" x14ac:dyDescent="0.25">
      <c r="A5" s="23" t="s">
        <v>97</v>
      </c>
      <c r="B5" s="23" t="s">
        <v>875</v>
      </c>
      <c r="C5" s="24" t="s">
        <v>876</v>
      </c>
      <c r="D5" s="25" t="s">
        <v>875</v>
      </c>
      <c r="E5" s="23" t="s">
        <v>868</v>
      </c>
      <c r="F5" s="23" t="s">
        <v>869</v>
      </c>
      <c r="G5" s="23" t="s">
        <v>869</v>
      </c>
      <c r="H5" s="26">
        <v>44391</v>
      </c>
      <c r="I5" s="27" t="s">
        <v>2605</v>
      </c>
      <c r="J5" s="27" t="s">
        <v>2576</v>
      </c>
      <c r="K5" s="28" t="s">
        <v>2606</v>
      </c>
      <c r="L5" s="29" t="s">
        <v>2607</v>
      </c>
      <c r="M5" s="29" t="s">
        <v>2599</v>
      </c>
      <c r="N5" s="28" t="s">
        <v>2608</v>
      </c>
      <c r="O5" s="23" t="s">
        <v>2609</v>
      </c>
      <c r="P5" s="23" t="s">
        <v>2610</v>
      </c>
      <c r="Q5" s="23" t="s">
        <v>2611</v>
      </c>
      <c r="R5" s="23" t="s">
        <v>2584</v>
      </c>
      <c r="S5" s="30" t="s">
        <v>2612</v>
      </c>
      <c r="T5" s="23" t="s">
        <v>2586</v>
      </c>
      <c r="U5" s="23" t="s">
        <v>2604</v>
      </c>
      <c r="V5" s="23" t="s">
        <v>2588</v>
      </c>
      <c r="W5" s="23" t="s">
        <v>2611</v>
      </c>
      <c r="X5" s="23" t="s">
        <v>2584</v>
      </c>
      <c r="Z5" s="23" t="s">
        <v>870</v>
      </c>
    </row>
    <row r="6" spans="1:26" x14ac:dyDescent="0.25">
      <c r="A6" s="31" t="s">
        <v>105</v>
      </c>
      <c r="B6" s="31" t="s">
        <v>877</v>
      </c>
      <c r="C6" s="32" t="s">
        <v>878</v>
      </c>
      <c r="D6" s="25" t="s">
        <v>879</v>
      </c>
      <c r="E6" s="33" t="s">
        <v>868</v>
      </c>
      <c r="F6" s="31" t="s">
        <v>869</v>
      </c>
      <c r="G6" s="31" t="s">
        <v>869</v>
      </c>
      <c r="H6" s="34">
        <v>44280</v>
      </c>
      <c r="I6" s="35" t="s">
        <v>2613</v>
      </c>
      <c r="J6" s="35" t="s">
        <v>2576</v>
      </c>
      <c r="K6" s="36" t="s">
        <v>2614</v>
      </c>
      <c r="L6" s="37" t="s">
        <v>2615</v>
      </c>
      <c r="M6" s="37" t="s">
        <v>2599</v>
      </c>
      <c r="N6" s="36" t="s">
        <v>2616</v>
      </c>
      <c r="O6" s="38" t="s">
        <v>2615</v>
      </c>
      <c r="P6" s="38" t="s">
        <v>2617</v>
      </c>
      <c r="Q6" s="38" t="s">
        <v>2618</v>
      </c>
      <c r="R6" s="38" t="s">
        <v>2584</v>
      </c>
      <c r="S6" s="39" t="s">
        <v>2619</v>
      </c>
      <c r="T6" s="38" t="s">
        <v>2586</v>
      </c>
      <c r="U6" s="38" t="s">
        <v>2604</v>
      </c>
      <c r="V6" s="38" t="s">
        <v>2588</v>
      </c>
      <c r="W6" s="38" t="s">
        <v>2618</v>
      </c>
      <c r="X6" s="38" t="s">
        <v>2584</v>
      </c>
      <c r="Z6" s="23" t="s">
        <v>1766</v>
      </c>
    </row>
    <row r="7" spans="1:26" x14ac:dyDescent="0.25">
      <c r="A7" s="31" t="s">
        <v>111</v>
      </c>
      <c r="B7" s="31" t="s">
        <v>880</v>
      </c>
      <c r="C7" s="32" t="s">
        <v>881</v>
      </c>
      <c r="D7" s="25" t="s">
        <v>882</v>
      </c>
      <c r="E7" s="31" t="s">
        <v>868</v>
      </c>
      <c r="F7" s="23" t="s">
        <v>869</v>
      </c>
      <c r="G7" s="23" t="s">
        <v>869</v>
      </c>
      <c r="H7" s="26">
        <v>44405</v>
      </c>
      <c r="I7" s="40" t="s">
        <v>2620</v>
      </c>
      <c r="J7" s="40" t="s">
        <v>2576</v>
      </c>
      <c r="K7" s="41" t="s">
        <v>2621</v>
      </c>
      <c r="L7" s="42" t="s">
        <v>2622</v>
      </c>
      <c r="M7" s="42" t="s">
        <v>2623</v>
      </c>
      <c r="N7" s="41" t="s">
        <v>2624</v>
      </c>
      <c r="O7" s="43" t="s">
        <v>2625</v>
      </c>
      <c r="P7" s="43" t="s">
        <v>2626</v>
      </c>
      <c r="Q7" s="43" t="s">
        <v>2627</v>
      </c>
      <c r="R7" s="43" t="s">
        <v>2584</v>
      </c>
      <c r="S7" s="44" t="s">
        <v>2628</v>
      </c>
      <c r="T7" s="43" t="s">
        <v>2586</v>
      </c>
      <c r="U7" s="43" t="s">
        <v>2604</v>
      </c>
      <c r="V7" s="43" t="s">
        <v>2588</v>
      </c>
      <c r="W7" s="43" t="s">
        <v>2627</v>
      </c>
      <c r="X7" s="43" t="s">
        <v>2584</v>
      </c>
      <c r="Z7" s="23" t="s">
        <v>872</v>
      </c>
    </row>
    <row r="8" spans="1:26" x14ac:dyDescent="0.25">
      <c r="A8" s="23" t="s">
        <v>115</v>
      </c>
      <c r="B8" s="23" t="s">
        <v>883</v>
      </c>
      <c r="C8" s="24" t="s">
        <v>884</v>
      </c>
      <c r="D8" s="25" t="s">
        <v>885</v>
      </c>
      <c r="E8" s="23" t="s">
        <v>868</v>
      </c>
      <c r="F8" s="23" t="s">
        <v>869</v>
      </c>
      <c r="G8" s="23" t="s">
        <v>869</v>
      </c>
      <c r="H8" s="26">
        <v>44140</v>
      </c>
      <c r="I8" s="27" t="s">
        <v>2629</v>
      </c>
      <c r="J8" s="27" t="s">
        <v>2576</v>
      </c>
      <c r="K8" s="28" t="s">
        <v>2630</v>
      </c>
      <c r="L8" s="29" t="s">
        <v>2631</v>
      </c>
      <c r="M8" s="29" t="s">
        <v>2632</v>
      </c>
      <c r="N8" s="28" t="s">
        <v>2633</v>
      </c>
      <c r="O8" s="23" t="s">
        <v>2634</v>
      </c>
      <c r="P8" s="23" t="s">
        <v>2635</v>
      </c>
      <c r="Q8" s="23" t="s">
        <v>2636</v>
      </c>
      <c r="R8" s="23" t="s">
        <v>2584</v>
      </c>
      <c r="S8" s="30" t="s">
        <v>2637</v>
      </c>
      <c r="T8" s="23" t="s">
        <v>2586</v>
      </c>
      <c r="U8" s="23" t="s">
        <v>2604</v>
      </c>
      <c r="V8" s="23" t="s">
        <v>2588</v>
      </c>
      <c r="W8" s="23" t="s">
        <v>2636</v>
      </c>
      <c r="X8" s="23" t="s">
        <v>2584</v>
      </c>
      <c r="Z8" s="7" t="s">
        <v>1527</v>
      </c>
    </row>
    <row r="9" spans="1:26" x14ac:dyDescent="0.25">
      <c r="A9" s="23" t="s">
        <v>135</v>
      </c>
      <c r="B9" s="23" t="s">
        <v>886</v>
      </c>
      <c r="C9" s="24" t="s">
        <v>887</v>
      </c>
      <c r="D9" s="25" t="s">
        <v>888</v>
      </c>
      <c r="E9" s="31" t="s">
        <v>889</v>
      </c>
      <c r="F9" s="23" t="s">
        <v>869</v>
      </c>
      <c r="G9" s="23" t="s">
        <v>869</v>
      </c>
      <c r="H9" s="26">
        <v>44230</v>
      </c>
      <c r="I9" s="27" t="s">
        <v>2638</v>
      </c>
      <c r="J9" s="27"/>
      <c r="K9" s="28" t="s">
        <v>2639</v>
      </c>
      <c r="L9" s="29" t="s">
        <v>2640</v>
      </c>
      <c r="M9" s="29"/>
      <c r="N9" s="28" t="s">
        <v>2641</v>
      </c>
      <c r="O9" s="23" t="s">
        <v>2642</v>
      </c>
      <c r="P9" s="23" t="s">
        <v>2643</v>
      </c>
      <c r="Q9" s="23" t="s">
        <v>2644</v>
      </c>
      <c r="R9" s="23" t="s">
        <v>2584</v>
      </c>
      <c r="S9" s="30" t="s">
        <v>2645</v>
      </c>
      <c r="T9" s="23" t="s">
        <v>2644</v>
      </c>
      <c r="U9" s="23" t="s">
        <v>2646</v>
      </c>
      <c r="V9" s="23" t="s">
        <v>2588</v>
      </c>
      <c r="W9" s="23" t="s">
        <v>2644</v>
      </c>
      <c r="X9" s="23" t="s">
        <v>2584</v>
      </c>
      <c r="Z9" s="23" t="s">
        <v>1849</v>
      </c>
    </row>
    <row r="10" spans="1:26" x14ac:dyDescent="0.25">
      <c r="A10" s="23" t="s">
        <v>890</v>
      </c>
      <c r="B10" s="23" t="s">
        <v>891</v>
      </c>
      <c r="C10" s="24" t="s">
        <v>892</v>
      </c>
      <c r="D10" s="25" t="s">
        <v>893</v>
      </c>
      <c r="E10" s="23" t="s">
        <v>868</v>
      </c>
      <c r="F10" s="23" t="s">
        <v>869</v>
      </c>
      <c r="G10" s="23" t="s">
        <v>869</v>
      </c>
      <c r="H10" s="26">
        <v>44194</v>
      </c>
      <c r="I10" s="27" t="s">
        <v>2647</v>
      </c>
      <c r="J10" s="27" t="s">
        <v>2576</v>
      </c>
      <c r="K10" s="27" t="s">
        <v>2648</v>
      </c>
      <c r="L10" s="29" t="s">
        <v>2649</v>
      </c>
      <c r="M10" s="27" t="s">
        <v>2623</v>
      </c>
      <c r="N10" s="28" t="s">
        <v>2650</v>
      </c>
      <c r="O10" s="23" t="s">
        <v>2649</v>
      </c>
      <c r="P10" s="23" t="s">
        <v>2651</v>
      </c>
      <c r="Q10" s="23" t="s">
        <v>2652</v>
      </c>
      <c r="R10" s="23" t="s">
        <v>2584</v>
      </c>
      <c r="S10" s="30" t="s">
        <v>2653</v>
      </c>
      <c r="T10" s="23" t="s">
        <v>2644</v>
      </c>
      <c r="U10" s="23" t="s">
        <v>2646</v>
      </c>
      <c r="V10" s="23" t="s">
        <v>2588</v>
      </c>
      <c r="W10" s="23" t="s">
        <v>2652</v>
      </c>
      <c r="X10" s="23" t="s">
        <v>2584</v>
      </c>
      <c r="Z10" s="161" t="s">
        <v>1850</v>
      </c>
    </row>
    <row r="11" spans="1:26" x14ac:dyDescent="0.25">
      <c r="A11" s="45" t="s">
        <v>139</v>
      </c>
      <c r="B11" s="23" t="s">
        <v>894</v>
      </c>
      <c r="C11" s="24" t="s">
        <v>895</v>
      </c>
      <c r="D11" s="25" t="s">
        <v>896</v>
      </c>
      <c r="E11" s="46" t="s">
        <v>868</v>
      </c>
      <c r="F11" s="23" t="s">
        <v>869</v>
      </c>
      <c r="G11" s="23" t="s">
        <v>869</v>
      </c>
      <c r="H11" s="26">
        <v>44343</v>
      </c>
      <c r="I11" s="27" t="s">
        <v>2654</v>
      </c>
      <c r="J11" s="27" t="s">
        <v>2576</v>
      </c>
      <c r="K11" s="27" t="s">
        <v>2655</v>
      </c>
      <c r="L11" s="29" t="s">
        <v>2656</v>
      </c>
      <c r="M11" s="27" t="s">
        <v>2657</v>
      </c>
      <c r="N11" s="28" t="s">
        <v>2658</v>
      </c>
      <c r="O11" s="23" t="s">
        <v>2659</v>
      </c>
      <c r="P11" s="23" t="s">
        <v>2660</v>
      </c>
      <c r="Q11" s="23" t="s">
        <v>2661</v>
      </c>
      <c r="R11" s="23" t="s">
        <v>2584</v>
      </c>
      <c r="S11" s="30" t="s">
        <v>2662</v>
      </c>
      <c r="T11" s="23" t="s">
        <v>2663</v>
      </c>
      <c r="U11" s="23" t="s">
        <v>2664</v>
      </c>
      <c r="V11" s="23" t="s">
        <v>2588</v>
      </c>
      <c r="W11" s="23" t="s">
        <v>2661</v>
      </c>
      <c r="X11" s="23" t="s">
        <v>2584</v>
      </c>
      <c r="Z11" s="23" t="s">
        <v>3947</v>
      </c>
    </row>
    <row r="12" spans="1:26" x14ac:dyDescent="0.25">
      <c r="A12" s="23" t="s">
        <v>155</v>
      </c>
      <c r="B12" s="23" t="s">
        <v>897</v>
      </c>
      <c r="C12" s="24" t="s">
        <v>898</v>
      </c>
      <c r="D12" s="25" t="s">
        <v>899</v>
      </c>
      <c r="E12" s="23" t="s">
        <v>868</v>
      </c>
      <c r="F12" s="23" t="s">
        <v>869</v>
      </c>
      <c r="G12" s="23" t="s">
        <v>869</v>
      </c>
      <c r="H12" s="26">
        <v>44210</v>
      </c>
      <c r="I12" s="27" t="s">
        <v>2665</v>
      </c>
      <c r="J12" s="27" t="s">
        <v>2576</v>
      </c>
      <c r="K12" s="28" t="s">
        <v>2666</v>
      </c>
      <c r="L12" s="29" t="s">
        <v>2667</v>
      </c>
      <c r="M12" s="29" t="s">
        <v>2668</v>
      </c>
      <c r="N12" s="28" t="s">
        <v>2669</v>
      </c>
      <c r="O12" s="23" t="s">
        <v>2667</v>
      </c>
      <c r="P12" s="23" t="s">
        <v>2670</v>
      </c>
      <c r="Q12" s="23" t="s">
        <v>2583</v>
      </c>
      <c r="R12" s="23" t="s">
        <v>2584</v>
      </c>
      <c r="S12" s="30" t="s">
        <v>2671</v>
      </c>
      <c r="T12" s="23" t="s">
        <v>2663</v>
      </c>
      <c r="U12" s="23" t="s">
        <v>2664</v>
      </c>
      <c r="V12" s="23" t="s">
        <v>2588</v>
      </c>
      <c r="W12" s="23" t="s">
        <v>2583</v>
      </c>
      <c r="X12" s="23" t="s">
        <v>2584</v>
      </c>
      <c r="Z12" s="227" t="s">
        <v>1964</v>
      </c>
    </row>
    <row r="13" spans="1:26" x14ac:dyDescent="0.25">
      <c r="A13" s="23" t="s">
        <v>159</v>
      </c>
      <c r="B13" s="23" t="s">
        <v>900</v>
      </c>
      <c r="C13" s="24" t="s">
        <v>901</v>
      </c>
      <c r="D13" s="25" t="s">
        <v>902</v>
      </c>
      <c r="E13" s="23" t="s">
        <v>868</v>
      </c>
      <c r="F13" s="23" t="s">
        <v>869</v>
      </c>
      <c r="G13" s="23" t="s">
        <v>869</v>
      </c>
      <c r="H13" s="26">
        <v>44310</v>
      </c>
      <c r="I13" s="27" t="s">
        <v>2672</v>
      </c>
      <c r="J13" s="27" t="s">
        <v>2576</v>
      </c>
      <c r="K13" s="28" t="s">
        <v>2673</v>
      </c>
      <c r="L13" s="29" t="s">
        <v>2674</v>
      </c>
      <c r="M13" s="27" t="s">
        <v>2592</v>
      </c>
      <c r="N13" s="28" t="s">
        <v>2675</v>
      </c>
      <c r="O13" s="23" t="s">
        <v>2676</v>
      </c>
      <c r="P13" s="23" t="s">
        <v>2677</v>
      </c>
      <c r="Q13" s="23" t="s">
        <v>2678</v>
      </c>
      <c r="R13" s="23" t="s">
        <v>2584</v>
      </c>
      <c r="S13" s="30" t="s">
        <v>2679</v>
      </c>
      <c r="T13" s="23" t="s">
        <v>2663</v>
      </c>
      <c r="U13" s="23" t="s">
        <v>2680</v>
      </c>
      <c r="V13" s="23" t="s">
        <v>2588</v>
      </c>
      <c r="W13" s="23" t="s">
        <v>2678</v>
      </c>
      <c r="X13" s="23" t="s">
        <v>2584</v>
      </c>
      <c r="Z13" s="234" t="s">
        <v>1932</v>
      </c>
    </row>
    <row r="14" spans="1:26" x14ac:dyDescent="0.25">
      <c r="A14" s="23" t="s">
        <v>903</v>
      </c>
      <c r="B14" s="23" t="s">
        <v>904</v>
      </c>
      <c r="C14" s="24" t="s">
        <v>905</v>
      </c>
      <c r="D14" s="25" t="s">
        <v>906</v>
      </c>
      <c r="E14" s="23" t="s">
        <v>868</v>
      </c>
      <c r="F14" s="23" t="s">
        <v>869</v>
      </c>
      <c r="G14" s="23" t="s">
        <v>869</v>
      </c>
      <c r="H14" s="26">
        <v>44207</v>
      </c>
      <c r="I14" s="27" t="s">
        <v>2681</v>
      </c>
      <c r="J14" s="27" t="s">
        <v>2576</v>
      </c>
      <c r="K14" s="27" t="s">
        <v>2682</v>
      </c>
      <c r="L14" s="29" t="s">
        <v>2683</v>
      </c>
      <c r="M14" s="27" t="s">
        <v>2579</v>
      </c>
      <c r="N14" s="28" t="s">
        <v>2684</v>
      </c>
      <c r="O14" s="23" t="s">
        <v>2685</v>
      </c>
      <c r="P14" s="23" t="s">
        <v>2686</v>
      </c>
      <c r="Q14" s="23" t="s">
        <v>2687</v>
      </c>
      <c r="R14" s="23" t="s">
        <v>2584</v>
      </c>
      <c r="S14" s="30" t="s">
        <v>2688</v>
      </c>
      <c r="T14" s="23" t="s">
        <v>2663</v>
      </c>
      <c r="U14" s="23" t="s">
        <v>2680</v>
      </c>
      <c r="V14" s="23" t="s">
        <v>2588</v>
      </c>
      <c r="W14" s="23" t="s">
        <v>2687</v>
      </c>
      <c r="X14" s="23" t="s">
        <v>2584</v>
      </c>
      <c r="Z14" s="23" t="s">
        <v>1598</v>
      </c>
    </row>
    <row r="15" spans="1:26" x14ac:dyDescent="0.25">
      <c r="A15" s="23" t="s">
        <v>175</v>
      </c>
      <c r="B15" s="23" t="s">
        <v>907</v>
      </c>
      <c r="C15" s="24" t="s">
        <v>908</v>
      </c>
      <c r="D15" s="25" t="s">
        <v>909</v>
      </c>
      <c r="E15" s="23" t="s">
        <v>868</v>
      </c>
      <c r="F15" s="23" t="s">
        <v>869</v>
      </c>
      <c r="G15" s="23" t="s">
        <v>869</v>
      </c>
      <c r="H15" s="26">
        <v>44251</v>
      </c>
      <c r="I15" s="27" t="s">
        <v>2689</v>
      </c>
      <c r="J15" s="27" t="s">
        <v>2576</v>
      </c>
      <c r="K15" s="28" t="s">
        <v>2690</v>
      </c>
      <c r="L15" s="47" t="s">
        <v>2691</v>
      </c>
      <c r="M15" s="47" t="s">
        <v>2623</v>
      </c>
      <c r="N15" s="28" t="s">
        <v>2692</v>
      </c>
      <c r="O15" s="23" t="s">
        <v>2691</v>
      </c>
      <c r="P15" s="23" t="s">
        <v>2693</v>
      </c>
      <c r="Q15" s="23" t="s">
        <v>2694</v>
      </c>
      <c r="R15" s="23" t="s">
        <v>2584</v>
      </c>
      <c r="S15" s="30" t="s">
        <v>2695</v>
      </c>
      <c r="T15" s="23" t="s">
        <v>2663</v>
      </c>
      <c r="U15" s="23" t="s">
        <v>2680</v>
      </c>
      <c r="V15" s="23" t="s">
        <v>2588</v>
      </c>
      <c r="W15" s="23" t="s">
        <v>2694</v>
      </c>
      <c r="X15" s="23" t="s">
        <v>2584</v>
      </c>
      <c r="Z15" s="31" t="s">
        <v>1201</v>
      </c>
    </row>
    <row r="16" spans="1:26" x14ac:dyDescent="0.25">
      <c r="A16" s="23" t="s">
        <v>181</v>
      </c>
      <c r="B16" s="23" t="s">
        <v>910</v>
      </c>
      <c r="C16" s="24" t="s">
        <v>911</v>
      </c>
      <c r="D16" s="25" t="s">
        <v>912</v>
      </c>
      <c r="E16" s="23" t="s">
        <v>868</v>
      </c>
      <c r="F16" s="23" t="s">
        <v>869</v>
      </c>
      <c r="G16" s="23" t="s">
        <v>869</v>
      </c>
      <c r="H16" s="26">
        <v>44169</v>
      </c>
      <c r="I16" s="27" t="s">
        <v>2696</v>
      </c>
      <c r="J16" s="27" t="s">
        <v>2576</v>
      </c>
      <c r="K16" s="27" t="s">
        <v>2697</v>
      </c>
      <c r="L16" s="27" t="s">
        <v>2698</v>
      </c>
      <c r="M16" s="27" t="s">
        <v>2699</v>
      </c>
      <c r="N16" s="28" t="s">
        <v>2700</v>
      </c>
      <c r="O16" s="23" t="s">
        <v>2701</v>
      </c>
      <c r="P16" s="23" t="s">
        <v>2702</v>
      </c>
      <c r="Q16" s="23" t="s">
        <v>2703</v>
      </c>
      <c r="R16" s="23" t="s">
        <v>2584</v>
      </c>
      <c r="S16" s="30" t="s">
        <v>2704</v>
      </c>
      <c r="T16" s="23" t="s">
        <v>2663</v>
      </c>
      <c r="U16" s="23" t="s">
        <v>2604</v>
      </c>
      <c r="V16" s="23" t="s">
        <v>2588</v>
      </c>
      <c r="W16" s="23" t="s">
        <v>2703</v>
      </c>
      <c r="X16" s="23" t="s">
        <v>2584</v>
      </c>
      <c r="Z16" s="23" t="s">
        <v>1429</v>
      </c>
    </row>
    <row r="17" spans="1:26" x14ac:dyDescent="0.25">
      <c r="A17" s="31" t="s">
        <v>233</v>
      </c>
      <c r="B17" s="31" t="s">
        <v>913</v>
      </c>
      <c r="C17" s="32" t="s">
        <v>914</v>
      </c>
      <c r="D17" s="25" t="s">
        <v>915</v>
      </c>
      <c r="E17" s="31" t="s">
        <v>868</v>
      </c>
      <c r="F17" s="31" t="s">
        <v>869</v>
      </c>
      <c r="G17" s="31" t="s">
        <v>869</v>
      </c>
      <c r="H17" s="26">
        <v>44329</v>
      </c>
      <c r="I17" s="27" t="s">
        <v>2705</v>
      </c>
      <c r="J17" s="27"/>
      <c r="K17" s="48" t="s">
        <v>2706</v>
      </c>
      <c r="L17" s="47"/>
      <c r="M17" s="47"/>
      <c r="N17" s="48"/>
      <c r="O17" s="31" t="s">
        <v>2698</v>
      </c>
      <c r="P17" s="31" t="s">
        <v>2707</v>
      </c>
      <c r="Q17" s="31" t="s">
        <v>2708</v>
      </c>
      <c r="R17" s="31" t="s">
        <v>2584</v>
      </c>
      <c r="S17" s="49" t="s">
        <v>2709</v>
      </c>
      <c r="T17" s="31" t="s">
        <v>2663</v>
      </c>
      <c r="U17" s="31" t="s">
        <v>2680</v>
      </c>
      <c r="V17" s="31" t="s">
        <v>2588</v>
      </c>
      <c r="W17" s="31" t="s">
        <v>2708</v>
      </c>
      <c r="X17" s="31" t="s">
        <v>2584</v>
      </c>
      <c r="Z17" s="23" t="s">
        <v>886</v>
      </c>
    </row>
    <row r="18" spans="1:26" x14ac:dyDescent="0.25">
      <c r="A18" s="23" t="s">
        <v>299</v>
      </c>
      <c r="B18" s="23" t="s">
        <v>916</v>
      </c>
      <c r="C18" s="24" t="s">
        <v>917</v>
      </c>
      <c r="D18" s="25" t="s">
        <v>918</v>
      </c>
      <c r="E18" s="23" t="s">
        <v>868</v>
      </c>
      <c r="F18" s="23" t="s">
        <v>869</v>
      </c>
      <c r="G18" s="23" t="s">
        <v>869</v>
      </c>
      <c r="H18" s="26">
        <v>44271</v>
      </c>
      <c r="I18" s="27" t="s">
        <v>2710</v>
      </c>
      <c r="J18" s="27" t="s">
        <v>2576</v>
      </c>
      <c r="K18" s="27" t="s">
        <v>2711</v>
      </c>
      <c r="L18" s="27" t="s">
        <v>2712</v>
      </c>
      <c r="M18" s="27" t="s">
        <v>2599</v>
      </c>
      <c r="N18" s="27" t="s">
        <v>2713</v>
      </c>
      <c r="O18" s="23" t="s">
        <v>2712</v>
      </c>
      <c r="P18" s="23" t="s">
        <v>2714</v>
      </c>
      <c r="Q18" s="23" t="s">
        <v>2715</v>
      </c>
      <c r="R18" s="23" t="s">
        <v>2584</v>
      </c>
      <c r="S18" s="30" t="s">
        <v>2716</v>
      </c>
      <c r="T18" s="23" t="s">
        <v>2717</v>
      </c>
      <c r="U18" s="23" t="s">
        <v>2646</v>
      </c>
      <c r="V18" s="23" t="s">
        <v>2588</v>
      </c>
      <c r="W18" s="23" t="s">
        <v>2715</v>
      </c>
      <c r="X18" s="23" t="s">
        <v>2584</v>
      </c>
      <c r="Z18" s="7" t="s">
        <v>1645</v>
      </c>
    </row>
    <row r="19" spans="1:26" x14ac:dyDescent="0.25">
      <c r="A19" s="31" t="s">
        <v>919</v>
      </c>
      <c r="B19" s="31" t="s">
        <v>920</v>
      </c>
      <c r="C19" s="32" t="s">
        <v>921</v>
      </c>
      <c r="D19" s="25" t="s">
        <v>922</v>
      </c>
      <c r="E19" s="31" t="s">
        <v>868</v>
      </c>
      <c r="F19" s="23" t="s">
        <v>869</v>
      </c>
      <c r="G19" s="23" t="s">
        <v>869</v>
      </c>
      <c r="H19" s="26">
        <v>44099</v>
      </c>
      <c r="I19" s="27" t="s">
        <v>2718</v>
      </c>
      <c r="J19" s="27"/>
      <c r="K19" s="48" t="s">
        <v>2719</v>
      </c>
      <c r="L19" s="47"/>
      <c r="M19" s="47"/>
      <c r="N19" s="48"/>
      <c r="O19" s="31" t="s">
        <v>2720</v>
      </c>
      <c r="P19" s="31" t="s">
        <v>2721</v>
      </c>
      <c r="Q19" s="31" t="s">
        <v>2722</v>
      </c>
      <c r="R19" s="31" t="s">
        <v>2584</v>
      </c>
      <c r="S19" s="49" t="s">
        <v>2723</v>
      </c>
      <c r="T19" s="31" t="s">
        <v>2724</v>
      </c>
      <c r="U19" s="31" t="s">
        <v>2725</v>
      </c>
      <c r="V19" s="31" t="s">
        <v>2588</v>
      </c>
      <c r="W19" s="31" t="s">
        <v>2722</v>
      </c>
      <c r="X19" s="31" t="s">
        <v>2584</v>
      </c>
      <c r="Z19" s="114" t="s">
        <v>1572</v>
      </c>
    </row>
    <row r="20" spans="1:26" x14ac:dyDescent="0.25">
      <c r="A20" s="31" t="s">
        <v>923</v>
      </c>
      <c r="B20" s="31" t="s">
        <v>924</v>
      </c>
      <c r="C20" s="32" t="s">
        <v>925</v>
      </c>
      <c r="D20" s="25" t="s">
        <v>926</v>
      </c>
      <c r="E20" s="33" t="s">
        <v>868</v>
      </c>
      <c r="F20" s="31" t="s">
        <v>869</v>
      </c>
      <c r="G20" s="31" t="s">
        <v>869</v>
      </c>
      <c r="H20" s="34">
        <v>44343</v>
      </c>
      <c r="I20" s="35" t="s">
        <v>2726</v>
      </c>
      <c r="J20" s="35" t="s">
        <v>2576</v>
      </c>
      <c r="K20" s="50" t="s">
        <v>2727</v>
      </c>
      <c r="L20" s="51" t="s">
        <v>2728</v>
      </c>
      <c r="M20" s="51" t="s">
        <v>2623</v>
      </c>
      <c r="N20" s="50" t="s">
        <v>2729</v>
      </c>
      <c r="O20" s="38" t="s">
        <v>2728</v>
      </c>
      <c r="P20" s="38" t="s">
        <v>2730</v>
      </c>
      <c r="Q20" s="38" t="s">
        <v>2731</v>
      </c>
      <c r="R20" s="38" t="s">
        <v>2584</v>
      </c>
      <c r="S20" s="39" t="s">
        <v>2732</v>
      </c>
      <c r="T20" s="38" t="s">
        <v>2724</v>
      </c>
      <c r="U20" s="38" t="s">
        <v>2725</v>
      </c>
      <c r="V20" s="38" t="s">
        <v>2588</v>
      </c>
      <c r="W20" s="38" t="s">
        <v>2731</v>
      </c>
      <c r="X20" s="38" t="s">
        <v>2584</v>
      </c>
      <c r="Z20" s="161" t="s">
        <v>1894</v>
      </c>
    </row>
    <row r="21" spans="1:26" x14ac:dyDescent="0.25">
      <c r="A21" s="23" t="s">
        <v>927</v>
      </c>
      <c r="B21" s="23" t="s">
        <v>928</v>
      </c>
      <c r="C21" s="24" t="s">
        <v>929</v>
      </c>
      <c r="D21" s="52" t="s">
        <v>930</v>
      </c>
      <c r="E21" s="23" t="s">
        <v>868</v>
      </c>
      <c r="F21" s="23" t="s">
        <v>869</v>
      </c>
      <c r="G21" s="23" t="s">
        <v>869</v>
      </c>
      <c r="H21" s="26">
        <v>44266</v>
      </c>
      <c r="I21" s="53" t="s">
        <v>2733</v>
      </c>
      <c r="J21" s="53" t="s">
        <v>2576</v>
      </c>
      <c r="K21" s="27" t="s">
        <v>2734</v>
      </c>
      <c r="L21" s="53" t="s">
        <v>2735</v>
      </c>
      <c r="M21" s="53" t="s">
        <v>2623</v>
      </c>
      <c r="N21" s="28" t="s">
        <v>2736</v>
      </c>
      <c r="O21" s="23" t="s">
        <v>2735</v>
      </c>
      <c r="P21" s="23" t="s">
        <v>2737</v>
      </c>
      <c r="Q21" s="23" t="s">
        <v>2738</v>
      </c>
      <c r="R21" s="23" t="s">
        <v>2584</v>
      </c>
      <c r="S21" s="30" t="s">
        <v>2739</v>
      </c>
      <c r="T21" s="23" t="s">
        <v>2724</v>
      </c>
      <c r="U21" s="23" t="s">
        <v>2725</v>
      </c>
      <c r="V21" s="23" t="s">
        <v>2588</v>
      </c>
      <c r="W21" s="23" t="s">
        <v>2738</v>
      </c>
      <c r="X21" s="23" t="s">
        <v>2584</v>
      </c>
      <c r="Z21" s="163" t="s">
        <v>1829</v>
      </c>
    </row>
    <row r="22" spans="1:26" x14ac:dyDescent="0.25">
      <c r="A22" s="31" t="s">
        <v>931</v>
      </c>
      <c r="B22" s="31" t="s">
        <v>932</v>
      </c>
      <c r="C22" s="32" t="s">
        <v>933</v>
      </c>
      <c r="D22" s="25" t="s">
        <v>934</v>
      </c>
      <c r="E22" s="31" t="s">
        <v>868</v>
      </c>
      <c r="F22" s="31" t="s">
        <v>869</v>
      </c>
      <c r="G22" s="31" t="s">
        <v>869</v>
      </c>
      <c r="H22" s="26">
        <v>44364</v>
      </c>
      <c r="I22" s="27" t="s">
        <v>2740</v>
      </c>
      <c r="J22" s="27"/>
      <c r="K22" s="48" t="s">
        <v>2741</v>
      </c>
      <c r="L22" s="47"/>
      <c r="M22" s="47"/>
      <c r="N22" s="48"/>
      <c r="O22" s="31" t="s">
        <v>2742</v>
      </c>
      <c r="P22" s="31" t="s">
        <v>2743</v>
      </c>
      <c r="Q22" s="31" t="s">
        <v>2744</v>
      </c>
      <c r="R22" s="31" t="s">
        <v>2584</v>
      </c>
      <c r="S22" s="49" t="s">
        <v>2745</v>
      </c>
      <c r="T22" s="31" t="s">
        <v>2724</v>
      </c>
      <c r="U22" s="31" t="s">
        <v>2725</v>
      </c>
      <c r="V22" s="31" t="s">
        <v>2588</v>
      </c>
      <c r="W22" s="31" t="s">
        <v>2744</v>
      </c>
      <c r="X22" s="31" t="s">
        <v>2584</v>
      </c>
      <c r="Z22" s="7" t="s">
        <v>1103</v>
      </c>
    </row>
    <row r="23" spans="1:26" x14ac:dyDescent="0.25">
      <c r="A23" s="31" t="s">
        <v>241</v>
      </c>
      <c r="B23" s="31" t="s">
        <v>935</v>
      </c>
      <c r="C23" s="32" t="s">
        <v>936</v>
      </c>
      <c r="D23" s="25" t="s">
        <v>937</v>
      </c>
      <c r="E23" s="31" t="s">
        <v>889</v>
      </c>
      <c r="F23" s="31" t="s">
        <v>869</v>
      </c>
      <c r="G23" s="31" t="s">
        <v>869</v>
      </c>
      <c r="H23" s="26">
        <v>44126</v>
      </c>
      <c r="I23" s="40" t="s">
        <v>2746</v>
      </c>
      <c r="J23" s="40"/>
      <c r="K23" s="40" t="s">
        <v>2747</v>
      </c>
      <c r="L23" s="40"/>
      <c r="M23" s="40"/>
      <c r="N23" s="40"/>
      <c r="O23" s="54"/>
      <c r="P23" s="54" t="s">
        <v>2748</v>
      </c>
      <c r="Q23" s="54" t="s">
        <v>2749</v>
      </c>
      <c r="R23" s="54" t="s">
        <v>2584</v>
      </c>
      <c r="S23" s="55" t="s">
        <v>2750</v>
      </c>
      <c r="T23" s="54" t="s">
        <v>2724</v>
      </c>
      <c r="U23" s="54" t="s">
        <v>2725</v>
      </c>
      <c r="V23" s="54" t="s">
        <v>2588</v>
      </c>
      <c r="W23" s="54" t="s">
        <v>2749</v>
      </c>
      <c r="X23" s="54" t="s">
        <v>2584</v>
      </c>
      <c r="Z23" s="23" t="s">
        <v>904</v>
      </c>
    </row>
    <row r="24" spans="1:26" x14ac:dyDescent="0.25">
      <c r="A24" s="23" t="s">
        <v>245</v>
      </c>
      <c r="B24" s="23" t="s">
        <v>938</v>
      </c>
      <c r="C24" s="24" t="s">
        <v>939</v>
      </c>
      <c r="D24" s="25" t="s">
        <v>940</v>
      </c>
      <c r="E24" s="23" t="s">
        <v>868</v>
      </c>
      <c r="F24" s="23" t="s">
        <v>869</v>
      </c>
      <c r="G24" s="23" t="s">
        <v>869</v>
      </c>
      <c r="H24" s="26">
        <v>44218</v>
      </c>
      <c r="I24" s="27" t="s">
        <v>2751</v>
      </c>
      <c r="J24" s="27" t="s">
        <v>2576</v>
      </c>
      <c r="K24" s="27" t="s">
        <v>2752</v>
      </c>
      <c r="L24" s="27" t="s">
        <v>2753</v>
      </c>
      <c r="M24" s="27" t="s">
        <v>2623</v>
      </c>
      <c r="N24" s="28" t="s">
        <v>2754</v>
      </c>
      <c r="O24" s="23" t="s">
        <v>2753</v>
      </c>
      <c r="P24" s="23" t="s">
        <v>2755</v>
      </c>
      <c r="Q24" s="23" t="s">
        <v>2756</v>
      </c>
      <c r="R24" s="23" t="s">
        <v>2584</v>
      </c>
      <c r="S24" s="30" t="s">
        <v>2757</v>
      </c>
      <c r="T24" s="23" t="s">
        <v>2758</v>
      </c>
      <c r="U24" s="23" t="s">
        <v>2725</v>
      </c>
      <c r="V24" s="23" t="s">
        <v>2588</v>
      </c>
      <c r="W24" s="23" t="s">
        <v>2756</v>
      </c>
      <c r="X24" s="23" t="s">
        <v>2584</v>
      </c>
      <c r="Z24" s="23" t="s">
        <v>916</v>
      </c>
    </row>
    <row r="25" spans="1:26" x14ac:dyDescent="0.25">
      <c r="A25" s="31" t="s">
        <v>941</v>
      </c>
      <c r="B25" s="31" t="s">
        <v>942</v>
      </c>
      <c r="C25" s="32" t="s">
        <v>943</v>
      </c>
      <c r="D25" s="25" t="s">
        <v>944</v>
      </c>
      <c r="E25" s="31" t="s">
        <v>868</v>
      </c>
      <c r="F25" s="31" t="s">
        <v>869</v>
      </c>
      <c r="G25" s="31" t="s">
        <v>869</v>
      </c>
      <c r="H25" s="26">
        <v>44244</v>
      </c>
      <c r="I25" s="27" t="s">
        <v>2759</v>
      </c>
      <c r="J25" s="27" t="s">
        <v>2576</v>
      </c>
      <c r="K25" t="s">
        <v>2760</v>
      </c>
      <c r="L25" s="27" t="s">
        <v>2759</v>
      </c>
      <c r="M25" s="27" t="s">
        <v>2761</v>
      </c>
      <c r="N25" t="s">
        <v>2762</v>
      </c>
      <c r="O25" s="31" t="s">
        <v>2763</v>
      </c>
      <c r="P25" s="31" t="s">
        <v>2764</v>
      </c>
      <c r="Q25" s="31" t="s">
        <v>2765</v>
      </c>
      <c r="R25" s="31" t="s">
        <v>2584</v>
      </c>
      <c r="S25" s="49" t="s">
        <v>2766</v>
      </c>
      <c r="T25" s="31" t="s">
        <v>2758</v>
      </c>
      <c r="U25" s="31" t="s">
        <v>2725</v>
      </c>
      <c r="V25" s="31" t="s">
        <v>2588</v>
      </c>
      <c r="W25" s="31" t="s">
        <v>2765</v>
      </c>
      <c r="X25" s="31" t="s">
        <v>2584</v>
      </c>
      <c r="Z25" s="23" t="s">
        <v>1433</v>
      </c>
    </row>
    <row r="26" spans="1:26" x14ac:dyDescent="0.25">
      <c r="A26" s="23" t="s">
        <v>249</v>
      </c>
      <c r="B26" s="23" t="s">
        <v>945</v>
      </c>
      <c r="C26" s="24" t="s">
        <v>946</v>
      </c>
      <c r="D26" s="25" t="s">
        <v>947</v>
      </c>
      <c r="E26" s="23" t="s">
        <v>868</v>
      </c>
      <c r="F26" s="23" t="s">
        <v>869</v>
      </c>
      <c r="G26" s="23" t="s">
        <v>869</v>
      </c>
      <c r="H26" s="26">
        <v>44383</v>
      </c>
      <c r="I26" s="27" t="s">
        <v>2767</v>
      </c>
      <c r="J26" s="27" t="s">
        <v>2576</v>
      </c>
      <c r="K26" s="27" t="s">
        <v>2768</v>
      </c>
      <c r="L26" s="27" t="s">
        <v>2769</v>
      </c>
      <c r="M26" s="27" t="s">
        <v>2770</v>
      </c>
      <c r="N26" s="28" t="s">
        <v>2771</v>
      </c>
      <c r="O26" s="23" t="s">
        <v>2772</v>
      </c>
      <c r="P26" s="23" t="s">
        <v>2773</v>
      </c>
      <c r="Q26" s="23" t="s">
        <v>2774</v>
      </c>
      <c r="R26" s="23" t="s">
        <v>2584</v>
      </c>
      <c r="S26" s="30" t="s">
        <v>2775</v>
      </c>
      <c r="T26" s="23" t="s">
        <v>2776</v>
      </c>
      <c r="U26" s="23" t="s">
        <v>2725</v>
      </c>
      <c r="V26" s="23" t="s">
        <v>2588</v>
      </c>
      <c r="W26" s="23" t="s">
        <v>2774</v>
      </c>
      <c r="X26" s="23" t="s">
        <v>2584</v>
      </c>
      <c r="Z26" s="23" t="s">
        <v>1145</v>
      </c>
    </row>
    <row r="27" spans="1:26" x14ac:dyDescent="0.25">
      <c r="A27" s="23" t="s">
        <v>267</v>
      </c>
      <c r="B27" s="23" t="s">
        <v>948</v>
      </c>
      <c r="C27" s="32" t="s">
        <v>949</v>
      </c>
      <c r="D27" s="23" t="s">
        <v>950</v>
      </c>
      <c r="E27" s="23" t="s">
        <v>868</v>
      </c>
      <c r="F27" s="23" t="s">
        <v>869</v>
      </c>
      <c r="G27" s="23" t="s">
        <v>869</v>
      </c>
      <c r="H27" s="26">
        <v>44418</v>
      </c>
      <c r="I27" s="23" t="s">
        <v>2777</v>
      </c>
      <c r="J27" s="23" t="s">
        <v>2576</v>
      </c>
      <c r="K27" s="31" t="s">
        <v>2778</v>
      </c>
      <c r="L27" s="23" t="s">
        <v>2779</v>
      </c>
      <c r="M27" s="23" t="s">
        <v>2780</v>
      </c>
      <c r="N27" s="23" t="s">
        <v>2781</v>
      </c>
      <c r="O27" s="23" t="s">
        <v>2779</v>
      </c>
      <c r="P27" s="23" t="s">
        <v>2782</v>
      </c>
      <c r="Q27" s="23" t="s">
        <v>2776</v>
      </c>
      <c r="R27" s="23" t="s">
        <v>2584</v>
      </c>
      <c r="S27" s="23" t="s">
        <v>2783</v>
      </c>
      <c r="T27" s="23" t="s">
        <v>2776</v>
      </c>
      <c r="U27" s="23" t="s">
        <v>2587</v>
      </c>
      <c r="V27" s="23" t="s">
        <v>2588</v>
      </c>
      <c r="W27" s="23" t="s">
        <v>2776</v>
      </c>
      <c r="X27" s="23" t="s">
        <v>2584</v>
      </c>
      <c r="Z27" s="114" t="s">
        <v>1678</v>
      </c>
    </row>
    <row r="28" spans="1:26" x14ac:dyDescent="0.25">
      <c r="A28" s="23" t="s">
        <v>274</v>
      </c>
      <c r="B28" s="23" t="s">
        <v>951</v>
      </c>
      <c r="C28" s="24" t="s">
        <v>952</v>
      </c>
      <c r="D28" s="25" t="s">
        <v>953</v>
      </c>
      <c r="E28" s="23" t="s">
        <v>868</v>
      </c>
      <c r="F28" s="23" t="s">
        <v>869</v>
      </c>
      <c r="G28" s="23" t="s">
        <v>869</v>
      </c>
      <c r="H28" s="26">
        <v>44412</v>
      </c>
      <c r="I28" s="27" t="s">
        <v>2784</v>
      </c>
      <c r="J28" s="27" t="s">
        <v>2785</v>
      </c>
      <c r="K28" s="48" t="s">
        <v>2786</v>
      </c>
      <c r="L28" s="47" t="s">
        <v>2787</v>
      </c>
      <c r="M28" s="47" t="s">
        <v>2599</v>
      </c>
      <c r="N28" s="28" t="s">
        <v>2788</v>
      </c>
      <c r="O28" s="23" t="s">
        <v>2787</v>
      </c>
      <c r="P28" s="23" t="s">
        <v>2789</v>
      </c>
      <c r="Q28" s="23" t="s">
        <v>2790</v>
      </c>
      <c r="R28" s="23" t="s">
        <v>2584</v>
      </c>
      <c r="S28" s="30" t="s">
        <v>2791</v>
      </c>
      <c r="T28" s="23" t="s">
        <v>2792</v>
      </c>
      <c r="U28" s="23" t="s">
        <v>2646</v>
      </c>
      <c r="V28" s="23" t="s">
        <v>2588</v>
      </c>
      <c r="W28" s="23" t="s">
        <v>2790</v>
      </c>
      <c r="X28" s="23" t="s">
        <v>2584</v>
      </c>
      <c r="Z28" s="226" t="s">
        <v>1974</v>
      </c>
    </row>
    <row r="29" spans="1:26" x14ac:dyDescent="0.25">
      <c r="A29" s="23" t="s">
        <v>954</v>
      </c>
      <c r="B29" s="23" t="s">
        <v>955</v>
      </c>
      <c r="C29" s="24" t="s">
        <v>956</v>
      </c>
      <c r="D29" s="25" t="s">
        <v>957</v>
      </c>
      <c r="E29" s="23" t="s">
        <v>868</v>
      </c>
      <c r="F29" s="23" t="s">
        <v>869</v>
      </c>
      <c r="G29" s="23" t="s">
        <v>869</v>
      </c>
      <c r="H29" s="26">
        <v>44118</v>
      </c>
      <c r="I29" s="27" t="s">
        <v>2793</v>
      </c>
      <c r="J29" s="27" t="s">
        <v>2576</v>
      </c>
      <c r="K29" s="48" t="s">
        <v>2794</v>
      </c>
      <c r="L29" s="47" t="s">
        <v>2795</v>
      </c>
      <c r="M29" s="47" t="s">
        <v>2623</v>
      </c>
      <c r="N29" s="28" t="s">
        <v>2796</v>
      </c>
      <c r="O29" s="23" t="s">
        <v>2795</v>
      </c>
      <c r="P29" s="23" t="s">
        <v>2797</v>
      </c>
      <c r="Q29" s="23" t="s">
        <v>2798</v>
      </c>
      <c r="R29" s="23" t="s">
        <v>2584</v>
      </c>
      <c r="S29" s="30" t="s">
        <v>2799</v>
      </c>
      <c r="T29" s="23" t="s">
        <v>2792</v>
      </c>
      <c r="U29" s="23" t="s">
        <v>2800</v>
      </c>
      <c r="V29" s="23" t="s">
        <v>2588</v>
      </c>
      <c r="W29" s="23" t="s">
        <v>2798</v>
      </c>
      <c r="X29" s="23" t="s">
        <v>2584</v>
      </c>
      <c r="Z29" s="23" t="s">
        <v>1335</v>
      </c>
    </row>
    <row r="30" spans="1:26" x14ac:dyDescent="0.25">
      <c r="A30" s="23" t="s">
        <v>602</v>
      </c>
      <c r="B30" s="23" t="s">
        <v>958</v>
      </c>
      <c r="C30" s="24" t="s">
        <v>959</v>
      </c>
      <c r="D30" s="25" t="s">
        <v>960</v>
      </c>
      <c r="E30" s="23" t="s">
        <v>868</v>
      </c>
      <c r="F30" s="23" t="s">
        <v>869</v>
      </c>
      <c r="G30" s="23" t="s">
        <v>869</v>
      </c>
      <c r="H30" s="26">
        <v>44182</v>
      </c>
      <c r="I30" s="27" t="s">
        <v>2801</v>
      </c>
      <c r="J30" s="27" t="s">
        <v>2576</v>
      </c>
      <c r="K30" s="48" t="s">
        <v>2802</v>
      </c>
      <c r="L30" s="47" t="s">
        <v>2803</v>
      </c>
      <c r="M30" s="47" t="s">
        <v>2623</v>
      </c>
      <c r="N30" s="28" t="s">
        <v>2804</v>
      </c>
      <c r="O30" s="23" t="s">
        <v>2805</v>
      </c>
      <c r="P30" s="23" t="s">
        <v>2806</v>
      </c>
      <c r="Q30" s="23" t="s">
        <v>2807</v>
      </c>
      <c r="R30" s="23" t="s">
        <v>2584</v>
      </c>
      <c r="S30" s="30" t="s">
        <v>2808</v>
      </c>
      <c r="T30" s="23" t="s">
        <v>2809</v>
      </c>
      <c r="U30" s="23" t="s">
        <v>2725</v>
      </c>
      <c r="V30" s="23" t="s">
        <v>2588</v>
      </c>
      <c r="W30" s="23" t="s">
        <v>2807</v>
      </c>
      <c r="X30" s="23" t="s">
        <v>2584</v>
      </c>
      <c r="Z30" s="7" t="s">
        <v>1508</v>
      </c>
    </row>
    <row r="31" spans="1:26" x14ac:dyDescent="0.25">
      <c r="A31" s="31" t="s">
        <v>305</v>
      </c>
      <c r="B31" s="31" t="s">
        <v>961</v>
      </c>
      <c r="C31" s="32" t="s">
        <v>962</v>
      </c>
      <c r="D31" s="25" t="s">
        <v>963</v>
      </c>
      <c r="E31" s="31" t="s">
        <v>868</v>
      </c>
      <c r="F31" s="31" t="s">
        <v>869</v>
      </c>
      <c r="G31" s="31" t="s">
        <v>869</v>
      </c>
      <c r="H31" s="26">
        <v>44240</v>
      </c>
      <c r="I31" s="27" t="s">
        <v>2810</v>
      </c>
      <c r="J31" s="27"/>
      <c r="K31" s="48" t="s">
        <v>2811</v>
      </c>
      <c r="L31" s="47"/>
      <c r="M31" s="47"/>
      <c r="N31" s="48"/>
      <c r="O31" s="31" t="s">
        <v>2812</v>
      </c>
      <c r="P31" s="31" t="s">
        <v>2813</v>
      </c>
      <c r="Q31" s="31" t="s">
        <v>2814</v>
      </c>
      <c r="R31" s="31" t="s">
        <v>2584</v>
      </c>
      <c r="S31" s="30" t="s">
        <v>2815</v>
      </c>
      <c r="T31" s="31" t="s">
        <v>2809</v>
      </c>
      <c r="U31" s="31" t="s">
        <v>2725</v>
      </c>
      <c r="V31" s="31" t="s">
        <v>2588</v>
      </c>
      <c r="W31" s="31" t="s">
        <v>2814</v>
      </c>
      <c r="X31" s="31" t="s">
        <v>2584</v>
      </c>
      <c r="Z31" s="23" t="s">
        <v>910</v>
      </c>
    </row>
    <row r="32" spans="1:26" x14ac:dyDescent="0.25">
      <c r="A32" s="23" t="s">
        <v>964</v>
      </c>
      <c r="B32" s="23" t="s">
        <v>965</v>
      </c>
      <c r="C32" s="24" t="s">
        <v>966</v>
      </c>
      <c r="D32" s="25" t="s">
        <v>967</v>
      </c>
      <c r="E32" s="23" t="s">
        <v>868</v>
      </c>
      <c r="F32" s="23" t="s">
        <v>869</v>
      </c>
      <c r="G32" s="23" t="s">
        <v>869</v>
      </c>
      <c r="H32" s="26">
        <v>44407</v>
      </c>
      <c r="I32" s="40" t="s">
        <v>2816</v>
      </c>
      <c r="J32" s="40" t="s">
        <v>2576</v>
      </c>
      <c r="K32" s="40" t="s">
        <v>2817</v>
      </c>
      <c r="L32" s="40" t="s">
        <v>2818</v>
      </c>
      <c r="M32" s="40" t="s">
        <v>2623</v>
      </c>
      <c r="N32" s="40" t="s">
        <v>2819</v>
      </c>
      <c r="O32" s="43" t="s">
        <v>2818</v>
      </c>
      <c r="P32" s="43" t="s">
        <v>2820</v>
      </c>
      <c r="Q32" s="43" t="s">
        <v>2821</v>
      </c>
      <c r="R32" s="43" t="s">
        <v>2584</v>
      </c>
      <c r="S32" s="44" t="s">
        <v>2822</v>
      </c>
      <c r="T32" s="43" t="s">
        <v>2823</v>
      </c>
      <c r="U32" s="43" t="s">
        <v>2587</v>
      </c>
      <c r="V32" s="43" t="s">
        <v>2588</v>
      </c>
      <c r="W32" s="43" t="s">
        <v>2821</v>
      </c>
      <c r="X32" s="43" t="s">
        <v>2584</v>
      </c>
      <c r="Z32" s="23" t="s">
        <v>1555</v>
      </c>
    </row>
    <row r="33" spans="1:26" x14ac:dyDescent="0.25">
      <c r="A33" s="23" t="s">
        <v>278</v>
      </c>
      <c r="B33" s="23" t="s">
        <v>968</v>
      </c>
      <c r="C33" s="24" t="s">
        <v>969</v>
      </c>
      <c r="D33" s="25" t="s">
        <v>970</v>
      </c>
      <c r="E33" s="23" t="s">
        <v>868</v>
      </c>
      <c r="F33" s="23" t="s">
        <v>869</v>
      </c>
      <c r="G33" s="23" t="s">
        <v>869</v>
      </c>
      <c r="H33" s="26">
        <v>44328</v>
      </c>
      <c r="I33" s="27" t="s">
        <v>2824</v>
      </c>
      <c r="J33" s="27" t="s">
        <v>2576</v>
      </c>
      <c r="K33" s="27" t="s">
        <v>2825</v>
      </c>
      <c r="L33" s="27" t="s">
        <v>2826</v>
      </c>
      <c r="M33" s="27" t="s">
        <v>2599</v>
      </c>
      <c r="N33" s="27" t="s">
        <v>2827</v>
      </c>
      <c r="O33" s="23" t="s">
        <v>2828</v>
      </c>
      <c r="P33" s="23" t="s">
        <v>2829</v>
      </c>
      <c r="Q33" s="23" t="s">
        <v>2830</v>
      </c>
      <c r="R33" s="23" t="s">
        <v>2584</v>
      </c>
      <c r="S33" s="30" t="s">
        <v>2831</v>
      </c>
      <c r="T33" s="23" t="s">
        <v>2832</v>
      </c>
      <c r="U33" s="23" t="s">
        <v>2646</v>
      </c>
      <c r="V33" s="23" t="s">
        <v>2588</v>
      </c>
      <c r="W33" s="23" t="s">
        <v>2830</v>
      </c>
      <c r="X33" s="23" t="s">
        <v>2584</v>
      </c>
      <c r="Z33" s="23" t="s">
        <v>1801</v>
      </c>
    </row>
    <row r="34" spans="1:26" x14ac:dyDescent="0.25">
      <c r="A34" s="23" t="s">
        <v>971</v>
      </c>
      <c r="B34" s="23" t="s">
        <v>972</v>
      </c>
      <c r="C34" s="24" t="s">
        <v>973</v>
      </c>
      <c r="D34" s="25" t="s">
        <v>974</v>
      </c>
      <c r="E34" s="23" t="s">
        <v>868</v>
      </c>
      <c r="F34" s="23" t="s">
        <v>869</v>
      </c>
      <c r="G34" s="23" t="s">
        <v>869</v>
      </c>
      <c r="H34" s="26">
        <v>44201</v>
      </c>
      <c r="I34" s="27" t="s">
        <v>2833</v>
      </c>
      <c r="J34" s="27" t="s">
        <v>2576</v>
      </c>
      <c r="K34" s="48" t="s">
        <v>2834</v>
      </c>
      <c r="L34" s="47" t="s">
        <v>2835</v>
      </c>
      <c r="M34" s="47" t="s">
        <v>2623</v>
      </c>
      <c r="N34" s="27" t="s">
        <v>2836</v>
      </c>
      <c r="O34" s="23" t="s">
        <v>2837</v>
      </c>
      <c r="P34" s="23" t="s">
        <v>2838</v>
      </c>
      <c r="Q34" s="23" t="s">
        <v>2839</v>
      </c>
      <c r="R34" s="23" t="s">
        <v>2584</v>
      </c>
      <c r="S34" s="30" t="s">
        <v>2840</v>
      </c>
      <c r="T34" s="23" t="s">
        <v>2832</v>
      </c>
      <c r="U34" s="23" t="s">
        <v>2646</v>
      </c>
      <c r="V34" s="23" t="s">
        <v>2588</v>
      </c>
      <c r="W34" s="23" t="s">
        <v>2839</v>
      </c>
      <c r="X34" s="23" t="s">
        <v>2584</v>
      </c>
      <c r="Z34" s="31" t="s">
        <v>877</v>
      </c>
    </row>
    <row r="35" spans="1:26" x14ac:dyDescent="0.25">
      <c r="A35" s="31" t="s">
        <v>282</v>
      </c>
      <c r="B35" s="31" t="s">
        <v>975</v>
      </c>
      <c r="C35" s="24" t="s">
        <v>976</v>
      </c>
      <c r="D35" s="25" t="s">
        <v>977</v>
      </c>
      <c r="E35" s="23" t="s">
        <v>868</v>
      </c>
      <c r="F35" s="23" t="s">
        <v>869</v>
      </c>
      <c r="G35" s="23" t="s">
        <v>869</v>
      </c>
      <c r="H35" s="26">
        <v>44201</v>
      </c>
      <c r="I35" s="27" t="s">
        <v>2841</v>
      </c>
      <c r="J35" s="27" t="s">
        <v>2576</v>
      </c>
      <c r="K35" s="28" t="s">
        <v>2842</v>
      </c>
      <c r="L35" s="29" t="s">
        <v>2843</v>
      </c>
      <c r="M35" s="29" t="s">
        <v>2844</v>
      </c>
      <c r="N35" s="56" t="s">
        <v>2845</v>
      </c>
      <c r="O35" s="23" t="s">
        <v>2846</v>
      </c>
      <c r="P35" s="23" t="s">
        <v>2847</v>
      </c>
      <c r="Q35" s="23" t="s">
        <v>2848</v>
      </c>
      <c r="R35" s="23" t="s">
        <v>2584</v>
      </c>
      <c r="S35" s="30" t="s">
        <v>2849</v>
      </c>
      <c r="T35" s="23" t="s">
        <v>2832</v>
      </c>
      <c r="U35" s="23" t="s">
        <v>2646</v>
      </c>
      <c r="V35" s="23" t="s">
        <v>2588</v>
      </c>
      <c r="W35" s="23" t="s">
        <v>2848</v>
      </c>
      <c r="X35" s="23" t="s">
        <v>2584</v>
      </c>
      <c r="Z35" s="114" t="s">
        <v>1704</v>
      </c>
    </row>
    <row r="36" spans="1:26" x14ac:dyDescent="0.25">
      <c r="A36" s="31" t="s">
        <v>978</v>
      </c>
      <c r="B36" s="31" t="s">
        <v>979</v>
      </c>
      <c r="C36" s="32" t="s">
        <v>980</v>
      </c>
      <c r="D36" s="25" t="s">
        <v>981</v>
      </c>
      <c r="E36" s="31" t="s">
        <v>868</v>
      </c>
      <c r="F36" s="31" t="s">
        <v>869</v>
      </c>
      <c r="G36" s="31" t="s">
        <v>869</v>
      </c>
      <c r="H36" s="26">
        <v>44331</v>
      </c>
      <c r="I36" s="27" t="s">
        <v>2850</v>
      </c>
      <c r="J36" s="27"/>
      <c r="K36" s="28" t="s">
        <v>2851</v>
      </c>
      <c r="L36" s="29"/>
      <c r="M36" s="29"/>
      <c r="N36" s="28"/>
      <c r="O36" s="31" t="s">
        <v>2852</v>
      </c>
      <c r="P36" s="31" t="s">
        <v>2853</v>
      </c>
      <c r="Q36" s="31" t="s">
        <v>2854</v>
      </c>
      <c r="R36" s="31" t="s">
        <v>2584</v>
      </c>
      <c r="S36" s="49" t="s">
        <v>2855</v>
      </c>
      <c r="T36" s="31" t="s">
        <v>2856</v>
      </c>
      <c r="U36" s="31" t="s">
        <v>2646</v>
      </c>
      <c r="V36" s="31" t="s">
        <v>2588</v>
      </c>
      <c r="W36" s="31" t="s">
        <v>2854</v>
      </c>
      <c r="X36" s="31" t="s">
        <v>2584</v>
      </c>
      <c r="Z36" s="23" t="s">
        <v>1157</v>
      </c>
    </row>
    <row r="37" spans="1:26" x14ac:dyDescent="0.25">
      <c r="A37" s="23" t="s">
        <v>288</v>
      </c>
      <c r="B37" s="23" t="s">
        <v>982</v>
      </c>
      <c r="C37" s="24" t="s">
        <v>983</v>
      </c>
      <c r="D37" s="25" t="s">
        <v>984</v>
      </c>
      <c r="E37" s="23" t="s">
        <v>868</v>
      </c>
      <c r="F37" s="23" t="s">
        <v>869</v>
      </c>
      <c r="G37" s="23" t="s">
        <v>869</v>
      </c>
      <c r="H37" s="26">
        <v>44152</v>
      </c>
      <c r="I37" s="27" t="s">
        <v>2857</v>
      </c>
      <c r="J37" s="27" t="s">
        <v>2576</v>
      </c>
      <c r="K37" s="27" t="s">
        <v>2858</v>
      </c>
      <c r="L37" s="27" t="s">
        <v>2859</v>
      </c>
      <c r="M37" s="27" t="s">
        <v>2860</v>
      </c>
      <c r="N37" s="27" t="s">
        <v>2861</v>
      </c>
      <c r="O37" s="23" t="s">
        <v>2862</v>
      </c>
      <c r="P37" s="23" t="s">
        <v>2863</v>
      </c>
      <c r="Q37" s="23" t="s">
        <v>2864</v>
      </c>
      <c r="R37" s="23" t="s">
        <v>2584</v>
      </c>
      <c r="S37" s="30" t="s">
        <v>2865</v>
      </c>
      <c r="T37" s="23" t="s">
        <v>2856</v>
      </c>
      <c r="U37" s="23" t="s">
        <v>2646</v>
      </c>
      <c r="V37" s="23" t="s">
        <v>2588</v>
      </c>
      <c r="W37" s="23" t="s">
        <v>2864</v>
      </c>
      <c r="X37" s="23" t="s">
        <v>2584</v>
      </c>
      <c r="Z37" s="23" t="s">
        <v>1017</v>
      </c>
    </row>
    <row r="38" spans="1:26" x14ac:dyDescent="0.25">
      <c r="A38" s="23" t="s">
        <v>107</v>
      </c>
      <c r="B38" s="23" t="s">
        <v>985</v>
      </c>
      <c r="C38" s="24" t="s">
        <v>986</v>
      </c>
      <c r="D38" s="25" t="s">
        <v>987</v>
      </c>
      <c r="E38" s="23" t="s">
        <v>868</v>
      </c>
      <c r="F38" s="23" t="s">
        <v>869</v>
      </c>
      <c r="G38" s="23" t="s">
        <v>869</v>
      </c>
      <c r="H38" s="26">
        <v>44139</v>
      </c>
      <c r="I38" s="27" t="s">
        <v>2866</v>
      </c>
      <c r="J38" s="27" t="s">
        <v>2576</v>
      </c>
      <c r="K38" s="27" t="s">
        <v>2867</v>
      </c>
      <c r="L38" s="27" t="s">
        <v>2868</v>
      </c>
      <c r="M38" s="27" t="s">
        <v>2623</v>
      </c>
      <c r="N38" s="27" t="s">
        <v>2869</v>
      </c>
      <c r="O38" s="23" t="s">
        <v>2868</v>
      </c>
      <c r="P38" s="23" t="s">
        <v>2870</v>
      </c>
      <c r="Q38" s="23" t="s">
        <v>2871</v>
      </c>
      <c r="R38" s="23" t="s">
        <v>2584</v>
      </c>
      <c r="S38" s="30" t="s">
        <v>2872</v>
      </c>
      <c r="T38" s="23" t="s">
        <v>2873</v>
      </c>
      <c r="U38" s="23" t="s">
        <v>2725</v>
      </c>
      <c r="V38" s="23" t="s">
        <v>2588</v>
      </c>
      <c r="W38" s="23" t="s">
        <v>2871</v>
      </c>
      <c r="X38" s="23" t="s">
        <v>2584</v>
      </c>
      <c r="Z38" s="23" t="s">
        <v>948</v>
      </c>
    </row>
    <row r="39" spans="1:26" x14ac:dyDescent="0.25">
      <c r="A39" s="23" t="s">
        <v>988</v>
      </c>
      <c r="B39" s="23" t="s">
        <v>989</v>
      </c>
      <c r="C39" s="24" t="s">
        <v>990</v>
      </c>
      <c r="D39" s="25" t="s">
        <v>991</v>
      </c>
      <c r="E39" s="23" t="s">
        <v>868</v>
      </c>
      <c r="F39" s="23" t="s">
        <v>869</v>
      </c>
      <c r="G39" s="23" t="s">
        <v>869</v>
      </c>
      <c r="H39" s="57">
        <v>44145</v>
      </c>
      <c r="I39" s="27" t="s">
        <v>2874</v>
      </c>
      <c r="J39" s="27" t="s">
        <v>2576</v>
      </c>
      <c r="K39" s="48" t="s">
        <v>2875</v>
      </c>
      <c r="L39" s="47" t="s">
        <v>2876</v>
      </c>
      <c r="M39" s="47" t="s">
        <v>2623</v>
      </c>
      <c r="N39" s="27" t="s">
        <v>2877</v>
      </c>
      <c r="O39" s="23" t="s">
        <v>2878</v>
      </c>
      <c r="P39" s="23" t="s">
        <v>2879</v>
      </c>
      <c r="Q39" s="23" t="s">
        <v>2880</v>
      </c>
      <c r="R39" s="23" t="s">
        <v>2584</v>
      </c>
      <c r="S39" s="30" t="s">
        <v>2881</v>
      </c>
      <c r="T39" s="23" t="s">
        <v>2882</v>
      </c>
      <c r="U39" s="23" t="s">
        <v>2646</v>
      </c>
      <c r="V39" s="23" t="s">
        <v>2588</v>
      </c>
      <c r="W39" s="23" t="s">
        <v>2880</v>
      </c>
      <c r="X39" s="23" t="s">
        <v>2584</v>
      </c>
      <c r="Z39" s="161" t="s">
        <v>1888</v>
      </c>
    </row>
    <row r="40" spans="1:26" x14ac:dyDescent="0.25">
      <c r="A40" s="23" t="s">
        <v>992</v>
      </c>
      <c r="B40" s="23" t="s">
        <v>993</v>
      </c>
      <c r="C40" s="24" t="s">
        <v>994</v>
      </c>
      <c r="D40" s="25" t="s">
        <v>995</v>
      </c>
      <c r="E40" s="23" t="s">
        <v>868</v>
      </c>
      <c r="F40" s="23" t="s">
        <v>869</v>
      </c>
      <c r="G40" s="23" t="s">
        <v>869</v>
      </c>
      <c r="H40" s="26">
        <v>44344</v>
      </c>
      <c r="I40" s="40" t="s">
        <v>2883</v>
      </c>
      <c r="J40" s="40" t="s">
        <v>2576</v>
      </c>
      <c r="K40" s="40" t="s">
        <v>2884</v>
      </c>
      <c r="L40" s="40" t="s">
        <v>2885</v>
      </c>
      <c r="M40" s="40" t="s">
        <v>2886</v>
      </c>
      <c r="N40" s="40" t="s">
        <v>2887</v>
      </c>
      <c r="O40" s="43" t="s">
        <v>2885</v>
      </c>
      <c r="P40" s="43" t="s">
        <v>2888</v>
      </c>
      <c r="Q40" s="43" t="s">
        <v>2889</v>
      </c>
      <c r="R40" s="43" t="s">
        <v>2584</v>
      </c>
      <c r="S40" s="44" t="s">
        <v>2890</v>
      </c>
      <c r="T40" s="43" t="s">
        <v>2889</v>
      </c>
      <c r="U40" s="43" t="s">
        <v>2646</v>
      </c>
      <c r="V40" s="43" t="s">
        <v>2588</v>
      </c>
      <c r="W40" s="43" t="s">
        <v>2889</v>
      </c>
      <c r="X40" s="43" t="s">
        <v>2584</v>
      </c>
      <c r="Z40" s="121" t="s">
        <v>1902</v>
      </c>
    </row>
    <row r="41" spans="1:26" x14ac:dyDescent="0.25">
      <c r="A41" s="23" t="s">
        <v>292</v>
      </c>
      <c r="B41" s="23" t="s">
        <v>996</v>
      </c>
      <c r="C41" s="24" t="s">
        <v>997</v>
      </c>
      <c r="D41" s="25" t="s">
        <v>998</v>
      </c>
      <c r="E41" s="23" t="s">
        <v>868</v>
      </c>
      <c r="F41" s="23" t="s">
        <v>869</v>
      </c>
      <c r="G41" s="23" t="s">
        <v>869</v>
      </c>
      <c r="H41" s="26">
        <v>44419</v>
      </c>
      <c r="I41" s="27" t="s">
        <v>2891</v>
      </c>
      <c r="J41" s="27" t="s">
        <v>2576</v>
      </c>
      <c r="K41" s="27" t="s">
        <v>2892</v>
      </c>
      <c r="L41" s="47" t="s">
        <v>2893</v>
      </c>
      <c r="M41" s="47" t="s">
        <v>2894</v>
      </c>
      <c r="N41" s="27" t="s">
        <v>2895</v>
      </c>
      <c r="O41" s="23" t="s">
        <v>2896</v>
      </c>
      <c r="P41" s="23" t="s">
        <v>2897</v>
      </c>
      <c r="Q41" s="23" t="s">
        <v>2583</v>
      </c>
      <c r="R41" s="23" t="s">
        <v>2584</v>
      </c>
      <c r="S41" s="30" t="s">
        <v>2898</v>
      </c>
      <c r="T41" s="23" t="s">
        <v>2583</v>
      </c>
      <c r="U41" s="23" t="s">
        <v>2664</v>
      </c>
      <c r="V41" s="23" t="s">
        <v>2588</v>
      </c>
      <c r="W41" s="23" t="s">
        <v>2583</v>
      </c>
      <c r="X41" s="23" t="s">
        <v>2584</v>
      </c>
      <c r="Z41" s="161" t="s">
        <v>1864</v>
      </c>
    </row>
    <row r="42" spans="1:26" x14ac:dyDescent="0.25">
      <c r="A42" s="23" t="s">
        <v>999</v>
      </c>
      <c r="B42" s="23" t="s">
        <v>1000</v>
      </c>
      <c r="C42" s="24" t="s">
        <v>1001</v>
      </c>
      <c r="D42" s="25" t="s">
        <v>1002</v>
      </c>
      <c r="E42" s="23" t="s">
        <v>868</v>
      </c>
      <c r="F42" s="23" t="s">
        <v>869</v>
      </c>
      <c r="G42" s="23" t="s">
        <v>869</v>
      </c>
      <c r="H42" s="26">
        <v>44236</v>
      </c>
      <c r="I42" s="27" t="s">
        <v>2899</v>
      </c>
      <c r="J42" s="27" t="s">
        <v>2576</v>
      </c>
      <c r="K42" s="28" t="s">
        <v>2900</v>
      </c>
      <c r="L42" s="29" t="s">
        <v>2901</v>
      </c>
      <c r="M42" s="29" t="s">
        <v>2623</v>
      </c>
      <c r="N42" s="27" t="s">
        <v>2902</v>
      </c>
      <c r="O42" s="23" t="s">
        <v>2903</v>
      </c>
      <c r="P42" s="23" t="s">
        <v>2904</v>
      </c>
      <c r="Q42" s="23" t="s">
        <v>2905</v>
      </c>
      <c r="R42" s="23" t="s">
        <v>2584</v>
      </c>
      <c r="S42" s="30" t="s">
        <v>2906</v>
      </c>
      <c r="T42" s="23" t="s">
        <v>2907</v>
      </c>
      <c r="U42" s="23" t="s">
        <v>2646</v>
      </c>
      <c r="V42" s="23" t="s">
        <v>2588</v>
      </c>
      <c r="W42" s="23" t="s">
        <v>2905</v>
      </c>
      <c r="X42" s="23" t="s">
        <v>2584</v>
      </c>
      <c r="Z42" s="228" t="s">
        <v>1570</v>
      </c>
    </row>
    <row r="43" spans="1:26" x14ac:dyDescent="0.25">
      <c r="A43" s="23" t="s">
        <v>403</v>
      </c>
      <c r="B43" s="23" t="s">
        <v>1003</v>
      </c>
      <c r="C43" s="24" t="s">
        <v>1004</v>
      </c>
      <c r="D43" s="25" t="s">
        <v>1005</v>
      </c>
      <c r="E43" s="23" t="s">
        <v>868</v>
      </c>
      <c r="F43" s="23" t="s">
        <v>869</v>
      </c>
      <c r="G43" s="23" t="s">
        <v>869</v>
      </c>
      <c r="H43" s="26">
        <v>44413</v>
      </c>
      <c r="I43" s="27" t="s">
        <v>2908</v>
      </c>
      <c r="J43" s="27" t="s">
        <v>2576</v>
      </c>
      <c r="K43" s="28" t="s">
        <v>2909</v>
      </c>
      <c r="L43" s="29" t="s">
        <v>2910</v>
      </c>
      <c r="M43" s="29" t="s">
        <v>2911</v>
      </c>
      <c r="N43" s="27" t="s">
        <v>2912</v>
      </c>
      <c r="O43" s="23" t="s">
        <v>2913</v>
      </c>
      <c r="P43" s="23" t="s">
        <v>2914</v>
      </c>
      <c r="Q43" s="23" t="s">
        <v>2915</v>
      </c>
      <c r="R43" s="23" t="s">
        <v>2584</v>
      </c>
      <c r="S43" s="30" t="s">
        <v>2916</v>
      </c>
      <c r="T43" s="23" t="s">
        <v>2917</v>
      </c>
      <c r="U43" s="23" t="s">
        <v>2680</v>
      </c>
      <c r="V43" s="23" t="s">
        <v>2588</v>
      </c>
      <c r="W43" s="23" t="s">
        <v>2915</v>
      </c>
      <c r="X43" s="23" t="s">
        <v>2584</v>
      </c>
      <c r="Z43" s="117" t="s">
        <v>1730</v>
      </c>
    </row>
    <row r="44" spans="1:26" x14ac:dyDescent="0.25">
      <c r="A44" s="58" t="s">
        <v>417</v>
      </c>
      <c r="B44" s="58" t="s">
        <v>1006</v>
      </c>
      <c r="C44" s="59" t="s">
        <v>1007</v>
      </c>
      <c r="D44" s="60" t="s">
        <v>1008</v>
      </c>
      <c r="E44" s="58" t="s">
        <v>868</v>
      </c>
      <c r="F44" s="58" t="s">
        <v>869</v>
      </c>
      <c r="G44" s="58" t="s">
        <v>869</v>
      </c>
      <c r="H44" s="61">
        <v>44120</v>
      </c>
      <c r="I44" s="62" t="s">
        <v>2918</v>
      </c>
      <c r="J44" s="62"/>
      <c r="K44" s="63" t="s">
        <v>2919</v>
      </c>
      <c r="L44" s="64"/>
      <c r="M44" s="64"/>
      <c r="N44" s="65"/>
      <c r="O44" s="58" t="s">
        <v>2920</v>
      </c>
      <c r="P44" s="58" t="s">
        <v>2921</v>
      </c>
      <c r="Q44" s="58" t="s">
        <v>2922</v>
      </c>
      <c r="R44" s="58" t="s">
        <v>2584</v>
      </c>
      <c r="S44" s="66" t="s">
        <v>2923</v>
      </c>
      <c r="T44" s="58" t="s">
        <v>2922</v>
      </c>
      <c r="U44" s="58" t="s">
        <v>2587</v>
      </c>
      <c r="V44" s="58" t="s">
        <v>2588</v>
      </c>
      <c r="W44" s="58" t="s">
        <v>2922</v>
      </c>
      <c r="X44" s="58" t="s">
        <v>2584</v>
      </c>
      <c r="Z44" s="231" t="s">
        <v>1908</v>
      </c>
    </row>
    <row r="45" spans="1:26" x14ac:dyDescent="0.25">
      <c r="A45" s="23" t="s">
        <v>1009</v>
      </c>
      <c r="B45" s="23" t="s">
        <v>1010</v>
      </c>
      <c r="C45" s="24" t="s">
        <v>1011</v>
      </c>
      <c r="D45" s="25" t="s">
        <v>1012</v>
      </c>
      <c r="E45" s="23" t="s">
        <v>868</v>
      </c>
      <c r="F45" s="23" t="s">
        <v>869</v>
      </c>
      <c r="G45" s="23" t="s">
        <v>869</v>
      </c>
      <c r="H45" s="26">
        <v>44313</v>
      </c>
      <c r="I45" s="27" t="s">
        <v>2924</v>
      </c>
      <c r="J45" s="27"/>
      <c r="K45" s="27" t="s">
        <v>2925</v>
      </c>
      <c r="L45" s="27"/>
      <c r="M45" s="27"/>
      <c r="N45" s="27"/>
      <c r="O45" s="31" t="s">
        <v>2926</v>
      </c>
      <c r="P45" s="31" t="s">
        <v>2927</v>
      </c>
      <c r="Q45" s="67" t="s">
        <v>2928</v>
      </c>
      <c r="R45" s="67" t="s">
        <v>2584</v>
      </c>
      <c r="S45" s="68" t="s">
        <v>2929</v>
      </c>
      <c r="T45" s="69" t="s">
        <v>2930</v>
      </c>
      <c r="U45" s="69" t="s">
        <v>2680</v>
      </c>
      <c r="V45" s="70" t="s">
        <v>2588</v>
      </c>
      <c r="W45" s="23" t="s">
        <v>2928</v>
      </c>
      <c r="X45" s="23" t="s">
        <v>2584</v>
      </c>
      <c r="Z45" s="23" t="s">
        <v>1204</v>
      </c>
    </row>
    <row r="46" spans="1:26" x14ac:dyDescent="0.25">
      <c r="A46" s="31" t="s">
        <v>423</v>
      </c>
      <c r="B46" s="31" t="s">
        <v>1013</v>
      </c>
      <c r="C46" s="32" t="s">
        <v>1014</v>
      </c>
      <c r="D46" s="25" t="s">
        <v>1015</v>
      </c>
      <c r="E46" s="31" t="s">
        <v>889</v>
      </c>
      <c r="F46" s="31" t="s">
        <v>869</v>
      </c>
      <c r="G46" s="31" t="s">
        <v>869</v>
      </c>
      <c r="H46" s="26">
        <v>44264</v>
      </c>
      <c r="I46" s="27" t="s">
        <v>2931</v>
      </c>
      <c r="J46" s="27"/>
      <c r="K46" s="48" t="s">
        <v>2932</v>
      </c>
      <c r="L46" s="47"/>
      <c r="M46" s="47"/>
      <c r="N46" s="48"/>
      <c r="O46" s="31" t="s">
        <v>2742</v>
      </c>
      <c r="P46" s="31" t="s">
        <v>2933</v>
      </c>
      <c r="Q46" s="31" t="s">
        <v>2934</v>
      </c>
      <c r="R46" s="31" t="s">
        <v>2584</v>
      </c>
      <c r="S46" s="49" t="s">
        <v>2935</v>
      </c>
      <c r="T46" s="31" t="s">
        <v>2930</v>
      </c>
      <c r="U46" s="31" t="s">
        <v>2680</v>
      </c>
      <c r="V46" s="31" t="s">
        <v>2588</v>
      </c>
      <c r="W46" s="31" t="s">
        <v>2934</v>
      </c>
      <c r="X46" s="31" t="s">
        <v>2584</v>
      </c>
      <c r="Z46" s="85" t="s">
        <v>1648</v>
      </c>
    </row>
    <row r="47" spans="1:26" x14ac:dyDescent="0.25">
      <c r="A47" s="23" t="s">
        <v>1016</v>
      </c>
      <c r="B47" s="23" t="s">
        <v>1017</v>
      </c>
      <c r="C47" s="24" t="s">
        <v>1018</v>
      </c>
      <c r="D47" s="25" t="s">
        <v>1019</v>
      </c>
      <c r="E47" s="23" t="s">
        <v>868</v>
      </c>
      <c r="F47" s="23" t="s">
        <v>869</v>
      </c>
      <c r="G47" s="23" t="s">
        <v>869</v>
      </c>
      <c r="H47" s="26">
        <v>44181</v>
      </c>
      <c r="I47" s="27" t="s">
        <v>2936</v>
      </c>
      <c r="J47" s="27" t="s">
        <v>2576</v>
      </c>
      <c r="K47" s="27" t="s">
        <v>2937</v>
      </c>
      <c r="L47" s="27" t="s">
        <v>2938</v>
      </c>
      <c r="M47" s="71" t="s">
        <v>2860</v>
      </c>
      <c r="N47" s="27" t="s">
        <v>2939</v>
      </c>
      <c r="O47" s="23" t="s">
        <v>2940</v>
      </c>
      <c r="P47" s="23" t="s">
        <v>2941</v>
      </c>
      <c r="Q47" s="23" t="s">
        <v>2942</v>
      </c>
      <c r="R47" s="23" t="s">
        <v>2584</v>
      </c>
      <c r="S47" s="30" t="s">
        <v>2943</v>
      </c>
      <c r="T47" s="23" t="s">
        <v>2930</v>
      </c>
      <c r="U47" s="23" t="s">
        <v>2680</v>
      </c>
      <c r="V47" s="23" t="s">
        <v>2588</v>
      </c>
      <c r="W47" s="23" t="s">
        <v>2942</v>
      </c>
      <c r="X47" s="23" t="s">
        <v>2584</v>
      </c>
      <c r="Z47" s="31" t="s">
        <v>1600</v>
      </c>
    </row>
    <row r="48" spans="1:26" x14ac:dyDescent="0.25">
      <c r="A48" s="23" t="s">
        <v>1020</v>
      </c>
      <c r="B48" s="23" t="s">
        <v>1021</v>
      </c>
      <c r="C48" s="24" t="s">
        <v>1022</v>
      </c>
      <c r="D48" s="25" t="s">
        <v>1023</v>
      </c>
      <c r="E48" s="23" t="s">
        <v>868</v>
      </c>
      <c r="F48" s="23" t="s">
        <v>869</v>
      </c>
      <c r="G48" s="23" t="s">
        <v>869</v>
      </c>
      <c r="H48" s="26">
        <v>44240</v>
      </c>
      <c r="I48" s="27" t="s">
        <v>2944</v>
      </c>
      <c r="J48" s="27" t="s">
        <v>2576</v>
      </c>
      <c r="K48" s="27" t="s">
        <v>2945</v>
      </c>
      <c r="L48" s="27" t="s">
        <v>2946</v>
      </c>
      <c r="M48" s="27" t="s">
        <v>2623</v>
      </c>
      <c r="N48" s="27" t="s">
        <v>2947</v>
      </c>
      <c r="O48" s="23" t="s">
        <v>2948</v>
      </c>
      <c r="P48" s="23" t="s">
        <v>2949</v>
      </c>
      <c r="Q48" s="23" t="s">
        <v>2930</v>
      </c>
      <c r="R48" s="23" t="s">
        <v>2584</v>
      </c>
      <c r="S48" s="30" t="s">
        <v>2950</v>
      </c>
      <c r="T48" s="23" t="s">
        <v>2930</v>
      </c>
      <c r="U48" s="23" t="s">
        <v>2680</v>
      </c>
      <c r="V48" s="23" t="s">
        <v>2588</v>
      </c>
      <c r="W48" s="23" t="s">
        <v>2930</v>
      </c>
      <c r="X48" s="23" t="s">
        <v>2584</v>
      </c>
      <c r="Z48" s="23" t="s">
        <v>1480</v>
      </c>
    </row>
    <row r="49" spans="1:26" x14ac:dyDescent="0.25">
      <c r="A49" s="23" t="s">
        <v>1024</v>
      </c>
      <c r="B49" s="23" t="s">
        <v>1025</v>
      </c>
      <c r="C49" s="24" t="s">
        <v>1026</v>
      </c>
      <c r="D49" s="25" t="s">
        <v>1027</v>
      </c>
      <c r="E49" s="31" t="s">
        <v>889</v>
      </c>
      <c r="F49" s="23" t="s">
        <v>869</v>
      </c>
      <c r="G49" s="23" t="s">
        <v>869</v>
      </c>
      <c r="H49" s="26">
        <v>44164</v>
      </c>
      <c r="I49" s="27"/>
      <c r="J49" s="27"/>
      <c r="K49" t="s">
        <v>2951</v>
      </c>
      <c r="L49" s="29" t="s">
        <v>2952</v>
      </c>
      <c r="M49" s="29"/>
      <c r="N49" t="s">
        <v>2953</v>
      </c>
      <c r="O49" s="23" t="s">
        <v>2952</v>
      </c>
      <c r="P49" s="23" t="s">
        <v>2954</v>
      </c>
      <c r="Q49" s="23" t="s">
        <v>2955</v>
      </c>
      <c r="R49" s="23" t="s">
        <v>2584</v>
      </c>
      <c r="S49" s="30" t="s">
        <v>2956</v>
      </c>
      <c r="T49" s="23" t="s">
        <v>2930</v>
      </c>
      <c r="U49" s="23" t="s">
        <v>2680</v>
      </c>
      <c r="V49" s="23" t="s">
        <v>2588</v>
      </c>
      <c r="W49" s="23" t="s">
        <v>2955</v>
      </c>
      <c r="X49" s="23" t="s">
        <v>2584</v>
      </c>
      <c r="Z49" s="23" t="s">
        <v>875</v>
      </c>
    </row>
    <row r="50" spans="1:26" x14ac:dyDescent="0.25">
      <c r="A50" s="23" t="s">
        <v>1028</v>
      </c>
      <c r="B50" s="23" t="s">
        <v>1029</v>
      </c>
      <c r="C50" s="24" t="s">
        <v>1030</v>
      </c>
      <c r="D50" s="23" t="s">
        <v>1031</v>
      </c>
      <c r="E50" s="23" t="s">
        <v>868</v>
      </c>
      <c r="F50" s="23" t="s">
        <v>869</v>
      </c>
      <c r="G50" s="23" t="s">
        <v>869</v>
      </c>
      <c r="H50" s="26">
        <v>44377</v>
      </c>
      <c r="I50" s="23" t="s">
        <v>2957</v>
      </c>
      <c r="J50" s="23" t="s">
        <v>2576</v>
      </c>
      <c r="K50" s="23" t="s">
        <v>2958</v>
      </c>
      <c r="L50" s="23" t="s">
        <v>2959</v>
      </c>
      <c r="M50" s="23" t="s">
        <v>2960</v>
      </c>
      <c r="N50" s="28" t="s">
        <v>2961</v>
      </c>
      <c r="O50" s="23" t="s">
        <v>2959</v>
      </c>
      <c r="P50" s="23" t="s">
        <v>2962</v>
      </c>
      <c r="Q50" s="23" t="s">
        <v>2963</v>
      </c>
      <c r="R50" s="23" t="s">
        <v>2584</v>
      </c>
      <c r="S50" s="23" t="s">
        <v>2964</v>
      </c>
      <c r="T50" s="23" t="s">
        <v>2965</v>
      </c>
      <c r="U50" s="23" t="s">
        <v>2800</v>
      </c>
      <c r="V50" s="23" t="s">
        <v>2588</v>
      </c>
      <c r="W50" s="23" t="s">
        <v>2963</v>
      </c>
      <c r="X50" s="23" t="s">
        <v>2584</v>
      </c>
      <c r="Z50" s="23" t="s">
        <v>1654</v>
      </c>
    </row>
    <row r="51" spans="1:26" x14ac:dyDescent="0.25">
      <c r="A51" s="23" t="s">
        <v>427</v>
      </c>
      <c r="B51" s="23" t="s">
        <v>1032</v>
      </c>
      <c r="C51" s="24" t="s">
        <v>1033</v>
      </c>
      <c r="D51" s="25" t="s">
        <v>1034</v>
      </c>
      <c r="E51" s="23" t="s">
        <v>868</v>
      </c>
      <c r="F51" s="23" t="s">
        <v>869</v>
      </c>
      <c r="G51" s="23" t="s">
        <v>869</v>
      </c>
      <c r="H51" s="26">
        <v>44314</v>
      </c>
      <c r="I51" s="27" t="s">
        <v>2966</v>
      </c>
      <c r="J51" s="7" t="s">
        <v>2967</v>
      </c>
      <c r="K51" s="27" t="s">
        <v>2968</v>
      </c>
      <c r="L51" s="27" t="s">
        <v>2969</v>
      </c>
      <c r="M51" s="27" t="s">
        <v>2632</v>
      </c>
      <c r="N51" s="28" t="s">
        <v>2970</v>
      </c>
      <c r="O51" s="23" t="s">
        <v>2971</v>
      </c>
      <c r="P51" s="23" t="s">
        <v>2972</v>
      </c>
      <c r="Q51" s="23" t="s">
        <v>2973</v>
      </c>
      <c r="R51" s="23" t="s">
        <v>2584</v>
      </c>
      <c r="S51" s="30" t="s">
        <v>2974</v>
      </c>
      <c r="T51" s="23" t="s">
        <v>2965</v>
      </c>
      <c r="U51" s="23" t="s">
        <v>2800</v>
      </c>
      <c r="V51" s="23" t="s">
        <v>2588</v>
      </c>
      <c r="W51" s="23" t="s">
        <v>2973</v>
      </c>
      <c r="X51" s="23" t="s">
        <v>2584</v>
      </c>
      <c r="Z51" s="23" t="s">
        <v>1274</v>
      </c>
    </row>
    <row r="52" spans="1:26" x14ac:dyDescent="0.25">
      <c r="A52" s="31" t="s">
        <v>435</v>
      </c>
      <c r="B52" s="31" t="s">
        <v>1035</v>
      </c>
      <c r="C52" s="32" t="s">
        <v>1036</v>
      </c>
      <c r="D52" s="25" t="s">
        <v>1037</v>
      </c>
      <c r="E52" s="31" t="s">
        <v>868</v>
      </c>
      <c r="F52" s="31" t="s">
        <v>869</v>
      </c>
      <c r="G52" s="31" t="s">
        <v>869</v>
      </c>
      <c r="H52" s="26">
        <v>44267</v>
      </c>
      <c r="I52" s="27" t="s">
        <v>2975</v>
      </c>
      <c r="J52" s="27" t="s">
        <v>2576</v>
      </c>
      <c r="K52" s="48" t="s">
        <v>2976</v>
      </c>
      <c r="L52" s="47" t="s">
        <v>2977</v>
      </c>
      <c r="M52" s="47" t="s">
        <v>2978</v>
      </c>
      <c r="N52" s="28" t="s">
        <v>2979</v>
      </c>
      <c r="O52" s="31" t="s">
        <v>2980</v>
      </c>
      <c r="P52" s="31" t="s">
        <v>2981</v>
      </c>
      <c r="Q52" s="31" t="s">
        <v>2973</v>
      </c>
      <c r="R52" s="31" t="s">
        <v>2584</v>
      </c>
      <c r="S52" s="49" t="s">
        <v>2982</v>
      </c>
      <c r="T52" s="31" t="s">
        <v>2965</v>
      </c>
      <c r="U52" s="31" t="s">
        <v>2800</v>
      </c>
      <c r="V52" s="31" t="s">
        <v>2588</v>
      </c>
      <c r="W52" s="31" t="s">
        <v>2973</v>
      </c>
      <c r="X52" s="31" t="s">
        <v>2584</v>
      </c>
      <c r="Z52" s="23" t="s">
        <v>951</v>
      </c>
    </row>
    <row r="53" spans="1:26" x14ac:dyDescent="0.25">
      <c r="A53" s="31" t="s">
        <v>1038</v>
      </c>
      <c r="B53" s="31" t="s">
        <v>1039</v>
      </c>
      <c r="C53" s="32" t="s">
        <v>1040</v>
      </c>
      <c r="D53" s="25" t="s">
        <v>1041</v>
      </c>
      <c r="E53" s="31" t="s">
        <v>868</v>
      </c>
      <c r="F53" s="31" t="s">
        <v>869</v>
      </c>
      <c r="G53" s="31" t="s">
        <v>869</v>
      </c>
      <c r="H53" s="26">
        <v>44398</v>
      </c>
      <c r="I53" s="27" t="s">
        <v>2983</v>
      </c>
      <c r="J53" s="27"/>
      <c r="K53" s="27" t="s">
        <v>2984</v>
      </c>
      <c r="L53" s="27"/>
      <c r="M53" s="27"/>
      <c r="N53" s="27"/>
      <c r="O53" s="31"/>
      <c r="P53" s="31" t="s">
        <v>2985</v>
      </c>
      <c r="Q53" s="31" t="s">
        <v>2986</v>
      </c>
      <c r="R53" s="31" t="s">
        <v>2584</v>
      </c>
      <c r="S53" s="49" t="s">
        <v>2987</v>
      </c>
      <c r="T53" s="31" t="s">
        <v>2965</v>
      </c>
      <c r="U53" s="31" t="s">
        <v>2800</v>
      </c>
      <c r="V53" s="31" t="s">
        <v>2588</v>
      </c>
      <c r="W53" s="31" t="s">
        <v>2986</v>
      </c>
      <c r="X53" s="31" t="s">
        <v>2584</v>
      </c>
      <c r="Z53" s="23" t="s">
        <v>1232</v>
      </c>
    </row>
    <row r="54" spans="1:26" x14ac:dyDescent="0.25">
      <c r="A54" s="23" t="s">
        <v>439</v>
      </c>
      <c r="B54" s="23" t="s">
        <v>1042</v>
      </c>
      <c r="C54" s="24" t="s">
        <v>1043</v>
      </c>
      <c r="D54" s="25" t="s">
        <v>1044</v>
      </c>
      <c r="E54" s="23" t="s">
        <v>868</v>
      </c>
      <c r="F54" s="23" t="s">
        <v>869</v>
      </c>
      <c r="G54" s="23" t="s">
        <v>869</v>
      </c>
      <c r="H54" s="26">
        <v>44176</v>
      </c>
      <c r="I54" s="27" t="s">
        <v>2988</v>
      </c>
      <c r="J54" s="27" t="s">
        <v>2576</v>
      </c>
      <c r="K54" s="72" t="s">
        <v>2989</v>
      </c>
      <c r="L54" s="27" t="s">
        <v>2990</v>
      </c>
      <c r="M54" s="27" t="s">
        <v>2991</v>
      </c>
      <c r="N54" s="28" t="s">
        <v>2992</v>
      </c>
      <c r="O54" s="23" t="s">
        <v>2993</v>
      </c>
      <c r="P54" s="23" t="s">
        <v>2994</v>
      </c>
      <c r="Q54" s="23" t="s">
        <v>2973</v>
      </c>
      <c r="R54" s="23" t="s">
        <v>2584</v>
      </c>
      <c r="S54" s="30" t="s">
        <v>2995</v>
      </c>
      <c r="T54" s="23" t="s">
        <v>2965</v>
      </c>
      <c r="U54" s="23" t="s">
        <v>2800</v>
      </c>
      <c r="V54" s="23" t="s">
        <v>2588</v>
      </c>
      <c r="W54" s="23" t="s">
        <v>2973</v>
      </c>
      <c r="X54" s="23" t="s">
        <v>2584</v>
      </c>
      <c r="Z54" s="23" t="s">
        <v>1160</v>
      </c>
    </row>
    <row r="55" spans="1:26" x14ac:dyDescent="0.25">
      <c r="A55" s="31" t="s">
        <v>1045</v>
      </c>
      <c r="B55" s="31" t="s">
        <v>1046</v>
      </c>
      <c r="C55" s="32" t="s">
        <v>1047</v>
      </c>
      <c r="D55" s="25" t="s">
        <v>1048</v>
      </c>
      <c r="E55" s="31" t="s">
        <v>868</v>
      </c>
      <c r="F55" s="31" t="s">
        <v>869</v>
      </c>
      <c r="G55" s="31" t="s">
        <v>869</v>
      </c>
      <c r="H55" s="26">
        <v>44153</v>
      </c>
      <c r="I55" s="27" t="s">
        <v>2996</v>
      </c>
      <c r="J55" s="27"/>
      <c r="K55" s="27" t="s">
        <v>2997</v>
      </c>
      <c r="L55" s="27" t="s">
        <v>2998</v>
      </c>
      <c r="M55" s="47" t="s">
        <v>2623</v>
      </c>
      <c r="N55" t="s">
        <v>2999</v>
      </c>
      <c r="O55" s="27" t="s">
        <v>2998</v>
      </c>
      <c r="P55" s="31" t="s">
        <v>3000</v>
      </c>
      <c r="Q55" s="31" t="s">
        <v>2973</v>
      </c>
      <c r="R55" s="31" t="s">
        <v>2584</v>
      </c>
      <c r="S55" s="49" t="s">
        <v>2974</v>
      </c>
      <c r="T55" s="31" t="s">
        <v>2965</v>
      </c>
      <c r="U55" s="31" t="s">
        <v>2800</v>
      </c>
      <c r="V55" s="31" t="s">
        <v>2588</v>
      </c>
      <c r="W55" s="31" t="s">
        <v>2973</v>
      </c>
      <c r="X55" s="31" t="s">
        <v>2584</v>
      </c>
      <c r="Z55" s="31" t="s">
        <v>913</v>
      </c>
    </row>
    <row r="56" spans="1:26" x14ac:dyDescent="0.25">
      <c r="A56" s="31" t="s">
        <v>479</v>
      </c>
      <c r="B56" s="31" t="s">
        <v>1049</v>
      </c>
      <c r="C56" s="32" t="s">
        <v>1050</v>
      </c>
      <c r="D56" s="25" t="s">
        <v>1051</v>
      </c>
      <c r="E56" s="31" t="s">
        <v>889</v>
      </c>
      <c r="F56" s="31"/>
      <c r="G56" s="31"/>
      <c r="H56" s="26">
        <v>44351</v>
      </c>
      <c r="I56" s="27" t="s">
        <v>3001</v>
      </c>
      <c r="J56" s="27" t="s">
        <v>2576</v>
      </c>
      <c r="K56" s="27" t="s">
        <v>3002</v>
      </c>
      <c r="L56" s="73"/>
      <c r="M56" s="73"/>
      <c r="N56" s="73"/>
      <c r="O56" s="31"/>
      <c r="P56" s="31" t="s">
        <v>3003</v>
      </c>
      <c r="Q56" s="31" t="s">
        <v>3004</v>
      </c>
      <c r="R56" s="31" t="s">
        <v>2584</v>
      </c>
      <c r="S56" s="49" t="s">
        <v>3005</v>
      </c>
      <c r="T56" s="31" t="s">
        <v>2965</v>
      </c>
      <c r="U56" s="31" t="s">
        <v>2800</v>
      </c>
      <c r="V56" s="31" t="s">
        <v>2588</v>
      </c>
      <c r="W56" s="31" t="s">
        <v>3004</v>
      </c>
      <c r="X56" s="31" t="s">
        <v>2584</v>
      </c>
      <c r="Z56" s="23" t="s">
        <v>1029</v>
      </c>
    </row>
    <row r="57" spans="1:26" x14ac:dyDescent="0.25">
      <c r="A57" s="23" t="s">
        <v>1052</v>
      </c>
      <c r="B57" s="23" t="s">
        <v>1053</v>
      </c>
      <c r="C57" s="24" t="s">
        <v>1054</v>
      </c>
      <c r="D57" s="25" t="s">
        <v>1055</v>
      </c>
      <c r="E57" s="23" t="s">
        <v>868</v>
      </c>
      <c r="F57" s="23" t="s">
        <v>1056</v>
      </c>
      <c r="G57" s="23" t="s">
        <v>869</v>
      </c>
      <c r="H57" s="26">
        <v>44169</v>
      </c>
      <c r="I57" s="27" t="s">
        <v>3006</v>
      </c>
      <c r="J57" s="27"/>
      <c r="K57" s="27" t="s">
        <v>3007</v>
      </c>
      <c r="L57" s="27" t="s">
        <v>3008</v>
      </c>
      <c r="M57" s="27" t="s">
        <v>3009</v>
      </c>
      <c r="N57" s="28" t="s">
        <v>3010</v>
      </c>
      <c r="O57" s="23" t="s">
        <v>3011</v>
      </c>
      <c r="P57" s="23" t="s">
        <v>3012</v>
      </c>
      <c r="Q57" s="23" t="s">
        <v>2973</v>
      </c>
      <c r="R57" s="23" t="s">
        <v>2584</v>
      </c>
      <c r="S57" s="30" t="s">
        <v>3013</v>
      </c>
      <c r="T57" s="23" t="s">
        <v>2965</v>
      </c>
      <c r="U57" s="23" t="s">
        <v>2800</v>
      </c>
      <c r="V57" s="23" t="s">
        <v>2588</v>
      </c>
      <c r="W57" s="23" t="s">
        <v>2973</v>
      </c>
      <c r="X57" s="23" t="s">
        <v>2584</v>
      </c>
      <c r="Z57" s="31" t="s">
        <v>935</v>
      </c>
    </row>
    <row r="58" spans="1:26" x14ac:dyDescent="0.25">
      <c r="A58" s="23" t="s">
        <v>1057</v>
      </c>
      <c r="B58" s="23" t="s">
        <v>1058</v>
      </c>
      <c r="C58" s="24" t="s">
        <v>1059</v>
      </c>
      <c r="D58" s="25" t="s">
        <v>1060</v>
      </c>
      <c r="E58" s="23" t="s">
        <v>868</v>
      </c>
      <c r="F58" s="23" t="s">
        <v>1056</v>
      </c>
      <c r="G58" s="23" t="s">
        <v>869</v>
      </c>
      <c r="H58" s="26">
        <v>44147</v>
      </c>
      <c r="I58" s="27" t="s">
        <v>3014</v>
      </c>
      <c r="J58" s="27" t="s">
        <v>3015</v>
      </c>
      <c r="K58" s="48" t="s">
        <v>3016</v>
      </c>
      <c r="L58" s="47" t="s">
        <v>3017</v>
      </c>
      <c r="M58" s="47" t="s">
        <v>3018</v>
      </c>
      <c r="N58" s="28" t="s">
        <v>3019</v>
      </c>
      <c r="O58" s="23" t="s">
        <v>3020</v>
      </c>
      <c r="P58" s="23" t="s">
        <v>3021</v>
      </c>
      <c r="Q58" s="23" t="s">
        <v>2963</v>
      </c>
      <c r="R58" s="23" t="s">
        <v>2584</v>
      </c>
      <c r="S58" s="30" t="s">
        <v>2964</v>
      </c>
      <c r="T58" s="23" t="s">
        <v>2965</v>
      </c>
      <c r="U58" s="23" t="s">
        <v>2800</v>
      </c>
      <c r="V58" s="23" t="s">
        <v>2588</v>
      </c>
      <c r="W58" s="23" t="s">
        <v>2963</v>
      </c>
      <c r="X58" s="23" t="s">
        <v>2584</v>
      </c>
      <c r="Z58" s="7" t="s">
        <v>1606</v>
      </c>
    </row>
    <row r="59" spans="1:26" x14ac:dyDescent="0.25">
      <c r="A59" s="23" t="s">
        <v>483</v>
      </c>
      <c r="B59" s="23" t="s">
        <v>1061</v>
      </c>
      <c r="C59" s="24" t="s">
        <v>1062</v>
      </c>
      <c r="D59" s="25" t="s">
        <v>1063</v>
      </c>
      <c r="E59" s="23" t="s">
        <v>868</v>
      </c>
      <c r="F59" s="23" t="s">
        <v>869</v>
      </c>
      <c r="G59" s="23" t="s">
        <v>869</v>
      </c>
      <c r="H59" s="26">
        <v>44139</v>
      </c>
      <c r="I59" s="27" t="s">
        <v>3022</v>
      </c>
      <c r="J59" s="27" t="s">
        <v>2576</v>
      </c>
      <c r="K59" s="27" t="s">
        <v>3023</v>
      </c>
      <c r="L59" s="27" t="s">
        <v>3024</v>
      </c>
      <c r="M59" s="27" t="s">
        <v>2623</v>
      </c>
      <c r="N59" s="28" t="s">
        <v>3025</v>
      </c>
      <c r="O59" s="23" t="s">
        <v>3026</v>
      </c>
      <c r="P59" s="23" t="s">
        <v>3027</v>
      </c>
      <c r="Q59" s="23" t="s">
        <v>3028</v>
      </c>
      <c r="R59" s="23" t="s">
        <v>2584</v>
      </c>
      <c r="S59" s="30" t="s">
        <v>3029</v>
      </c>
      <c r="T59" s="23" t="s">
        <v>2965</v>
      </c>
      <c r="U59" s="23" t="s">
        <v>2800</v>
      </c>
      <c r="V59" s="23" t="s">
        <v>2588</v>
      </c>
      <c r="W59" s="23" t="s">
        <v>3028</v>
      </c>
      <c r="X59" s="23" t="s">
        <v>2584</v>
      </c>
      <c r="Z59" s="31" t="s">
        <v>1603</v>
      </c>
    </row>
    <row r="60" spans="1:26" x14ac:dyDescent="0.25">
      <c r="A60" s="23" t="s">
        <v>1064</v>
      </c>
      <c r="B60" s="23" t="s">
        <v>1065</v>
      </c>
      <c r="C60" s="24" t="s">
        <v>1066</v>
      </c>
      <c r="D60" s="25" t="s">
        <v>1067</v>
      </c>
      <c r="E60" s="23" t="s">
        <v>868</v>
      </c>
      <c r="F60" s="23" t="s">
        <v>869</v>
      </c>
      <c r="G60" s="23" t="s">
        <v>869</v>
      </c>
      <c r="H60" s="26">
        <v>44210</v>
      </c>
      <c r="I60" s="27" t="s">
        <v>3030</v>
      </c>
      <c r="J60" s="27" t="s">
        <v>2576</v>
      </c>
      <c r="K60" s="27" t="s">
        <v>3031</v>
      </c>
      <c r="L60" s="27" t="s">
        <v>3032</v>
      </c>
      <c r="M60" s="27" t="s">
        <v>2860</v>
      </c>
      <c r="N60" s="71" t="s">
        <v>3033</v>
      </c>
      <c r="O60" s="23" t="s">
        <v>3034</v>
      </c>
      <c r="P60" s="23" t="s">
        <v>3035</v>
      </c>
      <c r="Q60" s="23" t="s">
        <v>2973</v>
      </c>
      <c r="R60" s="23" t="s">
        <v>2584</v>
      </c>
      <c r="S60" s="30" t="s">
        <v>3036</v>
      </c>
      <c r="T60" s="23" t="s">
        <v>2965</v>
      </c>
      <c r="U60" s="23" t="s">
        <v>2800</v>
      </c>
      <c r="V60" s="23" t="s">
        <v>2588</v>
      </c>
      <c r="W60" s="23" t="s">
        <v>2973</v>
      </c>
      <c r="X60" s="23" t="s">
        <v>2584</v>
      </c>
      <c r="Z60" s="23" t="s">
        <v>1726</v>
      </c>
    </row>
    <row r="61" spans="1:26" x14ac:dyDescent="0.25">
      <c r="A61" s="23" t="s">
        <v>1068</v>
      </c>
      <c r="B61" s="23" t="s">
        <v>1069</v>
      </c>
      <c r="C61" s="24" t="s">
        <v>1070</v>
      </c>
      <c r="D61" s="25" t="s">
        <v>1071</v>
      </c>
      <c r="E61" s="23" t="s">
        <v>868</v>
      </c>
      <c r="F61" s="23" t="s">
        <v>869</v>
      </c>
      <c r="G61" s="23" t="s">
        <v>869</v>
      </c>
      <c r="H61" s="26">
        <v>44397</v>
      </c>
      <c r="I61" s="40" t="s">
        <v>3037</v>
      </c>
      <c r="J61" s="40" t="s">
        <v>2576</v>
      </c>
      <c r="K61" s="40" t="s">
        <v>3038</v>
      </c>
      <c r="L61" s="40" t="s">
        <v>3039</v>
      </c>
      <c r="M61" s="40" t="s">
        <v>2911</v>
      </c>
      <c r="N61" s="40" t="s">
        <v>3040</v>
      </c>
      <c r="O61" s="43" t="s">
        <v>3041</v>
      </c>
      <c r="P61" s="43" t="s">
        <v>3042</v>
      </c>
      <c r="Q61" s="43" t="s">
        <v>3043</v>
      </c>
      <c r="R61" s="43" t="s">
        <v>2584</v>
      </c>
      <c r="S61" s="44" t="s">
        <v>3044</v>
      </c>
      <c r="T61" s="43" t="s">
        <v>2965</v>
      </c>
      <c r="U61" s="43" t="s">
        <v>2800</v>
      </c>
      <c r="V61" s="43" t="s">
        <v>2588</v>
      </c>
      <c r="W61" s="43" t="s">
        <v>3043</v>
      </c>
      <c r="X61" s="43" t="s">
        <v>2584</v>
      </c>
      <c r="Z61" s="31" t="s">
        <v>979</v>
      </c>
    </row>
    <row r="62" spans="1:26" x14ac:dyDescent="0.25">
      <c r="A62" s="23" t="s">
        <v>487</v>
      </c>
      <c r="B62" s="23" t="s">
        <v>1072</v>
      </c>
      <c r="C62" s="24" t="s">
        <v>1073</v>
      </c>
      <c r="D62" s="25" t="s">
        <v>1074</v>
      </c>
      <c r="E62" s="23" t="s">
        <v>868</v>
      </c>
      <c r="F62" s="23" t="s">
        <v>869</v>
      </c>
      <c r="G62" s="23" t="s">
        <v>869</v>
      </c>
      <c r="H62" s="26">
        <v>44250</v>
      </c>
      <c r="I62" s="27" t="s">
        <v>3045</v>
      </c>
      <c r="J62" s="27" t="s">
        <v>3046</v>
      </c>
      <c r="K62" s="27" t="s">
        <v>3047</v>
      </c>
      <c r="L62" s="27" t="s">
        <v>3048</v>
      </c>
      <c r="M62" s="27" t="s">
        <v>2599</v>
      </c>
      <c r="N62" s="27" t="s">
        <v>3049</v>
      </c>
      <c r="O62" s="23" t="s">
        <v>3050</v>
      </c>
      <c r="P62" s="23" t="s">
        <v>3051</v>
      </c>
      <c r="Q62" s="23" t="s">
        <v>3028</v>
      </c>
      <c r="R62" s="23" t="s">
        <v>2584</v>
      </c>
      <c r="S62" s="30" t="s">
        <v>3029</v>
      </c>
      <c r="T62" s="23" t="s">
        <v>2965</v>
      </c>
      <c r="U62" s="23" t="s">
        <v>2800</v>
      </c>
      <c r="V62" s="23" t="s">
        <v>2588</v>
      </c>
      <c r="W62" s="23" t="s">
        <v>3028</v>
      </c>
      <c r="X62" s="23" t="s">
        <v>2584</v>
      </c>
      <c r="Z62" s="23" t="s">
        <v>1397</v>
      </c>
    </row>
    <row r="63" spans="1:26" x14ac:dyDescent="0.25">
      <c r="A63" s="23" t="s">
        <v>1075</v>
      </c>
      <c r="B63" s="23" t="s">
        <v>1076</v>
      </c>
      <c r="C63" s="24" t="s">
        <v>1077</v>
      </c>
      <c r="D63" s="25" t="s">
        <v>1078</v>
      </c>
      <c r="E63" s="23" t="s">
        <v>868</v>
      </c>
      <c r="F63" s="23" t="s">
        <v>869</v>
      </c>
      <c r="G63" s="23" t="s">
        <v>869</v>
      </c>
      <c r="H63" s="26">
        <v>44146</v>
      </c>
      <c r="I63" s="27" t="s">
        <v>3052</v>
      </c>
      <c r="J63" s="27" t="s">
        <v>2576</v>
      </c>
      <c r="K63" s="27"/>
      <c r="L63" s="27" t="s">
        <v>3053</v>
      </c>
      <c r="M63" s="27" t="s">
        <v>2623</v>
      </c>
      <c r="N63" s="27" t="s">
        <v>3054</v>
      </c>
      <c r="O63" s="23" t="s">
        <v>3053</v>
      </c>
      <c r="P63" s="23" t="s">
        <v>3055</v>
      </c>
      <c r="Q63" s="23" t="s">
        <v>3056</v>
      </c>
      <c r="R63" s="23" t="s">
        <v>2584</v>
      </c>
      <c r="S63" s="30" t="s">
        <v>3057</v>
      </c>
      <c r="T63" s="23" t="s">
        <v>2965</v>
      </c>
      <c r="U63" s="23" t="s">
        <v>2800</v>
      </c>
      <c r="V63" s="23" t="s">
        <v>2588</v>
      </c>
      <c r="W63" s="23" t="s">
        <v>3056</v>
      </c>
      <c r="X63" s="23" t="s">
        <v>2584</v>
      </c>
      <c r="Z63" s="229" t="s">
        <v>1923</v>
      </c>
    </row>
    <row r="64" spans="1:26" x14ac:dyDescent="0.25">
      <c r="A64" s="23" t="s">
        <v>497</v>
      </c>
      <c r="B64" s="23" t="s">
        <v>1079</v>
      </c>
      <c r="C64" s="24" t="s">
        <v>1080</v>
      </c>
      <c r="D64" s="25" t="s">
        <v>1081</v>
      </c>
      <c r="E64" s="23" t="s">
        <v>868</v>
      </c>
      <c r="F64" s="23" t="s">
        <v>869</v>
      </c>
      <c r="G64" s="23" t="s">
        <v>869</v>
      </c>
      <c r="H64" s="26">
        <v>44351</v>
      </c>
      <c r="I64" s="27" t="s">
        <v>3058</v>
      </c>
      <c r="J64" s="27" t="s">
        <v>2576</v>
      </c>
      <c r="K64" s="27" t="s">
        <v>3059</v>
      </c>
      <c r="L64" s="27" t="s">
        <v>3060</v>
      </c>
      <c r="M64" s="27" t="s">
        <v>2623</v>
      </c>
      <c r="N64" s="27" t="s">
        <v>3061</v>
      </c>
      <c r="O64" s="23" t="s">
        <v>3062</v>
      </c>
      <c r="P64" s="23" t="s">
        <v>3063</v>
      </c>
      <c r="Q64" s="23" t="s">
        <v>3064</v>
      </c>
      <c r="R64" s="23" t="s">
        <v>2584</v>
      </c>
      <c r="S64" s="30" t="s">
        <v>3065</v>
      </c>
      <c r="T64" s="23" t="s">
        <v>2965</v>
      </c>
      <c r="U64" s="23" t="s">
        <v>2800</v>
      </c>
      <c r="V64" s="23" t="s">
        <v>2588</v>
      </c>
      <c r="W64" s="23" t="s">
        <v>3064</v>
      </c>
      <c r="X64" s="23" t="s">
        <v>2584</v>
      </c>
      <c r="Z64" s="227" t="s">
        <v>1988</v>
      </c>
    </row>
    <row r="65" spans="1:26" x14ac:dyDescent="0.25">
      <c r="A65" s="23" t="s">
        <v>501</v>
      </c>
      <c r="B65" s="23" t="s">
        <v>1082</v>
      </c>
      <c r="C65" s="24" t="s">
        <v>1083</v>
      </c>
      <c r="D65" s="25" t="s">
        <v>1084</v>
      </c>
      <c r="E65" s="23" t="s">
        <v>868</v>
      </c>
      <c r="F65" s="23" t="s">
        <v>869</v>
      </c>
      <c r="G65" s="23" t="s">
        <v>869</v>
      </c>
      <c r="H65" s="26">
        <v>44266</v>
      </c>
      <c r="I65" s="27" t="s">
        <v>3066</v>
      </c>
      <c r="J65" s="27" t="s">
        <v>2576</v>
      </c>
      <c r="K65" s="27" t="s">
        <v>3067</v>
      </c>
      <c r="L65" s="27" t="s">
        <v>3068</v>
      </c>
      <c r="M65" s="27" t="s">
        <v>3069</v>
      </c>
      <c r="N65" s="27" t="s">
        <v>3070</v>
      </c>
      <c r="O65" s="23" t="s">
        <v>2742</v>
      </c>
      <c r="P65" s="23" t="s">
        <v>3071</v>
      </c>
      <c r="Q65" s="23" t="s">
        <v>3072</v>
      </c>
      <c r="R65" s="23" t="s">
        <v>2584</v>
      </c>
      <c r="S65" s="30" t="s">
        <v>3073</v>
      </c>
      <c r="T65" s="23" t="s">
        <v>3074</v>
      </c>
      <c r="U65" s="23" t="s">
        <v>2646</v>
      </c>
      <c r="V65" s="23" t="s">
        <v>2588</v>
      </c>
      <c r="W65" s="23" t="s">
        <v>3072</v>
      </c>
      <c r="X65" s="23" t="s">
        <v>2584</v>
      </c>
      <c r="Z65" s="23" t="s">
        <v>1668</v>
      </c>
    </row>
    <row r="66" spans="1:26" x14ac:dyDescent="0.25">
      <c r="A66" s="23" t="s">
        <v>505</v>
      </c>
      <c r="B66" s="23" t="s">
        <v>1085</v>
      </c>
      <c r="C66" s="24" t="s">
        <v>1086</v>
      </c>
      <c r="D66" s="25" t="s">
        <v>1087</v>
      </c>
      <c r="E66" s="23" t="s">
        <v>868</v>
      </c>
      <c r="F66" s="23" t="s">
        <v>869</v>
      </c>
      <c r="G66" s="23" t="s">
        <v>869</v>
      </c>
      <c r="H66" s="26">
        <v>44280</v>
      </c>
      <c r="I66" s="40" t="s">
        <v>3075</v>
      </c>
      <c r="J66" s="40" t="s">
        <v>2576</v>
      </c>
      <c r="K66" s="40" t="s">
        <v>3076</v>
      </c>
      <c r="L66" s="40" t="s">
        <v>3077</v>
      </c>
      <c r="M66" s="40" t="s">
        <v>2599</v>
      </c>
      <c r="N66" s="40" t="s">
        <v>3078</v>
      </c>
      <c r="O66" s="43" t="s">
        <v>3079</v>
      </c>
      <c r="P66" s="43" t="s">
        <v>3080</v>
      </c>
      <c r="Q66" s="43" t="s">
        <v>3081</v>
      </c>
      <c r="R66" s="43" t="s">
        <v>2584</v>
      </c>
      <c r="S66" s="44" t="s">
        <v>3082</v>
      </c>
      <c r="T66" s="43" t="s">
        <v>3074</v>
      </c>
      <c r="U66" s="43" t="s">
        <v>2800</v>
      </c>
      <c r="V66" s="43" t="s">
        <v>2588</v>
      </c>
      <c r="W66" s="43" t="s">
        <v>3081</v>
      </c>
      <c r="X66" s="43" t="s">
        <v>2584</v>
      </c>
      <c r="Z66" s="23" t="s">
        <v>1304</v>
      </c>
    </row>
    <row r="67" spans="1:26" x14ac:dyDescent="0.25">
      <c r="A67" s="23" t="s">
        <v>1088</v>
      </c>
      <c r="B67" s="23" t="s">
        <v>1089</v>
      </c>
      <c r="C67" s="24" t="s">
        <v>1090</v>
      </c>
      <c r="D67" s="25" t="s">
        <v>1091</v>
      </c>
      <c r="E67" s="23" t="s">
        <v>868</v>
      </c>
      <c r="F67" s="23" t="s">
        <v>869</v>
      </c>
      <c r="G67" s="23" t="s">
        <v>869</v>
      </c>
      <c r="H67" s="26">
        <v>44159</v>
      </c>
      <c r="I67" s="27" t="s">
        <v>3083</v>
      </c>
      <c r="J67" s="27" t="s">
        <v>2576</v>
      </c>
      <c r="K67" s="27" t="s">
        <v>3084</v>
      </c>
      <c r="L67" s="27" t="s">
        <v>3085</v>
      </c>
      <c r="M67" s="27" t="s">
        <v>2623</v>
      </c>
      <c r="N67" s="27" t="s">
        <v>3086</v>
      </c>
      <c r="O67" s="23" t="s">
        <v>3085</v>
      </c>
      <c r="P67" s="23" t="s">
        <v>3087</v>
      </c>
      <c r="Q67" s="23" t="s">
        <v>3088</v>
      </c>
      <c r="R67" s="23" t="s">
        <v>2584</v>
      </c>
      <c r="S67" s="30" t="s">
        <v>3089</v>
      </c>
      <c r="T67" s="23" t="s">
        <v>3074</v>
      </c>
      <c r="U67" s="23" t="s">
        <v>2800</v>
      </c>
      <c r="V67" s="23" t="s">
        <v>2588</v>
      </c>
      <c r="W67" s="23" t="s">
        <v>3088</v>
      </c>
      <c r="X67" s="23" t="s">
        <v>2584</v>
      </c>
      <c r="Z67" s="23" t="s">
        <v>900</v>
      </c>
    </row>
    <row r="68" spans="1:26" x14ac:dyDescent="0.25">
      <c r="A68" s="23" t="s">
        <v>509</v>
      </c>
      <c r="B68" s="23" t="s">
        <v>1092</v>
      </c>
      <c r="C68" s="24" t="s">
        <v>1093</v>
      </c>
      <c r="D68" s="25" t="s">
        <v>1094</v>
      </c>
      <c r="E68" s="23" t="s">
        <v>868</v>
      </c>
      <c r="F68" s="23" t="s">
        <v>869</v>
      </c>
      <c r="G68" s="23" t="s">
        <v>869</v>
      </c>
      <c r="H68" s="26">
        <v>44174</v>
      </c>
      <c r="I68" s="27" t="s">
        <v>3090</v>
      </c>
      <c r="J68" s="27" t="s">
        <v>2576</v>
      </c>
      <c r="K68" s="27" t="s">
        <v>3091</v>
      </c>
      <c r="L68" s="27" t="s">
        <v>3092</v>
      </c>
      <c r="M68" s="27" t="s">
        <v>3009</v>
      </c>
      <c r="N68" s="27" t="s">
        <v>3093</v>
      </c>
      <c r="O68" s="23" t="s">
        <v>3094</v>
      </c>
      <c r="P68" s="23" t="s">
        <v>3095</v>
      </c>
      <c r="Q68" s="23" t="s">
        <v>3096</v>
      </c>
      <c r="R68" s="23" t="s">
        <v>2584</v>
      </c>
      <c r="S68" s="30" t="s">
        <v>3097</v>
      </c>
      <c r="T68" s="23" t="s">
        <v>3098</v>
      </c>
      <c r="U68" s="23" t="s">
        <v>2646</v>
      </c>
      <c r="V68" s="23" t="s">
        <v>2588</v>
      </c>
      <c r="W68" s="23" t="s">
        <v>3096</v>
      </c>
      <c r="X68" s="23" t="s">
        <v>2584</v>
      </c>
      <c r="Z68" s="31" t="s">
        <v>961</v>
      </c>
    </row>
    <row r="69" spans="1:26" x14ac:dyDescent="0.25">
      <c r="A69" s="23" t="s">
        <v>517</v>
      </c>
      <c r="B69" s="23" t="s">
        <v>1095</v>
      </c>
      <c r="C69" s="24" t="s">
        <v>1096</v>
      </c>
      <c r="D69" s="25" t="s">
        <v>1097</v>
      </c>
      <c r="E69" s="23" t="s">
        <v>868</v>
      </c>
      <c r="F69" s="23" t="s">
        <v>869</v>
      </c>
      <c r="G69" s="23" t="s">
        <v>869</v>
      </c>
      <c r="H69" s="26">
        <v>44390</v>
      </c>
      <c r="I69" s="40" t="s">
        <v>3099</v>
      </c>
      <c r="J69" s="40" t="s">
        <v>2576</v>
      </c>
      <c r="K69" s="40" t="s">
        <v>3100</v>
      </c>
      <c r="L69" s="40"/>
      <c r="M69" s="40"/>
      <c r="N69" s="40"/>
      <c r="O69" s="43" t="s">
        <v>3101</v>
      </c>
      <c r="P69" s="43" t="s">
        <v>3102</v>
      </c>
      <c r="Q69" s="43" t="s">
        <v>3103</v>
      </c>
      <c r="R69" s="43" t="s">
        <v>2584</v>
      </c>
      <c r="S69" s="44" t="s">
        <v>3104</v>
      </c>
      <c r="T69" s="43" t="s">
        <v>3098</v>
      </c>
      <c r="U69" s="43" t="s">
        <v>2646</v>
      </c>
      <c r="V69" s="43" t="s">
        <v>2588</v>
      </c>
      <c r="W69" s="43" t="s">
        <v>3103</v>
      </c>
      <c r="X69" s="43" t="s">
        <v>2584</v>
      </c>
      <c r="Z69" s="114" t="s">
        <v>1680</v>
      </c>
    </row>
    <row r="70" spans="1:26" x14ac:dyDescent="0.25">
      <c r="A70" s="23" t="s">
        <v>1098</v>
      </c>
      <c r="B70" s="23" t="s">
        <v>1099</v>
      </c>
      <c r="C70" s="24" t="s">
        <v>1100</v>
      </c>
      <c r="D70" s="25" t="s">
        <v>1101</v>
      </c>
      <c r="E70" s="23" t="s">
        <v>868</v>
      </c>
      <c r="F70" s="23" t="s">
        <v>869</v>
      </c>
      <c r="G70" s="23" t="s">
        <v>869</v>
      </c>
      <c r="H70" s="26">
        <v>44232</v>
      </c>
      <c r="I70" s="27" t="s">
        <v>3105</v>
      </c>
      <c r="J70" s="27" t="s">
        <v>2576</v>
      </c>
      <c r="K70" s="27" t="s">
        <v>3106</v>
      </c>
      <c r="L70" s="27" t="s">
        <v>3107</v>
      </c>
      <c r="M70" s="27" t="s">
        <v>2623</v>
      </c>
      <c r="N70" s="27" t="s">
        <v>3108</v>
      </c>
      <c r="O70" s="23" t="s">
        <v>3107</v>
      </c>
      <c r="P70" s="23" t="s">
        <v>3109</v>
      </c>
      <c r="Q70" s="23" t="s">
        <v>3110</v>
      </c>
      <c r="R70" s="23" t="s">
        <v>2584</v>
      </c>
      <c r="S70" s="30" t="s">
        <v>3111</v>
      </c>
      <c r="T70" s="23" t="s">
        <v>3098</v>
      </c>
      <c r="U70" s="23" t="s">
        <v>2646</v>
      </c>
      <c r="V70" s="23" t="s">
        <v>2588</v>
      </c>
      <c r="W70" s="23" t="s">
        <v>3110</v>
      </c>
      <c r="X70" s="23" t="s">
        <v>2584</v>
      </c>
      <c r="Z70" s="114" t="s">
        <v>1515</v>
      </c>
    </row>
    <row r="71" spans="1:26" x14ac:dyDescent="0.25">
      <c r="A71" s="74" t="s">
        <v>1102</v>
      </c>
      <c r="B71" s="7" t="s">
        <v>1103</v>
      </c>
      <c r="C71" s="24" t="s">
        <v>1104</v>
      </c>
      <c r="D71" s="23" t="s">
        <v>1105</v>
      </c>
      <c r="E71" s="23" t="s">
        <v>868</v>
      </c>
      <c r="F71" s="23" t="s">
        <v>869</v>
      </c>
      <c r="G71" s="23" t="s">
        <v>869</v>
      </c>
      <c r="H71" s="26">
        <v>44335</v>
      </c>
      <c r="I71" s="23" t="s">
        <v>3112</v>
      </c>
      <c r="J71" s="23"/>
      <c r="K71" s="1" t="s">
        <v>3113</v>
      </c>
      <c r="L71" s="31"/>
      <c r="M71" s="31"/>
      <c r="N71" s="1" t="s">
        <v>3114</v>
      </c>
      <c r="O71" s="23" t="s">
        <v>3115</v>
      </c>
      <c r="P71" s="23" t="s">
        <v>3116</v>
      </c>
      <c r="Q71" s="23" t="s">
        <v>2583</v>
      </c>
      <c r="R71" s="30" t="s">
        <v>2584</v>
      </c>
      <c r="S71" s="30" t="s">
        <v>3117</v>
      </c>
      <c r="T71" s="23" t="s">
        <v>2583</v>
      </c>
      <c r="U71" s="23"/>
      <c r="V71" s="23"/>
      <c r="W71" s="23"/>
      <c r="X71" s="30"/>
      <c r="Z71" s="114" t="s">
        <v>1700</v>
      </c>
    </row>
    <row r="72" spans="1:26" x14ac:dyDescent="0.25">
      <c r="A72" s="31" t="s">
        <v>1106</v>
      </c>
      <c r="B72" s="31" t="s">
        <v>1107</v>
      </c>
      <c r="C72" s="32" t="s">
        <v>1108</v>
      </c>
      <c r="D72" s="25" t="s">
        <v>1109</v>
      </c>
      <c r="E72" s="31" t="s">
        <v>889</v>
      </c>
      <c r="F72" s="31" t="s">
        <v>869</v>
      </c>
      <c r="G72" s="31" t="s">
        <v>869</v>
      </c>
      <c r="H72" s="26">
        <v>44237</v>
      </c>
      <c r="I72" s="40" t="s">
        <v>3118</v>
      </c>
      <c r="J72" s="40"/>
      <c r="K72" s="40" t="s">
        <v>3119</v>
      </c>
      <c r="L72" s="40"/>
      <c r="M72" s="40"/>
      <c r="N72" s="40"/>
      <c r="O72" s="54"/>
      <c r="P72" s="54" t="s">
        <v>3120</v>
      </c>
      <c r="Q72" s="54" t="s">
        <v>3121</v>
      </c>
      <c r="R72" s="54" t="s">
        <v>2584</v>
      </c>
      <c r="S72" s="49" t="s">
        <v>3122</v>
      </c>
      <c r="T72" s="54" t="s">
        <v>3123</v>
      </c>
      <c r="U72" s="54" t="s">
        <v>2587</v>
      </c>
      <c r="V72" s="54" t="s">
        <v>2588</v>
      </c>
      <c r="W72" s="54" t="s">
        <v>3121</v>
      </c>
      <c r="X72" s="54" t="s">
        <v>2584</v>
      </c>
      <c r="Z72" s="23" t="s">
        <v>965</v>
      </c>
    </row>
    <row r="73" spans="1:26" x14ac:dyDescent="0.25">
      <c r="A73" s="23" t="s">
        <v>1110</v>
      </c>
      <c r="B73" s="23" t="s">
        <v>1111</v>
      </c>
      <c r="C73" s="24" t="s">
        <v>1112</v>
      </c>
      <c r="D73" s="25" t="s">
        <v>1113</v>
      </c>
      <c r="E73" s="23" t="s">
        <v>868</v>
      </c>
      <c r="F73" s="23" t="s">
        <v>869</v>
      </c>
      <c r="G73" s="23" t="s">
        <v>869</v>
      </c>
      <c r="H73" s="26">
        <v>44286</v>
      </c>
      <c r="I73" s="27" t="s">
        <v>3124</v>
      </c>
      <c r="J73" s="27" t="s">
        <v>2576</v>
      </c>
      <c r="K73" s="27" t="s">
        <v>3125</v>
      </c>
      <c r="L73" s="27" t="s">
        <v>3126</v>
      </c>
      <c r="M73" s="27" t="s">
        <v>3127</v>
      </c>
      <c r="N73" s="27" t="s">
        <v>3128</v>
      </c>
      <c r="O73" s="23" t="s">
        <v>3126</v>
      </c>
      <c r="P73" s="23" t="s">
        <v>3129</v>
      </c>
      <c r="Q73" s="23" t="s">
        <v>3130</v>
      </c>
      <c r="R73" s="23" t="s">
        <v>2584</v>
      </c>
      <c r="S73" s="30" t="s">
        <v>3131</v>
      </c>
      <c r="T73" s="23" t="s">
        <v>3132</v>
      </c>
      <c r="U73" s="23" t="s">
        <v>2587</v>
      </c>
      <c r="V73" s="23" t="s">
        <v>2588</v>
      </c>
      <c r="W73" s="23" t="s">
        <v>3130</v>
      </c>
      <c r="X73" s="23" t="s">
        <v>2584</v>
      </c>
      <c r="Z73" s="161" t="s">
        <v>1858</v>
      </c>
    </row>
    <row r="74" spans="1:26" x14ac:dyDescent="0.25">
      <c r="A74" s="23" t="s">
        <v>1114</v>
      </c>
      <c r="B74" s="23" t="s">
        <v>1115</v>
      </c>
      <c r="C74" s="24" t="s">
        <v>1116</v>
      </c>
      <c r="D74" s="25" t="s">
        <v>1117</v>
      </c>
      <c r="E74" s="23" t="s">
        <v>868</v>
      </c>
      <c r="F74" s="23" t="s">
        <v>869</v>
      </c>
      <c r="G74" s="23" t="s">
        <v>869</v>
      </c>
      <c r="H74" s="26">
        <v>44215</v>
      </c>
      <c r="I74" s="27" t="s">
        <v>3133</v>
      </c>
      <c r="J74" s="27" t="s">
        <v>2576</v>
      </c>
      <c r="K74" s="48" t="s">
        <v>3134</v>
      </c>
      <c r="L74" s="27" t="s">
        <v>3135</v>
      </c>
      <c r="M74" s="27" t="s">
        <v>2623</v>
      </c>
      <c r="N74" s="27" t="s">
        <v>3136</v>
      </c>
      <c r="O74" s="23" t="s">
        <v>3135</v>
      </c>
      <c r="P74" s="23" t="s">
        <v>3137</v>
      </c>
      <c r="Q74" s="23" t="s">
        <v>3138</v>
      </c>
      <c r="R74" s="23" t="s">
        <v>2584</v>
      </c>
      <c r="S74" s="30" t="s">
        <v>3139</v>
      </c>
      <c r="T74" s="23" t="s">
        <v>3132</v>
      </c>
      <c r="U74" s="23" t="s">
        <v>2587</v>
      </c>
      <c r="V74" s="23" t="s">
        <v>2588</v>
      </c>
      <c r="W74" s="23" t="s">
        <v>3138</v>
      </c>
      <c r="X74" s="23" t="s">
        <v>2584</v>
      </c>
      <c r="Z74" s="161" t="s">
        <v>1861</v>
      </c>
    </row>
    <row r="75" spans="1:26" x14ac:dyDescent="0.25">
      <c r="A75" s="23" t="s">
        <v>523</v>
      </c>
      <c r="B75" s="23" t="s">
        <v>1118</v>
      </c>
      <c r="C75" s="24" t="s">
        <v>1119</v>
      </c>
      <c r="D75" s="25" t="s">
        <v>1120</v>
      </c>
      <c r="E75" s="23" t="s">
        <v>868</v>
      </c>
      <c r="F75" s="23" t="s">
        <v>869</v>
      </c>
      <c r="G75" s="23" t="s">
        <v>869</v>
      </c>
      <c r="H75" s="26">
        <v>44286</v>
      </c>
      <c r="I75" s="27" t="s">
        <v>3140</v>
      </c>
      <c r="J75" s="27" t="s">
        <v>2576</v>
      </c>
      <c r="K75" s="72" t="s">
        <v>3141</v>
      </c>
      <c r="L75" s="27" t="s">
        <v>3142</v>
      </c>
      <c r="M75" s="27" t="s">
        <v>2623</v>
      </c>
      <c r="N75" s="27" t="s">
        <v>3143</v>
      </c>
      <c r="O75" s="23" t="s">
        <v>3144</v>
      </c>
      <c r="P75" s="23" t="s">
        <v>3145</v>
      </c>
      <c r="Q75" s="23" t="s">
        <v>3146</v>
      </c>
      <c r="R75" s="23" t="s">
        <v>2584</v>
      </c>
      <c r="S75" s="30" t="s">
        <v>3147</v>
      </c>
      <c r="T75" s="23" t="s">
        <v>3146</v>
      </c>
      <c r="U75" s="23" t="s">
        <v>2646</v>
      </c>
      <c r="V75" s="23" t="s">
        <v>2588</v>
      </c>
      <c r="W75" s="23" t="s">
        <v>3146</v>
      </c>
      <c r="X75" s="23" t="s">
        <v>2584</v>
      </c>
      <c r="Z75" s="23" t="s">
        <v>1715</v>
      </c>
    </row>
    <row r="76" spans="1:26" x14ac:dyDescent="0.25">
      <c r="A76" s="23" t="s">
        <v>1121</v>
      </c>
      <c r="B76" s="23" t="s">
        <v>1122</v>
      </c>
      <c r="C76" s="24" t="s">
        <v>1123</v>
      </c>
      <c r="D76" s="25" t="s">
        <v>1124</v>
      </c>
      <c r="E76" s="23" t="s">
        <v>868</v>
      </c>
      <c r="F76" s="23" t="s">
        <v>869</v>
      </c>
      <c r="G76" s="23" t="s">
        <v>869</v>
      </c>
      <c r="H76" s="26">
        <v>44205</v>
      </c>
      <c r="I76" s="27" t="s">
        <v>3148</v>
      </c>
      <c r="J76" s="27" t="s">
        <v>2576</v>
      </c>
      <c r="K76" s="72" t="s">
        <v>3149</v>
      </c>
      <c r="L76" s="27" t="s">
        <v>3150</v>
      </c>
      <c r="M76" s="27" t="s">
        <v>2623</v>
      </c>
      <c r="N76" s="27" t="s">
        <v>3151</v>
      </c>
      <c r="O76" s="23" t="s">
        <v>3150</v>
      </c>
      <c r="P76" s="23" t="s">
        <v>3152</v>
      </c>
      <c r="Q76" s="23" t="s">
        <v>3153</v>
      </c>
      <c r="R76" s="23" t="s">
        <v>2584</v>
      </c>
      <c r="S76" s="30" t="s">
        <v>3154</v>
      </c>
      <c r="T76" s="23" t="s">
        <v>3155</v>
      </c>
      <c r="U76" s="23" t="s">
        <v>2646</v>
      </c>
      <c r="V76" s="23" t="s">
        <v>2588</v>
      </c>
      <c r="W76" s="23" t="s">
        <v>3153</v>
      </c>
      <c r="X76" s="23" t="s">
        <v>2584</v>
      </c>
      <c r="Z76" s="23" t="s">
        <v>1773</v>
      </c>
    </row>
    <row r="77" spans="1:26" x14ac:dyDescent="0.25">
      <c r="A77" s="75" t="s">
        <v>527</v>
      </c>
      <c r="B77" s="75" t="s">
        <v>1125</v>
      </c>
      <c r="C77" s="76" t="s">
        <v>1126</v>
      </c>
      <c r="D77" s="77" t="s">
        <v>1127</v>
      </c>
      <c r="E77" s="78" t="s">
        <v>868</v>
      </c>
      <c r="F77" s="75" t="s">
        <v>869</v>
      </c>
      <c r="G77" s="75" t="s">
        <v>869</v>
      </c>
      <c r="H77" s="57">
        <v>44260</v>
      </c>
      <c r="I77" s="79" t="s">
        <v>3156</v>
      </c>
      <c r="J77" s="79" t="s">
        <v>2576</v>
      </c>
      <c r="K77" s="80" t="s">
        <v>3157</v>
      </c>
      <c r="L77" s="79" t="s">
        <v>3158</v>
      </c>
      <c r="M77" s="79" t="s">
        <v>2623</v>
      </c>
      <c r="N77" s="79" t="s">
        <v>3159</v>
      </c>
      <c r="O77" s="81" t="s">
        <v>3158</v>
      </c>
      <c r="P77" s="81" t="s">
        <v>3160</v>
      </c>
      <c r="Q77" s="81" t="s">
        <v>3161</v>
      </c>
      <c r="R77" s="81" t="s">
        <v>2584</v>
      </c>
      <c r="S77" s="82" t="s">
        <v>3162</v>
      </c>
      <c r="T77" s="81" t="s">
        <v>3163</v>
      </c>
      <c r="U77" s="81" t="s">
        <v>2646</v>
      </c>
      <c r="V77" s="81" t="s">
        <v>2588</v>
      </c>
      <c r="W77" s="81" t="s">
        <v>3161</v>
      </c>
      <c r="X77" s="81" t="s">
        <v>2584</v>
      </c>
      <c r="Z77" s="23" t="s">
        <v>1650</v>
      </c>
    </row>
    <row r="78" spans="1:26" x14ac:dyDescent="0.25">
      <c r="A78" s="23" t="s">
        <v>313</v>
      </c>
      <c r="B78" s="23" t="s">
        <v>1128</v>
      </c>
      <c r="C78" s="24" t="s">
        <v>1129</v>
      </c>
      <c r="D78" s="25" t="s">
        <v>1130</v>
      </c>
      <c r="E78" s="23" t="s">
        <v>868</v>
      </c>
      <c r="F78" s="23" t="s">
        <v>869</v>
      </c>
      <c r="G78" s="23" t="s">
        <v>869</v>
      </c>
      <c r="H78" s="26">
        <v>44145</v>
      </c>
      <c r="I78" s="27" t="s">
        <v>3164</v>
      </c>
      <c r="J78" s="27" t="s">
        <v>2576</v>
      </c>
      <c r="K78" s="27" t="s">
        <v>3165</v>
      </c>
      <c r="L78" s="27" t="s">
        <v>3166</v>
      </c>
      <c r="M78" s="27" t="s">
        <v>2623</v>
      </c>
      <c r="N78" s="27" t="s">
        <v>3167</v>
      </c>
      <c r="O78" s="23" t="s">
        <v>3168</v>
      </c>
      <c r="P78" s="23" t="s">
        <v>3169</v>
      </c>
      <c r="Q78" s="23" t="s">
        <v>3170</v>
      </c>
      <c r="R78" s="23" t="s">
        <v>2584</v>
      </c>
      <c r="S78" s="30" t="s">
        <v>3171</v>
      </c>
      <c r="T78" s="23" t="s">
        <v>3163</v>
      </c>
      <c r="U78" s="23" t="s">
        <v>2646</v>
      </c>
      <c r="V78" s="23" t="s">
        <v>2588</v>
      </c>
      <c r="W78" s="23" t="s">
        <v>3170</v>
      </c>
      <c r="X78" s="23" t="s">
        <v>2584</v>
      </c>
      <c r="Z78" s="81" t="s">
        <v>1790</v>
      </c>
    </row>
    <row r="79" spans="1:26" x14ac:dyDescent="0.25">
      <c r="A79" s="23" t="s">
        <v>1131</v>
      </c>
      <c r="B79" s="23" t="s">
        <v>1132</v>
      </c>
      <c r="C79" s="24" t="s">
        <v>1133</v>
      </c>
      <c r="D79" s="25" t="s">
        <v>1134</v>
      </c>
      <c r="E79" s="23" t="s">
        <v>868</v>
      </c>
      <c r="F79" s="23" t="s">
        <v>869</v>
      </c>
      <c r="G79" s="23" t="s">
        <v>869</v>
      </c>
      <c r="H79" s="26">
        <v>44224</v>
      </c>
      <c r="I79" s="27" t="s">
        <v>3172</v>
      </c>
      <c r="J79" s="27" t="s">
        <v>2576</v>
      </c>
      <c r="K79" s="27" t="s">
        <v>3173</v>
      </c>
      <c r="L79" s="83" t="s">
        <v>3174</v>
      </c>
      <c r="M79" s="27" t="s">
        <v>3175</v>
      </c>
      <c r="N79" s="27"/>
      <c r="O79" s="23" t="s">
        <v>3174</v>
      </c>
      <c r="P79" s="23" t="s">
        <v>3176</v>
      </c>
      <c r="Q79" s="23" t="s">
        <v>3177</v>
      </c>
      <c r="R79" s="23" t="s">
        <v>2584</v>
      </c>
      <c r="S79" s="30" t="s">
        <v>3178</v>
      </c>
      <c r="T79" s="23" t="s">
        <v>3179</v>
      </c>
      <c r="U79" s="23" t="s">
        <v>2646</v>
      </c>
      <c r="V79" s="23" t="s">
        <v>2588</v>
      </c>
      <c r="W79" s="23" t="s">
        <v>3177</v>
      </c>
      <c r="X79" s="23" t="s">
        <v>2584</v>
      </c>
      <c r="Z79" s="226" t="s">
        <v>1971</v>
      </c>
    </row>
    <row r="80" spans="1:26" x14ac:dyDescent="0.25">
      <c r="A80" s="23" t="s">
        <v>533</v>
      </c>
      <c r="B80" s="23" t="s">
        <v>1135</v>
      </c>
      <c r="C80" s="24" t="s">
        <v>1136</v>
      </c>
      <c r="D80" s="25" t="s">
        <v>1137</v>
      </c>
      <c r="E80" s="23" t="s">
        <v>868</v>
      </c>
      <c r="F80" s="23" t="s">
        <v>869</v>
      </c>
      <c r="G80" s="23" t="s">
        <v>869</v>
      </c>
      <c r="H80" s="26">
        <v>44124</v>
      </c>
      <c r="I80" s="27" t="s">
        <v>3180</v>
      </c>
      <c r="J80" s="27" t="s">
        <v>2576</v>
      </c>
      <c r="K80" s="48" t="s">
        <v>3181</v>
      </c>
      <c r="L80" s="47" t="s">
        <v>3182</v>
      </c>
      <c r="M80" s="47" t="s">
        <v>3183</v>
      </c>
      <c r="N80" s="48" t="s">
        <v>3184</v>
      </c>
      <c r="O80" s="23" t="s">
        <v>3185</v>
      </c>
      <c r="P80" s="23" t="s">
        <v>3186</v>
      </c>
      <c r="Q80" s="23" t="s">
        <v>3187</v>
      </c>
      <c r="R80" s="23" t="s">
        <v>2584</v>
      </c>
      <c r="S80" s="30" t="s">
        <v>3188</v>
      </c>
      <c r="T80" s="23" t="s">
        <v>3189</v>
      </c>
      <c r="U80" s="23" t="s">
        <v>2604</v>
      </c>
      <c r="V80" s="23" t="s">
        <v>2588</v>
      </c>
      <c r="W80" s="23" t="s">
        <v>3187</v>
      </c>
      <c r="X80" s="23" t="s">
        <v>2584</v>
      </c>
      <c r="Z80" s="226" t="s">
        <v>1926</v>
      </c>
    </row>
    <row r="81" spans="1:26" x14ac:dyDescent="0.25">
      <c r="A81" s="23" t="s">
        <v>1138</v>
      </c>
      <c r="B81" s="23" t="s">
        <v>1139</v>
      </c>
      <c r="C81" s="24" t="s">
        <v>1140</v>
      </c>
      <c r="D81" s="25" t="s">
        <v>1141</v>
      </c>
      <c r="E81" s="23" t="s">
        <v>868</v>
      </c>
      <c r="F81" s="23" t="s">
        <v>869</v>
      </c>
      <c r="G81" s="23" t="s">
        <v>869</v>
      </c>
      <c r="H81" s="26">
        <v>44252</v>
      </c>
      <c r="I81" s="27" t="s">
        <v>3190</v>
      </c>
      <c r="J81" s="27" t="s">
        <v>2576</v>
      </c>
      <c r="K81" s="27" t="s">
        <v>3191</v>
      </c>
      <c r="L81" s="27" t="s">
        <v>3192</v>
      </c>
      <c r="M81" s="27" t="s">
        <v>3193</v>
      </c>
      <c r="N81" s="27" t="s">
        <v>3194</v>
      </c>
      <c r="O81" s="23" t="s">
        <v>3195</v>
      </c>
      <c r="P81" s="23" t="s">
        <v>3196</v>
      </c>
      <c r="Q81" s="23" t="s">
        <v>3197</v>
      </c>
      <c r="R81" s="23" t="s">
        <v>2584</v>
      </c>
      <c r="S81" s="30" t="s">
        <v>3198</v>
      </c>
      <c r="T81" s="23" t="s">
        <v>2934</v>
      </c>
      <c r="U81" s="23" t="s">
        <v>2725</v>
      </c>
      <c r="V81" s="23" t="s">
        <v>2588</v>
      </c>
      <c r="W81" s="23" t="s">
        <v>3197</v>
      </c>
      <c r="X81" s="23" t="s">
        <v>2584</v>
      </c>
      <c r="Z81" s="23" t="s">
        <v>1794</v>
      </c>
    </row>
    <row r="82" spans="1:26" x14ac:dyDescent="0.25">
      <c r="A82" s="23" t="s">
        <v>561</v>
      </c>
      <c r="B82" s="23" t="s">
        <v>1142</v>
      </c>
      <c r="C82" s="24" t="s">
        <v>1143</v>
      </c>
      <c r="D82" s="25" t="s">
        <v>1144</v>
      </c>
      <c r="E82" s="23" t="s">
        <v>868</v>
      </c>
      <c r="F82" s="23" t="s">
        <v>869</v>
      </c>
      <c r="G82" s="23" t="s">
        <v>869</v>
      </c>
      <c r="H82" s="26">
        <v>44119</v>
      </c>
      <c r="I82" s="27" t="s">
        <v>3199</v>
      </c>
      <c r="J82" s="27" t="s">
        <v>2576</v>
      </c>
      <c r="K82" s="72" t="s">
        <v>3200</v>
      </c>
      <c r="L82" s="47" t="s">
        <v>3201</v>
      </c>
      <c r="M82" s="47" t="s">
        <v>2623</v>
      </c>
      <c r="N82" s="48" t="s">
        <v>3202</v>
      </c>
      <c r="O82" s="23" t="s">
        <v>3203</v>
      </c>
      <c r="P82" s="23" t="s">
        <v>3204</v>
      </c>
      <c r="Q82" s="23" t="s">
        <v>3205</v>
      </c>
      <c r="R82" s="23" t="s">
        <v>2584</v>
      </c>
      <c r="S82" s="30" t="s">
        <v>3206</v>
      </c>
      <c r="T82" s="23" t="s">
        <v>2934</v>
      </c>
      <c r="U82" s="23" t="s">
        <v>2725</v>
      </c>
      <c r="V82" s="23" t="s">
        <v>2588</v>
      </c>
      <c r="W82" s="23" t="s">
        <v>3205</v>
      </c>
      <c r="X82" s="23" t="s">
        <v>2584</v>
      </c>
      <c r="Z82" s="23" t="s">
        <v>1639</v>
      </c>
    </row>
    <row r="83" spans="1:26" x14ac:dyDescent="0.25">
      <c r="A83" s="23" t="s">
        <v>640</v>
      </c>
      <c r="B83" s="23" t="s">
        <v>1145</v>
      </c>
      <c r="C83" s="24" t="s">
        <v>1146</v>
      </c>
      <c r="D83" s="25" t="s">
        <v>1147</v>
      </c>
      <c r="E83" s="23" t="s">
        <v>868</v>
      </c>
      <c r="F83" s="23" t="s">
        <v>869</v>
      </c>
      <c r="G83" s="23" t="s">
        <v>869</v>
      </c>
      <c r="H83" s="26">
        <v>44111</v>
      </c>
      <c r="I83" s="27" t="s">
        <v>3207</v>
      </c>
      <c r="J83" s="27" t="s">
        <v>2576</v>
      </c>
      <c r="K83" s="27" t="s">
        <v>3208</v>
      </c>
      <c r="L83" s="27" t="s">
        <v>3209</v>
      </c>
      <c r="M83" s="27" t="s">
        <v>2860</v>
      </c>
      <c r="N83" s="48" t="s">
        <v>3210</v>
      </c>
      <c r="O83" s="23" t="s">
        <v>3211</v>
      </c>
      <c r="P83" s="23" t="s">
        <v>3212</v>
      </c>
      <c r="Q83" s="23" t="s">
        <v>3213</v>
      </c>
      <c r="R83" s="23" t="s">
        <v>2584</v>
      </c>
      <c r="S83" s="30" t="s">
        <v>3214</v>
      </c>
      <c r="T83" s="23" t="s">
        <v>2807</v>
      </c>
      <c r="U83" s="23" t="s">
        <v>2725</v>
      </c>
      <c r="V83" s="23" t="s">
        <v>2588</v>
      </c>
      <c r="W83" s="23" t="s">
        <v>3213</v>
      </c>
      <c r="X83" s="23" t="s">
        <v>2584</v>
      </c>
      <c r="Z83" s="161" t="s">
        <v>1639</v>
      </c>
    </row>
    <row r="84" spans="1:26" x14ac:dyDescent="0.25">
      <c r="A84" s="23" t="s">
        <v>1148</v>
      </c>
      <c r="B84" s="23" t="s">
        <v>1149</v>
      </c>
      <c r="C84" s="24" t="s">
        <v>1150</v>
      </c>
      <c r="D84" s="25" t="s">
        <v>1151</v>
      </c>
      <c r="E84" s="23" t="s">
        <v>868</v>
      </c>
      <c r="F84" s="23" t="s">
        <v>869</v>
      </c>
      <c r="G84" s="23" t="s">
        <v>869</v>
      </c>
      <c r="H84" s="26">
        <v>44175</v>
      </c>
      <c r="I84" s="27" t="s">
        <v>3215</v>
      </c>
      <c r="J84" s="27" t="s">
        <v>2576</v>
      </c>
      <c r="K84" s="72" t="s">
        <v>3216</v>
      </c>
      <c r="L84" s="27" t="s">
        <v>3217</v>
      </c>
      <c r="M84" s="27" t="s">
        <v>2860</v>
      </c>
      <c r="N84" s="48" t="s">
        <v>3218</v>
      </c>
      <c r="O84" s="23" t="s">
        <v>3219</v>
      </c>
      <c r="P84" s="23" t="s">
        <v>3220</v>
      </c>
      <c r="Q84" s="23" t="s">
        <v>3221</v>
      </c>
      <c r="R84" s="23" t="s">
        <v>2584</v>
      </c>
      <c r="S84" s="30" t="s">
        <v>3222</v>
      </c>
      <c r="T84" s="23" t="s">
        <v>2807</v>
      </c>
      <c r="U84" s="23" t="s">
        <v>2725</v>
      </c>
      <c r="V84" s="23" t="s">
        <v>2588</v>
      </c>
      <c r="W84" s="23" t="s">
        <v>3223</v>
      </c>
      <c r="X84" s="23" t="s">
        <v>2584</v>
      </c>
      <c r="Z84" s="23" t="s">
        <v>1042</v>
      </c>
    </row>
    <row r="85" spans="1:26" x14ac:dyDescent="0.25">
      <c r="A85" s="23" t="s">
        <v>1152</v>
      </c>
      <c r="B85" s="23" t="s">
        <v>1153</v>
      </c>
      <c r="C85" s="24" t="s">
        <v>1154</v>
      </c>
      <c r="D85" s="25" t="s">
        <v>1155</v>
      </c>
      <c r="E85" s="23" t="s">
        <v>868</v>
      </c>
      <c r="F85" s="23" t="s">
        <v>869</v>
      </c>
      <c r="G85" s="23" t="s">
        <v>869</v>
      </c>
      <c r="H85" s="26">
        <v>44176</v>
      </c>
      <c r="I85" s="27" t="s">
        <v>3224</v>
      </c>
      <c r="J85" s="27" t="s">
        <v>2576</v>
      </c>
      <c r="K85" s="48" t="s">
        <v>3225</v>
      </c>
      <c r="L85" s="47" t="s">
        <v>3226</v>
      </c>
      <c r="M85" s="47" t="s">
        <v>2860</v>
      </c>
      <c r="N85" s="48" t="s">
        <v>3227</v>
      </c>
      <c r="O85" s="23" t="s">
        <v>3228</v>
      </c>
      <c r="P85" s="23" t="s">
        <v>3229</v>
      </c>
      <c r="Q85" s="23" t="s">
        <v>3230</v>
      </c>
      <c r="R85" s="23" t="s">
        <v>2584</v>
      </c>
      <c r="S85" s="30" t="s">
        <v>3231</v>
      </c>
      <c r="T85" s="23" t="s">
        <v>2807</v>
      </c>
      <c r="U85" s="23" t="s">
        <v>2725</v>
      </c>
      <c r="V85" s="23" t="s">
        <v>2588</v>
      </c>
      <c r="W85" s="23" t="s">
        <v>3230</v>
      </c>
      <c r="X85" s="23" t="s">
        <v>2584</v>
      </c>
      <c r="Z85" s="226" t="s">
        <v>1917</v>
      </c>
    </row>
    <row r="86" spans="1:26" x14ac:dyDescent="0.25">
      <c r="A86" s="23" t="s">
        <v>1156</v>
      </c>
      <c r="B86" s="23" t="s">
        <v>1157</v>
      </c>
      <c r="C86" s="24" t="s">
        <v>1158</v>
      </c>
      <c r="D86" s="25" t="s">
        <v>1159</v>
      </c>
      <c r="E86" s="23" t="s">
        <v>868</v>
      </c>
      <c r="F86" s="23" t="s">
        <v>869</v>
      </c>
      <c r="G86" s="23" t="s">
        <v>869</v>
      </c>
      <c r="H86" s="26">
        <v>44153</v>
      </c>
      <c r="I86" s="27" t="s">
        <v>3232</v>
      </c>
      <c r="J86" s="27" t="s">
        <v>2576</v>
      </c>
      <c r="K86" s="48" t="s">
        <v>3233</v>
      </c>
      <c r="L86" s="47" t="s">
        <v>3234</v>
      </c>
      <c r="M86" s="47" t="s">
        <v>2623</v>
      </c>
      <c r="N86" s="48" t="s">
        <v>3235</v>
      </c>
      <c r="O86" s="23" t="s">
        <v>3234</v>
      </c>
      <c r="P86" s="23" t="s">
        <v>3236</v>
      </c>
      <c r="Q86" s="23" t="s">
        <v>3237</v>
      </c>
      <c r="R86" s="23" t="s">
        <v>2584</v>
      </c>
      <c r="S86" s="30" t="s">
        <v>3238</v>
      </c>
      <c r="T86" s="23" t="s">
        <v>2807</v>
      </c>
      <c r="U86" s="23" t="s">
        <v>2725</v>
      </c>
      <c r="V86" s="23" t="s">
        <v>2588</v>
      </c>
      <c r="W86" s="23" t="s">
        <v>3237</v>
      </c>
      <c r="X86" s="23" t="s">
        <v>2584</v>
      </c>
      <c r="Z86" s="23" t="s">
        <v>3953</v>
      </c>
    </row>
    <row r="87" spans="1:26" x14ac:dyDescent="0.25">
      <c r="A87" s="23" t="s">
        <v>565</v>
      </c>
      <c r="B87" s="23" t="s">
        <v>1160</v>
      </c>
      <c r="C87" s="24" t="s">
        <v>1161</v>
      </c>
      <c r="D87" s="25" t="s">
        <v>1162</v>
      </c>
      <c r="E87" s="23" t="s">
        <v>868</v>
      </c>
      <c r="F87" s="23" t="s">
        <v>869</v>
      </c>
      <c r="G87" s="23" t="s">
        <v>869</v>
      </c>
      <c r="H87" s="26">
        <v>44113</v>
      </c>
      <c r="I87" s="27" t="s">
        <v>3239</v>
      </c>
      <c r="J87" s="27" t="s">
        <v>2576</v>
      </c>
      <c r="K87" s="27" t="s">
        <v>3240</v>
      </c>
      <c r="L87" s="27" t="s">
        <v>3241</v>
      </c>
      <c r="M87" s="27" t="s">
        <v>2623</v>
      </c>
      <c r="N87" s="48" t="s">
        <v>3242</v>
      </c>
      <c r="O87" s="23" t="s">
        <v>3243</v>
      </c>
      <c r="P87" s="23" t="s">
        <v>3244</v>
      </c>
      <c r="Q87" s="23" t="s">
        <v>3245</v>
      </c>
      <c r="R87" s="23" t="s">
        <v>2584</v>
      </c>
      <c r="S87" s="30" t="s">
        <v>3246</v>
      </c>
      <c r="T87" s="23" t="s">
        <v>2807</v>
      </c>
      <c r="U87" s="23" t="s">
        <v>2725</v>
      </c>
      <c r="V87" s="23" t="s">
        <v>2588</v>
      </c>
      <c r="W87" s="23" t="s">
        <v>3245</v>
      </c>
      <c r="X87" s="23" t="s">
        <v>2584</v>
      </c>
      <c r="Z87" s="171" t="s">
        <v>1855</v>
      </c>
    </row>
    <row r="88" spans="1:26" x14ac:dyDescent="0.25">
      <c r="A88" s="23" t="s">
        <v>1163</v>
      </c>
      <c r="B88" s="23" t="s">
        <v>1164</v>
      </c>
      <c r="C88" s="24" t="s">
        <v>1165</v>
      </c>
      <c r="D88" s="25" t="s">
        <v>1166</v>
      </c>
      <c r="E88" s="23" t="s">
        <v>868</v>
      </c>
      <c r="F88" s="23" t="s">
        <v>869</v>
      </c>
      <c r="G88" s="23" t="s">
        <v>869</v>
      </c>
      <c r="H88" s="26">
        <v>44350</v>
      </c>
      <c r="I88" s="27" t="s">
        <v>3247</v>
      </c>
      <c r="J88" s="27" t="s">
        <v>2576</v>
      </c>
      <c r="K88" s="27" t="s">
        <v>3248</v>
      </c>
      <c r="L88" s="27" t="s">
        <v>3249</v>
      </c>
      <c r="M88" s="27" t="s">
        <v>3250</v>
      </c>
      <c r="N88" s="48" t="s">
        <v>3251</v>
      </c>
      <c r="O88" s="23" t="s">
        <v>3252</v>
      </c>
      <c r="P88" s="23" t="s">
        <v>3253</v>
      </c>
      <c r="Q88" s="23" t="s">
        <v>3254</v>
      </c>
      <c r="R88" s="23" t="s">
        <v>2584</v>
      </c>
      <c r="S88" s="30" t="s">
        <v>3255</v>
      </c>
      <c r="T88" s="23" t="s">
        <v>3256</v>
      </c>
      <c r="U88" s="23" t="s">
        <v>2800</v>
      </c>
      <c r="V88" s="23" t="s">
        <v>2588</v>
      </c>
      <c r="W88" s="23" t="s">
        <v>3254</v>
      </c>
      <c r="X88" s="23" t="s">
        <v>2584</v>
      </c>
      <c r="Z88" s="181" t="s">
        <v>1897</v>
      </c>
    </row>
    <row r="89" spans="1:26" x14ac:dyDescent="0.25">
      <c r="A89" s="31" t="s">
        <v>568</v>
      </c>
      <c r="B89" s="31" t="s">
        <v>1167</v>
      </c>
      <c r="C89" s="32" t="s">
        <v>1168</v>
      </c>
      <c r="D89" s="25" t="s">
        <v>1169</v>
      </c>
      <c r="E89" s="31" t="s">
        <v>868</v>
      </c>
      <c r="F89" s="31" t="s">
        <v>869</v>
      </c>
      <c r="G89" s="31" t="s">
        <v>869</v>
      </c>
      <c r="H89" s="26">
        <v>44079</v>
      </c>
      <c r="I89" s="27" t="s">
        <v>3257</v>
      </c>
      <c r="J89" s="27"/>
      <c r="K89" s="27" t="s">
        <v>3258</v>
      </c>
      <c r="L89" s="27"/>
      <c r="M89" s="27"/>
      <c r="N89" s="48"/>
      <c r="O89" s="31" t="s">
        <v>3259</v>
      </c>
      <c r="P89" s="31" t="s">
        <v>3260</v>
      </c>
      <c r="Q89" s="31" t="s">
        <v>3261</v>
      </c>
      <c r="R89" s="31" t="s">
        <v>2584</v>
      </c>
      <c r="S89" s="49" t="s">
        <v>3262</v>
      </c>
      <c r="T89" s="31" t="s">
        <v>3263</v>
      </c>
      <c r="U89" s="31" t="s">
        <v>2646</v>
      </c>
      <c r="V89" s="31" t="s">
        <v>2588</v>
      </c>
      <c r="W89" s="31" t="s">
        <v>3261</v>
      </c>
      <c r="X89" s="31" t="s">
        <v>2584</v>
      </c>
      <c r="Z89" s="226" t="s">
        <v>1956</v>
      </c>
    </row>
    <row r="90" spans="1:26" ht="39" x14ac:dyDescent="0.25">
      <c r="A90" s="84" t="s">
        <v>1170</v>
      </c>
      <c r="B90" s="85" t="s">
        <v>1171</v>
      </c>
      <c r="C90" s="86" t="s">
        <v>1172</v>
      </c>
      <c r="D90" s="81" t="s">
        <v>1105</v>
      </c>
      <c r="E90" s="87" t="s">
        <v>1173</v>
      </c>
      <c r="F90" s="81" t="s">
        <v>869</v>
      </c>
      <c r="G90" s="81" t="s">
        <v>869</v>
      </c>
      <c r="H90" s="88">
        <v>43869</v>
      </c>
      <c r="I90" s="81"/>
      <c r="J90" s="81"/>
      <c r="K90" s="89" t="s">
        <v>3264</v>
      </c>
      <c r="L90" s="81"/>
      <c r="M90" s="81"/>
      <c r="N90" s="81"/>
      <c r="O90" s="81" t="s">
        <v>3265</v>
      </c>
      <c r="P90" s="81" t="s">
        <v>3266</v>
      </c>
      <c r="Q90" s="81" t="s">
        <v>3267</v>
      </c>
      <c r="R90" s="82" t="s">
        <v>3268</v>
      </c>
      <c r="S90" s="82" t="s">
        <v>3269</v>
      </c>
      <c r="T90" s="81"/>
      <c r="U90" s="81"/>
      <c r="V90" s="81"/>
      <c r="W90" s="81"/>
      <c r="X90" s="82"/>
      <c r="Z90" s="161" t="s">
        <v>1815</v>
      </c>
    </row>
    <row r="91" spans="1:26" x14ac:dyDescent="0.25">
      <c r="A91" s="23" t="s">
        <v>1174</v>
      </c>
      <c r="B91" s="23" t="s">
        <v>1175</v>
      </c>
      <c r="C91" s="24" t="s">
        <v>1176</v>
      </c>
      <c r="D91" s="25" t="s">
        <v>1177</v>
      </c>
      <c r="E91" s="23" t="s">
        <v>868</v>
      </c>
      <c r="F91" s="23" t="s">
        <v>869</v>
      </c>
      <c r="G91" s="23" t="s">
        <v>869</v>
      </c>
      <c r="H91" s="26">
        <v>44257</v>
      </c>
      <c r="I91" s="27" t="s">
        <v>3270</v>
      </c>
      <c r="J91" s="27" t="s">
        <v>2576</v>
      </c>
      <c r="K91" s="1" t="s">
        <v>3271</v>
      </c>
      <c r="L91" s="47" t="s">
        <v>3272</v>
      </c>
      <c r="M91" s="47" t="s">
        <v>2579</v>
      </c>
      <c r="N91" s="48" t="s">
        <v>3273</v>
      </c>
      <c r="O91" s="23" t="s">
        <v>3272</v>
      </c>
      <c r="P91" s="23" t="s">
        <v>3274</v>
      </c>
      <c r="Q91" s="23" t="s">
        <v>3275</v>
      </c>
      <c r="R91" s="23" t="s">
        <v>2584</v>
      </c>
      <c r="S91" s="30" t="s">
        <v>3276</v>
      </c>
      <c r="T91" s="23" t="s">
        <v>3263</v>
      </c>
      <c r="U91" s="23" t="s">
        <v>2646</v>
      </c>
      <c r="V91" s="23" t="s">
        <v>2588</v>
      </c>
      <c r="W91" s="23" t="s">
        <v>3275</v>
      </c>
      <c r="X91" s="23" t="s">
        <v>2584</v>
      </c>
      <c r="Z91" s="146" t="s">
        <v>1824</v>
      </c>
    </row>
    <row r="92" spans="1:26" x14ac:dyDescent="0.25">
      <c r="A92" s="31" t="s">
        <v>574</v>
      </c>
      <c r="B92" s="31" t="s">
        <v>1178</v>
      </c>
      <c r="C92" s="32" t="s">
        <v>1179</v>
      </c>
      <c r="D92" s="25" t="s">
        <v>1180</v>
      </c>
      <c r="E92" s="31" t="s">
        <v>868</v>
      </c>
      <c r="F92" s="31" t="s">
        <v>869</v>
      </c>
      <c r="G92" s="31" t="s">
        <v>869</v>
      </c>
      <c r="H92" s="26">
        <v>44190</v>
      </c>
      <c r="I92" s="27" t="s">
        <v>3277</v>
      </c>
      <c r="J92" s="27"/>
      <c r="K92" s="27" t="s">
        <v>3278</v>
      </c>
      <c r="L92" s="27"/>
      <c r="M92" s="27"/>
      <c r="N92" s="27"/>
      <c r="O92" s="31" t="s">
        <v>3279</v>
      </c>
      <c r="P92" s="31" t="s">
        <v>3280</v>
      </c>
      <c r="Q92" s="31" t="s">
        <v>3281</v>
      </c>
      <c r="R92" s="31" t="s">
        <v>2584</v>
      </c>
      <c r="S92" s="49" t="s">
        <v>3282</v>
      </c>
      <c r="T92" s="31" t="s">
        <v>3263</v>
      </c>
      <c r="U92" s="31" t="s">
        <v>2646</v>
      </c>
      <c r="V92" s="31" t="s">
        <v>2588</v>
      </c>
      <c r="W92" s="31" t="s">
        <v>3281</v>
      </c>
      <c r="X92" s="31" t="s">
        <v>2584</v>
      </c>
      <c r="Z92" s="85" t="s">
        <v>1171</v>
      </c>
    </row>
    <row r="93" spans="1:26" x14ac:dyDescent="0.25">
      <c r="A93" s="23" t="s">
        <v>582</v>
      </c>
      <c r="B93" s="23" t="s">
        <v>1181</v>
      </c>
      <c r="C93" s="24" t="s">
        <v>1182</v>
      </c>
      <c r="D93" s="25" t="s">
        <v>1183</v>
      </c>
      <c r="E93" s="23" t="s">
        <v>868</v>
      </c>
      <c r="F93" s="23" t="s">
        <v>869</v>
      </c>
      <c r="G93" s="23" t="s">
        <v>869</v>
      </c>
      <c r="H93" s="26">
        <v>44198</v>
      </c>
      <c r="I93" s="27" t="s">
        <v>3283</v>
      </c>
      <c r="J93" s="27" t="s">
        <v>2576</v>
      </c>
      <c r="K93" s="90" t="s">
        <v>3284</v>
      </c>
      <c r="L93" s="27" t="s">
        <v>3285</v>
      </c>
      <c r="M93" s="27" t="s">
        <v>2599</v>
      </c>
      <c r="N93" s="27" t="s">
        <v>3286</v>
      </c>
      <c r="O93" s="23" t="s">
        <v>3287</v>
      </c>
      <c r="P93" s="23" t="s">
        <v>3288</v>
      </c>
      <c r="Q93" s="23" t="s">
        <v>3289</v>
      </c>
      <c r="R93" s="23" t="s">
        <v>2584</v>
      </c>
      <c r="S93" s="30" t="s">
        <v>3290</v>
      </c>
      <c r="T93" s="23" t="s">
        <v>3291</v>
      </c>
      <c r="U93" s="23" t="s">
        <v>2725</v>
      </c>
      <c r="V93" s="23" t="s">
        <v>2588</v>
      </c>
      <c r="W93" s="23" t="s">
        <v>3289</v>
      </c>
      <c r="X93" s="23" t="s">
        <v>2584</v>
      </c>
      <c r="Z93" s="114" t="s">
        <v>1697</v>
      </c>
    </row>
    <row r="94" spans="1:26" x14ac:dyDescent="0.25">
      <c r="A94" s="23" t="s">
        <v>600</v>
      </c>
      <c r="B94" s="23" t="s">
        <v>1184</v>
      </c>
      <c r="C94" s="24" t="s">
        <v>1185</v>
      </c>
      <c r="D94" s="25" t="s">
        <v>1186</v>
      </c>
      <c r="E94" s="23" t="s">
        <v>868</v>
      </c>
      <c r="F94" s="23" t="s">
        <v>869</v>
      </c>
      <c r="G94" s="23" t="s">
        <v>869</v>
      </c>
      <c r="H94" s="26">
        <v>44221</v>
      </c>
      <c r="I94" s="27" t="s">
        <v>3292</v>
      </c>
      <c r="J94" s="27" t="s">
        <v>2576</v>
      </c>
      <c r="K94" s="1" t="s">
        <v>3293</v>
      </c>
      <c r="L94" s="27"/>
      <c r="M94" s="27"/>
      <c r="N94" s="27"/>
      <c r="O94" s="23" t="s">
        <v>3294</v>
      </c>
      <c r="P94" s="23" t="s">
        <v>3295</v>
      </c>
      <c r="Q94" s="23" t="s">
        <v>3296</v>
      </c>
      <c r="R94" s="23" t="s">
        <v>2584</v>
      </c>
      <c r="S94" s="30" t="s">
        <v>3297</v>
      </c>
      <c r="T94" s="23" t="s">
        <v>3291</v>
      </c>
      <c r="U94" s="23" t="s">
        <v>2725</v>
      </c>
      <c r="V94" s="23" t="s">
        <v>2588</v>
      </c>
      <c r="W94" s="23" t="s">
        <v>3296</v>
      </c>
      <c r="X94" s="23" t="s">
        <v>2584</v>
      </c>
      <c r="Z94" s="23" t="s">
        <v>1089</v>
      </c>
    </row>
    <row r="95" spans="1:26" x14ac:dyDescent="0.25">
      <c r="A95" s="23" t="s">
        <v>614</v>
      </c>
      <c r="B95" s="23" t="s">
        <v>1187</v>
      </c>
      <c r="C95" s="24" t="s">
        <v>1188</v>
      </c>
      <c r="D95" s="25" t="s">
        <v>1189</v>
      </c>
      <c r="E95" s="23" t="s">
        <v>868</v>
      </c>
      <c r="F95" s="23" t="s">
        <v>869</v>
      </c>
      <c r="G95" s="23" t="s">
        <v>869</v>
      </c>
      <c r="H95" s="26">
        <v>44140</v>
      </c>
      <c r="I95" s="27" t="s">
        <v>3298</v>
      </c>
      <c r="J95" s="27" t="s">
        <v>2576</v>
      </c>
      <c r="K95" s="27" t="s">
        <v>3299</v>
      </c>
      <c r="L95" s="27" t="s">
        <v>3300</v>
      </c>
      <c r="M95" s="27" t="s">
        <v>3069</v>
      </c>
      <c r="N95" s="27" t="s">
        <v>3301</v>
      </c>
      <c r="O95" s="23" t="s">
        <v>3300</v>
      </c>
      <c r="P95" s="23" t="s">
        <v>3302</v>
      </c>
      <c r="Q95" s="23" t="s">
        <v>3303</v>
      </c>
      <c r="R95" s="23" t="s">
        <v>2584</v>
      </c>
      <c r="S95" s="30" t="s">
        <v>3304</v>
      </c>
      <c r="T95" s="23" t="s">
        <v>3291</v>
      </c>
      <c r="U95" s="23" t="s">
        <v>2725</v>
      </c>
      <c r="V95" s="23" t="s">
        <v>2588</v>
      </c>
      <c r="W95" s="23" t="s">
        <v>3303</v>
      </c>
      <c r="X95" s="23" t="s">
        <v>2584</v>
      </c>
      <c r="Z95" s="23" t="s">
        <v>1025</v>
      </c>
    </row>
    <row r="96" spans="1:26" x14ac:dyDescent="0.25">
      <c r="A96" s="31" t="s">
        <v>620</v>
      </c>
      <c r="B96" s="31" t="s">
        <v>1190</v>
      </c>
      <c r="C96" s="32" t="s">
        <v>1191</v>
      </c>
      <c r="D96" s="25" t="s">
        <v>1192</v>
      </c>
      <c r="E96" s="31" t="s">
        <v>868</v>
      </c>
      <c r="F96" s="31" t="s">
        <v>869</v>
      </c>
      <c r="G96" s="31" t="s">
        <v>869</v>
      </c>
      <c r="H96" s="26">
        <v>44141</v>
      </c>
      <c r="I96" s="27" t="s">
        <v>3305</v>
      </c>
      <c r="J96" s="27" t="s">
        <v>2576</v>
      </c>
      <c r="K96" t="s">
        <v>3306</v>
      </c>
      <c r="L96" s="27" t="s">
        <v>3307</v>
      </c>
      <c r="M96" s="47" t="s">
        <v>2978</v>
      </c>
      <c r="N96" s="27" t="s">
        <v>3308</v>
      </c>
      <c r="O96" s="31" t="s">
        <v>3309</v>
      </c>
      <c r="P96" s="31" t="s">
        <v>3310</v>
      </c>
      <c r="Q96" s="31" t="s">
        <v>3311</v>
      </c>
      <c r="R96" s="31" t="s">
        <v>2584</v>
      </c>
      <c r="S96" s="49" t="s">
        <v>3312</v>
      </c>
      <c r="T96" s="31" t="s">
        <v>2756</v>
      </c>
      <c r="U96" s="31" t="s">
        <v>2646</v>
      </c>
      <c r="V96" s="31" t="s">
        <v>2588</v>
      </c>
      <c r="W96" s="31" t="s">
        <v>3311</v>
      </c>
      <c r="X96" s="31" t="s">
        <v>2584</v>
      </c>
      <c r="Z96" s="23" t="s">
        <v>1153</v>
      </c>
    </row>
    <row r="97" spans="1:26" x14ac:dyDescent="0.25">
      <c r="A97" s="23" t="s">
        <v>1193</v>
      </c>
      <c r="B97" s="23" t="s">
        <v>1194</v>
      </c>
      <c r="C97" s="24" t="s">
        <v>1195</v>
      </c>
      <c r="D97" s="25" t="s">
        <v>1196</v>
      </c>
      <c r="E97" s="23" t="s">
        <v>868</v>
      </c>
      <c r="F97" s="23" t="s">
        <v>869</v>
      </c>
      <c r="G97" s="23" t="s">
        <v>869</v>
      </c>
      <c r="H97" s="26">
        <v>44110</v>
      </c>
      <c r="I97" s="27" t="s">
        <v>3313</v>
      </c>
      <c r="J97" s="27" t="s">
        <v>2576</v>
      </c>
      <c r="K97" s="48" t="s">
        <v>3314</v>
      </c>
      <c r="L97" s="47" t="s">
        <v>3315</v>
      </c>
      <c r="M97" s="47" t="s">
        <v>2623</v>
      </c>
      <c r="N97" s="27" t="s">
        <v>3316</v>
      </c>
      <c r="O97" s="23" t="s">
        <v>3315</v>
      </c>
      <c r="P97" s="23" t="s">
        <v>3317</v>
      </c>
      <c r="Q97" s="23" t="s">
        <v>3318</v>
      </c>
      <c r="R97" s="23" t="s">
        <v>2584</v>
      </c>
      <c r="S97" s="30" t="s">
        <v>3319</v>
      </c>
      <c r="T97" s="23" t="s">
        <v>2756</v>
      </c>
      <c r="U97" s="23" t="s">
        <v>2646</v>
      </c>
      <c r="V97" s="23" t="s">
        <v>2588</v>
      </c>
      <c r="W97" s="23" t="s">
        <v>3318</v>
      </c>
      <c r="X97" s="23" t="s">
        <v>2584</v>
      </c>
      <c r="Z97" s="23" t="s">
        <v>1470</v>
      </c>
    </row>
    <row r="98" spans="1:26" x14ac:dyDescent="0.25">
      <c r="A98" s="23" t="s">
        <v>1197</v>
      </c>
      <c r="B98" s="23" t="s">
        <v>1198</v>
      </c>
      <c r="C98" s="24" t="s">
        <v>1199</v>
      </c>
      <c r="D98" s="25" t="s">
        <v>1200</v>
      </c>
      <c r="E98" s="23" t="s">
        <v>868</v>
      </c>
      <c r="F98" s="23" t="s">
        <v>869</v>
      </c>
      <c r="G98" s="23" t="s">
        <v>869</v>
      </c>
      <c r="H98" s="26">
        <v>44160</v>
      </c>
      <c r="I98" s="27" t="s">
        <v>3320</v>
      </c>
      <c r="J98" s="27" t="s">
        <v>2576</v>
      </c>
      <c r="K98" s="48" t="s">
        <v>3321</v>
      </c>
      <c r="L98" s="47" t="s">
        <v>3322</v>
      </c>
      <c r="M98" s="47" t="s">
        <v>2623</v>
      </c>
      <c r="N98" s="27" t="s">
        <v>3323</v>
      </c>
      <c r="O98" s="23" t="s">
        <v>3322</v>
      </c>
      <c r="P98" s="23" t="s">
        <v>3324</v>
      </c>
      <c r="Q98" s="23" t="s">
        <v>3325</v>
      </c>
      <c r="R98" s="23" t="s">
        <v>2584</v>
      </c>
      <c r="S98" s="30" t="s">
        <v>3326</v>
      </c>
      <c r="T98" s="23" t="s">
        <v>2756</v>
      </c>
      <c r="U98" s="23" t="s">
        <v>2725</v>
      </c>
      <c r="V98" s="23" t="s">
        <v>2588</v>
      </c>
      <c r="W98" s="23" t="s">
        <v>3325</v>
      </c>
      <c r="X98" s="23" t="s">
        <v>2584</v>
      </c>
      <c r="Z98" s="23" t="s">
        <v>1251</v>
      </c>
    </row>
    <row r="99" spans="1:26" x14ac:dyDescent="0.25">
      <c r="A99" s="31" t="s">
        <v>624</v>
      </c>
      <c r="B99" s="31" t="s">
        <v>1201</v>
      </c>
      <c r="C99" s="32" t="s">
        <v>1202</v>
      </c>
      <c r="D99" s="25" t="s">
        <v>1203</v>
      </c>
      <c r="E99" s="31" t="s">
        <v>889</v>
      </c>
      <c r="F99" s="31" t="s">
        <v>869</v>
      </c>
      <c r="G99" s="31" t="s">
        <v>869</v>
      </c>
      <c r="H99" s="34">
        <v>44224</v>
      </c>
      <c r="I99" s="40" t="s">
        <v>3327</v>
      </c>
      <c r="J99" s="40"/>
      <c r="K99" s="91" t="s">
        <v>3328</v>
      </c>
      <c r="L99" s="40"/>
      <c r="M99" s="40"/>
      <c r="N99" s="40"/>
      <c r="O99" s="54" t="s">
        <v>3329</v>
      </c>
      <c r="P99" s="54" t="s">
        <v>3330</v>
      </c>
      <c r="Q99" s="54" t="s">
        <v>3331</v>
      </c>
      <c r="R99" s="54" t="s">
        <v>2584</v>
      </c>
      <c r="S99" s="55" t="s">
        <v>3332</v>
      </c>
      <c r="T99" s="54" t="s">
        <v>2756</v>
      </c>
      <c r="U99" s="54" t="s">
        <v>2646</v>
      </c>
      <c r="V99" s="54" t="s">
        <v>2588</v>
      </c>
      <c r="W99" s="54" t="s">
        <v>3331</v>
      </c>
      <c r="X99" s="54" t="s">
        <v>2584</v>
      </c>
      <c r="Z99" s="23" t="s">
        <v>1577</v>
      </c>
    </row>
    <row r="100" spans="1:26" x14ac:dyDescent="0.25">
      <c r="A100" s="23" t="s">
        <v>630</v>
      </c>
      <c r="B100" s="23" t="s">
        <v>1204</v>
      </c>
      <c r="C100" s="24" t="s">
        <v>1205</v>
      </c>
      <c r="D100" s="25" t="s">
        <v>1206</v>
      </c>
      <c r="E100" s="23" t="s">
        <v>868</v>
      </c>
      <c r="F100" s="23" t="s">
        <v>869</v>
      </c>
      <c r="G100" s="23" t="s">
        <v>869</v>
      </c>
      <c r="H100" s="26">
        <v>44272</v>
      </c>
      <c r="I100" s="27" t="s">
        <v>3333</v>
      </c>
      <c r="J100" s="27" t="s">
        <v>2576</v>
      </c>
      <c r="K100" s="1" t="s">
        <v>3334</v>
      </c>
      <c r="L100" s="27" t="s">
        <v>3335</v>
      </c>
      <c r="M100" s="27" t="s">
        <v>2623</v>
      </c>
      <c r="N100" s="27" t="s">
        <v>3336</v>
      </c>
      <c r="O100" s="23" t="s">
        <v>3335</v>
      </c>
      <c r="P100" s="23" t="s">
        <v>3337</v>
      </c>
      <c r="Q100" s="23" t="s">
        <v>3338</v>
      </c>
      <c r="R100" s="23" t="s">
        <v>2584</v>
      </c>
      <c r="S100" s="30" t="s">
        <v>3339</v>
      </c>
      <c r="T100" s="23" t="s">
        <v>2756</v>
      </c>
      <c r="U100" s="23" t="s">
        <v>2725</v>
      </c>
      <c r="V100" s="23" t="s">
        <v>2588</v>
      </c>
      <c r="W100" s="23" t="s">
        <v>3338</v>
      </c>
      <c r="X100" s="23" t="s">
        <v>2584</v>
      </c>
      <c r="Z100" s="23" t="s">
        <v>985</v>
      </c>
    </row>
    <row r="101" spans="1:26" x14ac:dyDescent="0.25">
      <c r="A101" s="23" t="s">
        <v>1207</v>
      </c>
      <c r="B101" s="23" t="s">
        <v>1208</v>
      </c>
      <c r="C101" s="24" t="s">
        <v>1209</v>
      </c>
      <c r="D101" s="25" t="s">
        <v>1210</v>
      </c>
      <c r="E101" s="23" t="s">
        <v>868</v>
      </c>
      <c r="F101" s="23" t="s">
        <v>869</v>
      </c>
      <c r="G101" s="23" t="s">
        <v>869</v>
      </c>
      <c r="H101" s="26">
        <v>44203</v>
      </c>
      <c r="I101" s="27" t="s">
        <v>3340</v>
      </c>
      <c r="J101" s="27" t="s">
        <v>2576</v>
      </c>
      <c r="K101" s="90"/>
      <c r="L101" s="27" t="s">
        <v>3341</v>
      </c>
      <c r="M101" s="27" t="s">
        <v>2623</v>
      </c>
      <c r="N101" s="27" t="s">
        <v>3342</v>
      </c>
      <c r="O101" s="23" t="s">
        <v>3343</v>
      </c>
      <c r="P101" s="23" t="s">
        <v>3344</v>
      </c>
      <c r="Q101" s="23" t="s">
        <v>3345</v>
      </c>
      <c r="R101" s="23" t="s">
        <v>2584</v>
      </c>
      <c r="S101" s="30" t="s">
        <v>3346</v>
      </c>
      <c r="T101" s="23" t="s">
        <v>2756</v>
      </c>
      <c r="U101" s="23" t="s">
        <v>2725</v>
      </c>
      <c r="V101" s="23" t="s">
        <v>2588</v>
      </c>
      <c r="W101" s="23" t="s">
        <v>3345</v>
      </c>
      <c r="X101" s="23" t="s">
        <v>2584</v>
      </c>
      <c r="Z101" s="23" t="s">
        <v>989</v>
      </c>
    </row>
    <row r="102" spans="1:26" x14ac:dyDescent="0.25">
      <c r="A102" s="23" t="s">
        <v>1211</v>
      </c>
      <c r="B102" s="23" t="s">
        <v>1212</v>
      </c>
      <c r="C102" s="24" t="s">
        <v>1213</v>
      </c>
      <c r="D102" s="25" t="s">
        <v>1214</v>
      </c>
      <c r="E102" s="31" t="s">
        <v>868</v>
      </c>
      <c r="F102" s="23" t="s">
        <v>869</v>
      </c>
      <c r="G102" s="23" t="s">
        <v>869</v>
      </c>
      <c r="H102" s="26">
        <v>44399</v>
      </c>
      <c r="I102" s="27" t="s">
        <v>3347</v>
      </c>
      <c r="J102" s="27" t="s">
        <v>2576</v>
      </c>
      <c r="K102" s="1" t="s">
        <v>3348</v>
      </c>
      <c r="L102" s="47" t="s">
        <v>3349</v>
      </c>
      <c r="M102" s="47" t="s">
        <v>2860</v>
      </c>
      <c r="N102" s="27" t="s">
        <v>3350</v>
      </c>
      <c r="O102" s="23" t="s">
        <v>3349</v>
      </c>
      <c r="P102" s="23" t="s">
        <v>3351</v>
      </c>
      <c r="Q102" s="23" t="s">
        <v>3352</v>
      </c>
      <c r="R102" s="23" t="s">
        <v>2584</v>
      </c>
      <c r="S102" s="30" t="s">
        <v>3353</v>
      </c>
      <c r="T102" s="23" t="s">
        <v>3354</v>
      </c>
      <c r="U102" s="23" t="s">
        <v>2725</v>
      </c>
      <c r="V102" s="23" t="s">
        <v>2588</v>
      </c>
      <c r="W102" s="23" t="s">
        <v>3352</v>
      </c>
      <c r="X102" s="23" t="s">
        <v>2584</v>
      </c>
      <c r="Z102" s="23" t="s">
        <v>1608</v>
      </c>
    </row>
    <row r="103" spans="1:26" x14ac:dyDescent="0.25">
      <c r="A103" s="31" t="s">
        <v>1215</v>
      </c>
      <c r="B103" s="31" t="s">
        <v>1216</v>
      </c>
      <c r="C103" s="32" t="s">
        <v>1217</v>
      </c>
      <c r="D103" s="25" t="s">
        <v>1218</v>
      </c>
      <c r="E103" s="31" t="s">
        <v>868</v>
      </c>
      <c r="F103" s="31" t="s">
        <v>869</v>
      </c>
      <c r="G103" s="31" t="s">
        <v>869</v>
      </c>
      <c r="H103" s="26">
        <v>44128</v>
      </c>
      <c r="I103" s="73"/>
      <c r="J103" s="73"/>
      <c r="K103" s="73"/>
      <c r="L103" s="27" t="s">
        <v>3355</v>
      </c>
      <c r="M103" s="27" t="s">
        <v>2623</v>
      </c>
      <c r="N103" s="27" t="s">
        <v>3356</v>
      </c>
      <c r="O103" s="31"/>
      <c r="P103" s="31" t="s">
        <v>3357</v>
      </c>
      <c r="Q103" s="31" t="s">
        <v>3358</v>
      </c>
      <c r="R103" s="31" t="s">
        <v>2584</v>
      </c>
      <c r="S103" s="49" t="s">
        <v>3359</v>
      </c>
      <c r="T103" s="31" t="s">
        <v>3354</v>
      </c>
      <c r="U103" s="31" t="s">
        <v>2725</v>
      </c>
      <c r="V103" s="31" t="s">
        <v>2588</v>
      </c>
      <c r="W103" s="31" t="s">
        <v>3358</v>
      </c>
      <c r="X103" s="31" t="s">
        <v>2584</v>
      </c>
      <c r="Z103" s="7" t="s">
        <v>1510</v>
      </c>
    </row>
    <row r="104" spans="1:26" x14ac:dyDescent="0.25">
      <c r="A104" s="23" t="s">
        <v>1219</v>
      </c>
      <c r="B104" s="23" t="s">
        <v>1220</v>
      </c>
      <c r="C104" s="24" t="s">
        <v>1221</v>
      </c>
      <c r="D104" s="25" t="s">
        <v>1222</v>
      </c>
      <c r="E104" s="23" t="s">
        <v>868</v>
      </c>
      <c r="F104" s="23" t="s">
        <v>869</v>
      </c>
      <c r="G104" s="23" t="s">
        <v>869</v>
      </c>
      <c r="H104" s="26">
        <v>44229</v>
      </c>
      <c r="I104" s="27" t="s">
        <v>3360</v>
      </c>
      <c r="J104" s="27" t="s">
        <v>2576</v>
      </c>
      <c r="K104" s="48" t="s">
        <v>3361</v>
      </c>
      <c r="L104" s="47" t="s">
        <v>3362</v>
      </c>
      <c r="M104" s="47" t="s">
        <v>2860</v>
      </c>
      <c r="N104" s="27" t="s">
        <v>3363</v>
      </c>
      <c r="O104" s="23" t="s">
        <v>3362</v>
      </c>
      <c r="P104" s="23" t="s">
        <v>3364</v>
      </c>
      <c r="Q104" s="23" t="s">
        <v>3365</v>
      </c>
      <c r="R104" s="23" t="s">
        <v>2584</v>
      </c>
      <c r="S104" s="30" t="s">
        <v>3366</v>
      </c>
      <c r="T104" s="23" t="s">
        <v>3354</v>
      </c>
      <c r="U104" s="23" t="s">
        <v>2725</v>
      </c>
      <c r="V104" s="23" t="s">
        <v>2588</v>
      </c>
      <c r="W104" s="23" t="s">
        <v>3365</v>
      </c>
      <c r="X104" s="23" t="s">
        <v>2584</v>
      </c>
      <c r="Z104" s="23" t="s">
        <v>1240</v>
      </c>
    </row>
    <row r="105" spans="1:26" x14ac:dyDescent="0.25">
      <c r="A105" s="23" t="s">
        <v>1223</v>
      </c>
      <c r="B105" s="23" t="s">
        <v>1224</v>
      </c>
      <c r="C105" s="24" t="s">
        <v>1225</v>
      </c>
      <c r="D105" s="25" t="s">
        <v>1226</v>
      </c>
      <c r="E105" s="23" t="s">
        <v>868</v>
      </c>
      <c r="F105" s="23" t="s">
        <v>869</v>
      </c>
      <c r="G105" s="23" t="s">
        <v>869</v>
      </c>
      <c r="H105" s="26">
        <v>44082</v>
      </c>
      <c r="I105" s="27" t="s">
        <v>3367</v>
      </c>
      <c r="J105" s="27" t="s">
        <v>2576</v>
      </c>
      <c r="K105" s="27" t="s">
        <v>3368</v>
      </c>
      <c r="L105" s="27" t="s">
        <v>3369</v>
      </c>
      <c r="M105" s="27" t="s">
        <v>2978</v>
      </c>
      <c r="N105" s="27" t="s">
        <v>3370</v>
      </c>
      <c r="O105" s="23" t="s">
        <v>3369</v>
      </c>
      <c r="P105" s="23" t="s">
        <v>3371</v>
      </c>
      <c r="Q105" s="23" t="s">
        <v>3372</v>
      </c>
      <c r="R105" s="23" t="s">
        <v>2584</v>
      </c>
      <c r="S105" s="30" t="s">
        <v>3373</v>
      </c>
      <c r="T105" s="23" t="s">
        <v>3374</v>
      </c>
      <c r="U105" s="23" t="s">
        <v>2725</v>
      </c>
      <c r="V105" s="23" t="s">
        <v>2588</v>
      </c>
      <c r="W105" s="23" t="s">
        <v>3372</v>
      </c>
      <c r="X105" s="23" t="s">
        <v>2584</v>
      </c>
      <c r="Z105" s="23" t="s">
        <v>907</v>
      </c>
    </row>
    <row r="106" spans="1:26" x14ac:dyDescent="0.25">
      <c r="A106" s="23" t="s">
        <v>1227</v>
      </c>
      <c r="B106" s="23" t="s">
        <v>1228</v>
      </c>
      <c r="C106" s="24" t="s">
        <v>1229</v>
      </c>
      <c r="D106" s="25" t="s">
        <v>1230</v>
      </c>
      <c r="E106" s="23" t="s">
        <v>868</v>
      </c>
      <c r="F106" s="23" t="s">
        <v>869</v>
      </c>
      <c r="G106" s="23" t="s">
        <v>869</v>
      </c>
      <c r="H106" s="26">
        <v>44146</v>
      </c>
      <c r="I106" s="27" t="s">
        <v>3375</v>
      </c>
      <c r="J106" s="27" t="s">
        <v>2576</v>
      </c>
      <c r="K106" s="27" t="s">
        <v>3376</v>
      </c>
      <c r="L106" s="27" t="s">
        <v>3377</v>
      </c>
      <c r="M106" s="27" t="s">
        <v>2623</v>
      </c>
      <c r="N106" s="27" t="s">
        <v>3378</v>
      </c>
      <c r="O106" s="23" t="s">
        <v>3377</v>
      </c>
      <c r="P106" s="23" t="s">
        <v>3379</v>
      </c>
      <c r="Q106" s="23" t="s">
        <v>3380</v>
      </c>
      <c r="R106" s="23" t="s">
        <v>2584</v>
      </c>
      <c r="S106" s="30" t="s">
        <v>3381</v>
      </c>
      <c r="T106" s="23" t="s">
        <v>3374</v>
      </c>
      <c r="U106" s="23" t="s">
        <v>2725</v>
      </c>
      <c r="V106" s="23" t="s">
        <v>2588</v>
      </c>
      <c r="W106" s="23" t="s">
        <v>3380</v>
      </c>
      <c r="X106" s="23" t="s">
        <v>2584</v>
      </c>
      <c r="Z106" s="23" t="s">
        <v>1368</v>
      </c>
    </row>
    <row r="107" spans="1:26" x14ac:dyDescent="0.25">
      <c r="A107" s="23" t="s">
        <v>1231</v>
      </c>
      <c r="B107" s="23" t="s">
        <v>1232</v>
      </c>
      <c r="C107" s="24" t="s">
        <v>1233</v>
      </c>
      <c r="D107" s="25" t="s">
        <v>1234</v>
      </c>
      <c r="E107" s="23" t="s">
        <v>868</v>
      </c>
      <c r="F107" s="23" t="s">
        <v>869</v>
      </c>
      <c r="G107" s="23" t="s">
        <v>869</v>
      </c>
      <c r="H107" s="26">
        <v>44153</v>
      </c>
      <c r="I107" s="27" t="s">
        <v>3382</v>
      </c>
      <c r="J107" s="27" t="s">
        <v>2576</v>
      </c>
      <c r="K107" s="27" t="s">
        <v>3383</v>
      </c>
      <c r="L107" s="27" t="s">
        <v>3384</v>
      </c>
      <c r="M107" s="27" t="s">
        <v>2623</v>
      </c>
      <c r="N107" s="27" t="s">
        <v>3385</v>
      </c>
      <c r="O107" s="23" t="s">
        <v>3386</v>
      </c>
      <c r="P107" s="23" t="s">
        <v>3387</v>
      </c>
      <c r="Q107" s="23" t="s">
        <v>3388</v>
      </c>
      <c r="R107" s="23" t="s">
        <v>2584</v>
      </c>
      <c r="S107" s="30" t="s">
        <v>3389</v>
      </c>
      <c r="T107" s="23" t="s">
        <v>3374</v>
      </c>
      <c r="U107" s="23" t="s">
        <v>2725</v>
      </c>
      <c r="V107" s="23" t="s">
        <v>2588</v>
      </c>
      <c r="W107" s="23" t="s">
        <v>3388</v>
      </c>
      <c r="X107" s="23" t="s">
        <v>2584</v>
      </c>
      <c r="Z107" s="23" t="s">
        <v>993</v>
      </c>
    </row>
    <row r="108" spans="1:26" x14ac:dyDescent="0.25">
      <c r="A108" s="23" t="s">
        <v>1235</v>
      </c>
      <c r="B108" s="23" t="s">
        <v>1236</v>
      </c>
      <c r="C108" s="24" t="s">
        <v>1237</v>
      </c>
      <c r="D108" s="25" t="s">
        <v>1238</v>
      </c>
      <c r="E108" s="23" t="s">
        <v>868</v>
      </c>
      <c r="F108" s="23" t="s">
        <v>869</v>
      </c>
      <c r="G108" s="23" t="s">
        <v>869</v>
      </c>
      <c r="H108" s="26">
        <v>44407</v>
      </c>
      <c r="I108" s="27" t="s">
        <v>3390</v>
      </c>
      <c r="J108" s="27" t="s">
        <v>2576</v>
      </c>
      <c r="K108" s="27" t="s">
        <v>3391</v>
      </c>
      <c r="L108" s="27" t="s">
        <v>3392</v>
      </c>
      <c r="M108" s="27" t="s">
        <v>2599</v>
      </c>
      <c r="N108" s="47" t="s">
        <v>3393</v>
      </c>
      <c r="O108" s="23" t="s">
        <v>3394</v>
      </c>
      <c r="P108" s="23" t="s">
        <v>3395</v>
      </c>
      <c r="Q108" s="23" t="s">
        <v>3396</v>
      </c>
      <c r="R108" s="23" t="s">
        <v>2584</v>
      </c>
      <c r="S108" s="30" t="s">
        <v>3397</v>
      </c>
      <c r="T108" s="23" t="s">
        <v>3374</v>
      </c>
      <c r="U108" s="23" t="s">
        <v>2725</v>
      </c>
      <c r="V108" s="23" t="s">
        <v>2588</v>
      </c>
      <c r="W108" s="23" t="s">
        <v>3396</v>
      </c>
      <c r="X108" s="23" t="s">
        <v>2584</v>
      </c>
      <c r="Z108" s="226" t="s">
        <v>1953</v>
      </c>
    </row>
    <row r="109" spans="1:26" x14ac:dyDescent="0.25">
      <c r="A109" s="23" t="s">
        <v>1239</v>
      </c>
      <c r="B109" s="23" t="s">
        <v>1240</v>
      </c>
      <c r="C109" s="24" t="s">
        <v>1241</v>
      </c>
      <c r="D109" s="25" t="s">
        <v>1242</v>
      </c>
      <c r="E109" s="23" t="s">
        <v>868</v>
      </c>
      <c r="F109" s="23" t="s">
        <v>869</v>
      </c>
      <c r="G109" s="23" t="s">
        <v>869</v>
      </c>
      <c r="H109" s="26">
        <v>44399</v>
      </c>
      <c r="I109" s="27" t="s">
        <v>3398</v>
      </c>
      <c r="J109" s="27" t="s">
        <v>2785</v>
      </c>
      <c r="K109" s="27" t="s">
        <v>3399</v>
      </c>
      <c r="L109" s="27" t="s">
        <v>3400</v>
      </c>
      <c r="M109" s="27" t="s">
        <v>2623</v>
      </c>
      <c r="N109" s="27" t="s">
        <v>3401</v>
      </c>
      <c r="O109" s="23" t="s">
        <v>3400</v>
      </c>
      <c r="P109" s="23" t="s">
        <v>3402</v>
      </c>
      <c r="Q109" s="23" t="s">
        <v>3403</v>
      </c>
      <c r="R109" s="23" t="s">
        <v>2584</v>
      </c>
      <c r="S109" s="30" t="s">
        <v>3404</v>
      </c>
      <c r="T109" s="23" t="s">
        <v>3405</v>
      </c>
      <c r="U109" s="23" t="s">
        <v>2646</v>
      </c>
      <c r="V109" s="23" t="s">
        <v>2588</v>
      </c>
      <c r="W109" s="23" t="s">
        <v>3403</v>
      </c>
      <c r="X109" s="23" t="s">
        <v>2584</v>
      </c>
      <c r="Z109" s="23" t="s">
        <v>1804</v>
      </c>
    </row>
    <row r="110" spans="1:26" x14ac:dyDescent="0.25">
      <c r="A110" s="23" t="s">
        <v>1243</v>
      </c>
      <c r="B110" s="23" t="s">
        <v>1244</v>
      </c>
      <c r="C110" s="24" t="s">
        <v>1245</v>
      </c>
      <c r="D110" s="25" t="s">
        <v>1246</v>
      </c>
      <c r="E110" s="23" t="s">
        <v>868</v>
      </c>
      <c r="F110" s="23" t="s">
        <v>869</v>
      </c>
      <c r="G110" s="23" t="s">
        <v>869</v>
      </c>
      <c r="H110" s="26">
        <v>44211</v>
      </c>
      <c r="I110" s="27" t="s">
        <v>3406</v>
      </c>
      <c r="J110" s="27" t="s">
        <v>2576</v>
      </c>
      <c r="K110" s="27" t="s">
        <v>3407</v>
      </c>
      <c r="L110" s="27" t="s">
        <v>3408</v>
      </c>
      <c r="M110" s="27" t="s">
        <v>2623</v>
      </c>
      <c r="N110" s="27" t="s">
        <v>3409</v>
      </c>
      <c r="O110" s="23" t="s">
        <v>3410</v>
      </c>
      <c r="P110" s="23" t="s">
        <v>3411</v>
      </c>
      <c r="Q110" s="23" t="s">
        <v>3412</v>
      </c>
      <c r="R110" s="23" t="s">
        <v>2584</v>
      </c>
      <c r="S110" s="30" t="s">
        <v>3413</v>
      </c>
      <c r="T110" s="23" t="s">
        <v>3405</v>
      </c>
      <c r="U110" s="23" t="s">
        <v>2646</v>
      </c>
      <c r="V110" s="23" t="s">
        <v>2588</v>
      </c>
      <c r="W110" s="23" t="s">
        <v>3412</v>
      </c>
      <c r="X110" s="23" t="s">
        <v>2584</v>
      </c>
      <c r="Z110" s="23" t="s">
        <v>3962</v>
      </c>
    </row>
    <row r="111" spans="1:26" x14ac:dyDescent="0.25">
      <c r="A111" s="23" t="s">
        <v>634</v>
      </c>
      <c r="B111" s="23" t="s">
        <v>1247</v>
      </c>
      <c r="C111" s="24" t="s">
        <v>1248</v>
      </c>
      <c r="D111" s="25" t="s">
        <v>1249</v>
      </c>
      <c r="E111" s="23" t="s">
        <v>868</v>
      </c>
      <c r="F111" s="23" t="s">
        <v>869</v>
      </c>
      <c r="G111" s="23" t="s">
        <v>869</v>
      </c>
      <c r="H111" s="26">
        <v>44268</v>
      </c>
      <c r="I111" s="27" t="s">
        <v>3414</v>
      </c>
      <c r="J111" s="27" t="s">
        <v>2576</v>
      </c>
      <c r="K111" s="27" t="s">
        <v>3415</v>
      </c>
      <c r="L111" s="27" t="s">
        <v>3416</v>
      </c>
      <c r="M111" s="27" t="s">
        <v>2579</v>
      </c>
      <c r="N111" s="27" t="s">
        <v>3417</v>
      </c>
      <c r="O111" s="23" t="s">
        <v>3418</v>
      </c>
      <c r="P111" s="23" t="s">
        <v>3419</v>
      </c>
      <c r="Q111" s="23" t="s">
        <v>3420</v>
      </c>
      <c r="R111" s="23" t="s">
        <v>2584</v>
      </c>
      <c r="S111" s="30" t="s">
        <v>3421</v>
      </c>
      <c r="T111" s="23" t="s">
        <v>3405</v>
      </c>
      <c r="U111" s="23" t="s">
        <v>2646</v>
      </c>
      <c r="V111" s="23" t="s">
        <v>2588</v>
      </c>
      <c r="W111" s="23" t="s">
        <v>3420</v>
      </c>
      <c r="X111" s="23" t="s">
        <v>2584</v>
      </c>
      <c r="Z111" s="114" t="s">
        <v>1588</v>
      </c>
    </row>
    <row r="112" spans="1:26" x14ac:dyDescent="0.25">
      <c r="A112" s="23" t="s">
        <v>1250</v>
      </c>
      <c r="B112" s="23" t="s">
        <v>1251</v>
      </c>
      <c r="C112" s="24" t="s">
        <v>1252</v>
      </c>
      <c r="D112" s="25" t="s">
        <v>1253</v>
      </c>
      <c r="E112" s="23" t="s">
        <v>868</v>
      </c>
      <c r="F112" s="23" t="s">
        <v>869</v>
      </c>
      <c r="G112" s="23" t="s">
        <v>869</v>
      </c>
      <c r="H112" s="26">
        <v>44238</v>
      </c>
      <c r="I112" s="27" t="s">
        <v>3422</v>
      </c>
      <c r="J112" s="27" t="s">
        <v>2576</v>
      </c>
      <c r="K112" s="27" t="s">
        <v>3423</v>
      </c>
      <c r="L112" s="27" t="s">
        <v>3424</v>
      </c>
      <c r="M112" s="27" t="s">
        <v>3425</v>
      </c>
      <c r="N112" s="27" t="s">
        <v>3426</v>
      </c>
      <c r="O112" s="23" t="s">
        <v>3424</v>
      </c>
      <c r="P112" s="23" t="s">
        <v>3427</v>
      </c>
      <c r="Q112" s="23" t="s">
        <v>3428</v>
      </c>
      <c r="R112" s="23" t="s">
        <v>2584</v>
      </c>
      <c r="S112" s="30" t="s">
        <v>3429</v>
      </c>
      <c r="T112" s="23" t="s">
        <v>3430</v>
      </c>
      <c r="U112" s="23" t="s">
        <v>2646</v>
      </c>
      <c r="V112" s="23" t="s">
        <v>2588</v>
      </c>
      <c r="W112" s="23" t="s">
        <v>3428</v>
      </c>
      <c r="X112" s="23" t="s">
        <v>2584</v>
      </c>
      <c r="Z112" s="114" t="s">
        <v>1711</v>
      </c>
    </row>
    <row r="113" spans="1:26" x14ac:dyDescent="0.25">
      <c r="A113" s="23" t="s">
        <v>657</v>
      </c>
      <c r="B113" s="23" t="s">
        <v>1254</v>
      </c>
      <c r="C113" s="24" t="s">
        <v>1255</v>
      </c>
      <c r="D113" s="25" t="s">
        <v>1256</v>
      </c>
      <c r="E113" s="23" t="s">
        <v>868</v>
      </c>
      <c r="F113" s="23" t="s">
        <v>869</v>
      </c>
      <c r="G113" s="23"/>
      <c r="H113" s="26">
        <v>44343</v>
      </c>
      <c r="I113" s="27" t="s">
        <v>3431</v>
      </c>
      <c r="J113" s="27" t="s">
        <v>2576</v>
      </c>
      <c r="K113" s="27" t="s">
        <v>3432</v>
      </c>
      <c r="L113" s="27" t="s">
        <v>3433</v>
      </c>
      <c r="M113" s="27" t="s">
        <v>2599</v>
      </c>
      <c r="N113" s="27" t="s">
        <v>3434</v>
      </c>
      <c r="O113" s="23" t="s">
        <v>3433</v>
      </c>
      <c r="P113" s="23" t="s">
        <v>3435</v>
      </c>
      <c r="Q113" s="23" t="s">
        <v>3436</v>
      </c>
      <c r="R113" s="23" t="s">
        <v>2584</v>
      </c>
      <c r="S113" s="30" t="s">
        <v>3437</v>
      </c>
      <c r="T113" s="23" t="s">
        <v>3438</v>
      </c>
      <c r="U113" s="23" t="s">
        <v>2646</v>
      </c>
      <c r="V113" s="23" t="s">
        <v>2588</v>
      </c>
      <c r="W113" s="23" t="s">
        <v>3436</v>
      </c>
      <c r="X113" s="23" t="s">
        <v>2584</v>
      </c>
      <c r="Z113" s="23" t="s">
        <v>1671</v>
      </c>
    </row>
    <row r="114" spans="1:26" x14ac:dyDescent="0.25">
      <c r="A114" s="23" t="s">
        <v>661</v>
      </c>
      <c r="B114" s="23" t="s">
        <v>1257</v>
      </c>
      <c r="C114" s="24" t="s">
        <v>1258</v>
      </c>
      <c r="D114" s="25" t="s">
        <v>1259</v>
      </c>
      <c r="E114" s="23" t="s">
        <v>868</v>
      </c>
      <c r="F114" s="23" t="s">
        <v>869</v>
      </c>
      <c r="G114" s="23" t="s">
        <v>869</v>
      </c>
      <c r="H114" s="26">
        <v>44167</v>
      </c>
      <c r="I114" s="27" t="s">
        <v>3439</v>
      </c>
      <c r="J114" s="27" t="s">
        <v>2785</v>
      </c>
      <c r="K114" s="27" t="s">
        <v>3440</v>
      </c>
      <c r="L114" s="27" t="s">
        <v>3441</v>
      </c>
      <c r="M114" s="27" t="s">
        <v>2579</v>
      </c>
      <c r="N114" s="27" t="s">
        <v>3442</v>
      </c>
      <c r="O114" s="23" t="s">
        <v>3443</v>
      </c>
      <c r="P114" s="23" t="s">
        <v>3444</v>
      </c>
      <c r="Q114" s="23" t="s">
        <v>3445</v>
      </c>
      <c r="R114" s="23" t="s">
        <v>2584</v>
      </c>
      <c r="S114" s="30" t="s">
        <v>3446</v>
      </c>
      <c r="T114" s="23" t="s">
        <v>3447</v>
      </c>
      <c r="U114" s="23" t="s">
        <v>2646</v>
      </c>
      <c r="V114" s="23" t="s">
        <v>2588</v>
      </c>
      <c r="W114" s="23" t="s">
        <v>3445</v>
      </c>
      <c r="X114" s="23" t="s">
        <v>2584</v>
      </c>
      <c r="Z114" s="23" t="s">
        <v>1000</v>
      </c>
    </row>
    <row r="115" spans="1:26" x14ac:dyDescent="0.25">
      <c r="A115" s="23" t="s">
        <v>674</v>
      </c>
      <c r="B115" s="23" t="s">
        <v>1260</v>
      </c>
      <c r="C115" s="24" t="s">
        <v>1261</v>
      </c>
      <c r="D115" s="25" t="s">
        <v>1262</v>
      </c>
      <c r="E115" s="23" t="s">
        <v>868</v>
      </c>
      <c r="F115" s="23" t="s">
        <v>869</v>
      </c>
      <c r="G115" s="23" t="s">
        <v>869</v>
      </c>
      <c r="H115" s="26">
        <v>44386</v>
      </c>
      <c r="I115" s="27" t="s">
        <v>3448</v>
      </c>
      <c r="J115" s="27" t="s">
        <v>2785</v>
      </c>
      <c r="K115" s="27" t="s">
        <v>3449</v>
      </c>
      <c r="L115" s="27" t="s">
        <v>3450</v>
      </c>
      <c r="M115" s="27" t="s">
        <v>2599</v>
      </c>
      <c r="N115" s="27" t="s">
        <v>3451</v>
      </c>
      <c r="O115" s="23" t="s">
        <v>3450</v>
      </c>
      <c r="P115" s="23" t="s">
        <v>3452</v>
      </c>
      <c r="Q115" s="23" t="s">
        <v>2907</v>
      </c>
      <c r="R115" s="23" t="s">
        <v>2584</v>
      </c>
      <c r="S115" s="30" t="s">
        <v>3453</v>
      </c>
      <c r="T115" s="23" t="s">
        <v>3447</v>
      </c>
      <c r="U115" s="23" t="s">
        <v>2646</v>
      </c>
      <c r="V115" s="23" t="s">
        <v>2588</v>
      </c>
      <c r="W115" s="23" t="s">
        <v>2907</v>
      </c>
      <c r="X115" s="23" t="s">
        <v>2584</v>
      </c>
      <c r="Z115" s="23" t="s">
        <v>1260</v>
      </c>
    </row>
    <row r="116" spans="1:26" x14ac:dyDescent="0.25">
      <c r="A116" s="23" t="s">
        <v>1263</v>
      </c>
      <c r="B116" s="23" t="s">
        <v>1264</v>
      </c>
      <c r="C116" s="24" t="s">
        <v>1265</v>
      </c>
      <c r="D116" s="25" t="s">
        <v>1266</v>
      </c>
      <c r="E116" s="23" t="s">
        <v>868</v>
      </c>
      <c r="F116" s="23" t="s">
        <v>869</v>
      </c>
      <c r="G116" s="23" t="s">
        <v>869</v>
      </c>
      <c r="H116" s="26">
        <v>44315</v>
      </c>
      <c r="I116" s="27" t="s">
        <v>3454</v>
      </c>
      <c r="J116" s="27" t="s">
        <v>2576</v>
      </c>
      <c r="K116" s="27" t="s">
        <v>3455</v>
      </c>
      <c r="L116" s="27" t="s">
        <v>3456</v>
      </c>
      <c r="M116" s="27" t="s">
        <v>2623</v>
      </c>
      <c r="N116" s="27" t="s">
        <v>3457</v>
      </c>
      <c r="O116" s="23" t="s">
        <v>3456</v>
      </c>
      <c r="P116" s="23" t="s">
        <v>3458</v>
      </c>
      <c r="Q116" s="23" t="s">
        <v>3459</v>
      </c>
      <c r="R116" s="23" t="s">
        <v>2584</v>
      </c>
      <c r="S116" s="30" t="s">
        <v>3460</v>
      </c>
      <c r="T116" s="23" t="s">
        <v>3447</v>
      </c>
      <c r="U116" s="23" t="s">
        <v>2646</v>
      </c>
      <c r="V116" s="23" t="s">
        <v>2588</v>
      </c>
      <c r="W116" s="23" t="s">
        <v>3459</v>
      </c>
      <c r="X116" s="23" t="s">
        <v>2584</v>
      </c>
      <c r="Z116" s="23" t="s">
        <v>1003</v>
      </c>
    </row>
    <row r="117" spans="1:26" x14ac:dyDescent="0.25">
      <c r="A117" s="23" t="s">
        <v>680</v>
      </c>
      <c r="B117" s="23" t="s">
        <v>1267</v>
      </c>
      <c r="C117" s="24" t="s">
        <v>1268</v>
      </c>
      <c r="D117" s="25" t="s">
        <v>1269</v>
      </c>
      <c r="E117" s="23" t="s">
        <v>868</v>
      </c>
      <c r="F117" s="23" t="s">
        <v>869</v>
      </c>
      <c r="G117" s="23" t="s">
        <v>869</v>
      </c>
      <c r="H117" s="26">
        <v>44223</v>
      </c>
      <c r="I117" s="27" t="s">
        <v>3461</v>
      </c>
      <c r="J117" s="27" t="s">
        <v>2576</v>
      </c>
      <c r="K117" s="27" t="s">
        <v>3462</v>
      </c>
      <c r="L117" s="27" t="s">
        <v>3463</v>
      </c>
      <c r="M117" s="27" t="s">
        <v>2579</v>
      </c>
      <c r="N117" s="27" t="s">
        <v>3464</v>
      </c>
      <c r="O117" s="23" t="s">
        <v>3465</v>
      </c>
      <c r="P117" s="23" t="s">
        <v>3466</v>
      </c>
      <c r="Q117" s="23" t="s">
        <v>3467</v>
      </c>
      <c r="R117" s="23" t="s">
        <v>2584</v>
      </c>
      <c r="S117" s="30" t="s">
        <v>3468</v>
      </c>
      <c r="T117" s="23" t="s">
        <v>3467</v>
      </c>
      <c r="U117" s="23" t="s">
        <v>2646</v>
      </c>
      <c r="V117" s="23" t="s">
        <v>2588</v>
      </c>
      <c r="W117" s="23" t="s">
        <v>3467</v>
      </c>
      <c r="X117" s="23" t="s">
        <v>2584</v>
      </c>
      <c r="Z117" s="234" t="s">
        <v>1950</v>
      </c>
    </row>
    <row r="118" spans="1:26" x14ac:dyDescent="0.25">
      <c r="A118" s="23" t="s">
        <v>1270</v>
      </c>
      <c r="B118" s="23" t="s">
        <v>1271</v>
      </c>
      <c r="C118" s="24" t="s">
        <v>1272</v>
      </c>
      <c r="D118" s="25" t="s">
        <v>1273</v>
      </c>
      <c r="E118" s="23" t="s">
        <v>868</v>
      </c>
      <c r="F118" s="23" t="s">
        <v>869</v>
      </c>
      <c r="G118" s="23" t="s">
        <v>869</v>
      </c>
      <c r="H118" s="26">
        <v>44301</v>
      </c>
      <c r="I118" s="27" t="s">
        <v>3469</v>
      </c>
      <c r="J118" s="27" t="s">
        <v>2576</v>
      </c>
      <c r="K118" s="27" t="s">
        <v>3470</v>
      </c>
      <c r="L118" s="27" t="s">
        <v>3471</v>
      </c>
      <c r="M118" s="27" t="s">
        <v>2623</v>
      </c>
      <c r="N118" s="27" t="s">
        <v>3472</v>
      </c>
      <c r="O118" s="23" t="s">
        <v>3471</v>
      </c>
      <c r="P118" s="23" t="s">
        <v>3473</v>
      </c>
      <c r="Q118" s="23" t="s">
        <v>3474</v>
      </c>
      <c r="R118" s="23" t="s">
        <v>2584</v>
      </c>
      <c r="S118" s="30" t="s">
        <v>3475</v>
      </c>
      <c r="T118" s="23" t="s">
        <v>3467</v>
      </c>
      <c r="U118" s="23" t="s">
        <v>2646</v>
      </c>
      <c r="V118" s="23" t="s">
        <v>2588</v>
      </c>
      <c r="W118" s="23" t="s">
        <v>3476</v>
      </c>
      <c r="X118" s="23" t="s">
        <v>2584</v>
      </c>
      <c r="Z118" s="31" t="s">
        <v>1167</v>
      </c>
    </row>
    <row r="119" spans="1:26" x14ac:dyDescent="0.25">
      <c r="A119" s="23" t="s">
        <v>690</v>
      </c>
      <c r="B119" s="23" t="s">
        <v>1274</v>
      </c>
      <c r="C119" s="24" t="s">
        <v>1275</v>
      </c>
      <c r="D119" s="25" t="s">
        <v>1276</v>
      </c>
      <c r="E119" s="23" t="s">
        <v>868</v>
      </c>
      <c r="F119" s="23" t="s">
        <v>869</v>
      </c>
      <c r="G119" s="23" t="s">
        <v>869</v>
      </c>
      <c r="H119" s="26">
        <v>44127</v>
      </c>
      <c r="I119" s="27" t="s">
        <v>3477</v>
      </c>
      <c r="J119" s="27" t="s">
        <v>2576</v>
      </c>
      <c r="K119" s="27" t="s">
        <v>3478</v>
      </c>
      <c r="L119" s="27" t="s">
        <v>3479</v>
      </c>
      <c r="M119" s="27" t="s">
        <v>3480</v>
      </c>
      <c r="N119" s="27" t="s">
        <v>3481</v>
      </c>
      <c r="O119" s="23" t="s">
        <v>3479</v>
      </c>
      <c r="P119" s="23" t="s">
        <v>3482</v>
      </c>
      <c r="Q119" s="23" t="s">
        <v>3267</v>
      </c>
      <c r="R119" s="23" t="s">
        <v>2584</v>
      </c>
      <c r="S119" s="30" t="s">
        <v>3483</v>
      </c>
      <c r="T119" s="23" t="s">
        <v>3484</v>
      </c>
      <c r="U119" s="23" t="s">
        <v>2725</v>
      </c>
      <c r="V119" s="23" t="s">
        <v>2588</v>
      </c>
      <c r="W119" s="23" t="s">
        <v>3267</v>
      </c>
      <c r="X119" s="23" t="s">
        <v>2584</v>
      </c>
      <c r="Z119" s="227" t="s">
        <v>1006</v>
      </c>
    </row>
    <row r="120" spans="1:26" x14ac:dyDescent="0.25">
      <c r="A120" s="23" t="s">
        <v>698</v>
      </c>
      <c r="B120" s="23" t="s">
        <v>1277</v>
      </c>
      <c r="C120" s="24" t="s">
        <v>1278</v>
      </c>
      <c r="D120" s="25" t="s">
        <v>1279</v>
      </c>
      <c r="E120" s="23" t="s">
        <v>868</v>
      </c>
      <c r="F120" s="23" t="s">
        <v>869</v>
      </c>
      <c r="G120" s="23" t="s">
        <v>869</v>
      </c>
      <c r="H120" s="26">
        <v>44201</v>
      </c>
      <c r="I120" s="27" t="s">
        <v>3485</v>
      </c>
      <c r="J120" s="27" t="s">
        <v>2576</v>
      </c>
      <c r="K120" s="27" t="s">
        <v>3486</v>
      </c>
      <c r="L120" s="27" t="s">
        <v>3487</v>
      </c>
      <c r="M120" s="27" t="s">
        <v>3488</v>
      </c>
      <c r="N120" s="27" t="s">
        <v>3489</v>
      </c>
      <c r="O120" s="23" t="s">
        <v>3487</v>
      </c>
      <c r="P120" s="23" t="s">
        <v>3490</v>
      </c>
      <c r="Q120" s="23" t="s">
        <v>3491</v>
      </c>
      <c r="R120" s="23" t="s">
        <v>2584</v>
      </c>
      <c r="S120" s="30" t="s">
        <v>3492</v>
      </c>
      <c r="T120" s="23" t="s">
        <v>3484</v>
      </c>
      <c r="U120" s="23" t="s">
        <v>2725</v>
      </c>
      <c r="V120" s="23" t="s">
        <v>2588</v>
      </c>
      <c r="W120" s="23" t="s">
        <v>3491</v>
      </c>
      <c r="X120" s="23" t="s">
        <v>2584</v>
      </c>
      <c r="Z120" s="23" t="s">
        <v>1719</v>
      </c>
    </row>
    <row r="121" spans="1:26" x14ac:dyDescent="0.25">
      <c r="A121" s="31" t="s">
        <v>1280</v>
      </c>
      <c r="B121" s="31" t="s">
        <v>1281</v>
      </c>
      <c r="C121" s="32" t="s">
        <v>1282</v>
      </c>
      <c r="D121" s="25" t="s">
        <v>1283</v>
      </c>
      <c r="E121" s="31" t="s">
        <v>868</v>
      </c>
      <c r="F121" s="31" t="s">
        <v>869</v>
      </c>
      <c r="G121" s="31" t="s">
        <v>869</v>
      </c>
      <c r="H121" s="26">
        <v>44232</v>
      </c>
      <c r="I121" s="27" t="s">
        <v>3493</v>
      </c>
      <c r="J121" s="27" t="s">
        <v>2576</v>
      </c>
      <c r="K121" s="27" t="s">
        <v>3494</v>
      </c>
      <c r="L121" s="27" t="s">
        <v>3495</v>
      </c>
      <c r="M121" s="27" t="s">
        <v>2623</v>
      </c>
      <c r="N121" s="27" t="s">
        <v>3496</v>
      </c>
      <c r="O121" s="31" t="s">
        <v>3495</v>
      </c>
      <c r="P121" s="31" t="s">
        <v>3497</v>
      </c>
      <c r="Q121" s="31" t="s">
        <v>3498</v>
      </c>
      <c r="R121" s="31" t="s">
        <v>2584</v>
      </c>
      <c r="S121" s="49" t="s">
        <v>3499</v>
      </c>
      <c r="T121" s="31" t="s">
        <v>3484</v>
      </c>
      <c r="U121" s="31" t="s">
        <v>2725</v>
      </c>
      <c r="V121" s="31" t="s">
        <v>2588</v>
      </c>
      <c r="W121" s="31" t="s">
        <v>3498</v>
      </c>
      <c r="X121" s="31" t="s">
        <v>2584</v>
      </c>
      <c r="Z121" s="23" t="s">
        <v>1115</v>
      </c>
    </row>
    <row r="122" spans="1:26" x14ac:dyDescent="0.25">
      <c r="A122" s="23" t="s">
        <v>1284</v>
      </c>
      <c r="B122" s="23" t="s">
        <v>1285</v>
      </c>
      <c r="C122" s="24" t="s">
        <v>1286</v>
      </c>
      <c r="D122" s="25" t="s">
        <v>1287</v>
      </c>
      <c r="E122" s="23" t="s">
        <v>889</v>
      </c>
      <c r="F122" s="23" t="s">
        <v>869</v>
      </c>
      <c r="G122" s="23" t="s">
        <v>869</v>
      </c>
      <c r="H122" s="26">
        <v>44346</v>
      </c>
      <c r="I122" s="40" t="s">
        <v>3500</v>
      </c>
      <c r="J122" s="40" t="s">
        <v>2576</v>
      </c>
      <c r="K122" s="40" t="s">
        <v>3501</v>
      </c>
      <c r="L122" s="92" t="s">
        <v>3502</v>
      </c>
      <c r="M122" s="92" t="s">
        <v>2623</v>
      </c>
      <c r="N122" s="40" t="s">
        <v>3503</v>
      </c>
      <c r="O122" s="43" t="s">
        <v>3502</v>
      </c>
      <c r="P122" s="43" t="s">
        <v>3497</v>
      </c>
      <c r="Q122" s="43" t="s">
        <v>3504</v>
      </c>
      <c r="R122" s="43" t="s">
        <v>2584</v>
      </c>
      <c r="S122" s="44" t="s">
        <v>3505</v>
      </c>
      <c r="T122" s="43" t="s">
        <v>3484</v>
      </c>
      <c r="U122" s="43" t="s">
        <v>2725</v>
      </c>
      <c r="V122" s="43" t="s">
        <v>2588</v>
      </c>
      <c r="W122" s="43" t="s">
        <v>3504</v>
      </c>
      <c r="X122" s="43" t="s">
        <v>2584</v>
      </c>
      <c r="Z122" s="23" t="s">
        <v>1288</v>
      </c>
    </row>
    <row r="123" spans="1:26" x14ac:dyDescent="0.25">
      <c r="A123" s="23" t="s">
        <v>704</v>
      </c>
      <c r="B123" s="23" t="s">
        <v>1288</v>
      </c>
      <c r="C123" s="24" t="s">
        <v>1289</v>
      </c>
      <c r="D123" s="25" t="s">
        <v>1290</v>
      </c>
      <c r="E123" s="23" t="s">
        <v>868</v>
      </c>
      <c r="F123" s="23" t="s">
        <v>869</v>
      </c>
      <c r="G123" s="23" t="s">
        <v>869</v>
      </c>
      <c r="H123" s="26">
        <v>44393</v>
      </c>
      <c r="I123" s="27" t="s">
        <v>3506</v>
      </c>
      <c r="J123" s="27" t="s">
        <v>2576</v>
      </c>
      <c r="K123" s="27" t="s">
        <v>3507</v>
      </c>
      <c r="L123" s="27" t="s">
        <v>3508</v>
      </c>
      <c r="M123" s="27" t="s">
        <v>2623</v>
      </c>
      <c r="N123" s="27" t="s">
        <v>3509</v>
      </c>
      <c r="O123" s="23" t="s">
        <v>3510</v>
      </c>
      <c r="P123" s="23" t="s">
        <v>3511</v>
      </c>
      <c r="Q123" s="23" t="s">
        <v>3512</v>
      </c>
      <c r="R123" s="23" t="s">
        <v>2584</v>
      </c>
      <c r="S123" s="30" t="s">
        <v>3513</v>
      </c>
      <c r="T123" s="23" t="s">
        <v>3514</v>
      </c>
      <c r="U123" s="23" t="s">
        <v>2646</v>
      </c>
      <c r="V123" s="23" t="s">
        <v>2588</v>
      </c>
      <c r="W123" s="23" t="s">
        <v>3512</v>
      </c>
      <c r="X123" s="23" t="s">
        <v>2584</v>
      </c>
      <c r="Z123" s="23" t="s">
        <v>1076</v>
      </c>
    </row>
    <row r="124" spans="1:26" x14ac:dyDescent="0.25">
      <c r="A124" s="23" t="s">
        <v>1291</v>
      </c>
      <c r="B124" s="23" t="s">
        <v>1292</v>
      </c>
      <c r="C124" s="24" t="s">
        <v>1293</v>
      </c>
      <c r="D124" s="25" t="s">
        <v>1294</v>
      </c>
      <c r="E124" s="23" t="s">
        <v>868</v>
      </c>
      <c r="F124" s="23" t="s">
        <v>869</v>
      </c>
      <c r="G124" s="23" t="s">
        <v>869</v>
      </c>
      <c r="H124" s="26">
        <v>44239</v>
      </c>
      <c r="I124" s="27" t="s">
        <v>3515</v>
      </c>
      <c r="J124" s="27" t="s">
        <v>2576</v>
      </c>
      <c r="K124" s="27" t="s">
        <v>3516</v>
      </c>
      <c r="L124" s="27" t="s">
        <v>3517</v>
      </c>
      <c r="M124" s="27" t="s">
        <v>2623</v>
      </c>
      <c r="N124" s="27" t="s">
        <v>3518</v>
      </c>
      <c r="O124" s="23" t="s">
        <v>3517</v>
      </c>
      <c r="P124" s="23" t="s">
        <v>3519</v>
      </c>
      <c r="Q124" s="23" t="s">
        <v>3520</v>
      </c>
      <c r="R124" s="23" t="s">
        <v>2584</v>
      </c>
      <c r="S124" s="30" t="s">
        <v>3521</v>
      </c>
      <c r="T124" s="23" t="s">
        <v>3514</v>
      </c>
      <c r="U124" s="23" t="s">
        <v>2646</v>
      </c>
      <c r="V124" s="23" t="s">
        <v>2588</v>
      </c>
      <c r="W124" s="23" t="s">
        <v>3520</v>
      </c>
      <c r="X124" s="23" t="s">
        <v>2584</v>
      </c>
      <c r="Z124" s="161" t="s">
        <v>1826</v>
      </c>
    </row>
    <row r="125" spans="1:26" x14ac:dyDescent="0.25">
      <c r="A125" s="23" t="s">
        <v>1295</v>
      </c>
      <c r="B125" s="23" t="s">
        <v>1296</v>
      </c>
      <c r="C125" s="24" t="s">
        <v>1297</v>
      </c>
      <c r="D125" s="25" t="s">
        <v>1298</v>
      </c>
      <c r="E125" s="23" t="s">
        <v>868</v>
      </c>
      <c r="F125" s="23" t="s">
        <v>869</v>
      </c>
      <c r="G125" s="23" t="s">
        <v>869</v>
      </c>
      <c r="H125" s="26">
        <v>44222</v>
      </c>
      <c r="I125" s="27" t="s">
        <v>3522</v>
      </c>
      <c r="J125" s="27" t="s">
        <v>2576</v>
      </c>
      <c r="K125" s="27" t="s">
        <v>3523</v>
      </c>
      <c r="L125" s="48" t="s">
        <v>3524</v>
      </c>
      <c r="M125" s="27" t="s">
        <v>2623</v>
      </c>
      <c r="N125" s="27" t="s">
        <v>3524</v>
      </c>
      <c r="O125" s="23" t="s">
        <v>3525</v>
      </c>
      <c r="P125" s="23" t="s">
        <v>3526</v>
      </c>
      <c r="Q125" s="23" t="s">
        <v>3527</v>
      </c>
      <c r="R125" s="23" t="s">
        <v>2584</v>
      </c>
      <c r="S125" s="30" t="s">
        <v>3528</v>
      </c>
      <c r="T125" s="23" t="s">
        <v>3514</v>
      </c>
      <c r="U125" s="23" t="s">
        <v>2646</v>
      </c>
      <c r="V125" s="23" t="s">
        <v>2588</v>
      </c>
      <c r="W125" s="23" t="s">
        <v>3527</v>
      </c>
      <c r="X125" s="23" t="s">
        <v>2584</v>
      </c>
      <c r="Z125" s="31" t="s">
        <v>1046</v>
      </c>
    </row>
    <row r="126" spans="1:26" x14ac:dyDescent="0.25">
      <c r="A126" s="23" t="s">
        <v>1299</v>
      </c>
      <c r="B126" s="23" t="s">
        <v>1300</v>
      </c>
      <c r="C126" s="24" t="s">
        <v>1301</v>
      </c>
      <c r="D126" s="25" t="s">
        <v>1302</v>
      </c>
      <c r="E126" s="23" t="s">
        <v>868</v>
      </c>
      <c r="F126" s="23" t="s">
        <v>869</v>
      </c>
      <c r="G126" s="23" t="s">
        <v>869</v>
      </c>
      <c r="H126" s="26">
        <v>44349</v>
      </c>
      <c r="I126" s="27" t="s">
        <v>3529</v>
      </c>
      <c r="J126" s="27" t="s">
        <v>2576</v>
      </c>
      <c r="K126" s="48" t="s">
        <v>3530</v>
      </c>
      <c r="L126" s="47" t="s">
        <v>3531</v>
      </c>
      <c r="M126" s="27" t="s">
        <v>2623</v>
      </c>
      <c r="N126" s="27" t="s">
        <v>3532</v>
      </c>
      <c r="O126" s="23" t="s">
        <v>2988</v>
      </c>
      <c r="P126" s="23" t="s">
        <v>3533</v>
      </c>
      <c r="Q126" s="23" t="s">
        <v>3534</v>
      </c>
      <c r="R126" s="23" t="s">
        <v>2584</v>
      </c>
      <c r="S126" s="30" t="s">
        <v>3535</v>
      </c>
      <c r="T126" s="23" t="s">
        <v>3514</v>
      </c>
      <c r="U126" s="23" t="s">
        <v>2646</v>
      </c>
      <c r="V126" s="23" t="s">
        <v>2588</v>
      </c>
      <c r="W126" s="23" t="s">
        <v>3534</v>
      </c>
      <c r="X126" s="23" t="s">
        <v>2584</v>
      </c>
      <c r="Z126" s="31" t="s">
        <v>1039</v>
      </c>
    </row>
    <row r="127" spans="1:26" x14ac:dyDescent="0.25">
      <c r="A127" s="23" t="s">
        <v>1303</v>
      </c>
      <c r="B127" s="23" t="s">
        <v>1304</v>
      </c>
      <c r="C127" s="24" t="s">
        <v>1305</v>
      </c>
      <c r="D127" s="25" t="s">
        <v>1306</v>
      </c>
      <c r="E127" s="23" t="s">
        <v>868</v>
      </c>
      <c r="F127" s="23" t="s">
        <v>869</v>
      </c>
      <c r="G127" s="23" t="s">
        <v>869</v>
      </c>
      <c r="H127" s="26">
        <v>44316</v>
      </c>
      <c r="I127" s="27" t="s">
        <v>3536</v>
      </c>
      <c r="J127" s="27" t="s">
        <v>2576</v>
      </c>
      <c r="K127" s="27" t="s">
        <v>3537</v>
      </c>
      <c r="L127" s="27" t="s">
        <v>3538</v>
      </c>
      <c r="M127" s="27" t="s">
        <v>2623</v>
      </c>
      <c r="N127" s="27" t="s">
        <v>3539</v>
      </c>
      <c r="O127" s="23" t="s">
        <v>3540</v>
      </c>
      <c r="P127" s="23" t="s">
        <v>3541</v>
      </c>
      <c r="Q127" s="23" t="s">
        <v>3542</v>
      </c>
      <c r="R127" s="23" t="s">
        <v>2584</v>
      </c>
      <c r="S127" s="30" t="s">
        <v>3543</v>
      </c>
      <c r="T127" s="23" t="s">
        <v>3514</v>
      </c>
      <c r="U127" s="23" t="s">
        <v>2725</v>
      </c>
      <c r="V127" s="23" t="s">
        <v>2588</v>
      </c>
      <c r="W127" s="23" t="s">
        <v>3542</v>
      </c>
      <c r="X127" s="23" t="s">
        <v>2584</v>
      </c>
      <c r="Z127" s="31" t="s">
        <v>1013</v>
      </c>
    </row>
    <row r="128" spans="1:26" x14ac:dyDescent="0.25">
      <c r="A128" s="23" t="s">
        <v>1307</v>
      </c>
      <c r="B128" s="23" t="s">
        <v>1308</v>
      </c>
      <c r="C128" s="24" t="s">
        <v>1309</v>
      </c>
      <c r="D128" s="25" t="s">
        <v>1310</v>
      </c>
      <c r="E128" s="23" t="s">
        <v>868</v>
      </c>
      <c r="F128" s="23" t="s">
        <v>869</v>
      </c>
      <c r="G128" s="23" t="s">
        <v>869</v>
      </c>
      <c r="H128" s="26">
        <v>44404</v>
      </c>
      <c r="I128" s="90" t="s">
        <v>3544</v>
      </c>
      <c r="J128" s="27" t="s">
        <v>2785</v>
      </c>
      <c r="K128" s="27" t="s">
        <v>3545</v>
      </c>
      <c r="L128" s="47" t="s">
        <v>3546</v>
      </c>
      <c r="M128" s="47" t="s">
        <v>2623</v>
      </c>
      <c r="N128" s="27" t="s">
        <v>3547</v>
      </c>
      <c r="O128" s="23" t="s">
        <v>3546</v>
      </c>
      <c r="P128" s="23" t="s">
        <v>3548</v>
      </c>
      <c r="Q128" s="23" t="s">
        <v>3549</v>
      </c>
      <c r="R128" s="23" t="s">
        <v>2584</v>
      </c>
      <c r="S128" s="30" t="s">
        <v>3550</v>
      </c>
      <c r="T128" s="23" t="s">
        <v>3514</v>
      </c>
      <c r="U128" s="23" t="s">
        <v>2646</v>
      </c>
      <c r="V128" s="23" t="s">
        <v>2588</v>
      </c>
      <c r="W128" s="23" t="s">
        <v>3549</v>
      </c>
      <c r="X128" s="23" t="s">
        <v>2584</v>
      </c>
      <c r="Z128" s="23" t="s">
        <v>1021</v>
      </c>
    </row>
    <row r="129" spans="1:26" x14ac:dyDescent="0.25">
      <c r="A129" s="23" t="s">
        <v>1311</v>
      </c>
      <c r="B129" s="23" t="s">
        <v>1312</v>
      </c>
      <c r="C129" s="24" t="s">
        <v>1313</v>
      </c>
      <c r="D129" s="25" t="s">
        <v>1314</v>
      </c>
      <c r="E129" s="23" t="s">
        <v>868</v>
      </c>
      <c r="F129" s="23" t="s">
        <v>869</v>
      </c>
      <c r="G129" s="23" t="s">
        <v>869</v>
      </c>
      <c r="H129" s="26">
        <v>44078</v>
      </c>
      <c r="I129" s="93" t="s">
        <v>3551</v>
      </c>
      <c r="J129" s="27" t="s">
        <v>2576</v>
      </c>
      <c r="K129" s="27" t="s">
        <v>3552</v>
      </c>
      <c r="L129" s="27" t="s">
        <v>3553</v>
      </c>
      <c r="M129" s="47" t="s">
        <v>2623</v>
      </c>
      <c r="N129" s="27" t="s">
        <v>3554</v>
      </c>
      <c r="O129" s="23" t="s">
        <v>3553</v>
      </c>
      <c r="P129" s="23" t="s">
        <v>3555</v>
      </c>
      <c r="Q129" s="23" t="s">
        <v>3556</v>
      </c>
      <c r="R129" s="23" t="s">
        <v>2584</v>
      </c>
      <c r="S129" s="30" t="s">
        <v>3557</v>
      </c>
      <c r="T129" s="23" t="s">
        <v>3556</v>
      </c>
      <c r="U129" s="23" t="s">
        <v>2646</v>
      </c>
      <c r="V129" s="23" t="s">
        <v>2588</v>
      </c>
      <c r="W129" s="23" t="s">
        <v>3556</v>
      </c>
      <c r="X129" s="23" t="s">
        <v>2584</v>
      </c>
      <c r="Z129" s="23" t="s">
        <v>1010</v>
      </c>
    </row>
    <row r="130" spans="1:26" x14ac:dyDescent="0.25">
      <c r="A130" s="23" t="s">
        <v>1315</v>
      </c>
      <c r="B130" s="23" t="s">
        <v>1316</v>
      </c>
      <c r="C130" s="24" t="s">
        <v>1317</v>
      </c>
      <c r="D130" s="25" t="s">
        <v>1318</v>
      </c>
      <c r="E130" s="23" t="s">
        <v>868</v>
      </c>
      <c r="F130" s="23" t="s">
        <v>869</v>
      </c>
      <c r="G130" s="23" t="s">
        <v>869</v>
      </c>
      <c r="H130" s="26">
        <v>44231</v>
      </c>
      <c r="I130" s="27" t="s">
        <v>3558</v>
      </c>
      <c r="J130" s="27" t="s">
        <v>2576</v>
      </c>
      <c r="K130" s="27" t="s">
        <v>3559</v>
      </c>
      <c r="L130" s="27" t="s">
        <v>3560</v>
      </c>
      <c r="M130" s="27" t="s">
        <v>2623</v>
      </c>
      <c r="N130" s="27" t="s">
        <v>3561</v>
      </c>
      <c r="O130" s="23" t="s">
        <v>3562</v>
      </c>
      <c r="P130" s="23" t="s">
        <v>3563</v>
      </c>
      <c r="Q130" s="23" t="s">
        <v>3564</v>
      </c>
      <c r="R130" s="23" t="s">
        <v>2584</v>
      </c>
      <c r="S130" s="30" t="s">
        <v>3565</v>
      </c>
      <c r="T130" s="23" t="s">
        <v>3556</v>
      </c>
      <c r="U130" s="23" t="s">
        <v>2646</v>
      </c>
      <c r="V130" s="23" t="s">
        <v>2588</v>
      </c>
      <c r="W130" s="23" t="s">
        <v>3564</v>
      </c>
      <c r="X130" s="23" t="s">
        <v>2584</v>
      </c>
      <c r="Z130" s="23" t="s">
        <v>1058</v>
      </c>
    </row>
    <row r="131" spans="1:26" x14ac:dyDescent="0.25">
      <c r="A131" s="23" t="s">
        <v>710</v>
      </c>
      <c r="B131" s="23" t="s">
        <v>1319</v>
      </c>
      <c r="C131" s="24" t="s">
        <v>1320</v>
      </c>
      <c r="D131" s="25" t="s">
        <v>1321</v>
      </c>
      <c r="E131" s="23" t="s">
        <v>868</v>
      </c>
      <c r="F131" s="23" t="s">
        <v>869</v>
      </c>
      <c r="G131" s="23" t="s">
        <v>869</v>
      </c>
      <c r="H131" s="26">
        <v>44247</v>
      </c>
      <c r="I131" s="27" t="s">
        <v>3566</v>
      </c>
      <c r="J131" s="27" t="s">
        <v>2785</v>
      </c>
      <c r="K131" s="27" t="s">
        <v>3567</v>
      </c>
      <c r="L131" s="27" t="s">
        <v>3568</v>
      </c>
      <c r="M131" s="27" t="s">
        <v>3569</v>
      </c>
      <c r="N131" s="27" t="s">
        <v>3570</v>
      </c>
      <c r="O131" s="23" t="s">
        <v>3571</v>
      </c>
      <c r="P131" s="23" t="s">
        <v>3572</v>
      </c>
      <c r="Q131" s="23" t="s">
        <v>3573</v>
      </c>
      <c r="R131" s="23" t="s">
        <v>2584</v>
      </c>
      <c r="S131" s="30" t="s">
        <v>3574</v>
      </c>
      <c r="T131" s="23" t="s">
        <v>3575</v>
      </c>
      <c r="U131" s="23" t="s">
        <v>2800</v>
      </c>
      <c r="V131" s="23" t="s">
        <v>2588</v>
      </c>
      <c r="W131" s="23" t="s">
        <v>3573</v>
      </c>
      <c r="X131" s="23" t="s">
        <v>2584</v>
      </c>
      <c r="Z131" s="23" t="s">
        <v>894</v>
      </c>
    </row>
    <row r="132" spans="1:26" x14ac:dyDescent="0.25">
      <c r="A132" s="23" t="s">
        <v>1322</v>
      </c>
      <c r="B132" s="23" t="s">
        <v>1323</v>
      </c>
      <c r="C132" s="24" t="s">
        <v>1324</v>
      </c>
      <c r="D132" s="25" t="s">
        <v>1325</v>
      </c>
      <c r="E132" s="23" t="s">
        <v>868</v>
      </c>
      <c r="F132" s="53" t="s">
        <v>869</v>
      </c>
      <c r="G132" s="53" t="s">
        <v>869</v>
      </c>
      <c r="H132" s="26">
        <v>44076</v>
      </c>
      <c r="I132" s="27" t="s">
        <v>3576</v>
      </c>
      <c r="J132" s="27" t="s">
        <v>2576</v>
      </c>
      <c r="K132" s="27" t="s">
        <v>3577</v>
      </c>
      <c r="L132" s="47" t="s">
        <v>3578</v>
      </c>
      <c r="M132" s="27" t="s">
        <v>2860</v>
      </c>
      <c r="N132" s="27" t="s">
        <v>3579</v>
      </c>
      <c r="O132" s="23" t="s">
        <v>3580</v>
      </c>
      <c r="P132" s="23" t="s">
        <v>3581</v>
      </c>
      <c r="Q132" s="23" t="s">
        <v>3582</v>
      </c>
      <c r="R132" s="23" t="s">
        <v>2584</v>
      </c>
      <c r="S132" s="30" t="s">
        <v>3583</v>
      </c>
      <c r="T132" s="23" t="s">
        <v>3575</v>
      </c>
      <c r="U132" s="23" t="s">
        <v>2800</v>
      </c>
      <c r="V132" s="23" t="s">
        <v>2588</v>
      </c>
      <c r="W132" s="23" t="s">
        <v>3582</v>
      </c>
      <c r="X132" s="23" t="s">
        <v>2584</v>
      </c>
      <c r="Z132" s="43" t="s">
        <v>1636</v>
      </c>
    </row>
    <row r="133" spans="1:26" x14ac:dyDescent="0.25">
      <c r="A133" s="23" t="s">
        <v>1326</v>
      </c>
      <c r="B133" s="23" t="s">
        <v>1327</v>
      </c>
      <c r="C133" s="24" t="s">
        <v>1328</v>
      </c>
      <c r="D133" s="25" t="s">
        <v>1329</v>
      </c>
      <c r="E133" s="23" t="s">
        <v>868</v>
      </c>
      <c r="F133" s="53" t="s">
        <v>869</v>
      </c>
      <c r="G133" s="53" t="s">
        <v>869</v>
      </c>
      <c r="H133" s="26">
        <v>44245</v>
      </c>
      <c r="I133" s="27" t="s">
        <v>3584</v>
      </c>
      <c r="J133" s="27" t="s">
        <v>2576</v>
      </c>
      <c r="K133" s="27" t="s">
        <v>3585</v>
      </c>
      <c r="L133" s="27" t="s">
        <v>3586</v>
      </c>
      <c r="M133" s="27" t="s">
        <v>2623</v>
      </c>
      <c r="N133" s="27" t="s">
        <v>3587</v>
      </c>
      <c r="O133" s="23" t="s">
        <v>3588</v>
      </c>
      <c r="P133" s="23" t="s">
        <v>3589</v>
      </c>
      <c r="Q133" s="23" t="s">
        <v>3590</v>
      </c>
      <c r="R133" s="23" t="s">
        <v>2584</v>
      </c>
      <c r="S133" s="30" t="s">
        <v>3591</v>
      </c>
      <c r="T133" s="23" t="s">
        <v>3592</v>
      </c>
      <c r="U133" s="23" t="s">
        <v>2725</v>
      </c>
      <c r="V133" s="23" t="s">
        <v>2588</v>
      </c>
      <c r="W133" s="23" t="s">
        <v>3590</v>
      </c>
      <c r="X133" s="23" t="s">
        <v>2584</v>
      </c>
      <c r="Z133" s="124" t="s">
        <v>1687</v>
      </c>
    </row>
    <row r="134" spans="1:26" x14ac:dyDescent="0.25">
      <c r="A134" s="23" t="s">
        <v>1330</v>
      </c>
      <c r="B134" s="23" t="s">
        <v>1331</v>
      </c>
      <c r="C134" s="24" t="s">
        <v>1332</v>
      </c>
      <c r="D134" s="25" t="s">
        <v>1333</v>
      </c>
      <c r="E134" s="23" t="s">
        <v>868</v>
      </c>
      <c r="F134" s="53" t="s">
        <v>869</v>
      </c>
      <c r="G134" s="53" t="s">
        <v>869</v>
      </c>
      <c r="H134" s="26">
        <v>44323</v>
      </c>
      <c r="I134" s="27" t="s">
        <v>3593</v>
      </c>
      <c r="J134" s="27" t="s">
        <v>2576</v>
      </c>
      <c r="K134" s="27" t="s">
        <v>3594</v>
      </c>
      <c r="L134" s="27" t="s">
        <v>3595</v>
      </c>
      <c r="M134" s="27" t="s">
        <v>2623</v>
      </c>
      <c r="N134" s="27" t="s">
        <v>3596</v>
      </c>
      <c r="O134" s="23" t="s">
        <v>3597</v>
      </c>
      <c r="P134" s="23" t="s">
        <v>3598</v>
      </c>
      <c r="Q134" s="23" t="s">
        <v>3599</v>
      </c>
      <c r="R134" s="23" t="s">
        <v>2584</v>
      </c>
      <c r="S134" s="30" t="s">
        <v>3600</v>
      </c>
      <c r="T134" s="23" t="s">
        <v>3592</v>
      </c>
      <c r="U134" s="23" t="s">
        <v>2725</v>
      </c>
      <c r="V134" s="23" t="s">
        <v>2588</v>
      </c>
      <c r="W134" s="23" t="s">
        <v>3599</v>
      </c>
      <c r="X134" s="23" t="s">
        <v>2584</v>
      </c>
      <c r="Z134" s="146" t="s">
        <v>1809</v>
      </c>
    </row>
    <row r="135" spans="1:26" x14ac:dyDescent="0.25">
      <c r="A135" s="23" t="s">
        <v>1334</v>
      </c>
      <c r="B135" s="23" t="s">
        <v>1335</v>
      </c>
      <c r="C135" s="24" t="s">
        <v>1336</v>
      </c>
      <c r="D135" s="25" t="s">
        <v>1337</v>
      </c>
      <c r="E135" s="23" t="s">
        <v>868</v>
      </c>
      <c r="F135" s="53" t="s">
        <v>869</v>
      </c>
      <c r="G135" s="53" t="s">
        <v>869</v>
      </c>
      <c r="H135" s="26">
        <v>44139</v>
      </c>
      <c r="I135" s="27" t="s">
        <v>3601</v>
      </c>
      <c r="J135" s="27" t="s">
        <v>2576</v>
      </c>
      <c r="K135" s="48" t="s">
        <v>3602</v>
      </c>
      <c r="L135" s="47" t="s">
        <v>3603</v>
      </c>
      <c r="M135" s="47" t="s">
        <v>2978</v>
      </c>
      <c r="N135" s="27" t="s">
        <v>3604</v>
      </c>
      <c r="O135" s="23" t="s">
        <v>3601</v>
      </c>
      <c r="P135" s="23" t="s">
        <v>3605</v>
      </c>
      <c r="Q135" s="23" t="s">
        <v>3606</v>
      </c>
      <c r="R135" s="23" t="s">
        <v>2584</v>
      </c>
      <c r="S135" s="30" t="s">
        <v>3607</v>
      </c>
      <c r="T135" s="23" t="s">
        <v>3608</v>
      </c>
      <c r="U135" s="23" t="s">
        <v>2646</v>
      </c>
      <c r="V135" s="23" t="s">
        <v>2588</v>
      </c>
      <c r="W135" s="23" t="s">
        <v>3606</v>
      </c>
      <c r="X135" s="23" t="s">
        <v>2584</v>
      </c>
      <c r="Z135" s="23" t="s">
        <v>1187</v>
      </c>
    </row>
    <row r="136" spans="1:26" x14ac:dyDescent="0.25">
      <c r="A136" s="31" t="s">
        <v>1338</v>
      </c>
      <c r="B136" s="31" t="s">
        <v>1339</v>
      </c>
      <c r="C136" s="32" t="s">
        <v>1340</v>
      </c>
      <c r="D136" s="25" t="s">
        <v>1341</v>
      </c>
      <c r="E136" s="33" t="s">
        <v>868</v>
      </c>
      <c r="F136" s="27" t="s">
        <v>869</v>
      </c>
      <c r="G136" s="27" t="s">
        <v>869</v>
      </c>
      <c r="H136" s="34">
        <v>44282</v>
      </c>
      <c r="I136" s="35" t="s">
        <v>3609</v>
      </c>
      <c r="J136" s="35"/>
      <c r="K136" s="35" t="s">
        <v>3610</v>
      </c>
      <c r="L136" s="40"/>
      <c r="M136" s="40"/>
      <c r="N136" s="40"/>
      <c r="O136" s="43" t="s">
        <v>3611</v>
      </c>
      <c r="P136" s="43" t="s">
        <v>3612</v>
      </c>
      <c r="Q136" s="43" t="s">
        <v>3613</v>
      </c>
      <c r="R136" s="43" t="s">
        <v>2584</v>
      </c>
      <c r="S136" s="44" t="s">
        <v>3614</v>
      </c>
      <c r="T136" s="43" t="s">
        <v>3615</v>
      </c>
      <c r="U136" s="43" t="s">
        <v>2725</v>
      </c>
      <c r="V136" s="43" t="s">
        <v>2588</v>
      </c>
      <c r="W136" s="43" t="s">
        <v>3613</v>
      </c>
      <c r="X136" s="43" t="s">
        <v>2584</v>
      </c>
      <c r="Z136" s="23" t="s">
        <v>1072</v>
      </c>
    </row>
    <row r="137" spans="1:26" x14ac:dyDescent="0.25">
      <c r="A137" s="23" t="s">
        <v>1342</v>
      </c>
      <c r="B137" s="23" t="s">
        <v>1343</v>
      </c>
      <c r="C137" s="24" t="s">
        <v>1344</v>
      </c>
      <c r="D137" s="25" t="s">
        <v>1345</v>
      </c>
      <c r="E137" s="23" t="s">
        <v>868</v>
      </c>
      <c r="F137" s="53" t="s">
        <v>1056</v>
      </c>
      <c r="G137" s="53" t="s">
        <v>869</v>
      </c>
      <c r="H137" s="26">
        <v>44135</v>
      </c>
      <c r="I137" s="27" t="s">
        <v>3616</v>
      </c>
      <c r="J137" s="27" t="s">
        <v>2576</v>
      </c>
      <c r="K137" s="90" t="s">
        <v>3617</v>
      </c>
      <c r="L137" s="47" t="s">
        <v>3618</v>
      </c>
      <c r="M137" s="47" t="s">
        <v>2623</v>
      </c>
      <c r="N137" s="27" t="s">
        <v>3619</v>
      </c>
      <c r="O137" s="23" t="s">
        <v>3620</v>
      </c>
      <c r="P137" s="23" t="s">
        <v>3621</v>
      </c>
      <c r="Q137" s="23" t="s">
        <v>3622</v>
      </c>
      <c r="R137" s="23" t="s">
        <v>2584</v>
      </c>
      <c r="S137" s="30" t="s">
        <v>3623</v>
      </c>
      <c r="T137" s="23" t="s">
        <v>3615</v>
      </c>
      <c r="U137" s="23" t="s">
        <v>2725</v>
      </c>
      <c r="V137" s="23" t="s">
        <v>2588</v>
      </c>
      <c r="W137" s="23" t="s">
        <v>3622</v>
      </c>
      <c r="X137" s="23" t="s">
        <v>2584</v>
      </c>
      <c r="Z137" s="226" t="s">
        <v>1941</v>
      </c>
    </row>
    <row r="138" spans="1:26" x14ac:dyDescent="0.25">
      <c r="A138" s="23" t="s">
        <v>714</v>
      </c>
      <c r="B138" s="23" t="s">
        <v>1346</v>
      </c>
      <c r="C138" s="24" t="s">
        <v>1347</v>
      </c>
      <c r="D138" s="25" t="s">
        <v>1348</v>
      </c>
      <c r="E138" s="23" t="s">
        <v>868</v>
      </c>
      <c r="F138" s="53" t="s">
        <v>1056</v>
      </c>
      <c r="G138" s="53" t="s">
        <v>869</v>
      </c>
      <c r="H138" s="26">
        <v>44168</v>
      </c>
      <c r="I138" s="27" t="s">
        <v>3624</v>
      </c>
      <c r="J138" s="27" t="s">
        <v>2576</v>
      </c>
      <c r="K138" s="1" t="s">
        <v>3625</v>
      </c>
      <c r="L138" s="47" t="s">
        <v>3626</v>
      </c>
      <c r="M138" s="47" t="s">
        <v>2623</v>
      </c>
      <c r="N138" s="27" t="s">
        <v>3627</v>
      </c>
      <c r="O138" s="53" t="s">
        <v>3628</v>
      </c>
      <c r="P138" s="23" t="s">
        <v>3629</v>
      </c>
      <c r="Q138" s="23" t="s">
        <v>3630</v>
      </c>
      <c r="R138" s="23" t="s">
        <v>2584</v>
      </c>
      <c r="S138" s="30" t="s">
        <v>3631</v>
      </c>
      <c r="T138" s="23" t="s">
        <v>3615</v>
      </c>
      <c r="U138" s="23" t="s">
        <v>2725</v>
      </c>
      <c r="V138" s="23" t="s">
        <v>2588</v>
      </c>
      <c r="W138" s="23" t="s">
        <v>3630</v>
      </c>
      <c r="X138" s="23" t="s">
        <v>2584</v>
      </c>
      <c r="Z138" s="226" t="s">
        <v>1929</v>
      </c>
    </row>
    <row r="139" spans="1:26" x14ac:dyDescent="0.25">
      <c r="A139" s="43" t="s">
        <v>1349</v>
      </c>
      <c r="B139" s="43" t="s">
        <v>1350</v>
      </c>
      <c r="C139" s="94" t="s">
        <v>1351</v>
      </c>
      <c r="D139" s="95" t="s">
        <v>1352</v>
      </c>
      <c r="E139" s="54" t="s">
        <v>889</v>
      </c>
      <c r="F139" s="43" t="s">
        <v>869</v>
      </c>
      <c r="G139" s="43" t="s">
        <v>869</v>
      </c>
      <c r="H139" s="96">
        <v>43851</v>
      </c>
      <c r="I139" s="40" t="s">
        <v>3632</v>
      </c>
      <c r="J139" s="40"/>
      <c r="K139" s="40" t="s">
        <v>3633</v>
      </c>
      <c r="L139" s="40"/>
      <c r="M139" s="40"/>
      <c r="N139" s="40"/>
      <c r="O139" s="97"/>
      <c r="P139" s="43" t="s">
        <v>3634</v>
      </c>
      <c r="Q139" s="43" t="s">
        <v>3635</v>
      </c>
      <c r="R139" s="43" t="s">
        <v>2584</v>
      </c>
      <c r="S139" s="44" t="s">
        <v>3636</v>
      </c>
      <c r="T139" s="43" t="s">
        <v>3615</v>
      </c>
      <c r="U139" s="43" t="s">
        <v>2725</v>
      </c>
      <c r="V139" s="43" t="s">
        <v>2588</v>
      </c>
      <c r="W139" s="43" t="s">
        <v>3635</v>
      </c>
      <c r="X139" s="43" t="s">
        <v>2584</v>
      </c>
      <c r="Z139" s="23" t="s">
        <v>1614</v>
      </c>
    </row>
    <row r="140" spans="1:26" x14ac:dyDescent="0.25">
      <c r="A140" s="23" t="s">
        <v>720</v>
      </c>
      <c r="B140" s="23" t="s">
        <v>1353</v>
      </c>
      <c r="C140" s="24" t="s">
        <v>1354</v>
      </c>
      <c r="D140" s="25" t="s">
        <v>1355</v>
      </c>
      <c r="E140" s="23" t="s">
        <v>868</v>
      </c>
      <c r="F140" s="53" t="s">
        <v>869</v>
      </c>
      <c r="G140" s="53" t="s">
        <v>869</v>
      </c>
      <c r="H140" s="26">
        <v>44344</v>
      </c>
      <c r="I140" s="27" t="s">
        <v>3637</v>
      </c>
      <c r="J140" s="27" t="s">
        <v>2576</v>
      </c>
      <c r="K140" s="48" t="s">
        <v>3638</v>
      </c>
      <c r="L140" s="47" t="s">
        <v>3639</v>
      </c>
      <c r="M140" s="47" t="s">
        <v>2978</v>
      </c>
      <c r="N140" s="27" t="s">
        <v>3640</v>
      </c>
      <c r="O140" s="23" t="s">
        <v>3641</v>
      </c>
      <c r="P140" s="23" t="s">
        <v>3642</v>
      </c>
      <c r="Q140" s="23" t="s">
        <v>3643</v>
      </c>
      <c r="R140" s="23" t="s">
        <v>2584</v>
      </c>
      <c r="S140" s="30" t="s">
        <v>3644</v>
      </c>
      <c r="T140" s="23" t="s">
        <v>3643</v>
      </c>
      <c r="U140" s="23" t="s">
        <v>2646</v>
      </c>
      <c r="V140" s="23" t="s">
        <v>2588</v>
      </c>
      <c r="W140" s="23" t="s">
        <v>3643</v>
      </c>
      <c r="X140" s="23" t="s">
        <v>2584</v>
      </c>
      <c r="Z140" s="23" t="s">
        <v>1611</v>
      </c>
    </row>
    <row r="141" spans="1:26" x14ac:dyDescent="0.25">
      <c r="A141" s="23" t="s">
        <v>749</v>
      </c>
      <c r="B141" s="23" t="s">
        <v>1356</v>
      </c>
      <c r="C141" s="24" t="s">
        <v>1357</v>
      </c>
      <c r="D141" s="25" t="s">
        <v>1358</v>
      </c>
      <c r="E141" s="23" t="s">
        <v>868</v>
      </c>
      <c r="F141" s="53" t="s">
        <v>869</v>
      </c>
      <c r="G141" s="53" t="s">
        <v>869</v>
      </c>
      <c r="H141" s="26">
        <v>44334</v>
      </c>
      <c r="I141" s="27" t="s">
        <v>3645</v>
      </c>
      <c r="J141" s="27" t="s">
        <v>2576</v>
      </c>
      <c r="K141" s="27" t="s">
        <v>3646</v>
      </c>
      <c r="L141" s="27" t="s">
        <v>3647</v>
      </c>
      <c r="M141" s="27" t="s">
        <v>3488</v>
      </c>
      <c r="N141" s="27" t="s">
        <v>3648</v>
      </c>
      <c r="O141" s="23" t="s">
        <v>3649</v>
      </c>
      <c r="P141" s="23" t="s">
        <v>3650</v>
      </c>
      <c r="Q141" s="23" t="s">
        <v>3643</v>
      </c>
      <c r="R141" s="23" t="s">
        <v>2584</v>
      </c>
      <c r="S141" s="30" t="s">
        <v>3651</v>
      </c>
      <c r="T141" s="23" t="s">
        <v>3643</v>
      </c>
      <c r="U141" s="23" t="s">
        <v>2646</v>
      </c>
      <c r="V141" s="23" t="s">
        <v>2588</v>
      </c>
      <c r="W141" s="23" t="s">
        <v>3643</v>
      </c>
      <c r="X141" s="23" t="s">
        <v>2584</v>
      </c>
      <c r="Z141" s="7" t="s">
        <v>1564</v>
      </c>
    </row>
    <row r="142" spans="1:26" x14ac:dyDescent="0.25">
      <c r="A142" s="43" t="s">
        <v>1359</v>
      </c>
      <c r="B142" s="43" t="s">
        <v>1360</v>
      </c>
      <c r="C142" s="94" t="s">
        <v>1361</v>
      </c>
      <c r="D142" s="95" t="s">
        <v>1362</v>
      </c>
      <c r="E142" s="43" t="s">
        <v>868</v>
      </c>
      <c r="F142" s="97" t="s">
        <v>869</v>
      </c>
      <c r="G142" s="97" t="s">
        <v>1056</v>
      </c>
      <c r="H142" s="96">
        <v>44063</v>
      </c>
      <c r="I142" s="27" t="s">
        <v>3652</v>
      </c>
      <c r="J142" s="27" t="s">
        <v>2576</v>
      </c>
      <c r="K142" s="27" t="s">
        <v>3653</v>
      </c>
      <c r="L142" s="27" t="s">
        <v>3654</v>
      </c>
      <c r="M142" s="27" t="s">
        <v>2623</v>
      </c>
      <c r="N142" s="27" t="s">
        <v>3655</v>
      </c>
      <c r="O142" s="23" t="s">
        <v>3656</v>
      </c>
      <c r="P142" s="23" t="s">
        <v>3657</v>
      </c>
      <c r="Q142" s="23" t="s">
        <v>3658</v>
      </c>
      <c r="R142" s="23" t="s">
        <v>2584</v>
      </c>
      <c r="S142" s="30" t="s">
        <v>3659</v>
      </c>
      <c r="T142" s="23" t="s">
        <v>3660</v>
      </c>
      <c r="U142" s="23" t="s">
        <v>2646</v>
      </c>
      <c r="V142" s="23" t="s">
        <v>2588</v>
      </c>
      <c r="W142" s="23" t="s">
        <v>3658</v>
      </c>
      <c r="X142" s="23" t="s">
        <v>2584</v>
      </c>
      <c r="Z142" s="23" t="s">
        <v>1532</v>
      </c>
    </row>
    <row r="143" spans="1:26" x14ac:dyDescent="0.25">
      <c r="A143" s="31" t="s">
        <v>1363</v>
      </c>
      <c r="B143" s="31" t="s">
        <v>1364</v>
      </c>
      <c r="C143" s="32" t="s">
        <v>1365</v>
      </c>
      <c r="D143" s="25" t="s">
        <v>1366</v>
      </c>
      <c r="E143" s="31" t="s">
        <v>889</v>
      </c>
      <c r="F143" s="27" t="s">
        <v>869</v>
      </c>
      <c r="G143" s="27" t="s">
        <v>869</v>
      </c>
      <c r="H143" s="26">
        <v>44252</v>
      </c>
      <c r="I143" s="27" t="s">
        <v>3661</v>
      </c>
      <c r="J143" s="27"/>
      <c r="K143" s="27" t="s">
        <v>3662</v>
      </c>
      <c r="L143" s="27"/>
      <c r="M143" s="27"/>
      <c r="N143" s="27"/>
      <c r="O143" s="27"/>
      <c r="P143" s="31" t="s">
        <v>3663</v>
      </c>
      <c r="Q143" s="31" t="s">
        <v>3664</v>
      </c>
      <c r="R143" s="31" t="s">
        <v>2584</v>
      </c>
      <c r="S143" s="49" t="s">
        <v>3665</v>
      </c>
      <c r="T143" s="31" t="s">
        <v>3660</v>
      </c>
      <c r="U143" s="31" t="s">
        <v>2646</v>
      </c>
      <c r="V143" s="31" t="s">
        <v>2588</v>
      </c>
      <c r="W143" s="31" t="s">
        <v>3664</v>
      </c>
      <c r="X143" s="31" t="s">
        <v>2584</v>
      </c>
      <c r="Z143" s="23" t="s">
        <v>1473</v>
      </c>
    </row>
    <row r="144" spans="1:26" x14ac:dyDescent="0.25">
      <c r="A144" s="23" t="s">
        <v>1367</v>
      </c>
      <c r="B144" s="23" t="s">
        <v>1368</v>
      </c>
      <c r="C144" s="24" t="s">
        <v>1369</v>
      </c>
      <c r="D144" s="25" t="s">
        <v>1370</v>
      </c>
      <c r="E144" s="23" t="s">
        <v>868</v>
      </c>
      <c r="F144" s="53" t="s">
        <v>869</v>
      </c>
      <c r="G144" s="53" t="s">
        <v>1056</v>
      </c>
      <c r="H144" s="26">
        <v>44205</v>
      </c>
      <c r="I144" s="27" t="s">
        <v>3666</v>
      </c>
      <c r="J144" s="27" t="s">
        <v>2576</v>
      </c>
      <c r="K144" s="48" t="s">
        <v>3667</v>
      </c>
      <c r="L144" s="47" t="s">
        <v>3668</v>
      </c>
      <c r="M144" s="47" t="s">
        <v>2978</v>
      </c>
      <c r="N144" s="27" t="s">
        <v>3669</v>
      </c>
      <c r="O144" s="53" t="s">
        <v>3670</v>
      </c>
      <c r="P144" s="23" t="s">
        <v>3671</v>
      </c>
      <c r="Q144" s="23" t="s">
        <v>3672</v>
      </c>
      <c r="R144" s="23" t="s">
        <v>2584</v>
      </c>
      <c r="S144" s="30" t="s">
        <v>3673</v>
      </c>
      <c r="T144" s="23" t="s">
        <v>3674</v>
      </c>
      <c r="U144" s="23" t="s">
        <v>2646</v>
      </c>
      <c r="V144" s="23" t="s">
        <v>2588</v>
      </c>
      <c r="W144" s="23" t="s">
        <v>3672</v>
      </c>
      <c r="X144" s="23" t="s">
        <v>2584</v>
      </c>
      <c r="Z144" s="23" t="s">
        <v>1300</v>
      </c>
    </row>
    <row r="145" spans="1:26" x14ac:dyDescent="0.25">
      <c r="A145" s="23" t="s">
        <v>757</v>
      </c>
      <c r="B145" s="23" t="s">
        <v>1371</v>
      </c>
      <c r="C145" s="24" t="s">
        <v>1372</v>
      </c>
      <c r="D145" s="25" t="s">
        <v>1373</v>
      </c>
      <c r="E145" s="31" t="s">
        <v>868</v>
      </c>
      <c r="F145" s="23"/>
      <c r="G145" s="23"/>
      <c r="H145" s="26">
        <v>44197</v>
      </c>
      <c r="I145" s="27" t="s">
        <v>3675</v>
      </c>
      <c r="J145" s="27"/>
      <c r="K145" s="27" t="s">
        <v>3676</v>
      </c>
      <c r="L145" s="27"/>
      <c r="M145" s="27"/>
      <c r="N145" s="27"/>
      <c r="O145" s="23" t="s">
        <v>3677</v>
      </c>
      <c r="P145" s="23" t="s">
        <v>3678</v>
      </c>
      <c r="Q145" s="23" t="s">
        <v>3679</v>
      </c>
      <c r="R145" s="23" t="s">
        <v>2584</v>
      </c>
      <c r="S145" s="30" t="s">
        <v>3680</v>
      </c>
      <c r="T145" s="23" t="s">
        <v>3674</v>
      </c>
      <c r="U145" s="23" t="s">
        <v>2646</v>
      </c>
      <c r="V145" s="23" t="s">
        <v>2588</v>
      </c>
      <c r="W145" s="23" t="s">
        <v>3679</v>
      </c>
      <c r="X145" s="23" t="s">
        <v>2584</v>
      </c>
      <c r="Z145" s="23" t="s">
        <v>1085</v>
      </c>
    </row>
    <row r="146" spans="1:26" x14ac:dyDescent="0.25">
      <c r="A146" s="23" t="s">
        <v>1374</v>
      </c>
      <c r="B146" s="23" t="s">
        <v>1375</v>
      </c>
      <c r="C146" s="24" t="s">
        <v>1376</v>
      </c>
      <c r="D146" s="25" t="s">
        <v>1377</v>
      </c>
      <c r="E146" s="23" t="s">
        <v>868</v>
      </c>
      <c r="F146" s="53" t="s">
        <v>869</v>
      </c>
      <c r="G146" s="53" t="s">
        <v>869</v>
      </c>
      <c r="H146" s="26">
        <v>44202</v>
      </c>
      <c r="I146" s="27" t="s">
        <v>3681</v>
      </c>
      <c r="J146" s="27" t="s">
        <v>2576</v>
      </c>
      <c r="K146" s="48" t="s">
        <v>3682</v>
      </c>
      <c r="L146" s="47" t="s">
        <v>3683</v>
      </c>
      <c r="M146" s="47" t="s">
        <v>2623</v>
      </c>
      <c r="N146" s="27" t="s">
        <v>3684</v>
      </c>
      <c r="O146" s="23" t="s">
        <v>3685</v>
      </c>
      <c r="P146" s="23" t="s">
        <v>3686</v>
      </c>
      <c r="Q146" s="23" t="s">
        <v>3679</v>
      </c>
      <c r="R146" s="23" t="s">
        <v>2584</v>
      </c>
      <c r="S146" s="30" t="s">
        <v>3680</v>
      </c>
      <c r="T146" s="23" t="s">
        <v>3674</v>
      </c>
      <c r="U146" s="23" t="s">
        <v>2646</v>
      </c>
      <c r="V146" s="23" t="s">
        <v>2588</v>
      </c>
      <c r="W146" s="23" t="s">
        <v>3679</v>
      </c>
      <c r="X146" s="23" t="s">
        <v>2584</v>
      </c>
      <c r="Z146" s="23" t="s">
        <v>1082</v>
      </c>
    </row>
    <row r="147" spans="1:26" x14ac:dyDescent="0.25">
      <c r="A147" s="23" t="s">
        <v>763</v>
      </c>
      <c r="B147" s="23" t="s">
        <v>1378</v>
      </c>
      <c r="C147" s="24" t="s">
        <v>1379</v>
      </c>
      <c r="D147" s="25" t="s">
        <v>1380</v>
      </c>
      <c r="E147" s="23" t="s">
        <v>868</v>
      </c>
      <c r="F147" s="53" t="s">
        <v>869</v>
      </c>
      <c r="G147" s="53" t="s">
        <v>869</v>
      </c>
      <c r="H147" s="26">
        <v>44077</v>
      </c>
      <c r="I147" s="27" t="s">
        <v>3687</v>
      </c>
      <c r="J147" s="27" t="s">
        <v>2576</v>
      </c>
      <c r="K147" s="48" t="s">
        <v>3688</v>
      </c>
      <c r="L147" s="47" t="s">
        <v>3689</v>
      </c>
      <c r="M147" s="47" t="s">
        <v>2599</v>
      </c>
      <c r="N147" s="27" t="s">
        <v>3690</v>
      </c>
      <c r="O147" s="23" t="s">
        <v>3689</v>
      </c>
      <c r="P147" s="23" t="s">
        <v>3691</v>
      </c>
      <c r="Q147" s="23" t="s">
        <v>3692</v>
      </c>
      <c r="R147" s="23" t="s">
        <v>2584</v>
      </c>
      <c r="S147" s="30" t="s">
        <v>3693</v>
      </c>
      <c r="T147" s="23" t="s">
        <v>3694</v>
      </c>
      <c r="U147" s="23" t="s">
        <v>2646</v>
      </c>
      <c r="V147" s="23" t="s">
        <v>2588</v>
      </c>
      <c r="W147" s="23" t="s">
        <v>3692</v>
      </c>
      <c r="X147" s="23" t="s">
        <v>2584</v>
      </c>
      <c r="Z147" s="226" t="s">
        <v>1920</v>
      </c>
    </row>
    <row r="148" spans="1:26" x14ac:dyDescent="0.25">
      <c r="A148" s="23" t="s">
        <v>1381</v>
      </c>
      <c r="B148" s="23" t="s">
        <v>1382</v>
      </c>
      <c r="C148" s="24" t="s">
        <v>1383</v>
      </c>
      <c r="D148" s="25" t="s">
        <v>1384</v>
      </c>
      <c r="E148" s="23" t="s">
        <v>889</v>
      </c>
      <c r="F148" s="53" t="s">
        <v>869</v>
      </c>
      <c r="G148" s="53" t="s">
        <v>869</v>
      </c>
      <c r="H148" s="26">
        <v>44267</v>
      </c>
      <c r="I148" s="27" t="s">
        <v>3695</v>
      </c>
      <c r="J148" s="27" t="s">
        <v>2576</v>
      </c>
      <c r="K148" s="27" t="s">
        <v>3696</v>
      </c>
      <c r="L148" s="27" t="s">
        <v>3697</v>
      </c>
      <c r="M148" s="27" t="s">
        <v>2599</v>
      </c>
      <c r="N148" s="27" t="s">
        <v>3698</v>
      </c>
      <c r="O148" s="23" t="s">
        <v>3699</v>
      </c>
      <c r="P148" s="23" t="s">
        <v>3700</v>
      </c>
      <c r="Q148" s="23" t="s">
        <v>3701</v>
      </c>
      <c r="R148" s="23" t="s">
        <v>2584</v>
      </c>
      <c r="S148" s="30" t="s">
        <v>3702</v>
      </c>
      <c r="T148" s="23" t="s">
        <v>3694</v>
      </c>
      <c r="U148" s="23" t="s">
        <v>2646</v>
      </c>
      <c r="V148" s="23" t="s">
        <v>2588</v>
      </c>
      <c r="W148" s="23" t="s">
        <v>3701</v>
      </c>
      <c r="X148" s="23" t="s">
        <v>2584</v>
      </c>
      <c r="Z148" s="226" t="s">
        <v>1914</v>
      </c>
    </row>
    <row r="149" spans="1:26" x14ac:dyDescent="0.25">
      <c r="A149" s="23" t="s">
        <v>1385</v>
      </c>
      <c r="B149" s="23" t="s">
        <v>1386</v>
      </c>
      <c r="C149" s="24" t="s">
        <v>1387</v>
      </c>
      <c r="D149" s="25" t="s">
        <v>1388</v>
      </c>
      <c r="E149" s="23" t="s">
        <v>868</v>
      </c>
      <c r="F149" s="53" t="s">
        <v>869</v>
      </c>
      <c r="G149" s="53" t="s">
        <v>869</v>
      </c>
      <c r="H149" s="26">
        <v>44230</v>
      </c>
      <c r="I149" s="27" t="s">
        <v>3703</v>
      </c>
      <c r="J149" s="27" t="s">
        <v>2576</v>
      </c>
      <c r="K149" s="27" t="s">
        <v>3704</v>
      </c>
      <c r="L149" s="27" t="s">
        <v>3705</v>
      </c>
      <c r="M149" s="27" t="s">
        <v>2599</v>
      </c>
      <c r="N149" s="27" t="s">
        <v>3706</v>
      </c>
      <c r="O149" s="23" t="s">
        <v>3705</v>
      </c>
      <c r="P149" s="23" t="s">
        <v>3707</v>
      </c>
      <c r="Q149" s="23" t="s">
        <v>3708</v>
      </c>
      <c r="R149" s="23" t="s">
        <v>2584</v>
      </c>
      <c r="S149" s="30" t="s">
        <v>3709</v>
      </c>
      <c r="T149" s="23" t="s">
        <v>3694</v>
      </c>
      <c r="U149" s="23" t="s">
        <v>2646</v>
      </c>
      <c r="V149" s="23" t="s">
        <v>2588</v>
      </c>
      <c r="W149" s="23" t="s">
        <v>3708</v>
      </c>
      <c r="X149" s="23" t="s">
        <v>2584</v>
      </c>
      <c r="Z149" s="23" t="s">
        <v>1099</v>
      </c>
    </row>
    <row r="150" spans="1:26" x14ac:dyDescent="0.25">
      <c r="A150" s="23" t="s">
        <v>1389</v>
      </c>
      <c r="B150" s="23" t="s">
        <v>1390</v>
      </c>
      <c r="C150" s="24" t="s">
        <v>1391</v>
      </c>
      <c r="D150" s="25" t="s">
        <v>1392</v>
      </c>
      <c r="E150" s="23" t="s">
        <v>868</v>
      </c>
      <c r="F150" s="53" t="s">
        <v>869</v>
      </c>
      <c r="G150" s="53" t="s">
        <v>869</v>
      </c>
      <c r="H150" s="26">
        <v>44202</v>
      </c>
      <c r="I150" s="27" t="s">
        <v>3710</v>
      </c>
      <c r="J150" s="27" t="s">
        <v>2576</v>
      </c>
      <c r="K150" s="98" t="s">
        <v>3711</v>
      </c>
      <c r="L150" s="99" t="s">
        <v>3712</v>
      </c>
      <c r="M150" s="99" t="s">
        <v>2623</v>
      </c>
      <c r="N150" s="98" t="s">
        <v>3713</v>
      </c>
      <c r="O150" s="23" t="s">
        <v>3714</v>
      </c>
      <c r="P150" s="23" t="s">
        <v>3715</v>
      </c>
      <c r="Q150" s="23" t="s">
        <v>3716</v>
      </c>
      <c r="R150" s="23" t="s">
        <v>2584</v>
      </c>
      <c r="S150" s="30" t="s">
        <v>3717</v>
      </c>
      <c r="T150" s="23" t="s">
        <v>3716</v>
      </c>
      <c r="U150" s="23" t="s">
        <v>2646</v>
      </c>
      <c r="V150" s="23" t="s">
        <v>2588</v>
      </c>
      <c r="W150" s="23" t="s">
        <v>3716</v>
      </c>
      <c r="X150" s="23" t="s">
        <v>2584</v>
      </c>
      <c r="Z150" s="23" t="s">
        <v>1095</v>
      </c>
    </row>
    <row r="151" spans="1:26" x14ac:dyDescent="0.25">
      <c r="A151" s="23" t="s">
        <v>1393</v>
      </c>
      <c r="B151" s="23" t="s">
        <v>1394</v>
      </c>
      <c r="C151" s="24" t="s">
        <v>1395</v>
      </c>
      <c r="D151" s="25" t="s">
        <v>1396</v>
      </c>
      <c r="E151" s="23" t="s">
        <v>868</v>
      </c>
      <c r="F151" s="53" t="s">
        <v>869</v>
      </c>
      <c r="G151" s="53" t="s">
        <v>869</v>
      </c>
      <c r="H151" s="26">
        <v>44365</v>
      </c>
      <c r="I151" s="27" t="s">
        <v>3718</v>
      </c>
      <c r="J151" s="27" t="s">
        <v>2576</v>
      </c>
      <c r="K151" s="98" t="s">
        <v>3719</v>
      </c>
      <c r="L151" s="99" t="s">
        <v>3720</v>
      </c>
      <c r="M151" s="99" t="s">
        <v>2623</v>
      </c>
      <c r="N151" s="100" t="s">
        <v>3721</v>
      </c>
      <c r="O151" s="23" t="s">
        <v>3720</v>
      </c>
      <c r="P151" s="23" t="s">
        <v>3722</v>
      </c>
      <c r="Q151" s="23" t="s">
        <v>3438</v>
      </c>
      <c r="R151" s="23" t="s">
        <v>2584</v>
      </c>
      <c r="S151" s="30" t="s">
        <v>3723</v>
      </c>
      <c r="T151" s="23" t="s">
        <v>3716</v>
      </c>
      <c r="U151" s="23" t="s">
        <v>2646</v>
      </c>
      <c r="V151" s="23" t="s">
        <v>2588</v>
      </c>
      <c r="W151" s="23" t="s">
        <v>3438</v>
      </c>
      <c r="X151" s="23" t="s">
        <v>2584</v>
      </c>
      <c r="Z151" s="114" t="s">
        <v>1579</v>
      </c>
    </row>
    <row r="152" spans="1:26" x14ac:dyDescent="0.25">
      <c r="A152" s="23" t="s">
        <v>767</v>
      </c>
      <c r="B152" s="23" t="s">
        <v>1397</v>
      </c>
      <c r="C152" s="24" t="s">
        <v>1398</v>
      </c>
      <c r="D152" s="25" t="s">
        <v>1399</v>
      </c>
      <c r="E152" s="23" t="s">
        <v>868</v>
      </c>
      <c r="F152" s="53" t="s">
        <v>869</v>
      </c>
      <c r="G152" s="53" t="s">
        <v>869</v>
      </c>
      <c r="H152" s="26">
        <v>44301</v>
      </c>
      <c r="I152" s="27" t="s">
        <v>3724</v>
      </c>
      <c r="J152" s="27" t="s">
        <v>2576</v>
      </c>
      <c r="K152" s="100" t="s">
        <v>3725</v>
      </c>
      <c r="L152" s="101" t="s">
        <v>3726</v>
      </c>
      <c r="M152" s="101" t="s">
        <v>2623</v>
      </c>
      <c r="N152" s="27" t="s">
        <v>3727</v>
      </c>
      <c r="O152" s="23" t="s">
        <v>3728</v>
      </c>
      <c r="P152" s="23" t="s">
        <v>3729</v>
      </c>
      <c r="Q152" s="23" t="s">
        <v>3730</v>
      </c>
      <c r="R152" s="23" t="s">
        <v>2584</v>
      </c>
      <c r="S152" s="30" t="s">
        <v>3731</v>
      </c>
      <c r="T152" s="23" t="s">
        <v>3716</v>
      </c>
      <c r="U152" s="23" t="s">
        <v>2646</v>
      </c>
      <c r="V152" s="23" t="s">
        <v>2588</v>
      </c>
      <c r="W152" s="23" t="s">
        <v>3730</v>
      </c>
      <c r="X152" s="23" t="s">
        <v>2584</v>
      </c>
      <c r="Z152" s="23" t="s">
        <v>1212</v>
      </c>
    </row>
    <row r="153" spans="1:26" x14ac:dyDescent="0.25">
      <c r="A153" s="23" t="s">
        <v>1400</v>
      </c>
      <c r="B153" s="23" t="s">
        <v>1401</v>
      </c>
      <c r="C153" s="24" t="s">
        <v>1402</v>
      </c>
      <c r="D153" s="25" t="s">
        <v>1403</v>
      </c>
      <c r="E153" s="23" t="s">
        <v>868</v>
      </c>
      <c r="F153" s="53" t="s">
        <v>869</v>
      </c>
      <c r="G153" s="53" t="s">
        <v>869</v>
      </c>
      <c r="H153" s="26">
        <v>44254</v>
      </c>
      <c r="I153" s="27" t="s">
        <v>3732</v>
      </c>
      <c r="J153" s="27" t="s">
        <v>2576</v>
      </c>
      <c r="K153" s="27" t="s">
        <v>3733</v>
      </c>
      <c r="L153" s="27" t="s">
        <v>3734</v>
      </c>
      <c r="M153" s="27" t="s">
        <v>2911</v>
      </c>
      <c r="N153" s="27" t="s">
        <v>3735</v>
      </c>
      <c r="O153" s="23" t="s">
        <v>3734</v>
      </c>
      <c r="P153" s="23" t="s">
        <v>3736</v>
      </c>
      <c r="Q153" s="23" t="s">
        <v>3737</v>
      </c>
      <c r="R153" s="23" t="s">
        <v>2584</v>
      </c>
      <c r="S153" s="30" t="s">
        <v>3738</v>
      </c>
      <c r="T153" s="23" t="s">
        <v>3739</v>
      </c>
      <c r="U153" s="23" t="s">
        <v>2646</v>
      </c>
      <c r="V153" s="23" t="s">
        <v>2588</v>
      </c>
      <c r="W153" s="23" t="s">
        <v>3737</v>
      </c>
      <c r="X153" s="23" t="s">
        <v>2584</v>
      </c>
      <c r="Z153" s="31" t="s">
        <v>1107</v>
      </c>
    </row>
    <row r="154" spans="1:26" x14ac:dyDescent="0.25">
      <c r="A154" s="23" t="s">
        <v>1404</v>
      </c>
      <c r="B154" s="23" t="s">
        <v>1405</v>
      </c>
      <c r="C154" s="24" t="s">
        <v>1406</v>
      </c>
      <c r="D154" s="25" t="s">
        <v>1407</v>
      </c>
      <c r="E154" s="23" t="s">
        <v>868</v>
      </c>
      <c r="F154" s="53" t="s">
        <v>869</v>
      </c>
      <c r="G154" s="53" t="s">
        <v>869</v>
      </c>
      <c r="H154" s="26">
        <v>44254</v>
      </c>
      <c r="I154" s="27" t="s">
        <v>3740</v>
      </c>
      <c r="J154" s="27"/>
      <c r="K154" s="27" t="s">
        <v>3741</v>
      </c>
      <c r="L154" s="27"/>
      <c r="M154" s="27"/>
      <c r="N154" s="27"/>
      <c r="O154" s="23" t="s">
        <v>3742</v>
      </c>
      <c r="P154" s="23" t="s">
        <v>3743</v>
      </c>
      <c r="Q154" s="23" t="s">
        <v>3744</v>
      </c>
      <c r="R154" s="23" t="s">
        <v>2584</v>
      </c>
      <c r="S154" s="30" t="s">
        <v>3745</v>
      </c>
      <c r="T154" s="23" t="s">
        <v>3746</v>
      </c>
      <c r="U154" s="23" t="s">
        <v>2646</v>
      </c>
      <c r="V154" s="23" t="s">
        <v>2588</v>
      </c>
      <c r="W154" s="23" t="s">
        <v>3744</v>
      </c>
      <c r="X154" s="23" t="s">
        <v>2584</v>
      </c>
      <c r="Z154" s="124" t="s">
        <v>1682</v>
      </c>
    </row>
    <row r="155" spans="1:26" x14ac:dyDescent="0.25">
      <c r="A155" s="23" t="s">
        <v>1408</v>
      </c>
      <c r="B155" s="23" t="s">
        <v>1409</v>
      </c>
      <c r="C155" s="24" t="s">
        <v>1410</v>
      </c>
      <c r="D155" s="25" t="s">
        <v>1411</v>
      </c>
      <c r="E155" s="23" t="s">
        <v>868</v>
      </c>
      <c r="F155" s="53" t="s">
        <v>869</v>
      </c>
      <c r="G155" s="53" t="s">
        <v>869</v>
      </c>
      <c r="H155" s="26">
        <v>44113</v>
      </c>
      <c r="I155" s="27" t="s">
        <v>3747</v>
      </c>
      <c r="J155" s="27"/>
      <c r="K155" s="27" t="s">
        <v>3748</v>
      </c>
      <c r="L155" s="27"/>
      <c r="M155" s="27"/>
      <c r="N155" s="27"/>
      <c r="O155" s="23" t="s">
        <v>3749</v>
      </c>
      <c r="P155" s="23" t="s">
        <v>3750</v>
      </c>
      <c r="Q155" s="23" t="s">
        <v>3751</v>
      </c>
      <c r="R155" s="23" t="s">
        <v>2584</v>
      </c>
      <c r="S155" s="30" t="s">
        <v>3752</v>
      </c>
      <c r="T155" s="23" t="s">
        <v>3746</v>
      </c>
      <c r="U155" s="23" t="s">
        <v>2646</v>
      </c>
      <c r="V155" s="23" t="s">
        <v>2588</v>
      </c>
      <c r="W155" s="23" t="s">
        <v>3751</v>
      </c>
      <c r="X155" s="23" t="s">
        <v>2584</v>
      </c>
      <c r="Z155" s="23" t="s">
        <v>1118</v>
      </c>
    </row>
    <row r="156" spans="1:26" x14ac:dyDescent="0.25">
      <c r="A156" s="23" t="s">
        <v>771</v>
      </c>
      <c r="B156" s="23" t="s">
        <v>1412</v>
      </c>
      <c r="C156" s="24" t="s">
        <v>1413</v>
      </c>
      <c r="D156" s="25" t="s">
        <v>1414</v>
      </c>
      <c r="E156" s="31" t="s">
        <v>889</v>
      </c>
      <c r="F156" s="53" t="s">
        <v>869</v>
      </c>
      <c r="G156" s="53" t="s">
        <v>1056</v>
      </c>
      <c r="H156" s="26">
        <v>44167</v>
      </c>
      <c r="I156" s="27" t="s">
        <v>3753</v>
      </c>
      <c r="J156" s="27"/>
      <c r="K156" s="27" t="s">
        <v>3754</v>
      </c>
      <c r="L156" s="27" t="s">
        <v>3755</v>
      </c>
      <c r="M156" s="27"/>
      <c r="N156" t="s">
        <v>3756</v>
      </c>
      <c r="O156" s="53"/>
      <c r="P156" s="23" t="s">
        <v>3757</v>
      </c>
      <c r="Q156" s="23" t="s">
        <v>3758</v>
      </c>
      <c r="R156" s="23" t="s">
        <v>2584</v>
      </c>
      <c r="S156" s="30" t="s">
        <v>3759</v>
      </c>
      <c r="T156" s="23" t="s">
        <v>3760</v>
      </c>
      <c r="U156" s="23" t="s">
        <v>2725</v>
      </c>
      <c r="V156" s="23" t="s">
        <v>2588</v>
      </c>
      <c r="W156" s="23" t="s">
        <v>3758</v>
      </c>
      <c r="X156" s="23" t="s">
        <v>2584</v>
      </c>
      <c r="Z156" s="23" t="s">
        <v>1065</v>
      </c>
    </row>
    <row r="157" spans="1:26" x14ac:dyDescent="0.25">
      <c r="A157" s="43" t="s">
        <v>1415</v>
      </c>
      <c r="B157" s="95" t="s">
        <v>1416</v>
      </c>
      <c r="C157" s="94" t="s">
        <v>1417</v>
      </c>
      <c r="D157" s="95" t="s">
        <v>1416</v>
      </c>
      <c r="E157" s="54" t="s">
        <v>889</v>
      </c>
      <c r="F157" s="43" t="s">
        <v>869</v>
      </c>
      <c r="G157" s="43" t="s">
        <v>869</v>
      </c>
      <c r="H157" s="96">
        <v>43859</v>
      </c>
      <c r="I157" s="40" t="s">
        <v>3761</v>
      </c>
      <c r="J157" s="40"/>
      <c r="K157" s="40" t="s">
        <v>3762</v>
      </c>
      <c r="L157" s="40"/>
      <c r="M157" s="40"/>
      <c r="N157" s="40"/>
      <c r="O157" s="43" t="s">
        <v>3763</v>
      </c>
      <c r="P157" s="43" t="s">
        <v>3764</v>
      </c>
      <c r="Q157" s="43" t="s">
        <v>3765</v>
      </c>
      <c r="R157" s="43" t="s">
        <v>2584</v>
      </c>
      <c r="S157" s="44" t="s">
        <v>3766</v>
      </c>
      <c r="T157" s="43" t="s">
        <v>3760</v>
      </c>
      <c r="U157" s="43" t="s">
        <v>2725</v>
      </c>
      <c r="V157" s="43" t="s">
        <v>2588</v>
      </c>
      <c r="W157" s="43" t="s">
        <v>3765</v>
      </c>
      <c r="X157" s="43" t="s">
        <v>2584</v>
      </c>
      <c r="Z157" s="23" t="s">
        <v>1032</v>
      </c>
    </row>
    <row r="158" spans="1:26" x14ac:dyDescent="0.25">
      <c r="A158" s="23" t="s">
        <v>345</v>
      </c>
      <c r="B158" s="23" t="s">
        <v>1418</v>
      </c>
      <c r="C158" s="24" t="s">
        <v>1419</v>
      </c>
      <c r="D158" s="25" t="s">
        <v>1420</v>
      </c>
      <c r="E158" s="23" t="s">
        <v>868</v>
      </c>
      <c r="F158" s="53" t="s">
        <v>1056</v>
      </c>
      <c r="G158" s="53" t="s">
        <v>869</v>
      </c>
      <c r="H158" s="26">
        <v>44285</v>
      </c>
      <c r="I158" s="27" t="s">
        <v>3767</v>
      </c>
      <c r="J158" s="27" t="s">
        <v>2576</v>
      </c>
      <c r="K158" s="27" t="s">
        <v>3768</v>
      </c>
      <c r="L158" s="99" t="s">
        <v>3769</v>
      </c>
      <c r="M158" s="99" t="s">
        <v>2911</v>
      </c>
      <c r="N158" s="27" t="s">
        <v>3770</v>
      </c>
      <c r="O158" s="23" t="s">
        <v>3769</v>
      </c>
      <c r="P158" s="23" t="s">
        <v>3771</v>
      </c>
      <c r="Q158" s="23" t="s">
        <v>3772</v>
      </c>
      <c r="R158" s="23" t="s">
        <v>2584</v>
      </c>
      <c r="S158" s="30" t="s">
        <v>3773</v>
      </c>
      <c r="T158" s="23" t="s">
        <v>3774</v>
      </c>
      <c r="U158" s="23" t="s">
        <v>2587</v>
      </c>
      <c r="V158" s="23" t="s">
        <v>2588</v>
      </c>
      <c r="W158" s="23" t="s">
        <v>3772</v>
      </c>
      <c r="X158" s="23" t="s">
        <v>2584</v>
      </c>
      <c r="Z158" s="23" t="s">
        <v>1331</v>
      </c>
    </row>
    <row r="159" spans="1:26" x14ac:dyDescent="0.25">
      <c r="A159" s="23" t="s">
        <v>778</v>
      </c>
      <c r="B159" s="23" t="s">
        <v>1421</v>
      </c>
      <c r="C159" s="24" t="s">
        <v>1422</v>
      </c>
      <c r="D159" s="25" t="s">
        <v>1423</v>
      </c>
      <c r="E159" s="23" t="s">
        <v>868</v>
      </c>
      <c r="F159" s="53" t="s">
        <v>869</v>
      </c>
      <c r="G159" s="53" t="s">
        <v>869</v>
      </c>
      <c r="H159" s="26">
        <v>44141</v>
      </c>
      <c r="I159" s="27" t="s">
        <v>3775</v>
      </c>
      <c r="J159" s="27" t="s">
        <v>2576</v>
      </c>
      <c r="K159" s="27" t="s">
        <v>3776</v>
      </c>
      <c r="L159" s="27" t="s">
        <v>3777</v>
      </c>
      <c r="M159" s="27" t="s">
        <v>2623</v>
      </c>
      <c r="N159" s="27" t="s">
        <v>3778</v>
      </c>
      <c r="O159" s="23" t="s">
        <v>3779</v>
      </c>
      <c r="P159" s="23" t="s">
        <v>3780</v>
      </c>
      <c r="Q159" s="23" t="s">
        <v>3781</v>
      </c>
      <c r="R159" s="23" t="s">
        <v>2584</v>
      </c>
      <c r="S159" s="30" t="s">
        <v>3782</v>
      </c>
      <c r="T159" s="23" t="s">
        <v>3783</v>
      </c>
      <c r="U159" s="23" t="s">
        <v>2800</v>
      </c>
      <c r="V159" s="23" t="s">
        <v>2588</v>
      </c>
      <c r="W159" s="23" t="s">
        <v>3781</v>
      </c>
      <c r="X159" s="23" t="s">
        <v>2584</v>
      </c>
      <c r="Z159" s="23" t="s">
        <v>1378</v>
      </c>
    </row>
    <row r="160" spans="1:26" x14ac:dyDescent="0.25">
      <c r="A160" s="23" t="s">
        <v>1424</v>
      </c>
      <c r="B160" s="23" t="s">
        <v>1425</v>
      </c>
      <c r="C160" s="24" t="s">
        <v>1426</v>
      </c>
      <c r="D160" s="25" t="s">
        <v>1427</v>
      </c>
      <c r="E160" s="23" t="s">
        <v>868</v>
      </c>
      <c r="F160" s="53" t="s">
        <v>869</v>
      </c>
      <c r="G160" s="53" t="s">
        <v>869</v>
      </c>
      <c r="H160" s="26">
        <v>44335</v>
      </c>
      <c r="I160" s="27" t="s">
        <v>3784</v>
      </c>
      <c r="J160" s="27" t="s">
        <v>2576</v>
      </c>
      <c r="K160" s="27" t="s">
        <v>3785</v>
      </c>
      <c r="L160" s="27" t="s">
        <v>3786</v>
      </c>
      <c r="M160" s="27" t="s">
        <v>3069</v>
      </c>
      <c r="N160" s="27" t="s">
        <v>3787</v>
      </c>
      <c r="O160" s="23" t="s">
        <v>3786</v>
      </c>
      <c r="P160" s="23" t="s">
        <v>3788</v>
      </c>
      <c r="Q160" s="23" t="s">
        <v>3789</v>
      </c>
      <c r="R160" s="23" t="s">
        <v>2584</v>
      </c>
      <c r="S160" s="30" t="s">
        <v>3790</v>
      </c>
      <c r="T160" s="23" t="s">
        <v>3783</v>
      </c>
      <c r="U160" s="23" t="s">
        <v>2800</v>
      </c>
      <c r="V160" s="23" t="s">
        <v>2588</v>
      </c>
      <c r="W160" s="23" t="s">
        <v>3789</v>
      </c>
      <c r="X160" s="23" t="s">
        <v>2584</v>
      </c>
      <c r="Z160" s="161" t="s">
        <v>1867</v>
      </c>
    </row>
    <row r="161" spans="1:26" x14ac:dyDescent="0.25">
      <c r="A161" s="23" t="s">
        <v>1428</v>
      </c>
      <c r="B161" s="23" t="s">
        <v>1429</v>
      </c>
      <c r="C161" s="24" t="s">
        <v>1430</v>
      </c>
      <c r="D161" s="25" t="s">
        <v>1431</v>
      </c>
      <c r="E161" s="23" t="s">
        <v>868</v>
      </c>
      <c r="F161" s="53" t="s">
        <v>869</v>
      </c>
      <c r="G161" s="53" t="s">
        <v>869</v>
      </c>
      <c r="H161" s="26">
        <v>44230</v>
      </c>
      <c r="I161" s="27" t="s">
        <v>3791</v>
      </c>
      <c r="J161" s="27" t="s">
        <v>2576</v>
      </c>
      <c r="K161" s="27" t="s">
        <v>3792</v>
      </c>
      <c r="L161" s="27" t="s">
        <v>3793</v>
      </c>
      <c r="M161" s="27" t="s">
        <v>2623</v>
      </c>
      <c r="N161" s="27" t="s">
        <v>3794</v>
      </c>
      <c r="O161" s="53" t="s">
        <v>3795</v>
      </c>
      <c r="P161" s="23" t="s">
        <v>3796</v>
      </c>
      <c r="Q161" s="23" t="s">
        <v>3797</v>
      </c>
      <c r="R161" s="23" t="s">
        <v>2584</v>
      </c>
      <c r="S161" s="30" t="s">
        <v>3798</v>
      </c>
      <c r="T161" s="23" t="s">
        <v>3799</v>
      </c>
      <c r="U161" s="23" t="s">
        <v>2725</v>
      </c>
      <c r="V161" s="23" t="s">
        <v>2588</v>
      </c>
      <c r="W161" s="23" t="s">
        <v>3797</v>
      </c>
      <c r="X161" s="23" t="s">
        <v>2584</v>
      </c>
      <c r="Z161" s="161" t="s">
        <v>1870</v>
      </c>
    </row>
    <row r="162" spans="1:26" x14ac:dyDescent="0.25">
      <c r="A162" s="23" t="s">
        <v>1432</v>
      </c>
      <c r="B162" s="23" t="s">
        <v>1433</v>
      </c>
      <c r="C162" s="24" t="s">
        <v>1434</v>
      </c>
      <c r="D162" s="25" t="s">
        <v>1435</v>
      </c>
      <c r="E162" s="23" t="s">
        <v>868</v>
      </c>
      <c r="F162" s="53" t="s">
        <v>869</v>
      </c>
      <c r="G162" s="53" t="s">
        <v>869</v>
      </c>
      <c r="H162" s="26">
        <v>44147</v>
      </c>
      <c r="I162" s="27" t="s">
        <v>3800</v>
      </c>
      <c r="J162" s="27" t="s">
        <v>2576</v>
      </c>
      <c r="K162" s="27" t="s">
        <v>3801</v>
      </c>
      <c r="L162" s="27" t="s">
        <v>3802</v>
      </c>
      <c r="M162" s="27" t="s">
        <v>2860</v>
      </c>
      <c r="N162" s="27" t="s">
        <v>3803</v>
      </c>
      <c r="O162" s="23" t="s">
        <v>3804</v>
      </c>
      <c r="P162" s="23" t="s">
        <v>3805</v>
      </c>
      <c r="Q162" s="23" t="s">
        <v>3806</v>
      </c>
      <c r="R162" s="23" t="s">
        <v>2584</v>
      </c>
      <c r="S162" s="30" t="s">
        <v>3807</v>
      </c>
      <c r="T162" s="23" t="s">
        <v>3799</v>
      </c>
      <c r="U162" s="23" t="s">
        <v>2725</v>
      </c>
      <c r="V162" s="23" t="s">
        <v>2588</v>
      </c>
      <c r="W162" s="23" t="s">
        <v>3806</v>
      </c>
      <c r="X162" s="23" t="s">
        <v>2584</v>
      </c>
      <c r="Z162" s="236" t="s">
        <v>1911</v>
      </c>
    </row>
    <row r="163" spans="1:26" x14ac:dyDescent="0.25">
      <c r="A163" s="23" t="s">
        <v>784</v>
      </c>
      <c r="B163" s="23" t="s">
        <v>1436</v>
      </c>
      <c r="C163" s="24" t="s">
        <v>1437</v>
      </c>
      <c r="D163" s="25" t="s">
        <v>1438</v>
      </c>
      <c r="E163" s="23" t="s">
        <v>868</v>
      </c>
      <c r="F163" s="53" t="s">
        <v>869</v>
      </c>
      <c r="G163" s="53" t="s">
        <v>1056</v>
      </c>
      <c r="H163" s="26">
        <v>44197</v>
      </c>
      <c r="I163" s="27" t="s">
        <v>3808</v>
      </c>
      <c r="J163" s="27"/>
      <c r="K163" s="27" t="s">
        <v>3809</v>
      </c>
      <c r="L163" s="27"/>
      <c r="M163" s="27"/>
      <c r="N163" s="27"/>
      <c r="O163" s="53"/>
      <c r="P163" s="23" t="s">
        <v>3810</v>
      </c>
      <c r="Q163" s="23" t="s">
        <v>3811</v>
      </c>
      <c r="R163" s="23" t="s">
        <v>2584</v>
      </c>
      <c r="S163" s="30" t="s">
        <v>3812</v>
      </c>
      <c r="T163" s="23" t="s">
        <v>3799</v>
      </c>
      <c r="U163" s="23" t="s">
        <v>2725</v>
      </c>
      <c r="V163" s="23" t="s">
        <v>2588</v>
      </c>
      <c r="W163" s="23" t="s">
        <v>3811</v>
      </c>
      <c r="X163" s="23" t="s">
        <v>2584</v>
      </c>
      <c r="Z163" s="23" t="s">
        <v>1122</v>
      </c>
    </row>
    <row r="164" spans="1:26" x14ac:dyDescent="0.25">
      <c r="A164" s="23" t="s">
        <v>1439</v>
      </c>
      <c r="B164" s="23" t="s">
        <v>1440</v>
      </c>
      <c r="C164" s="24" t="s">
        <v>1441</v>
      </c>
      <c r="D164" s="25" t="s">
        <v>1442</v>
      </c>
      <c r="E164" s="23" t="s">
        <v>868</v>
      </c>
      <c r="F164" s="53" t="s">
        <v>869</v>
      </c>
      <c r="G164" s="53" t="s">
        <v>1056</v>
      </c>
      <c r="H164" s="26">
        <v>44364</v>
      </c>
      <c r="I164" s="27" t="s">
        <v>3813</v>
      </c>
      <c r="J164" s="27" t="s">
        <v>2576</v>
      </c>
      <c r="K164" s="27" t="s">
        <v>3814</v>
      </c>
      <c r="L164" s="27" t="s">
        <v>3815</v>
      </c>
      <c r="M164" s="27" t="s">
        <v>3816</v>
      </c>
      <c r="N164" s="27" t="s">
        <v>3817</v>
      </c>
      <c r="O164" s="23" t="s">
        <v>3818</v>
      </c>
      <c r="P164" s="23" t="s">
        <v>3819</v>
      </c>
      <c r="Q164" s="23" t="s">
        <v>3811</v>
      </c>
      <c r="R164" s="23" t="s">
        <v>2584</v>
      </c>
      <c r="S164" s="30" t="s">
        <v>3812</v>
      </c>
      <c r="T164" s="23" t="s">
        <v>3799</v>
      </c>
      <c r="U164" s="23" t="s">
        <v>2725</v>
      </c>
      <c r="V164" s="23" t="s">
        <v>2588</v>
      </c>
      <c r="W164" s="23" t="s">
        <v>3811</v>
      </c>
      <c r="X164" s="23" t="s">
        <v>2584</v>
      </c>
      <c r="Z164" s="23" t="s">
        <v>1149</v>
      </c>
    </row>
    <row r="165" spans="1:26" x14ac:dyDescent="0.25">
      <c r="A165" s="23" t="s">
        <v>1443</v>
      </c>
      <c r="B165" s="23" t="s">
        <v>1444</v>
      </c>
      <c r="C165" s="24" t="s">
        <v>1445</v>
      </c>
      <c r="D165" s="25" t="s">
        <v>1446</v>
      </c>
      <c r="E165" s="23" t="s">
        <v>868</v>
      </c>
      <c r="F165" s="53" t="s">
        <v>869</v>
      </c>
      <c r="G165" s="53" t="s">
        <v>1056</v>
      </c>
      <c r="H165" s="26">
        <v>44345</v>
      </c>
      <c r="I165" s="27" t="s">
        <v>3820</v>
      </c>
      <c r="J165" s="27" t="s">
        <v>2576</v>
      </c>
      <c r="K165" s="27" t="s">
        <v>3821</v>
      </c>
      <c r="L165" s="27" t="s">
        <v>3822</v>
      </c>
      <c r="M165" s="27" t="s">
        <v>2623</v>
      </c>
      <c r="N165" s="27" t="s">
        <v>3823</v>
      </c>
      <c r="O165" s="23" t="s">
        <v>3822</v>
      </c>
      <c r="P165" s="23" t="s">
        <v>3824</v>
      </c>
      <c r="Q165" s="23" t="s">
        <v>3825</v>
      </c>
      <c r="R165" s="23" t="s">
        <v>2584</v>
      </c>
      <c r="S165" s="30" t="s">
        <v>3826</v>
      </c>
      <c r="T165" s="23" t="s">
        <v>3799</v>
      </c>
      <c r="U165" s="23" t="s">
        <v>2725</v>
      </c>
      <c r="V165" s="23" t="s">
        <v>2588</v>
      </c>
      <c r="W165" s="23" t="s">
        <v>3825</v>
      </c>
      <c r="X165" s="23" t="s">
        <v>2584</v>
      </c>
      <c r="Z165" s="23" t="s">
        <v>1198</v>
      </c>
    </row>
    <row r="166" spans="1:26" x14ac:dyDescent="0.25">
      <c r="A166" s="23" t="s">
        <v>1447</v>
      </c>
      <c r="B166" s="23" t="s">
        <v>1448</v>
      </c>
      <c r="C166" s="24" t="s">
        <v>1449</v>
      </c>
      <c r="D166" s="25" t="s">
        <v>1450</v>
      </c>
      <c r="E166" s="23" t="s">
        <v>868</v>
      </c>
      <c r="F166" s="53" t="s">
        <v>869</v>
      </c>
      <c r="G166" s="53" t="s">
        <v>1056</v>
      </c>
      <c r="H166" s="26">
        <v>44334</v>
      </c>
      <c r="I166" s="27" t="s">
        <v>3827</v>
      </c>
      <c r="J166" s="27" t="s">
        <v>2576</v>
      </c>
      <c r="K166" s="56" t="s">
        <v>3828</v>
      </c>
      <c r="L166" s="27" t="s">
        <v>3829</v>
      </c>
      <c r="M166" s="27" t="s">
        <v>2623</v>
      </c>
      <c r="N166" s="27" t="s">
        <v>3830</v>
      </c>
      <c r="O166" s="23" t="s">
        <v>3829</v>
      </c>
      <c r="P166" s="23" t="s">
        <v>3831</v>
      </c>
      <c r="Q166" s="23" t="s">
        <v>3832</v>
      </c>
      <c r="R166" s="23" t="s">
        <v>2584</v>
      </c>
      <c r="S166" s="30" t="s">
        <v>3833</v>
      </c>
      <c r="T166" s="23" t="s">
        <v>3834</v>
      </c>
      <c r="U166" s="23" t="s">
        <v>2725</v>
      </c>
      <c r="V166" s="23" t="s">
        <v>2588</v>
      </c>
      <c r="W166" s="23" t="s">
        <v>3832</v>
      </c>
      <c r="X166" s="23" t="s">
        <v>2584</v>
      </c>
      <c r="Z166" s="23" t="s">
        <v>1346</v>
      </c>
    </row>
    <row r="167" spans="1:26" x14ac:dyDescent="0.25">
      <c r="A167" s="102" t="s">
        <v>1451</v>
      </c>
      <c r="B167" s="102" t="s">
        <v>1452</v>
      </c>
      <c r="C167" s="103" t="s">
        <v>1453</v>
      </c>
      <c r="D167" s="104" t="s">
        <v>1454</v>
      </c>
      <c r="E167" s="105" t="s">
        <v>868</v>
      </c>
      <c r="F167" s="106" t="s">
        <v>869</v>
      </c>
      <c r="G167" s="106" t="s">
        <v>869</v>
      </c>
      <c r="H167" s="107">
        <v>44335</v>
      </c>
      <c r="I167" s="79" t="s">
        <v>3835</v>
      </c>
      <c r="J167" s="79"/>
      <c r="K167" s="79" t="s">
        <v>3836</v>
      </c>
      <c r="L167" s="79"/>
      <c r="M167" s="79"/>
      <c r="N167" s="79"/>
      <c r="O167" s="81" t="s">
        <v>3837</v>
      </c>
      <c r="P167" s="81" t="s">
        <v>3838</v>
      </c>
      <c r="Q167" s="81" t="s">
        <v>3839</v>
      </c>
      <c r="R167" s="81" t="s">
        <v>2584</v>
      </c>
      <c r="S167" s="108" t="s">
        <v>3840</v>
      </c>
      <c r="T167" s="81" t="s">
        <v>3834</v>
      </c>
      <c r="U167" s="81" t="s">
        <v>2725</v>
      </c>
      <c r="V167" s="81" t="s">
        <v>2588</v>
      </c>
      <c r="W167" s="81" t="s">
        <v>3839</v>
      </c>
      <c r="X167" s="81" t="s">
        <v>2584</v>
      </c>
      <c r="Z167" s="23" t="s">
        <v>1327</v>
      </c>
    </row>
    <row r="168" spans="1:26" x14ac:dyDescent="0.25">
      <c r="A168" s="23" t="s">
        <v>788</v>
      </c>
      <c r="B168" s="23" t="s">
        <v>1455</v>
      </c>
      <c r="C168" s="24" t="s">
        <v>1456</v>
      </c>
      <c r="D168" s="25" t="s">
        <v>1457</v>
      </c>
      <c r="E168" s="23" t="s">
        <v>868</v>
      </c>
      <c r="F168" s="53" t="s">
        <v>869</v>
      </c>
      <c r="G168" s="53" t="s">
        <v>1056</v>
      </c>
      <c r="H168" s="26">
        <v>44371</v>
      </c>
      <c r="I168" s="40" t="s">
        <v>3841</v>
      </c>
      <c r="J168" s="40" t="s">
        <v>2576</v>
      </c>
      <c r="K168" s="40" t="s">
        <v>3842</v>
      </c>
      <c r="L168" s="40" t="s">
        <v>3843</v>
      </c>
      <c r="M168" s="40" t="s">
        <v>3069</v>
      </c>
      <c r="N168" s="40" t="s">
        <v>3844</v>
      </c>
      <c r="O168" s="43" t="s">
        <v>3843</v>
      </c>
      <c r="P168" s="43" t="s">
        <v>3845</v>
      </c>
      <c r="Q168" s="43" t="s">
        <v>3846</v>
      </c>
      <c r="R168" s="43" t="s">
        <v>2584</v>
      </c>
      <c r="S168" s="44" t="s">
        <v>3847</v>
      </c>
      <c r="T168" s="43" t="s">
        <v>3834</v>
      </c>
      <c r="U168" s="43" t="s">
        <v>2725</v>
      </c>
      <c r="V168" s="43" t="s">
        <v>2588</v>
      </c>
      <c r="W168" s="43" t="s">
        <v>3846</v>
      </c>
      <c r="X168" s="43" t="s">
        <v>2584</v>
      </c>
      <c r="Z168" s="81" t="s">
        <v>1659</v>
      </c>
    </row>
    <row r="169" spans="1:26" x14ac:dyDescent="0.25">
      <c r="A169" s="23" t="s">
        <v>1458</v>
      </c>
      <c r="B169" s="23" t="s">
        <v>1459</v>
      </c>
      <c r="C169" s="24" t="s">
        <v>1460</v>
      </c>
      <c r="D169" s="25" t="s">
        <v>1461</v>
      </c>
      <c r="E169" s="23" t="s">
        <v>868</v>
      </c>
      <c r="F169" s="53" t="s">
        <v>869</v>
      </c>
      <c r="G169" s="53" t="s">
        <v>1056</v>
      </c>
      <c r="H169" s="26">
        <v>44299</v>
      </c>
      <c r="I169" s="27" t="s">
        <v>3848</v>
      </c>
      <c r="J169" s="27" t="s">
        <v>2576</v>
      </c>
      <c r="K169" s="27" t="s">
        <v>3849</v>
      </c>
      <c r="L169" s="27" t="s">
        <v>3850</v>
      </c>
      <c r="M169" s="27" t="s">
        <v>3069</v>
      </c>
      <c r="N169" s="27" t="s">
        <v>3851</v>
      </c>
      <c r="O169" s="23" t="s">
        <v>3850</v>
      </c>
      <c r="P169" s="23" t="s">
        <v>3852</v>
      </c>
      <c r="Q169" s="23" t="s">
        <v>3853</v>
      </c>
      <c r="R169" s="23" t="s">
        <v>2584</v>
      </c>
      <c r="S169" s="30" t="s">
        <v>3854</v>
      </c>
      <c r="T169" s="23" t="s">
        <v>3834</v>
      </c>
      <c r="U169" s="23" t="s">
        <v>2725</v>
      </c>
      <c r="V169" s="23" t="s">
        <v>2588</v>
      </c>
      <c r="W169" s="23" t="s">
        <v>3853</v>
      </c>
      <c r="X169" s="23" t="s">
        <v>2584</v>
      </c>
      <c r="Z169" s="75" t="s">
        <v>1125</v>
      </c>
    </row>
    <row r="170" spans="1:26" x14ac:dyDescent="0.25">
      <c r="A170" s="23" t="s">
        <v>1462</v>
      </c>
      <c r="B170" s="23" t="s">
        <v>1463</v>
      </c>
      <c r="C170" s="24" t="s">
        <v>1464</v>
      </c>
      <c r="D170" s="25" t="s">
        <v>1465</v>
      </c>
      <c r="E170" s="23" t="s">
        <v>868</v>
      </c>
      <c r="F170" s="53" t="s">
        <v>869</v>
      </c>
      <c r="G170" s="53" t="s">
        <v>1056</v>
      </c>
      <c r="H170" s="26">
        <v>44428</v>
      </c>
      <c r="I170" s="27" t="s">
        <v>3855</v>
      </c>
      <c r="J170" s="27" t="s">
        <v>2576</v>
      </c>
      <c r="K170" s="27" t="s">
        <v>3856</v>
      </c>
      <c r="L170" s="27" t="s">
        <v>3857</v>
      </c>
      <c r="M170" s="27" t="s">
        <v>2978</v>
      </c>
      <c r="N170" s="27" t="s">
        <v>3858</v>
      </c>
      <c r="O170" s="23" t="s">
        <v>3857</v>
      </c>
      <c r="P170" s="23" t="s">
        <v>3859</v>
      </c>
      <c r="Q170" s="23" t="s">
        <v>3860</v>
      </c>
      <c r="R170" s="23" t="s">
        <v>2584</v>
      </c>
      <c r="S170" s="30" t="s">
        <v>3861</v>
      </c>
      <c r="T170" s="23" t="s">
        <v>3834</v>
      </c>
      <c r="U170" s="23" t="s">
        <v>2725</v>
      </c>
      <c r="V170" s="23" t="s">
        <v>2588</v>
      </c>
      <c r="W170" s="23" t="s">
        <v>3860</v>
      </c>
      <c r="X170" s="23" t="s">
        <v>2584</v>
      </c>
      <c r="Z170" s="23" t="s">
        <v>1500</v>
      </c>
    </row>
    <row r="171" spans="1:26" x14ac:dyDescent="0.25">
      <c r="A171" s="23" t="s">
        <v>795</v>
      </c>
      <c r="B171" s="23" t="s">
        <v>1466</v>
      </c>
      <c r="C171" s="24" t="s">
        <v>1467</v>
      </c>
      <c r="D171" s="25" t="s">
        <v>1468</v>
      </c>
      <c r="E171" s="23" t="s">
        <v>868</v>
      </c>
      <c r="F171" s="53" t="s">
        <v>869</v>
      </c>
      <c r="G171" s="53" t="s">
        <v>1056</v>
      </c>
      <c r="H171" s="26">
        <v>44302</v>
      </c>
      <c r="I171" s="27" t="s">
        <v>3862</v>
      </c>
      <c r="J171" s="27" t="s">
        <v>2576</v>
      </c>
      <c r="K171" s="27" t="s">
        <v>3863</v>
      </c>
      <c r="L171" s="27" t="s">
        <v>3864</v>
      </c>
      <c r="M171" s="27" t="s">
        <v>2599</v>
      </c>
      <c r="N171" s="27" t="s">
        <v>3865</v>
      </c>
      <c r="O171" s="23" t="s">
        <v>3866</v>
      </c>
      <c r="P171" s="23" t="s">
        <v>3867</v>
      </c>
      <c r="Q171" s="23" t="s">
        <v>3868</v>
      </c>
      <c r="R171" s="23" t="s">
        <v>2584</v>
      </c>
      <c r="S171" s="30" t="s">
        <v>3869</v>
      </c>
      <c r="T171" s="23" t="s">
        <v>3834</v>
      </c>
      <c r="U171" s="23" t="s">
        <v>2725</v>
      </c>
      <c r="V171" s="23" t="s">
        <v>2588</v>
      </c>
      <c r="W171" s="23" t="s">
        <v>3868</v>
      </c>
      <c r="X171" s="23" t="s">
        <v>2584</v>
      </c>
      <c r="Z171" s="31" t="s">
        <v>1178</v>
      </c>
    </row>
    <row r="172" spans="1:26" x14ac:dyDescent="0.25">
      <c r="A172" s="23" t="s">
        <v>1469</v>
      </c>
      <c r="B172" s="23" t="s">
        <v>1470</v>
      </c>
      <c r="C172" s="24" t="s">
        <v>1471</v>
      </c>
      <c r="D172" s="25" t="s">
        <v>1472</v>
      </c>
      <c r="E172" s="23" t="s">
        <v>868</v>
      </c>
      <c r="F172" s="53" t="s">
        <v>869</v>
      </c>
      <c r="G172" s="53" t="s">
        <v>1056</v>
      </c>
      <c r="H172" s="26">
        <v>44349</v>
      </c>
      <c r="I172" s="27" t="s">
        <v>3870</v>
      </c>
      <c r="J172" s="27" t="s">
        <v>2576</v>
      </c>
      <c r="K172" s="27" t="s">
        <v>3871</v>
      </c>
      <c r="L172" s="27" t="s">
        <v>3872</v>
      </c>
      <c r="M172" s="27" t="s">
        <v>3873</v>
      </c>
      <c r="N172" s="27" t="s">
        <v>3874</v>
      </c>
      <c r="O172" s="23" t="s">
        <v>3872</v>
      </c>
      <c r="P172" s="23" t="s">
        <v>3875</v>
      </c>
      <c r="Q172" s="23" t="s">
        <v>3876</v>
      </c>
      <c r="R172" s="23" t="s">
        <v>2584</v>
      </c>
      <c r="S172" s="30" t="s">
        <v>3877</v>
      </c>
      <c r="T172" s="23" t="s">
        <v>3834</v>
      </c>
      <c r="U172" s="23" t="s">
        <v>2725</v>
      </c>
      <c r="V172" s="23" t="s">
        <v>2588</v>
      </c>
      <c r="W172" s="23" t="s">
        <v>3876</v>
      </c>
      <c r="X172" s="23" t="s">
        <v>2584</v>
      </c>
      <c r="Z172" s="23" t="s">
        <v>1135</v>
      </c>
    </row>
    <row r="173" spans="1:26" x14ac:dyDescent="0.25">
      <c r="A173" s="23" t="s">
        <v>822</v>
      </c>
      <c r="B173" s="23" t="s">
        <v>1473</v>
      </c>
      <c r="C173" s="24" t="s">
        <v>1474</v>
      </c>
      <c r="D173" s="25" t="s">
        <v>1475</v>
      </c>
      <c r="E173" s="23" t="s">
        <v>868</v>
      </c>
      <c r="F173" s="53" t="s">
        <v>869</v>
      </c>
      <c r="G173" s="53" t="s">
        <v>869</v>
      </c>
      <c r="H173" s="26">
        <v>44168</v>
      </c>
      <c r="I173" s="27" t="s">
        <v>3878</v>
      </c>
      <c r="J173" s="27"/>
      <c r="K173" s="27"/>
      <c r="L173" s="27"/>
      <c r="M173" s="27"/>
      <c r="N173" s="27"/>
      <c r="O173" s="23" t="s">
        <v>3879</v>
      </c>
      <c r="P173" s="23" t="s">
        <v>3880</v>
      </c>
      <c r="Q173" s="23" t="s">
        <v>3881</v>
      </c>
      <c r="R173" s="23" t="s">
        <v>2584</v>
      </c>
      <c r="S173" s="30" t="s">
        <v>3882</v>
      </c>
      <c r="T173" s="23" t="s">
        <v>3834</v>
      </c>
      <c r="U173" s="23" t="s">
        <v>2725</v>
      </c>
      <c r="V173" s="23" t="s">
        <v>2588</v>
      </c>
      <c r="W173" s="23" t="s">
        <v>3881</v>
      </c>
      <c r="X173" s="23" t="s">
        <v>2584</v>
      </c>
      <c r="Z173" s="114" t="s">
        <v>1581</v>
      </c>
    </row>
    <row r="174" spans="1:26" x14ac:dyDescent="0.25">
      <c r="A174" s="23" t="s">
        <v>1476</v>
      </c>
      <c r="B174" s="23" t="s">
        <v>1477</v>
      </c>
      <c r="C174" s="24" t="s">
        <v>1478</v>
      </c>
      <c r="D174" s="25" t="s">
        <v>1479</v>
      </c>
      <c r="E174" s="31" t="s">
        <v>868</v>
      </c>
      <c r="F174" s="53" t="s">
        <v>869</v>
      </c>
      <c r="G174" s="53" t="s">
        <v>869</v>
      </c>
      <c r="H174" s="26">
        <v>44173</v>
      </c>
      <c r="I174" s="27" t="s">
        <v>3883</v>
      </c>
      <c r="J174" s="27"/>
      <c r="K174" s="27" t="s">
        <v>3884</v>
      </c>
      <c r="L174" s="27"/>
      <c r="M174" s="27"/>
      <c r="N174" s="27"/>
      <c r="O174" s="23" t="s">
        <v>3885</v>
      </c>
      <c r="P174" s="23" t="s">
        <v>3886</v>
      </c>
      <c r="Q174" s="23" t="s">
        <v>3887</v>
      </c>
      <c r="R174" s="23" t="s">
        <v>2584</v>
      </c>
      <c r="S174" s="30" t="s">
        <v>3888</v>
      </c>
      <c r="T174" s="23" t="s">
        <v>3834</v>
      </c>
      <c r="U174" s="23" t="s">
        <v>2725</v>
      </c>
      <c r="V174" s="23" t="s">
        <v>2588</v>
      </c>
      <c r="W174" s="23" t="s">
        <v>3887</v>
      </c>
      <c r="X174" s="23" t="s">
        <v>2584</v>
      </c>
      <c r="Z174" s="23" t="s">
        <v>1627</v>
      </c>
    </row>
    <row r="175" spans="1:26" x14ac:dyDescent="0.25">
      <c r="A175" s="23" t="s">
        <v>826</v>
      </c>
      <c r="B175" s="23" t="s">
        <v>1480</v>
      </c>
      <c r="C175" s="24" t="s">
        <v>1481</v>
      </c>
      <c r="D175" s="25" t="s">
        <v>1482</v>
      </c>
      <c r="E175" s="31" t="s">
        <v>868</v>
      </c>
      <c r="F175" s="53" t="s">
        <v>869</v>
      </c>
      <c r="G175" s="53" t="s">
        <v>869</v>
      </c>
      <c r="H175" s="26">
        <v>44301</v>
      </c>
      <c r="I175" s="27" t="s">
        <v>3889</v>
      </c>
      <c r="J175" s="27"/>
      <c r="K175" s="27" t="s">
        <v>3890</v>
      </c>
      <c r="L175" s="27"/>
      <c r="M175" s="27"/>
      <c r="N175" s="27"/>
      <c r="O175" s="23" t="s">
        <v>3611</v>
      </c>
      <c r="P175" s="23" t="s">
        <v>3891</v>
      </c>
      <c r="Q175" s="23" t="s">
        <v>3892</v>
      </c>
      <c r="R175" s="23" t="s">
        <v>2584</v>
      </c>
      <c r="S175" s="30" t="s">
        <v>3893</v>
      </c>
      <c r="T175" s="23" t="s">
        <v>3834</v>
      </c>
      <c r="U175" s="23" t="s">
        <v>2725</v>
      </c>
      <c r="V175" s="23" t="s">
        <v>2588</v>
      </c>
      <c r="W175" s="23" t="s">
        <v>3892</v>
      </c>
      <c r="X175" s="23" t="s">
        <v>2584</v>
      </c>
      <c r="Z175" s="23" t="s">
        <v>1412</v>
      </c>
    </row>
    <row r="176" spans="1:26" x14ac:dyDescent="0.25">
      <c r="A176" s="23" t="s">
        <v>1483</v>
      </c>
      <c r="B176" s="23" t="s">
        <v>1484</v>
      </c>
      <c r="C176" s="24" t="s">
        <v>1485</v>
      </c>
      <c r="D176" s="25" t="s">
        <v>1486</v>
      </c>
      <c r="E176" s="23" t="s">
        <v>868</v>
      </c>
      <c r="F176" s="53" t="s">
        <v>869</v>
      </c>
      <c r="G176" s="53" t="s">
        <v>869</v>
      </c>
      <c r="H176" s="26">
        <v>44356</v>
      </c>
      <c r="I176" s="27" t="s">
        <v>3894</v>
      </c>
      <c r="J176" s="27"/>
      <c r="K176" s="27" t="s">
        <v>3895</v>
      </c>
      <c r="L176" s="27"/>
      <c r="M176" s="27"/>
      <c r="N176" s="27"/>
      <c r="O176" s="23" t="s">
        <v>3896</v>
      </c>
      <c r="P176" s="23" t="s">
        <v>3897</v>
      </c>
      <c r="Q176" s="23" t="s">
        <v>3898</v>
      </c>
      <c r="R176" s="23" t="s">
        <v>2584</v>
      </c>
      <c r="S176" s="30" t="s">
        <v>3899</v>
      </c>
      <c r="T176" s="23" t="s">
        <v>3834</v>
      </c>
      <c r="U176" s="23" t="s">
        <v>2725</v>
      </c>
      <c r="V176" s="23" t="s">
        <v>2588</v>
      </c>
      <c r="W176" s="23" t="s">
        <v>3898</v>
      </c>
      <c r="X176" s="23" t="s">
        <v>2584</v>
      </c>
      <c r="Z176" s="23" t="s">
        <v>1208</v>
      </c>
    </row>
    <row r="177" spans="1:26" x14ac:dyDescent="0.25">
      <c r="A177" s="23" t="s">
        <v>1487</v>
      </c>
      <c r="B177" s="23" t="s">
        <v>1488</v>
      </c>
      <c r="C177" s="24" t="s">
        <v>1489</v>
      </c>
      <c r="D177" s="25" t="s">
        <v>1490</v>
      </c>
      <c r="E177" s="23" t="s">
        <v>868</v>
      </c>
      <c r="F177" s="53" t="s">
        <v>869</v>
      </c>
      <c r="G177" s="53" t="s">
        <v>869</v>
      </c>
      <c r="H177" s="26">
        <v>44113</v>
      </c>
      <c r="I177" s="27" t="s">
        <v>3900</v>
      </c>
      <c r="J177" s="27" t="s">
        <v>2576</v>
      </c>
      <c r="K177" s="27" t="s">
        <v>3901</v>
      </c>
      <c r="L177" s="27" t="s">
        <v>3902</v>
      </c>
      <c r="M177" s="27" t="s">
        <v>2860</v>
      </c>
      <c r="N177" s="27" t="s">
        <v>3903</v>
      </c>
      <c r="O177" s="23" t="s">
        <v>3904</v>
      </c>
      <c r="P177" s="23" t="s">
        <v>3905</v>
      </c>
      <c r="Q177" s="23" t="s">
        <v>3906</v>
      </c>
      <c r="R177" s="23" t="s">
        <v>2584</v>
      </c>
      <c r="S177" s="30" t="s">
        <v>3907</v>
      </c>
      <c r="T177" s="23" t="s">
        <v>3834</v>
      </c>
      <c r="U177" s="23" t="s">
        <v>2725</v>
      </c>
      <c r="V177" s="23" t="s">
        <v>2588</v>
      </c>
      <c r="W177" s="23" t="s">
        <v>3906</v>
      </c>
      <c r="X177" s="23" t="s">
        <v>2584</v>
      </c>
      <c r="Z177" s="23" t="s">
        <v>1139</v>
      </c>
    </row>
    <row r="178" spans="1:26" x14ac:dyDescent="0.25">
      <c r="A178" s="23" t="s">
        <v>1491</v>
      </c>
      <c r="B178" s="23" t="s">
        <v>1492</v>
      </c>
      <c r="C178" s="24" t="s">
        <v>1493</v>
      </c>
      <c r="D178" s="25" t="s">
        <v>1494</v>
      </c>
      <c r="E178" s="23" t="s">
        <v>868</v>
      </c>
      <c r="F178" s="53" t="s">
        <v>869</v>
      </c>
      <c r="G178" s="53" t="s">
        <v>1056</v>
      </c>
      <c r="H178" s="26">
        <v>44152</v>
      </c>
      <c r="I178" s="27" t="s">
        <v>3908</v>
      </c>
      <c r="J178" s="27" t="s">
        <v>2576</v>
      </c>
      <c r="K178" s="27" t="s">
        <v>3909</v>
      </c>
      <c r="L178" s="27" t="s">
        <v>3910</v>
      </c>
      <c r="M178" s="27" t="s">
        <v>2860</v>
      </c>
      <c r="N178" s="98" t="s">
        <v>3911</v>
      </c>
      <c r="O178" s="23" t="s">
        <v>3912</v>
      </c>
      <c r="P178" s="23" t="s">
        <v>3913</v>
      </c>
      <c r="Q178" s="23" t="s">
        <v>3914</v>
      </c>
      <c r="R178" s="23" t="s">
        <v>2584</v>
      </c>
      <c r="S178" s="30" t="s">
        <v>3915</v>
      </c>
      <c r="T178" s="23" t="s">
        <v>3914</v>
      </c>
      <c r="U178" s="23" t="s">
        <v>2725</v>
      </c>
      <c r="V178" s="23" t="s">
        <v>2588</v>
      </c>
      <c r="W178" s="23" t="s">
        <v>3914</v>
      </c>
      <c r="X178" s="23" t="s">
        <v>2584</v>
      </c>
      <c r="Z178" s="23" t="s">
        <v>958</v>
      </c>
    </row>
    <row r="179" spans="1:26" x14ac:dyDescent="0.25">
      <c r="A179" s="23" t="s">
        <v>1495</v>
      </c>
      <c r="B179" s="23" t="s">
        <v>1496</v>
      </c>
      <c r="C179" s="24" t="s">
        <v>1497</v>
      </c>
      <c r="D179" s="25" t="s">
        <v>1498</v>
      </c>
      <c r="E179" s="31" t="s">
        <v>869</v>
      </c>
      <c r="F179" s="53" t="s">
        <v>869</v>
      </c>
      <c r="G179" s="53" t="s">
        <v>1056</v>
      </c>
      <c r="H179" s="26">
        <v>44215</v>
      </c>
      <c r="I179" s="27" t="s">
        <v>3916</v>
      </c>
      <c r="J179" s="27"/>
      <c r="K179" s="98" t="s">
        <v>3917</v>
      </c>
      <c r="L179" s="99"/>
      <c r="M179" s="99"/>
      <c r="N179" s="109"/>
      <c r="O179" s="23" t="s">
        <v>3918</v>
      </c>
      <c r="P179" s="23" t="s">
        <v>3919</v>
      </c>
      <c r="Q179" s="23" t="s">
        <v>3920</v>
      </c>
      <c r="R179" s="23" t="s">
        <v>2584</v>
      </c>
      <c r="S179" s="30" t="s">
        <v>3921</v>
      </c>
      <c r="T179" s="23" t="s">
        <v>3914</v>
      </c>
      <c r="U179" s="23" t="s">
        <v>2725</v>
      </c>
      <c r="V179" s="23" t="s">
        <v>2588</v>
      </c>
      <c r="W179" s="23" t="s">
        <v>3920</v>
      </c>
      <c r="X179" s="23" t="s">
        <v>2584</v>
      </c>
      <c r="Z179" s="23" t="s">
        <v>1128</v>
      </c>
    </row>
    <row r="180" spans="1:26" x14ac:dyDescent="0.25">
      <c r="A180" s="23" t="s">
        <v>1499</v>
      </c>
      <c r="B180" s="23" t="s">
        <v>1500</v>
      </c>
      <c r="C180" s="24" t="s">
        <v>1501</v>
      </c>
      <c r="D180" s="25" t="s">
        <v>1502</v>
      </c>
      <c r="E180" s="23" t="s">
        <v>868</v>
      </c>
      <c r="F180" s="53" t="s">
        <v>869</v>
      </c>
      <c r="G180" s="53" t="s">
        <v>1056</v>
      </c>
      <c r="H180" s="26">
        <v>44345</v>
      </c>
      <c r="I180" s="27" t="s">
        <v>3922</v>
      </c>
      <c r="J180" s="27" t="s">
        <v>2576</v>
      </c>
      <c r="K180" s="27" t="s">
        <v>3923</v>
      </c>
      <c r="L180" s="27" t="s">
        <v>3918</v>
      </c>
      <c r="M180" s="27" t="s">
        <v>2599</v>
      </c>
      <c r="N180" s="27" t="s">
        <v>3924</v>
      </c>
      <c r="O180" s="23" t="s">
        <v>3925</v>
      </c>
      <c r="P180" s="23" t="s">
        <v>3926</v>
      </c>
      <c r="Q180" s="23" t="s">
        <v>3927</v>
      </c>
      <c r="R180" s="23" t="s">
        <v>2584</v>
      </c>
      <c r="S180" s="30" t="s">
        <v>3928</v>
      </c>
      <c r="T180" s="23" t="s">
        <v>3914</v>
      </c>
      <c r="U180" s="23" t="s">
        <v>2725</v>
      </c>
      <c r="V180" s="23" t="s">
        <v>2588</v>
      </c>
      <c r="W180" s="23" t="s">
        <v>3927</v>
      </c>
      <c r="X180" s="23" t="s">
        <v>2584</v>
      </c>
      <c r="Z180" s="23" t="s">
        <v>1164</v>
      </c>
    </row>
    <row r="181" spans="1:26" x14ac:dyDescent="0.25">
      <c r="A181" s="23" t="s">
        <v>1503</v>
      </c>
      <c r="B181" s="23" t="s">
        <v>1504</v>
      </c>
      <c r="C181" s="24" t="s">
        <v>1505</v>
      </c>
      <c r="D181" s="25" t="s">
        <v>1506</v>
      </c>
      <c r="E181" s="31" t="s">
        <v>868</v>
      </c>
      <c r="F181" s="53"/>
      <c r="G181" s="53"/>
      <c r="H181" s="26">
        <v>44209</v>
      </c>
      <c r="I181" s="27" t="s">
        <v>3929</v>
      </c>
      <c r="J181" s="27"/>
      <c r="K181" s="27" t="s">
        <v>3930</v>
      </c>
      <c r="L181" s="27"/>
      <c r="M181" s="27"/>
      <c r="N181" s="27"/>
      <c r="O181" s="23" t="s">
        <v>3931</v>
      </c>
      <c r="P181" s="23" t="s">
        <v>3932</v>
      </c>
      <c r="Q181" s="23" t="s">
        <v>3933</v>
      </c>
      <c r="R181" s="23" t="s">
        <v>2584</v>
      </c>
      <c r="S181" s="30" t="s">
        <v>3934</v>
      </c>
      <c r="T181" s="23" t="s">
        <v>3914</v>
      </c>
      <c r="U181" s="23" t="s">
        <v>2725</v>
      </c>
      <c r="V181" s="23" t="s">
        <v>2588</v>
      </c>
      <c r="W181" s="23" t="s">
        <v>3933</v>
      </c>
      <c r="X181" s="23" t="s">
        <v>2584</v>
      </c>
      <c r="Z181" s="23" t="s">
        <v>1343</v>
      </c>
    </row>
    <row r="182" spans="1:26" x14ac:dyDescent="0.25">
      <c r="A182" s="110" t="s">
        <v>1507</v>
      </c>
      <c r="B182" s="7" t="s">
        <v>1508</v>
      </c>
      <c r="C182" s="24"/>
      <c r="D182" s="23" t="s">
        <v>1105</v>
      </c>
      <c r="E182" s="23"/>
      <c r="F182" s="23"/>
      <c r="G182" s="23"/>
      <c r="H182" s="26"/>
      <c r="I182" s="23"/>
      <c r="J182" s="23"/>
      <c r="K182" s="1" t="s">
        <v>3935</v>
      </c>
      <c r="L182" s="31"/>
      <c r="M182" s="31"/>
      <c r="N182" s="23"/>
      <c r="O182" s="23"/>
      <c r="P182" s="23"/>
      <c r="Q182" s="23"/>
      <c r="R182" s="30"/>
      <c r="S182" s="30"/>
      <c r="T182" s="23"/>
      <c r="U182" s="23"/>
      <c r="V182" s="23"/>
      <c r="W182" s="23"/>
      <c r="X182" s="30"/>
      <c r="Z182" s="23" t="s">
        <v>1175</v>
      </c>
    </row>
    <row r="183" spans="1:26" x14ac:dyDescent="0.25">
      <c r="A183" s="110" t="s">
        <v>1509</v>
      </c>
      <c r="B183" s="7" t="s">
        <v>1510</v>
      </c>
      <c r="C183" s="24"/>
      <c r="D183" s="23" t="s">
        <v>1105</v>
      </c>
      <c r="E183" s="23"/>
      <c r="F183" s="23"/>
      <c r="G183" s="23"/>
      <c r="H183" s="26"/>
      <c r="I183" s="23"/>
      <c r="J183" s="23"/>
      <c r="K183" s="1" t="s">
        <v>3936</v>
      </c>
      <c r="L183" s="31"/>
      <c r="M183" s="31"/>
      <c r="N183" s="1" t="s">
        <v>3937</v>
      </c>
      <c r="O183" s="23"/>
      <c r="P183" s="23"/>
      <c r="Q183" s="23"/>
      <c r="R183" s="30"/>
      <c r="S183" s="30"/>
      <c r="T183" s="23"/>
      <c r="U183" s="23"/>
      <c r="V183" s="23"/>
      <c r="W183" s="23"/>
      <c r="X183" s="30"/>
      <c r="Z183" s="112" t="s">
        <v>1512</v>
      </c>
    </row>
    <row r="184" spans="1:26" x14ac:dyDescent="0.25">
      <c r="A184" s="111" t="s">
        <v>1511</v>
      </c>
      <c r="B184" s="112" t="s">
        <v>1512</v>
      </c>
      <c r="C184" s="94" t="s">
        <v>1513</v>
      </c>
      <c r="D184" s="43" t="s">
        <v>1105</v>
      </c>
      <c r="E184" s="43" t="s">
        <v>889</v>
      </c>
      <c r="F184" s="43"/>
      <c r="G184" s="43"/>
      <c r="H184" s="96">
        <v>43854</v>
      </c>
      <c r="I184" s="43"/>
      <c r="J184" s="43"/>
      <c r="K184" s="113" t="s">
        <v>3938</v>
      </c>
      <c r="L184" s="54"/>
      <c r="M184" s="54"/>
      <c r="N184" s="43"/>
      <c r="O184" s="43"/>
      <c r="P184" s="43"/>
      <c r="Q184" s="43"/>
      <c r="R184" s="44"/>
      <c r="S184" s="44"/>
      <c r="T184" s="43"/>
      <c r="U184" s="43"/>
      <c r="V184" s="43"/>
      <c r="W184" s="43"/>
      <c r="X184" s="44"/>
      <c r="Z184" s="23" t="s">
        <v>938</v>
      </c>
    </row>
    <row r="185" spans="1:26" x14ac:dyDescent="0.25">
      <c r="A185" s="110" t="s">
        <v>1514</v>
      </c>
      <c r="B185" s="114" t="s">
        <v>1515</v>
      </c>
      <c r="C185" s="24"/>
      <c r="D185" s="23" t="s">
        <v>1105</v>
      </c>
      <c r="E185" s="23"/>
      <c r="F185" s="23"/>
      <c r="G185" s="23"/>
      <c r="H185" s="26"/>
      <c r="I185" s="23"/>
      <c r="J185" s="23"/>
      <c r="K185" s="1" t="s">
        <v>3939</v>
      </c>
      <c r="L185" s="31"/>
      <c r="M185" s="31"/>
      <c r="N185" s="23"/>
      <c r="O185" s="23"/>
      <c r="P185" s="23"/>
      <c r="Q185" s="23"/>
      <c r="R185" s="30"/>
      <c r="S185" s="30"/>
      <c r="T185" s="23"/>
      <c r="U185" s="23"/>
      <c r="V185" s="23"/>
      <c r="W185" s="23"/>
      <c r="X185" s="30"/>
      <c r="Z185" s="226" t="s">
        <v>1935</v>
      </c>
    </row>
    <row r="186" spans="1:26" x14ac:dyDescent="0.25">
      <c r="A186" s="74" t="s">
        <v>1516</v>
      </c>
      <c r="B186" s="114" t="s">
        <v>1517</v>
      </c>
      <c r="C186" s="24" t="s">
        <v>1518</v>
      </c>
      <c r="D186" s="71" t="s">
        <v>1105</v>
      </c>
      <c r="E186" s="71" t="s">
        <v>889</v>
      </c>
      <c r="F186" s="71"/>
      <c r="G186" s="71"/>
      <c r="H186" s="26">
        <v>44373</v>
      </c>
      <c r="I186" s="115"/>
      <c r="J186" s="115"/>
      <c r="K186" s="113" t="s">
        <v>3940</v>
      </c>
      <c r="L186" s="115"/>
      <c r="M186" s="115"/>
      <c r="N186" s="115"/>
      <c r="O186" s="115"/>
      <c r="P186" s="115"/>
      <c r="Q186" s="43"/>
      <c r="R186" s="43"/>
      <c r="S186" s="43"/>
      <c r="T186" s="43"/>
      <c r="U186" s="43"/>
      <c r="V186" s="43"/>
      <c r="W186" s="43" t="s">
        <v>2687</v>
      </c>
      <c r="X186" s="43" t="s">
        <v>2584</v>
      </c>
      <c r="Z186" s="23" t="s">
        <v>1069</v>
      </c>
    </row>
    <row r="187" spans="1:26" x14ac:dyDescent="0.25">
      <c r="A187" s="74" t="s">
        <v>1519</v>
      </c>
      <c r="B187" s="114" t="s">
        <v>1520</v>
      </c>
      <c r="C187" s="24" t="s">
        <v>1521</v>
      </c>
      <c r="D187" s="23" t="s">
        <v>1105</v>
      </c>
      <c r="E187" s="23" t="s">
        <v>868</v>
      </c>
      <c r="F187" s="23" t="s">
        <v>869</v>
      </c>
      <c r="G187" s="23" t="s">
        <v>869</v>
      </c>
      <c r="H187" s="26">
        <v>44222</v>
      </c>
      <c r="I187" s="71"/>
      <c r="J187" s="23"/>
      <c r="K187" s="1" t="s">
        <v>3941</v>
      </c>
      <c r="L187" s="31"/>
      <c r="M187" s="31"/>
      <c r="N187" s="1" t="s">
        <v>3942</v>
      </c>
      <c r="O187" s="23" t="s">
        <v>3943</v>
      </c>
      <c r="P187" s="23" t="s">
        <v>3944</v>
      </c>
      <c r="Q187" s="23" t="s">
        <v>2703</v>
      </c>
      <c r="R187" s="30" t="s">
        <v>3268</v>
      </c>
      <c r="S187" s="30" t="s">
        <v>3945</v>
      </c>
      <c r="T187" s="23"/>
      <c r="U187" s="23"/>
      <c r="V187" s="23"/>
      <c r="W187" s="23" t="s">
        <v>2703</v>
      </c>
      <c r="X187" s="30" t="s">
        <v>2584</v>
      </c>
      <c r="Z187" s="23" t="s">
        <v>1504</v>
      </c>
    </row>
    <row r="188" spans="1:26" x14ac:dyDescent="0.25">
      <c r="A188" s="110" t="s">
        <v>1522</v>
      </c>
      <c r="B188" s="114" t="s">
        <v>1523</v>
      </c>
      <c r="C188" s="24"/>
      <c r="D188" s="23" t="s">
        <v>1105</v>
      </c>
      <c r="E188" s="23"/>
      <c r="F188" s="23"/>
      <c r="G188" s="23"/>
      <c r="H188" s="26"/>
      <c r="I188" s="23"/>
      <c r="J188" s="23"/>
      <c r="K188" s="1" t="s">
        <v>3946</v>
      </c>
      <c r="L188" s="31"/>
      <c r="M188" s="31"/>
      <c r="N188" s="23"/>
      <c r="O188" s="23"/>
      <c r="P188" s="23"/>
      <c r="Q188" s="23"/>
      <c r="R188" s="30"/>
      <c r="S188" s="30"/>
      <c r="T188" s="23"/>
      <c r="U188" s="23"/>
      <c r="V188" s="23"/>
      <c r="W188" s="23"/>
      <c r="X188" s="30"/>
      <c r="Z188" s="31" t="s">
        <v>1216</v>
      </c>
    </row>
    <row r="189" spans="1:26" x14ac:dyDescent="0.25">
      <c r="A189" s="23" t="s">
        <v>1524</v>
      </c>
      <c r="B189" s="23" t="s">
        <v>3947</v>
      </c>
      <c r="C189" s="24" t="s">
        <v>1526</v>
      </c>
      <c r="D189" s="23" t="s">
        <v>1105</v>
      </c>
      <c r="E189" s="31" t="s">
        <v>889</v>
      </c>
      <c r="F189" s="116" t="s">
        <v>869</v>
      </c>
      <c r="G189" s="117" t="s">
        <v>869</v>
      </c>
      <c r="H189" s="26">
        <v>44265</v>
      </c>
      <c r="I189" s="116" t="s">
        <v>3948</v>
      </c>
      <c r="J189" s="116"/>
      <c r="K189" s="118"/>
      <c r="L189" s="118" t="s">
        <v>3949</v>
      </c>
      <c r="M189" s="119"/>
      <c r="N189" s="118" t="s">
        <v>3950</v>
      </c>
      <c r="O189" s="117"/>
      <c r="P189" s="117" t="s">
        <v>3951</v>
      </c>
      <c r="Q189" s="117" t="s">
        <v>3952</v>
      </c>
      <c r="R189" s="120" t="s">
        <v>2584</v>
      </c>
      <c r="S189" s="120" t="s">
        <v>2645</v>
      </c>
      <c r="T189" s="23"/>
      <c r="U189" s="23"/>
      <c r="V189" s="23"/>
      <c r="W189" s="23" t="s">
        <v>2644</v>
      </c>
      <c r="X189" s="23" t="s">
        <v>2584</v>
      </c>
      <c r="Z189" s="23" t="s">
        <v>1642</v>
      </c>
    </row>
    <row r="190" spans="1:26" x14ac:dyDescent="0.25">
      <c r="A190" s="121" t="s">
        <v>1524</v>
      </c>
      <c r="B190" s="7" t="s">
        <v>1527</v>
      </c>
      <c r="C190" s="24" t="s">
        <v>1526</v>
      </c>
      <c r="D190" s="23" t="s">
        <v>1105</v>
      </c>
      <c r="E190" s="23" t="s">
        <v>889</v>
      </c>
      <c r="F190" s="23" t="s">
        <v>869</v>
      </c>
      <c r="G190" s="23" t="s">
        <v>869</v>
      </c>
      <c r="H190" s="26">
        <v>44265</v>
      </c>
      <c r="I190" s="23"/>
      <c r="J190" s="23"/>
      <c r="K190" s="31"/>
      <c r="L190" s="31"/>
      <c r="M190" s="31"/>
      <c r="N190" s="23"/>
      <c r="O190" s="23"/>
      <c r="P190" s="23"/>
      <c r="Q190" s="23"/>
      <c r="R190" s="30"/>
      <c r="S190" s="30"/>
      <c r="T190" s="23"/>
      <c r="U190" s="23"/>
      <c r="V190" s="23"/>
      <c r="W190" s="23"/>
      <c r="X190" s="30"/>
      <c r="Z190" s="23" t="s">
        <v>1220</v>
      </c>
    </row>
    <row r="191" spans="1:26" x14ac:dyDescent="0.25">
      <c r="A191" s="23" t="s">
        <v>1528</v>
      </c>
      <c r="B191" s="23" t="s">
        <v>3953</v>
      </c>
      <c r="C191" s="24" t="s">
        <v>1530</v>
      </c>
      <c r="D191" s="23" t="s">
        <v>1105</v>
      </c>
      <c r="E191" s="23" t="s">
        <v>868</v>
      </c>
      <c r="F191" s="23" t="s">
        <v>869</v>
      </c>
      <c r="G191" s="23" t="s">
        <v>869</v>
      </c>
      <c r="H191" s="26">
        <v>44253</v>
      </c>
      <c r="I191" s="23" t="s">
        <v>3954</v>
      </c>
      <c r="J191" s="23"/>
      <c r="K191" s="31"/>
      <c r="L191" s="31"/>
      <c r="M191" s="31"/>
      <c r="N191" s="23"/>
      <c r="O191" s="23" t="s">
        <v>3955</v>
      </c>
      <c r="P191" s="23" t="s">
        <v>3956</v>
      </c>
      <c r="Q191" s="23" t="s">
        <v>3957</v>
      </c>
      <c r="R191" s="23" t="s">
        <v>2584</v>
      </c>
      <c r="S191" s="30" t="s">
        <v>3958</v>
      </c>
      <c r="T191" s="23"/>
      <c r="U191" s="23"/>
      <c r="V191" s="23"/>
      <c r="W191" s="23" t="s">
        <v>3957</v>
      </c>
      <c r="X191" s="23" t="s">
        <v>2584</v>
      </c>
      <c r="Z191" s="161" t="s">
        <v>1905</v>
      </c>
    </row>
    <row r="192" spans="1:26" x14ac:dyDescent="0.25">
      <c r="A192" s="23" t="s">
        <v>1531</v>
      </c>
      <c r="B192" s="23" t="s">
        <v>1532</v>
      </c>
      <c r="C192" s="24" t="s">
        <v>1533</v>
      </c>
      <c r="D192" s="23" t="s">
        <v>1105</v>
      </c>
      <c r="E192" s="23" t="s">
        <v>868</v>
      </c>
      <c r="F192" s="23" t="s">
        <v>869</v>
      </c>
      <c r="G192" s="23" t="s">
        <v>869</v>
      </c>
      <c r="H192" s="26">
        <v>44155</v>
      </c>
      <c r="I192" s="23"/>
      <c r="J192" s="23"/>
      <c r="K192" s="31"/>
      <c r="L192" s="31"/>
      <c r="M192" s="31"/>
      <c r="N192" s="23"/>
      <c r="O192" s="23" t="s">
        <v>3959</v>
      </c>
      <c r="P192" s="23" t="s">
        <v>3960</v>
      </c>
      <c r="Q192" s="23" t="s">
        <v>3261</v>
      </c>
      <c r="R192" s="30" t="s">
        <v>3961</v>
      </c>
      <c r="S192" s="30" t="s">
        <v>3262</v>
      </c>
      <c r="T192" s="23"/>
      <c r="U192" s="23"/>
      <c r="V192" s="23"/>
      <c r="W192" s="23" t="s">
        <v>3261</v>
      </c>
      <c r="X192" s="30" t="s">
        <v>3961</v>
      </c>
      <c r="Z192" s="23" t="s">
        <v>1228</v>
      </c>
    </row>
    <row r="193" spans="1:26" x14ac:dyDescent="0.25">
      <c r="A193" s="23" t="s">
        <v>1534</v>
      </c>
      <c r="B193" s="23" t="s">
        <v>3962</v>
      </c>
      <c r="C193" s="24" t="s">
        <v>1536</v>
      </c>
      <c r="D193" s="23" t="s">
        <v>1105</v>
      </c>
      <c r="E193" s="31" t="s">
        <v>869</v>
      </c>
      <c r="F193" s="23"/>
      <c r="G193" s="23"/>
      <c r="H193" s="26">
        <v>43432</v>
      </c>
      <c r="I193" s="23" t="s">
        <v>3963</v>
      </c>
      <c r="J193" s="23"/>
      <c r="K193" s="31"/>
      <c r="L193" s="31"/>
      <c r="M193" s="31"/>
      <c r="N193" s="23"/>
      <c r="O193" s="23" t="s">
        <v>3964</v>
      </c>
      <c r="P193" s="23" t="s">
        <v>3965</v>
      </c>
      <c r="Q193" s="23" t="s">
        <v>2583</v>
      </c>
      <c r="R193" s="30" t="s">
        <v>2584</v>
      </c>
      <c r="S193" s="30" t="s">
        <v>3966</v>
      </c>
      <c r="T193" s="23"/>
      <c r="U193" s="23"/>
      <c r="V193" s="23"/>
      <c r="W193" s="23" t="s">
        <v>2583</v>
      </c>
      <c r="X193" s="30" t="s">
        <v>2584</v>
      </c>
      <c r="Z193" s="23" t="s">
        <v>1440</v>
      </c>
    </row>
    <row r="194" spans="1:26" x14ac:dyDescent="0.25">
      <c r="A194" s="121" t="s">
        <v>1534</v>
      </c>
      <c r="B194" s="7" t="s">
        <v>1537</v>
      </c>
      <c r="C194" s="24"/>
      <c r="D194" s="23" t="s">
        <v>1105</v>
      </c>
      <c r="E194" s="23"/>
      <c r="F194" s="23"/>
      <c r="G194" s="23"/>
      <c r="H194" s="26"/>
      <c r="I194" s="23"/>
      <c r="J194" s="23"/>
      <c r="K194" s="31"/>
      <c r="L194" s="31"/>
      <c r="M194" s="31"/>
      <c r="N194" s="23"/>
      <c r="O194" s="23"/>
      <c r="P194" s="23"/>
      <c r="Q194" s="23"/>
      <c r="R194" s="30"/>
      <c r="S194" s="30"/>
      <c r="T194" s="23"/>
      <c r="U194" s="23"/>
      <c r="V194" s="23"/>
      <c r="W194" s="23"/>
      <c r="X194" s="30"/>
      <c r="Z194" s="31" t="s">
        <v>1049</v>
      </c>
    </row>
    <row r="195" spans="1:26" x14ac:dyDescent="0.25">
      <c r="A195" s="23" t="s">
        <v>1538</v>
      </c>
      <c r="B195" s="23" t="s">
        <v>1539</v>
      </c>
      <c r="C195" s="122" t="s">
        <v>1540</v>
      </c>
      <c r="D195" s="23" t="s">
        <v>1105</v>
      </c>
      <c r="E195" s="23" t="s">
        <v>868</v>
      </c>
      <c r="F195" s="23" t="s">
        <v>869</v>
      </c>
      <c r="G195" s="23" t="s">
        <v>869</v>
      </c>
      <c r="H195" s="26">
        <v>44344</v>
      </c>
      <c r="I195" s="23"/>
      <c r="J195" s="23"/>
      <c r="K195" s="31"/>
      <c r="L195" s="31"/>
      <c r="M195" s="31"/>
      <c r="N195" s="23"/>
      <c r="O195" s="23"/>
      <c r="P195" s="23"/>
      <c r="Q195" s="23"/>
      <c r="R195" s="23"/>
      <c r="S195" s="30" t="s">
        <v>3967</v>
      </c>
      <c r="T195" s="23"/>
      <c r="U195" s="23"/>
      <c r="V195" s="23"/>
      <c r="W195" s="23"/>
      <c r="X195" s="30"/>
      <c r="Z195" s="23" t="s">
        <v>1296</v>
      </c>
    </row>
    <row r="196" spans="1:26" x14ac:dyDescent="0.25">
      <c r="A196" s="23" t="s">
        <v>1541</v>
      </c>
      <c r="B196" s="23" t="s">
        <v>1542</v>
      </c>
      <c r="C196" s="24" t="s">
        <v>1543</v>
      </c>
      <c r="D196" s="23" t="s">
        <v>1105</v>
      </c>
      <c r="E196" s="23" t="s">
        <v>868</v>
      </c>
      <c r="F196" s="23" t="s">
        <v>869</v>
      </c>
      <c r="G196" s="23" t="s">
        <v>869</v>
      </c>
      <c r="H196" s="26">
        <v>44140</v>
      </c>
      <c r="I196" s="23"/>
      <c r="J196" s="23"/>
      <c r="K196" s="31"/>
      <c r="L196" s="31"/>
      <c r="M196" s="31"/>
      <c r="N196" s="23"/>
      <c r="O196" s="23"/>
      <c r="P196" s="23"/>
      <c r="Q196" s="23"/>
      <c r="R196" s="30"/>
      <c r="S196" s="30" t="s">
        <v>3967</v>
      </c>
      <c r="T196" s="23"/>
      <c r="U196" s="23"/>
      <c r="V196" s="23"/>
      <c r="W196" s="23" t="s">
        <v>2583</v>
      </c>
      <c r="X196" s="30" t="s">
        <v>2584</v>
      </c>
      <c r="Z196" s="23" t="s">
        <v>865</v>
      </c>
    </row>
    <row r="197" spans="1:26" ht="39" x14ac:dyDescent="0.25">
      <c r="A197" s="81" t="s">
        <v>1544</v>
      </c>
      <c r="B197" s="81" t="s">
        <v>1545</v>
      </c>
      <c r="C197" s="86" t="s">
        <v>1546</v>
      </c>
      <c r="D197" s="81" t="s">
        <v>1105</v>
      </c>
      <c r="E197" s="87" t="s">
        <v>1173</v>
      </c>
      <c r="F197" s="81" t="s">
        <v>869</v>
      </c>
      <c r="G197" s="81" t="s">
        <v>869</v>
      </c>
      <c r="H197" s="88">
        <v>43876</v>
      </c>
      <c r="I197" s="81"/>
      <c r="J197" s="81"/>
      <c r="K197" s="81"/>
      <c r="L197" s="81"/>
      <c r="M197" s="81"/>
      <c r="N197" s="81"/>
      <c r="O197" s="81"/>
      <c r="P197" s="81"/>
      <c r="Q197" s="81"/>
      <c r="R197" s="82"/>
      <c r="S197" s="82" t="s">
        <v>3967</v>
      </c>
      <c r="T197" s="81"/>
      <c r="U197" s="81"/>
      <c r="V197" s="81"/>
      <c r="W197" s="81"/>
      <c r="X197" s="82"/>
      <c r="Z197" s="124" t="s">
        <v>1567</v>
      </c>
    </row>
    <row r="198" spans="1:26" x14ac:dyDescent="0.25">
      <c r="A198" s="23" t="s">
        <v>1547</v>
      </c>
      <c r="B198" s="23" t="s">
        <v>1548</v>
      </c>
      <c r="C198" s="24" t="s">
        <v>1543</v>
      </c>
      <c r="D198" s="23" t="s">
        <v>1105</v>
      </c>
      <c r="E198" s="23" t="s">
        <v>868</v>
      </c>
      <c r="F198" s="23" t="s">
        <v>869</v>
      </c>
      <c r="G198" s="23" t="s">
        <v>869</v>
      </c>
      <c r="H198" s="26">
        <v>44140</v>
      </c>
      <c r="I198" s="23"/>
      <c r="J198" s="23"/>
      <c r="K198" s="31"/>
      <c r="L198" s="31"/>
      <c r="M198" s="31"/>
      <c r="N198" s="23"/>
      <c r="O198" s="23"/>
      <c r="P198" s="23"/>
      <c r="Q198" s="23"/>
      <c r="R198" s="30"/>
      <c r="S198" s="30" t="s">
        <v>3967</v>
      </c>
      <c r="T198" s="23"/>
      <c r="U198" s="23"/>
      <c r="V198" s="23"/>
      <c r="W198" s="23"/>
      <c r="X198" s="30"/>
      <c r="Z198" s="31" t="s">
        <v>942</v>
      </c>
    </row>
    <row r="199" spans="1:26" x14ac:dyDescent="0.25">
      <c r="A199" s="23" t="s">
        <v>1549</v>
      </c>
      <c r="B199" s="23" t="s">
        <v>1550</v>
      </c>
      <c r="C199" s="24" t="s">
        <v>1551</v>
      </c>
      <c r="D199" s="23" t="s">
        <v>1105</v>
      </c>
      <c r="E199" s="23" t="s">
        <v>868</v>
      </c>
      <c r="F199" s="23" t="s">
        <v>869</v>
      </c>
      <c r="G199" s="23" t="s">
        <v>869</v>
      </c>
      <c r="H199" s="26">
        <v>44240</v>
      </c>
      <c r="I199" s="23"/>
      <c r="J199" s="23"/>
      <c r="K199" s="31"/>
      <c r="L199" s="31"/>
      <c r="M199" s="31"/>
      <c r="N199" s="23"/>
      <c r="O199" s="23" t="s">
        <v>3968</v>
      </c>
      <c r="P199" s="23" t="s">
        <v>3969</v>
      </c>
      <c r="Q199" s="23" t="s">
        <v>3643</v>
      </c>
      <c r="R199" s="30" t="s">
        <v>2584</v>
      </c>
      <c r="S199" s="30" t="s">
        <v>3970</v>
      </c>
      <c r="T199" s="23"/>
      <c r="U199" s="23"/>
      <c r="V199" s="23"/>
      <c r="W199" s="23" t="s">
        <v>3643</v>
      </c>
      <c r="X199" s="30" t="s">
        <v>2584</v>
      </c>
      <c r="Z199" s="43" t="s">
        <v>1360</v>
      </c>
    </row>
    <row r="200" spans="1:26" x14ac:dyDescent="0.25">
      <c r="A200" s="121" t="s">
        <v>708</v>
      </c>
      <c r="B200" s="7" t="s">
        <v>1552</v>
      </c>
      <c r="C200" s="24" t="s">
        <v>1553</v>
      </c>
      <c r="D200" s="123" t="s">
        <v>1105</v>
      </c>
      <c r="E200" s="23" t="s">
        <v>868</v>
      </c>
      <c r="F200" s="23" t="s">
        <v>869</v>
      </c>
      <c r="G200" s="23" t="s">
        <v>869</v>
      </c>
      <c r="H200" s="26">
        <v>44399</v>
      </c>
      <c r="I200" s="23"/>
      <c r="J200" s="23"/>
      <c r="K200" s="31"/>
      <c r="L200" s="31"/>
      <c r="M200" s="31"/>
      <c r="N200" s="23"/>
      <c r="O200" s="23"/>
      <c r="P200" s="23"/>
      <c r="Q200" s="23"/>
      <c r="R200" s="30"/>
      <c r="S200" s="30"/>
      <c r="T200" s="23"/>
      <c r="U200" s="23"/>
      <c r="V200" s="23"/>
      <c r="W200" s="23"/>
      <c r="X200" s="30"/>
      <c r="Z200" s="23" t="s">
        <v>1244</v>
      </c>
    </row>
    <row r="201" spans="1:26" x14ac:dyDescent="0.25">
      <c r="A201" s="23" t="s">
        <v>1554</v>
      </c>
      <c r="B201" s="23" t="s">
        <v>1555</v>
      </c>
      <c r="C201" s="24" t="s">
        <v>1556</v>
      </c>
      <c r="D201" s="23" t="s">
        <v>1105</v>
      </c>
      <c r="E201" s="23" t="s">
        <v>868</v>
      </c>
      <c r="F201" s="23" t="s">
        <v>869</v>
      </c>
      <c r="G201" s="23" t="s">
        <v>869</v>
      </c>
      <c r="H201" s="26">
        <v>44222</v>
      </c>
      <c r="I201" s="23"/>
      <c r="J201" s="23"/>
      <c r="K201" s="31"/>
      <c r="L201" s="31"/>
      <c r="M201" s="31"/>
      <c r="N201" s="23"/>
      <c r="O201" s="23" t="s">
        <v>3971</v>
      </c>
      <c r="P201" s="23" t="s">
        <v>3972</v>
      </c>
      <c r="Q201" s="23" t="s">
        <v>2703</v>
      </c>
      <c r="R201" s="30" t="s">
        <v>2584</v>
      </c>
      <c r="S201" s="30" t="s">
        <v>3973</v>
      </c>
      <c r="T201" s="23"/>
      <c r="U201" s="23"/>
      <c r="V201" s="23"/>
      <c r="W201" s="23" t="s">
        <v>2703</v>
      </c>
      <c r="X201" s="30" t="s">
        <v>2584</v>
      </c>
      <c r="Z201" s="161" t="s">
        <v>1882</v>
      </c>
    </row>
    <row r="202" spans="1:26" x14ac:dyDescent="0.25">
      <c r="A202" s="23" t="s">
        <v>1557</v>
      </c>
      <c r="B202" s="23" t="s">
        <v>1558</v>
      </c>
      <c r="C202" s="24" t="s">
        <v>1559</v>
      </c>
      <c r="D202" s="23" t="s">
        <v>1105</v>
      </c>
      <c r="E202" s="23" t="s">
        <v>868</v>
      </c>
      <c r="F202" s="23" t="s">
        <v>869</v>
      </c>
      <c r="G202" s="23" t="s">
        <v>869</v>
      </c>
      <c r="H202" s="26">
        <v>44301</v>
      </c>
      <c r="I202" s="23"/>
      <c r="J202" s="23"/>
      <c r="K202" s="31"/>
      <c r="L202" s="31"/>
      <c r="M202" s="31"/>
      <c r="N202" s="23"/>
      <c r="O202" s="23"/>
      <c r="P202" s="23"/>
      <c r="Q202" s="23"/>
      <c r="R202" s="30"/>
      <c r="S202" s="30" t="s">
        <v>3967</v>
      </c>
      <c r="T202" s="23"/>
      <c r="U202" s="23"/>
      <c r="V202" s="23"/>
      <c r="W202" s="23"/>
      <c r="X202" s="30"/>
      <c r="Z202" s="23" t="s">
        <v>1247</v>
      </c>
    </row>
    <row r="203" spans="1:26" x14ac:dyDescent="0.25">
      <c r="A203" s="121" t="s">
        <v>1560</v>
      </c>
      <c r="B203" s="7" t="s">
        <v>1561</v>
      </c>
      <c r="C203" s="24" t="s">
        <v>1562</v>
      </c>
      <c r="D203" s="123" t="s">
        <v>1105</v>
      </c>
      <c r="E203" s="23" t="s">
        <v>868</v>
      </c>
      <c r="F203" s="23" t="s">
        <v>869</v>
      </c>
      <c r="G203" s="23" t="s">
        <v>869</v>
      </c>
      <c r="H203" s="26">
        <v>44229</v>
      </c>
      <c r="I203" s="23"/>
      <c r="J203" s="23"/>
      <c r="K203" s="31"/>
      <c r="L203" s="31"/>
      <c r="M203" s="31"/>
      <c r="N203" s="23"/>
      <c r="O203" s="23"/>
      <c r="P203" s="23"/>
      <c r="Q203" s="23"/>
      <c r="R203" s="23"/>
      <c r="S203" s="30"/>
      <c r="T203" s="23"/>
      <c r="U203" s="23"/>
      <c r="V203" s="23"/>
      <c r="W203" s="23"/>
      <c r="X203" s="23"/>
      <c r="Z203" s="229" t="s">
        <v>1991</v>
      </c>
    </row>
    <row r="204" spans="1:26" x14ac:dyDescent="0.25">
      <c r="A204" s="121" t="s">
        <v>1563</v>
      </c>
      <c r="B204" s="7" t="s">
        <v>1564</v>
      </c>
      <c r="C204" s="24" t="s">
        <v>1565</v>
      </c>
      <c r="D204" s="123" t="s">
        <v>1105</v>
      </c>
      <c r="E204" s="31" t="s">
        <v>889</v>
      </c>
      <c r="F204" s="23"/>
      <c r="G204" s="23"/>
      <c r="H204" s="26"/>
      <c r="I204" s="23"/>
      <c r="J204" s="23"/>
      <c r="K204" s="31"/>
      <c r="L204" s="31"/>
      <c r="M204" s="31"/>
      <c r="N204" s="23"/>
      <c r="O204" s="23"/>
      <c r="P204" s="23"/>
      <c r="Q204" s="23"/>
      <c r="R204" s="23"/>
      <c r="S204" s="30"/>
      <c r="T204" s="23"/>
      <c r="U204" s="23"/>
      <c r="V204" s="23"/>
      <c r="W204" s="23" t="s">
        <v>3974</v>
      </c>
      <c r="X204" s="23" t="s">
        <v>2584</v>
      </c>
      <c r="Z204" s="23" t="s">
        <v>1079</v>
      </c>
    </row>
    <row r="205" spans="1:26" ht="39" x14ac:dyDescent="0.25">
      <c r="A205" s="84" t="s">
        <v>1566</v>
      </c>
      <c r="B205" s="124" t="s">
        <v>1567</v>
      </c>
      <c r="C205" s="86" t="s">
        <v>1568</v>
      </c>
      <c r="D205" s="125" t="s">
        <v>1105</v>
      </c>
      <c r="E205" s="87" t="s">
        <v>1173</v>
      </c>
      <c r="F205" s="81" t="s">
        <v>869</v>
      </c>
      <c r="G205" s="81" t="s">
        <v>869</v>
      </c>
      <c r="H205" s="88">
        <v>43694</v>
      </c>
      <c r="I205" s="81"/>
      <c r="J205" s="81"/>
      <c r="K205" s="85" t="s">
        <v>3975</v>
      </c>
      <c r="L205" s="81"/>
      <c r="M205" s="81"/>
      <c r="N205" s="85" t="s">
        <v>3976</v>
      </c>
      <c r="O205" s="81" t="s">
        <v>3977</v>
      </c>
      <c r="P205" s="81" t="s">
        <v>3978</v>
      </c>
      <c r="Q205" s="81" t="s">
        <v>3467</v>
      </c>
      <c r="R205" s="81" t="s">
        <v>3268</v>
      </c>
      <c r="S205" s="82" t="s">
        <v>3979</v>
      </c>
      <c r="T205" s="81"/>
      <c r="U205" s="81"/>
      <c r="V205" s="81"/>
      <c r="W205" s="81" t="s">
        <v>3467</v>
      </c>
      <c r="X205" s="81" t="s">
        <v>2584</v>
      </c>
      <c r="Z205" s="23" t="s">
        <v>1254</v>
      </c>
    </row>
    <row r="206" spans="1:26" x14ac:dyDescent="0.25">
      <c r="A206" s="121" t="s">
        <v>1569</v>
      </c>
      <c r="B206" s="7" t="s">
        <v>1570</v>
      </c>
      <c r="C206" s="24" t="s">
        <v>1571</v>
      </c>
      <c r="D206" s="123" t="s">
        <v>1105</v>
      </c>
      <c r="E206" s="23" t="s">
        <v>868</v>
      </c>
      <c r="F206" s="23" t="s">
        <v>869</v>
      </c>
      <c r="G206" s="23" t="s">
        <v>869</v>
      </c>
      <c r="H206" s="26">
        <v>44224</v>
      </c>
      <c r="I206" s="23"/>
      <c r="J206" s="23"/>
      <c r="K206" s="31"/>
      <c r="L206" s="31"/>
      <c r="M206" s="31"/>
      <c r="N206" s="23"/>
      <c r="O206" s="23"/>
      <c r="P206" s="23"/>
      <c r="Q206" s="23"/>
      <c r="R206" s="23"/>
      <c r="S206" s="30"/>
      <c r="T206" s="23"/>
      <c r="U206" s="23"/>
      <c r="V206" s="23"/>
      <c r="W206" s="23" t="s">
        <v>2583</v>
      </c>
      <c r="X206" s="23" t="s">
        <v>2584</v>
      </c>
      <c r="Z206" s="23" t="s">
        <v>1394</v>
      </c>
    </row>
    <row r="207" spans="1:26" x14ac:dyDescent="0.25">
      <c r="A207" s="110" t="s">
        <v>367</v>
      </c>
      <c r="B207" s="114" t="s">
        <v>1572</v>
      </c>
      <c r="C207" s="24" t="s">
        <v>1573</v>
      </c>
      <c r="D207" s="123" t="s">
        <v>1105</v>
      </c>
      <c r="E207" s="23" t="s">
        <v>868</v>
      </c>
      <c r="F207" s="23" t="s">
        <v>869</v>
      </c>
      <c r="G207" s="23" t="s">
        <v>869</v>
      </c>
      <c r="H207" s="26">
        <v>44274</v>
      </c>
      <c r="I207" s="23"/>
      <c r="J207" s="23"/>
      <c r="K207" s="31"/>
      <c r="L207" s="31"/>
      <c r="M207" s="31"/>
      <c r="N207" s="23"/>
      <c r="O207" s="23" t="s">
        <v>3980</v>
      </c>
      <c r="P207" s="23" t="s">
        <v>3981</v>
      </c>
      <c r="Q207" s="23" t="s">
        <v>3868</v>
      </c>
      <c r="R207" s="23" t="s">
        <v>3268</v>
      </c>
      <c r="S207" s="30" t="s">
        <v>3982</v>
      </c>
      <c r="T207" s="23"/>
      <c r="U207" s="23"/>
      <c r="V207" s="23"/>
      <c r="W207" s="23" t="s">
        <v>3868</v>
      </c>
      <c r="X207" s="23" t="s">
        <v>2584</v>
      </c>
      <c r="Z207" s="23" t="s">
        <v>1371</v>
      </c>
    </row>
    <row r="208" spans="1:26" x14ac:dyDescent="0.25">
      <c r="A208" s="23" t="s">
        <v>367</v>
      </c>
      <c r="B208" s="23" t="s">
        <v>1574</v>
      </c>
      <c r="C208" s="24" t="s">
        <v>1575</v>
      </c>
      <c r="D208" s="23" t="s">
        <v>1105</v>
      </c>
      <c r="E208" s="23"/>
      <c r="F208" s="23"/>
      <c r="G208" s="23"/>
      <c r="H208" s="26">
        <v>44236</v>
      </c>
      <c r="I208" s="23"/>
      <c r="J208" s="23"/>
      <c r="K208" s="31"/>
      <c r="L208" s="31"/>
      <c r="M208" s="31"/>
      <c r="N208" s="23"/>
      <c r="O208" s="23" t="s">
        <v>3983</v>
      </c>
      <c r="P208" s="23"/>
      <c r="Q208" s="23"/>
      <c r="R208" s="30"/>
      <c r="S208" s="30" t="s">
        <v>3967</v>
      </c>
      <c r="T208" s="23"/>
      <c r="U208" s="23"/>
      <c r="V208" s="23"/>
      <c r="W208" s="23" t="s">
        <v>2583</v>
      </c>
      <c r="X208" s="30" t="s">
        <v>2584</v>
      </c>
      <c r="Z208" s="23" t="s">
        <v>1264</v>
      </c>
    </row>
    <row r="209" spans="1:26" x14ac:dyDescent="0.25">
      <c r="A209" s="23" t="s">
        <v>1576</v>
      </c>
      <c r="B209" s="23" t="s">
        <v>1577</v>
      </c>
      <c r="C209" s="24"/>
      <c r="D209" s="23" t="s">
        <v>1105</v>
      </c>
      <c r="E209" s="23"/>
      <c r="F209" s="23"/>
      <c r="G209" s="23"/>
      <c r="H209" s="26"/>
      <c r="I209" s="23"/>
      <c r="J209" s="23"/>
      <c r="K209" s="31"/>
      <c r="L209" s="31"/>
      <c r="M209" s="31"/>
      <c r="N209" s="23"/>
      <c r="O209" s="71"/>
      <c r="P209" s="23" t="s">
        <v>3984</v>
      </c>
      <c r="Q209" s="23" t="s">
        <v>3261</v>
      </c>
      <c r="R209" s="30" t="s">
        <v>2584</v>
      </c>
      <c r="S209" s="30" t="s">
        <v>3967</v>
      </c>
      <c r="T209" s="23"/>
      <c r="U209" s="23"/>
      <c r="V209" s="23"/>
      <c r="W209" s="23"/>
      <c r="X209" s="30"/>
      <c r="Z209" s="23" t="s">
        <v>1257</v>
      </c>
    </row>
    <row r="210" spans="1:26" x14ac:dyDescent="0.25">
      <c r="A210" s="110" t="s">
        <v>1578</v>
      </c>
      <c r="B210" s="114" t="s">
        <v>1579</v>
      </c>
      <c r="C210" s="24"/>
      <c r="D210" s="123" t="s">
        <v>1105</v>
      </c>
      <c r="E210" s="23"/>
      <c r="F210" s="23"/>
      <c r="G210" s="23"/>
      <c r="H210" s="26"/>
      <c r="I210" s="23"/>
      <c r="J210" s="23"/>
      <c r="K210" s="1" t="s">
        <v>3985</v>
      </c>
      <c r="L210" s="31"/>
      <c r="M210" s="31"/>
      <c r="N210" s="1" t="s">
        <v>3986</v>
      </c>
      <c r="O210" s="23"/>
      <c r="P210" s="23"/>
      <c r="Q210" s="23"/>
      <c r="R210" s="23"/>
      <c r="S210" s="30"/>
      <c r="T210" s="23"/>
      <c r="U210" s="23"/>
      <c r="V210" s="23"/>
      <c r="W210" s="23"/>
      <c r="X210" s="23"/>
      <c r="Z210" s="23" t="s">
        <v>1267</v>
      </c>
    </row>
    <row r="211" spans="1:26" x14ac:dyDescent="0.25">
      <c r="A211" s="110" t="s">
        <v>1580</v>
      </c>
      <c r="B211" s="114" t="s">
        <v>1581</v>
      </c>
      <c r="C211" s="24"/>
      <c r="D211" s="123" t="s">
        <v>1105</v>
      </c>
      <c r="E211" s="23"/>
      <c r="F211" s="23"/>
      <c r="G211" s="23"/>
      <c r="H211" s="26"/>
      <c r="I211" s="23"/>
      <c r="J211" s="23"/>
      <c r="K211" s="1" t="s">
        <v>3987</v>
      </c>
      <c r="L211" s="71"/>
      <c r="M211" s="71"/>
      <c r="N211" s="71"/>
      <c r="O211" s="23"/>
      <c r="P211" s="23"/>
      <c r="Q211" s="23"/>
      <c r="R211" s="23"/>
      <c r="S211" s="30"/>
      <c r="T211" s="23"/>
      <c r="U211" s="23"/>
      <c r="V211" s="23"/>
      <c r="W211" s="23"/>
      <c r="X211" s="23"/>
      <c r="Z211" s="31" t="s">
        <v>1281</v>
      </c>
    </row>
    <row r="212" spans="1:26" x14ac:dyDescent="0.25">
      <c r="A212" s="110" t="s">
        <v>1582</v>
      </c>
      <c r="B212" s="114" t="s">
        <v>1583</v>
      </c>
      <c r="C212" s="24"/>
      <c r="D212" s="123" t="s">
        <v>1105</v>
      </c>
      <c r="E212" s="23"/>
      <c r="F212" s="23"/>
      <c r="G212" s="23"/>
      <c r="H212" s="26"/>
      <c r="I212" s="23"/>
      <c r="J212" s="23"/>
      <c r="K212" s="1" t="s">
        <v>3988</v>
      </c>
      <c r="L212" s="31"/>
      <c r="M212" s="31"/>
      <c r="N212" s="71"/>
      <c r="O212" s="23"/>
      <c r="P212" s="23"/>
      <c r="Q212" s="23"/>
      <c r="R212" s="23"/>
      <c r="S212" s="30"/>
      <c r="T212" s="23"/>
      <c r="U212" s="23"/>
      <c r="V212" s="23"/>
      <c r="W212" s="23"/>
      <c r="X212" s="23"/>
      <c r="Z212" s="23" t="s">
        <v>1277</v>
      </c>
    </row>
    <row r="213" spans="1:26" x14ac:dyDescent="0.25">
      <c r="A213" s="110" t="s">
        <v>1584</v>
      </c>
      <c r="B213" s="114" t="s">
        <v>1585</v>
      </c>
      <c r="C213" s="24" t="s">
        <v>1586</v>
      </c>
      <c r="D213" s="123" t="s">
        <v>1105</v>
      </c>
      <c r="E213" s="23" t="s">
        <v>868</v>
      </c>
      <c r="F213" s="23" t="s">
        <v>869</v>
      </c>
      <c r="G213" s="23" t="s">
        <v>869</v>
      </c>
      <c r="H213" s="26">
        <v>44130</v>
      </c>
      <c r="I213" s="23"/>
      <c r="J213" s="23"/>
      <c r="K213" s="1" t="s">
        <v>3989</v>
      </c>
      <c r="L213" s="31"/>
      <c r="M213" s="31"/>
      <c r="N213" s="71"/>
      <c r="O213" s="23" t="s">
        <v>3990</v>
      </c>
      <c r="P213" s="23" t="s">
        <v>3991</v>
      </c>
      <c r="Q213" s="23" t="s">
        <v>2583</v>
      </c>
      <c r="R213" s="23" t="s">
        <v>3268</v>
      </c>
      <c r="S213" s="30" t="s">
        <v>3992</v>
      </c>
      <c r="T213" s="23"/>
      <c r="U213" s="23"/>
      <c r="V213" s="23"/>
      <c r="W213" s="23" t="s">
        <v>2583</v>
      </c>
      <c r="X213" s="23" t="s">
        <v>2584</v>
      </c>
      <c r="Z213" s="114" t="s">
        <v>1590</v>
      </c>
    </row>
    <row r="214" spans="1:26" x14ac:dyDescent="0.25">
      <c r="A214" s="110" t="s">
        <v>1587</v>
      </c>
      <c r="B214" s="114" t="s">
        <v>1588</v>
      </c>
      <c r="C214" s="24"/>
      <c r="D214" s="123" t="s">
        <v>1105</v>
      </c>
      <c r="E214" s="23"/>
      <c r="F214" s="23"/>
      <c r="G214" s="23"/>
      <c r="H214" s="26"/>
      <c r="I214" s="23"/>
      <c r="J214" s="23"/>
      <c r="K214" s="1" t="s">
        <v>3993</v>
      </c>
      <c r="L214" s="31"/>
      <c r="M214" s="31"/>
      <c r="N214" s="1" t="s">
        <v>3994</v>
      </c>
      <c r="O214" s="23"/>
      <c r="P214" s="23"/>
      <c r="Q214" s="23"/>
      <c r="R214" s="23"/>
      <c r="S214" s="30"/>
      <c r="T214" s="23"/>
      <c r="U214" s="23"/>
      <c r="V214" s="23"/>
      <c r="W214" s="23"/>
      <c r="X214" s="23"/>
      <c r="Z214" s="114" t="s">
        <v>1685</v>
      </c>
    </row>
    <row r="215" spans="1:26" x14ac:dyDescent="0.25">
      <c r="A215" s="110" t="s">
        <v>1589</v>
      </c>
      <c r="B215" s="114" t="s">
        <v>1590</v>
      </c>
      <c r="C215" s="24"/>
      <c r="D215" s="123" t="s">
        <v>1105</v>
      </c>
      <c r="E215" s="23"/>
      <c r="F215" s="23"/>
      <c r="G215" s="23"/>
      <c r="H215" s="26"/>
      <c r="I215" s="23"/>
      <c r="J215" s="23"/>
      <c r="K215" s="1" t="s">
        <v>3995</v>
      </c>
      <c r="L215" s="31"/>
      <c r="M215" s="31"/>
      <c r="N215" s="1" t="s">
        <v>3996</v>
      </c>
      <c r="O215" s="23"/>
      <c r="P215" s="23"/>
      <c r="Q215" s="23"/>
      <c r="R215" s="23"/>
      <c r="S215" s="30"/>
      <c r="T215" s="23"/>
      <c r="U215" s="23"/>
      <c r="V215" s="23"/>
      <c r="W215" s="23"/>
      <c r="X215" s="23"/>
      <c r="Z215" s="23" t="s">
        <v>1775</v>
      </c>
    </row>
    <row r="216" spans="1:26" x14ac:dyDescent="0.25">
      <c r="A216" s="110" t="s">
        <v>1591</v>
      </c>
      <c r="B216" s="114" t="s">
        <v>1592</v>
      </c>
      <c r="C216" s="122" t="s">
        <v>1593</v>
      </c>
      <c r="D216" s="123" t="s">
        <v>1105</v>
      </c>
      <c r="E216" s="23" t="s">
        <v>868</v>
      </c>
      <c r="F216" s="23" t="s">
        <v>869</v>
      </c>
      <c r="G216" s="23" t="s">
        <v>869</v>
      </c>
      <c r="H216" s="26">
        <v>44197</v>
      </c>
      <c r="I216" s="23"/>
      <c r="J216" s="23"/>
      <c r="K216" s="1" t="s">
        <v>3997</v>
      </c>
      <c r="L216" s="31"/>
      <c r="M216" s="31"/>
      <c r="N216" s="1" t="s">
        <v>3998</v>
      </c>
      <c r="O216" s="23" t="s">
        <v>3999</v>
      </c>
      <c r="P216" s="23" t="s">
        <v>4000</v>
      </c>
      <c r="Q216" s="23" t="s">
        <v>2687</v>
      </c>
      <c r="R216" s="23" t="s">
        <v>3268</v>
      </c>
      <c r="S216" s="30" t="s">
        <v>4001</v>
      </c>
      <c r="T216" s="23"/>
      <c r="U216" s="23"/>
      <c r="V216" s="23"/>
      <c r="W216" s="23" t="s">
        <v>2687</v>
      </c>
      <c r="X216" s="23" t="s">
        <v>2584</v>
      </c>
      <c r="Z216" s="23" t="s">
        <v>1723</v>
      </c>
    </row>
    <row r="217" spans="1:26" x14ac:dyDescent="0.25">
      <c r="A217" s="110" t="s">
        <v>1594</v>
      </c>
      <c r="B217" s="114" t="s">
        <v>1595</v>
      </c>
      <c r="C217" s="24" t="s">
        <v>1596</v>
      </c>
      <c r="D217" s="123" t="s">
        <v>1105</v>
      </c>
      <c r="E217" s="23"/>
      <c r="F217" s="23"/>
      <c r="G217" s="23"/>
      <c r="H217" s="26"/>
      <c r="I217" s="23"/>
      <c r="J217" s="23"/>
      <c r="K217" s="1" t="s">
        <v>4002</v>
      </c>
      <c r="L217" s="31"/>
      <c r="M217" s="31"/>
      <c r="N217" s="23"/>
      <c r="O217" s="23"/>
      <c r="P217" s="23"/>
      <c r="Q217" s="23"/>
      <c r="R217" s="23"/>
      <c r="S217" s="30"/>
      <c r="T217" s="23"/>
      <c r="U217" s="23"/>
      <c r="V217" s="23"/>
      <c r="W217" s="23" t="s">
        <v>2583</v>
      </c>
      <c r="X217" s="23" t="s">
        <v>2584</v>
      </c>
      <c r="Z217" s="23" t="s">
        <v>1390</v>
      </c>
    </row>
    <row r="218" spans="1:26" x14ac:dyDescent="0.25">
      <c r="A218" s="23" t="s">
        <v>1597</v>
      </c>
      <c r="B218" s="23" t="s">
        <v>1598</v>
      </c>
      <c r="C218" s="24"/>
      <c r="D218" s="23" t="s">
        <v>1105</v>
      </c>
      <c r="E218" s="23"/>
      <c r="F218" s="23"/>
      <c r="G218" s="23"/>
      <c r="H218" s="26"/>
      <c r="I218" s="23"/>
      <c r="J218" s="23"/>
      <c r="K218" s="31"/>
      <c r="L218" s="31"/>
      <c r="M218" s="31"/>
      <c r="N218" s="23"/>
      <c r="O218" s="23"/>
      <c r="P218" s="23"/>
      <c r="Q218" s="23"/>
      <c r="R218" s="30"/>
      <c r="S218" s="30" t="s">
        <v>3967</v>
      </c>
      <c r="T218" s="23"/>
      <c r="U218" s="23"/>
      <c r="V218" s="23"/>
      <c r="W218" s="23"/>
      <c r="X218" s="30"/>
      <c r="Z218" s="170" t="s">
        <v>1842</v>
      </c>
    </row>
    <row r="219" spans="1:26" x14ac:dyDescent="0.25">
      <c r="A219" s="31" t="s">
        <v>1599</v>
      </c>
      <c r="B219" s="31" t="s">
        <v>1600</v>
      </c>
      <c r="C219" s="32" t="s">
        <v>1601</v>
      </c>
      <c r="D219" s="31" t="s">
        <v>1105</v>
      </c>
      <c r="E219" s="31" t="s">
        <v>869</v>
      </c>
      <c r="F219" s="31"/>
      <c r="G219" s="31"/>
      <c r="H219" s="26">
        <v>43070</v>
      </c>
      <c r="I219" s="31"/>
      <c r="J219" s="31"/>
      <c r="K219" s="126"/>
      <c r="L219" s="31"/>
      <c r="M219" s="31"/>
      <c r="N219" s="126"/>
      <c r="O219" s="31"/>
      <c r="P219" s="31" t="s">
        <v>4003</v>
      </c>
      <c r="Q219" s="31" t="s">
        <v>2602</v>
      </c>
      <c r="R219" s="49" t="s">
        <v>2584</v>
      </c>
      <c r="S219" s="49" t="s">
        <v>4004</v>
      </c>
      <c r="T219" s="31"/>
      <c r="U219" s="31"/>
      <c r="V219" s="31"/>
      <c r="W219" s="31" t="s">
        <v>2602</v>
      </c>
      <c r="X219" s="49" t="s">
        <v>2584</v>
      </c>
      <c r="Z219" s="23" t="s">
        <v>1630</v>
      </c>
    </row>
    <row r="220" spans="1:26" x14ac:dyDescent="0.25">
      <c r="A220" s="31" t="s">
        <v>1602</v>
      </c>
      <c r="B220" s="31" t="s">
        <v>1603</v>
      </c>
      <c r="C220" s="32" t="s">
        <v>1604</v>
      </c>
      <c r="D220" s="31" t="s">
        <v>1605</v>
      </c>
      <c r="E220" s="31" t="s">
        <v>869</v>
      </c>
      <c r="F220" s="31"/>
      <c r="G220" s="31"/>
      <c r="H220" s="26">
        <v>41429</v>
      </c>
      <c r="I220" s="31"/>
      <c r="J220" s="31"/>
      <c r="K220" s="31"/>
      <c r="L220" s="31"/>
      <c r="M220" s="31"/>
      <c r="N220" s="31"/>
      <c r="O220" s="31"/>
      <c r="P220" s="31" t="s">
        <v>4005</v>
      </c>
      <c r="Q220" s="31" t="s">
        <v>2973</v>
      </c>
      <c r="R220" s="49" t="s">
        <v>2584</v>
      </c>
      <c r="S220" s="49" t="s">
        <v>4006</v>
      </c>
      <c r="T220" s="31"/>
      <c r="U220" s="31"/>
      <c r="V220" s="31"/>
      <c r="W220" s="31" t="s">
        <v>2973</v>
      </c>
      <c r="X220" s="49" t="s">
        <v>2584</v>
      </c>
      <c r="Z220" s="23" t="s">
        <v>968</v>
      </c>
    </row>
    <row r="221" spans="1:26" x14ac:dyDescent="0.25">
      <c r="A221" s="121" t="s">
        <v>1602</v>
      </c>
      <c r="B221" s="7" t="s">
        <v>1606</v>
      </c>
      <c r="C221" s="24"/>
      <c r="D221" s="123" t="s">
        <v>1105</v>
      </c>
      <c r="E221" s="23"/>
      <c r="F221" s="23"/>
      <c r="G221" s="23"/>
      <c r="H221" s="26"/>
      <c r="I221" s="23"/>
      <c r="J221" s="23"/>
      <c r="K221" s="31"/>
      <c r="L221" s="31"/>
      <c r="M221" s="31"/>
      <c r="N221" s="23"/>
      <c r="O221" s="23"/>
      <c r="P221" s="23"/>
      <c r="Q221" s="23"/>
      <c r="R221" s="23"/>
      <c r="S221" s="30"/>
      <c r="T221" s="23"/>
      <c r="U221" s="23"/>
      <c r="V221" s="23"/>
      <c r="W221" s="23"/>
      <c r="X221" s="23"/>
      <c r="Z221" s="23" t="s">
        <v>1132</v>
      </c>
    </row>
    <row r="222" spans="1:26" x14ac:dyDescent="0.25">
      <c r="A222" s="23" t="s">
        <v>1607</v>
      </c>
      <c r="B222" s="23" t="s">
        <v>1608</v>
      </c>
      <c r="C222" s="24" t="s">
        <v>1609</v>
      </c>
      <c r="D222" s="23" t="s">
        <v>1105</v>
      </c>
      <c r="E222" s="23" t="s">
        <v>868</v>
      </c>
      <c r="F222" s="23" t="s">
        <v>869</v>
      </c>
      <c r="G222" s="23" t="s">
        <v>869</v>
      </c>
      <c r="H222" s="26">
        <v>44202</v>
      </c>
      <c r="I222" s="23"/>
      <c r="J222" s="23"/>
      <c r="K222" s="31"/>
      <c r="L222" s="31"/>
      <c r="M222" s="31"/>
      <c r="N222" s="23"/>
      <c r="O222" s="23"/>
      <c r="P222" s="23" t="s">
        <v>4007</v>
      </c>
      <c r="Q222" s="23" t="s">
        <v>2703</v>
      </c>
      <c r="R222" s="30" t="s">
        <v>2584</v>
      </c>
      <c r="S222" s="30" t="s">
        <v>4008</v>
      </c>
      <c r="T222" s="23"/>
      <c r="U222" s="23"/>
      <c r="V222" s="23"/>
      <c r="W222" s="23"/>
      <c r="X222" s="30"/>
      <c r="Z222" s="23" t="s">
        <v>1732</v>
      </c>
    </row>
    <row r="223" spans="1:26" x14ac:dyDescent="0.25">
      <c r="A223" s="23" t="s">
        <v>1610</v>
      </c>
      <c r="B223" s="23" t="s">
        <v>1611</v>
      </c>
      <c r="C223" s="24" t="s">
        <v>1612</v>
      </c>
      <c r="D223" s="23" t="s">
        <v>1105</v>
      </c>
      <c r="E223" s="23" t="s">
        <v>868</v>
      </c>
      <c r="F223" s="23" t="s">
        <v>869</v>
      </c>
      <c r="G223" s="23" t="s">
        <v>869</v>
      </c>
      <c r="H223" s="26">
        <v>44358</v>
      </c>
      <c r="I223" s="23"/>
      <c r="J223" s="23"/>
      <c r="K223" s="31"/>
      <c r="L223" s="31"/>
      <c r="M223" s="31"/>
      <c r="N223" s="127"/>
      <c r="O223" s="23"/>
      <c r="P223" s="23" t="s">
        <v>4009</v>
      </c>
      <c r="Q223" s="23" t="s">
        <v>2583</v>
      </c>
      <c r="R223" s="30" t="s">
        <v>2584</v>
      </c>
      <c r="S223" s="30" t="s">
        <v>4010</v>
      </c>
      <c r="T223" s="23"/>
      <c r="U223" s="23"/>
      <c r="V223" s="23"/>
      <c r="W223" s="23" t="s">
        <v>2583</v>
      </c>
      <c r="X223" s="30" t="s">
        <v>2584</v>
      </c>
      <c r="Z223" s="226" t="s">
        <v>1938</v>
      </c>
    </row>
    <row r="224" spans="1:26" x14ac:dyDescent="0.25">
      <c r="A224" s="23" t="s">
        <v>1613</v>
      </c>
      <c r="B224" s="23" t="s">
        <v>1614</v>
      </c>
      <c r="C224" s="24" t="s">
        <v>1615</v>
      </c>
      <c r="D224" s="23" t="s">
        <v>1105</v>
      </c>
      <c r="E224" s="23" t="s">
        <v>868</v>
      </c>
      <c r="F224" s="23" t="s">
        <v>869</v>
      </c>
      <c r="G224" s="23" t="s">
        <v>869</v>
      </c>
      <c r="H224" s="26">
        <v>44261</v>
      </c>
      <c r="I224" s="23"/>
      <c r="J224" s="23"/>
      <c r="K224" s="31"/>
      <c r="L224" s="31"/>
      <c r="M224" s="31"/>
      <c r="N224" s="23"/>
      <c r="O224" s="23" t="s">
        <v>4011</v>
      </c>
      <c r="P224" s="23" t="s">
        <v>4012</v>
      </c>
      <c r="Q224" s="23" t="s">
        <v>3296</v>
      </c>
      <c r="R224" s="30" t="s">
        <v>2584</v>
      </c>
      <c r="S224" s="30" t="s">
        <v>3297</v>
      </c>
      <c r="T224" s="23"/>
      <c r="U224" s="23"/>
      <c r="V224" s="23"/>
      <c r="W224" s="23" t="s">
        <v>3296</v>
      </c>
      <c r="X224" s="30" t="s">
        <v>2584</v>
      </c>
      <c r="Z224" s="31" t="s">
        <v>1762</v>
      </c>
    </row>
    <row r="225" spans="1:26" x14ac:dyDescent="0.25">
      <c r="A225" s="23" t="s">
        <v>1616</v>
      </c>
      <c r="B225" s="23" t="s">
        <v>1617</v>
      </c>
      <c r="C225" s="24" t="s">
        <v>1618</v>
      </c>
      <c r="D225" s="123" t="s">
        <v>1105</v>
      </c>
      <c r="E225" s="23" t="s">
        <v>868</v>
      </c>
      <c r="F225" s="23" t="s">
        <v>869</v>
      </c>
      <c r="G225" s="23" t="s">
        <v>869</v>
      </c>
      <c r="H225" s="26">
        <v>44249</v>
      </c>
      <c r="I225" s="23"/>
      <c r="J225" s="23"/>
      <c r="K225" s="31"/>
      <c r="L225" s="31"/>
      <c r="M225" s="31"/>
      <c r="N225" s="127"/>
      <c r="O225" s="23" t="s">
        <v>4013</v>
      </c>
      <c r="P225" s="23" t="s">
        <v>4014</v>
      </c>
      <c r="Q225" s="23" t="s">
        <v>3245</v>
      </c>
      <c r="R225" s="30" t="s">
        <v>2584</v>
      </c>
      <c r="S225" s="30" t="s">
        <v>3246</v>
      </c>
      <c r="T225" s="23"/>
      <c r="U225" s="23"/>
      <c r="V225" s="23"/>
      <c r="W225" s="23" t="s">
        <v>3245</v>
      </c>
      <c r="X225" s="30" t="s">
        <v>2584</v>
      </c>
      <c r="Z225" s="23" t="s">
        <v>1409</v>
      </c>
    </row>
    <row r="226" spans="1:26" x14ac:dyDescent="0.25">
      <c r="A226" s="23" t="s">
        <v>1619</v>
      </c>
      <c r="B226" s="23" t="s">
        <v>1620</v>
      </c>
      <c r="C226" s="32" t="s">
        <v>1621</v>
      </c>
      <c r="D226" s="23" t="s">
        <v>1105</v>
      </c>
      <c r="E226" s="31" t="s">
        <v>869</v>
      </c>
      <c r="F226" s="23"/>
      <c r="G226" s="23"/>
      <c r="H226" s="26" t="s">
        <v>1622</v>
      </c>
      <c r="I226" s="23"/>
      <c r="J226" s="23"/>
      <c r="K226" s="126"/>
      <c r="L226" s="126"/>
      <c r="M226" s="31"/>
      <c r="N226" s="127"/>
      <c r="O226" s="23"/>
      <c r="P226" s="23" t="s">
        <v>4015</v>
      </c>
      <c r="Q226" s="23" t="s">
        <v>2583</v>
      </c>
      <c r="R226" s="30" t="s">
        <v>2584</v>
      </c>
      <c r="S226" s="30" t="s">
        <v>4016</v>
      </c>
      <c r="T226" s="23"/>
      <c r="U226" s="23"/>
      <c r="V226" s="23"/>
      <c r="W226" s="23" t="s">
        <v>2583</v>
      </c>
      <c r="X226" s="30" t="s">
        <v>2584</v>
      </c>
      <c r="Z226" s="7" t="s">
        <v>1537</v>
      </c>
    </row>
    <row r="227" spans="1:26" x14ac:dyDescent="0.25">
      <c r="A227" s="23" t="s">
        <v>1623</v>
      </c>
      <c r="B227" s="23" t="s">
        <v>1624</v>
      </c>
      <c r="C227" s="24" t="s">
        <v>1625</v>
      </c>
      <c r="D227" s="23" t="s">
        <v>1105</v>
      </c>
      <c r="E227" s="23" t="s">
        <v>869</v>
      </c>
      <c r="F227" s="23"/>
      <c r="G227" s="23"/>
      <c r="H227" s="26">
        <v>42679</v>
      </c>
      <c r="I227" s="23"/>
      <c r="J227" s="23"/>
      <c r="K227" s="31"/>
      <c r="L227" s="31"/>
      <c r="M227" s="31"/>
      <c r="N227" s="127"/>
      <c r="O227" s="23"/>
      <c r="P227" s="23" t="s">
        <v>4017</v>
      </c>
      <c r="Q227" s="23" t="s">
        <v>3868</v>
      </c>
      <c r="R227" s="30" t="s">
        <v>2584</v>
      </c>
      <c r="S227" s="30" t="s">
        <v>3869</v>
      </c>
      <c r="T227" s="23"/>
      <c r="U227" s="23"/>
      <c r="V227" s="23"/>
      <c r="W227" s="23" t="s">
        <v>3868</v>
      </c>
      <c r="X227" s="30" t="s">
        <v>2584</v>
      </c>
      <c r="Z227" s="161" t="s">
        <v>1873</v>
      </c>
    </row>
    <row r="228" spans="1:26" x14ac:dyDescent="0.25">
      <c r="A228" s="23" t="s">
        <v>1626</v>
      </c>
      <c r="B228" s="23" t="s">
        <v>1627</v>
      </c>
      <c r="C228" s="122" t="s">
        <v>1628</v>
      </c>
      <c r="D228" s="23" t="s">
        <v>1105</v>
      </c>
      <c r="E228" s="23"/>
      <c r="F228" s="23"/>
      <c r="G228" s="23"/>
      <c r="H228" s="26"/>
      <c r="I228" s="23"/>
      <c r="J228" s="23"/>
      <c r="K228" s="31"/>
      <c r="L228" s="31"/>
      <c r="M228" s="31"/>
      <c r="N228" s="23"/>
      <c r="O228" s="23"/>
      <c r="P228" s="23"/>
      <c r="Q228" s="23"/>
      <c r="R228" s="30"/>
      <c r="S228" s="30" t="s">
        <v>3967</v>
      </c>
      <c r="T228" s="23"/>
      <c r="U228" s="23"/>
      <c r="V228" s="23"/>
      <c r="W228" s="23" t="s">
        <v>2583</v>
      </c>
      <c r="X228" s="30" t="s">
        <v>2584</v>
      </c>
      <c r="Z228" s="161" t="s">
        <v>1876</v>
      </c>
    </row>
    <row r="229" spans="1:26" x14ac:dyDescent="0.25">
      <c r="A229" s="23" t="s">
        <v>1629</v>
      </c>
      <c r="B229" s="23" t="s">
        <v>1630</v>
      </c>
      <c r="C229" s="24" t="s">
        <v>1631</v>
      </c>
      <c r="D229" s="23" t="s">
        <v>1632</v>
      </c>
      <c r="E229" s="23" t="s">
        <v>868</v>
      </c>
      <c r="F229" s="23" t="s">
        <v>869</v>
      </c>
      <c r="G229" s="23" t="s">
        <v>869</v>
      </c>
      <c r="H229" s="26">
        <v>44092</v>
      </c>
      <c r="I229" s="23"/>
      <c r="J229" s="23"/>
      <c r="K229" s="31"/>
      <c r="L229" s="31"/>
      <c r="M229" s="31"/>
      <c r="N229" s="23"/>
      <c r="O229" s="23"/>
      <c r="P229" s="23" t="s">
        <v>4018</v>
      </c>
      <c r="Q229" s="23" t="s">
        <v>4019</v>
      </c>
      <c r="R229" s="30" t="s">
        <v>4020</v>
      </c>
      <c r="S229" s="30" t="s">
        <v>4021</v>
      </c>
      <c r="T229" s="23"/>
      <c r="U229" s="23"/>
      <c r="V229" s="23"/>
      <c r="W229" s="128" t="s">
        <v>2583</v>
      </c>
      <c r="X229" s="129" t="s">
        <v>2584</v>
      </c>
      <c r="Z229" s="23" t="s">
        <v>1436</v>
      </c>
    </row>
    <row r="230" spans="1:26" x14ac:dyDescent="0.25">
      <c r="A230" s="23" t="s">
        <v>1633</v>
      </c>
      <c r="B230" s="23" t="s">
        <v>1634</v>
      </c>
      <c r="C230" s="24"/>
      <c r="D230" s="23" t="s">
        <v>1105</v>
      </c>
      <c r="E230" s="23"/>
      <c r="F230" s="23"/>
      <c r="G230" s="23"/>
      <c r="H230" s="26"/>
      <c r="I230" s="23"/>
      <c r="J230" s="23"/>
      <c r="K230" s="31"/>
      <c r="L230" s="31"/>
      <c r="M230" s="31"/>
      <c r="N230" s="23"/>
      <c r="O230" s="23"/>
      <c r="P230" s="23"/>
      <c r="Q230" s="23"/>
      <c r="R230" s="30"/>
      <c r="S230" s="30" t="s">
        <v>3967</v>
      </c>
      <c r="T230" s="23"/>
      <c r="U230" s="23"/>
      <c r="V230" s="23"/>
      <c r="W230" s="23"/>
      <c r="X230" s="30"/>
      <c r="Z230" s="114" t="s">
        <v>1707</v>
      </c>
    </row>
    <row r="231" spans="1:26" x14ac:dyDescent="0.25">
      <c r="A231" s="43" t="s">
        <v>1635</v>
      </c>
      <c r="B231" s="43" t="s">
        <v>1636</v>
      </c>
      <c r="C231" s="94" t="s">
        <v>1637</v>
      </c>
      <c r="D231" s="43" t="s">
        <v>1105</v>
      </c>
      <c r="E231" s="43" t="s">
        <v>889</v>
      </c>
      <c r="F231" s="43" t="s">
        <v>869</v>
      </c>
      <c r="G231" s="43" t="s">
        <v>869</v>
      </c>
      <c r="H231" s="96">
        <v>43881</v>
      </c>
      <c r="I231" s="43"/>
      <c r="J231" s="43"/>
      <c r="K231" s="54"/>
      <c r="L231" s="54"/>
      <c r="M231" s="54"/>
      <c r="N231" s="43"/>
      <c r="O231" s="43" t="s">
        <v>4022</v>
      </c>
      <c r="P231" s="43" t="s">
        <v>4023</v>
      </c>
      <c r="Q231" s="43" t="s">
        <v>4024</v>
      </c>
      <c r="R231" s="44" t="s">
        <v>4025</v>
      </c>
      <c r="S231" s="44" t="s">
        <v>4026</v>
      </c>
      <c r="T231" s="43"/>
      <c r="U231" s="43"/>
      <c r="V231" s="43"/>
      <c r="W231" s="43" t="s">
        <v>4024</v>
      </c>
      <c r="X231" s="44" t="s">
        <v>4025</v>
      </c>
      <c r="Z231" s="23" t="s">
        <v>1316</v>
      </c>
    </row>
    <row r="232" spans="1:26" x14ac:dyDescent="0.25">
      <c r="A232" s="23" t="s">
        <v>1638</v>
      </c>
      <c r="B232" s="23" t="s">
        <v>1639</v>
      </c>
      <c r="C232" s="24" t="s">
        <v>1640</v>
      </c>
      <c r="D232" s="23" t="s">
        <v>1105</v>
      </c>
      <c r="E232" s="23" t="s">
        <v>868</v>
      </c>
      <c r="F232" s="23" t="s">
        <v>869</v>
      </c>
      <c r="G232" s="23" t="s">
        <v>869</v>
      </c>
      <c r="H232" s="26">
        <v>44329</v>
      </c>
      <c r="I232" s="23" t="s">
        <v>4027</v>
      </c>
      <c r="J232" s="23"/>
      <c r="K232" s="31"/>
      <c r="L232" s="31"/>
      <c r="M232" s="31"/>
      <c r="N232" s="23"/>
      <c r="O232" s="23" t="s">
        <v>4028</v>
      </c>
      <c r="P232" s="23" t="s">
        <v>4029</v>
      </c>
      <c r="Q232" s="23" t="s">
        <v>2583</v>
      </c>
      <c r="R232" s="30" t="s">
        <v>2584</v>
      </c>
      <c r="S232" s="30" t="s">
        <v>4030</v>
      </c>
      <c r="T232" s="23"/>
      <c r="U232" s="23"/>
      <c r="V232" s="23"/>
      <c r="W232" s="23" t="s">
        <v>2583</v>
      </c>
      <c r="X232" s="30" t="s">
        <v>2584</v>
      </c>
      <c r="Z232" s="23" t="s">
        <v>1312</v>
      </c>
    </row>
    <row r="233" spans="1:26" x14ac:dyDescent="0.25">
      <c r="A233" s="23" t="s">
        <v>1641</v>
      </c>
      <c r="B233" s="23" t="s">
        <v>1642</v>
      </c>
      <c r="C233" s="24" t="s">
        <v>1643</v>
      </c>
      <c r="D233" s="23" t="s">
        <v>1105</v>
      </c>
      <c r="E233" s="23" t="s">
        <v>868</v>
      </c>
      <c r="F233" s="23" t="s">
        <v>869</v>
      </c>
      <c r="G233" s="23" t="s">
        <v>1056</v>
      </c>
      <c r="H233" s="26">
        <v>44370</v>
      </c>
      <c r="I233" s="23"/>
      <c r="J233" s="23"/>
      <c r="K233" s="31"/>
      <c r="L233" s="31"/>
      <c r="M233" s="31"/>
      <c r="N233" s="23"/>
      <c r="O233" s="23"/>
      <c r="P233" s="23" t="s">
        <v>4031</v>
      </c>
      <c r="Q233" s="23" t="s">
        <v>3352</v>
      </c>
      <c r="R233" s="30" t="s">
        <v>2584</v>
      </c>
      <c r="S233" s="30" t="s">
        <v>3353</v>
      </c>
      <c r="T233" s="23"/>
      <c r="U233" s="23"/>
      <c r="V233" s="23"/>
      <c r="W233" s="23"/>
      <c r="X233" s="30"/>
      <c r="Z233" s="161" t="s">
        <v>1846</v>
      </c>
    </row>
    <row r="234" spans="1:26" x14ac:dyDescent="0.25">
      <c r="A234" s="121" t="s">
        <v>1644</v>
      </c>
      <c r="B234" s="7" t="s">
        <v>1645</v>
      </c>
      <c r="C234" s="24" t="s">
        <v>1646</v>
      </c>
      <c r="D234" s="123" t="s">
        <v>1105</v>
      </c>
      <c r="E234" s="23" t="s">
        <v>868</v>
      </c>
      <c r="F234" s="23" t="s">
        <v>869</v>
      </c>
      <c r="G234" s="23" t="s">
        <v>869</v>
      </c>
      <c r="H234" s="26">
        <v>44229</v>
      </c>
      <c r="I234" s="23"/>
      <c r="J234" s="23"/>
      <c r="K234" s="31"/>
      <c r="L234" s="31"/>
      <c r="M234" s="31"/>
      <c r="N234" s="23"/>
      <c r="O234" s="23" t="s">
        <v>4032</v>
      </c>
      <c r="P234" s="23" t="s">
        <v>4033</v>
      </c>
      <c r="Q234" s="23" t="s">
        <v>2798</v>
      </c>
      <c r="R234" s="23" t="s">
        <v>3268</v>
      </c>
      <c r="S234" s="30" t="s">
        <v>4034</v>
      </c>
      <c r="T234" s="23"/>
      <c r="U234" s="23"/>
      <c r="V234" s="23"/>
      <c r="W234" s="23"/>
      <c r="X234" s="23"/>
      <c r="Z234" s="23" t="s">
        <v>1323</v>
      </c>
    </row>
    <row r="235" spans="1:26" ht="39" x14ac:dyDescent="0.25">
      <c r="A235" s="130" t="s">
        <v>1647</v>
      </c>
      <c r="B235" s="85" t="s">
        <v>1648</v>
      </c>
      <c r="C235" s="86" t="s">
        <v>1649</v>
      </c>
      <c r="D235" s="125" t="s">
        <v>1105</v>
      </c>
      <c r="E235" s="87" t="s">
        <v>1173</v>
      </c>
      <c r="F235" s="81" t="s">
        <v>869</v>
      </c>
      <c r="G235" s="81" t="s">
        <v>869</v>
      </c>
      <c r="H235" s="88">
        <v>43984</v>
      </c>
      <c r="I235" s="131"/>
      <c r="J235" s="131"/>
      <c r="K235" s="132"/>
      <c r="L235" s="132"/>
      <c r="M235" s="132"/>
      <c r="N235" s="131"/>
      <c r="O235" s="43"/>
      <c r="P235" s="43"/>
      <c r="Q235" s="43"/>
      <c r="R235" s="43"/>
      <c r="S235" s="44"/>
      <c r="T235" s="43"/>
      <c r="U235" s="43"/>
      <c r="V235" s="43"/>
      <c r="W235" s="43" t="s">
        <v>2661</v>
      </c>
      <c r="X235" s="43" t="s">
        <v>2584</v>
      </c>
      <c r="Z235" s="23" t="s">
        <v>1488</v>
      </c>
    </row>
    <row r="236" spans="1:26" x14ac:dyDescent="0.25">
      <c r="A236" s="23" t="s">
        <v>830</v>
      </c>
      <c r="B236" s="23" t="s">
        <v>1650</v>
      </c>
      <c r="C236" s="24" t="s">
        <v>1651</v>
      </c>
      <c r="D236" s="25" t="s">
        <v>1652</v>
      </c>
      <c r="E236" s="23" t="s">
        <v>868</v>
      </c>
      <c r="F236" s="53" t="s">
        <v>869</v>
      </c>
      <c r="G236" s="53" t="s">
        <v>869</v>
      </c>
      <c r="H236" s="26">
        <v>44254</v>
      </c>
      <c r="I236" s="27" t="s">
        <v>4035</v>
      </c>
      <c r="J236" s="27" t="s">
        <v>4036</v>
      </c>
      <c r="K236" s="27" t="s">
        <v>4037</v>
      </c>
      <c r="L236" s="27" t="s">
        <v>4038</v>
      </c>
      <c r="M236" s="27" t="s">
        <v>4039</v>
      </c>
      <c r="N236" s="27"/>
      <c r="O236" s="23" t="s">
        <v>4040</v>
      </c>
      <c r="P236" s="23" t="s">
        <v>4041</v>
      </c>
      <c r="Q236" s="23" t="s">
        <v>2583</v>
      </c>
      <c r="R236" s="23" t="s">
        <v>2584</v>
      </c>
      <c r="S236" s="30" t="s">
        <v>2898</v>
      </c>
      <c r="T236" s="133"/>
      <c r="U236" s="23" t="s">
        <v>2664</v>
      </c>
      <c r="V236" s="23" t="s">
        <v>2588</v>
      </c>
      <c r="W236" s="23" t="s">
        <v>2583</v>
      </c>
      <c r="X236" s="23" t="s">
        <v>2584</v>
      </c>
      <c r="Z236" s="23" t="s">
        <v>1656</v>
      </c>
    </row>
    <row r="237" spans="1:26" x14ac:dyDescent="0.25">
      <c r="A237" s="23" t="s">
        <v>1653</v>
      </c>
      <c r="B237" s="23" t="s">
        <v>1654</v>
      </c>
      <c r="C237" s="24" t="s">
        <v>1655</v>
      </c>
      <c r="D237" s="23" t="s">
        <v>1105</v>
      </c>
      <c r="E237" s="31" t="s">
        <v>869</v>
      </c>
      <c r="F237" s="23"/>
      <c r="G237" s="23"/>
      <c r="H237" s="26">
        <v>41731</v>
      </c>
      <c r="I237" s="23"/>
      <c r="J237" s="23"/>
      <c r="K237" s="31"/>
      <c r="L237" s="31"/>
      <c r="M237" s="31"/>
      <c r="N237" s="23"/>
      <c r="O237" s="23" t="s">
        <v>4042</v>
      </c>
      <c r="P237" s="23" t="s">
        <v>4043</v>
      </c>
      <c r="Q237" s="23" t="s">
        <v>2611</v>
      </c>
      <c r="R237" s="30" t="s">
        <v>2584</v>
      </c>
      <c r="S237" s="30" t="s">
        <v>4044</v>
      </c>
      <c r="T237" s="23"/>
      <c r="U237" s="23"/>
      <c r="V237" s="23"/>
      <c r="W237" s="23" t="s">
        <v>2611</v>
      </c>
      <c r="X237" s="30" t="s">
        <v>2584</v>
      </c>
      <c r="Z237" s="23" t="s">
        <v>1236</v>
      </c>
    </row>
    <row r="238" spans="1:26" x14ac:dyDescent="0.25">
      <c r="A238" s="23" t="s">
        <v>383</v>
      </c>
      <c r="B238" s="23" t="s">
        <v>1656</v>
      </c>
      <c r="C238" s="24" t="s">
        <v>1657</v>
      </c>
      <c r="D238" s="23" t="s">
        <v>1105</v>
      </c>
      <c r="E238" s="23" t="s">
        <v>868</v>
      </c>
      <c r="F238" s="23" t="s">
        <v>869</v>
      </c>
      <c r="G238" s="23" t="s">
        <v>869</v>
      </c>
      <c r="H238" s="26">
        <v>44281</v>
      </c>
      <c r="I238" s="43"/>
      <c r="J238" s="43"/>
      <c r="K238" s="54"/>
      <c r="L238" s="54"/>
      <c r="M238" s="54"/>
      <c r="N238" s="43"/>
      <c r="O238" s="43" t="s">
        <v>4045</v>
      </c>
      <c r="P238" s="43"/>
      <c r="Q238" s="43"/>
      <c r="R238" s="44"/>
      <c r="S238" s="44" t="s">
        <v>3967</v>
      </c>
      <c r="T238" s="43"/>
      <c r="U238" s="43"/>
      <c r="V238" s="43"/>
      <c r="W238" s="43" t="s">
        <v>4046</v>
      </c>
      <c r="X238" s="44" t="s">
        <v>2584</v>
      </c>
      <c r="Z238" s="23" t="s">
        <v>1061</v>
      </c>
    </row>
    <row r="239" spans="1:26" ht="39" x14ac:dyDescent="0.25">
      <c r="A239" s="81" t="s">
        <v>1658</v>
      </c>
      <c r="B239" s="81" t="s">
        <v>1659</v>
      </c>
      <c r="C239" s="86" t="s">
        <v>1660</v>
      </c>
      <c r="D239" s="81" t="s">
        <v>1105</v>
      </c>
      <c r="E239" s="87" t="s">
        <v>1173</v>
      </c>
      <c r="F239" s="81"/>
      <c r="G239" s="81"/>
      <c r="H239" s="88">
        <v>43886</v>
      </c>
      <c r="I239" s="81"/>
      <c r="J239" s="81"/>
      <c r="K239" s="81"/>
      <c r="L239" s="81"/>
      <c r="M239" s="81"/>
      <c r="N239" s="81"/>
      <c r="O239" s="81" t="s">
        <v>4047</v>
      </c>
      <c r="P239" s="81" t="s">
        <v>4048</v>
      </c>
      <c r="Q239" s="81" t="s">
        <v>2661</v>
      </c>
      <c r="R239" s="82" t="s">
        <v>2584</v>
      </c>
      <c r="S239" s="82" t="s">
        <v>4049</v>
      </c>
      <c r="T239" s="81"/>
      <c r="U239" s="81"/>
      <c r="V239" s="81"/>
      <c r="W239" s="81" t="s">
        <v>2661</v>
      </c>
      <c r="X239" s="82" t="s">
        <v>2584</v>
      </c>
      <c r="Z239" s="23" t="s">
        <v>1741</v>
      </c>
    </row>
    <row r="240" spans="1:26" x14ac:dyDescent="0.25">
      <c r="A240" s="23" t="s">
        <v>1661</v>
      </c>
      <c r="B240" s="23" t="s">
        <v>1662</v>
      </c>
      <c r="C240" s="24" t="s">
        <v>1663</v>
      </c>
      <c r="D240" s="23" t="s">
        <v>1105</v>
      </c>
      <c r="E240" s="23" t="s">
        <v>868</v>
      </c>
      <c r="F240" s="23" t="s">
        <v>869</v>
      </c>
      <c r="G240" s="23" t="s">
        <v>1056</v>
      </c>
      <c r="H240" s="26">
        <v>44258</v>
      </c>
      <c r="I240" s="23" t="s">
        <v>4050</v>
      </c>
      <c r="J240" s="23"/>
      <c r="K240" s="1" t="s">
        <v>4051</v>
      </c>
      <c r="L240" s="31"/>
      <c r="M240" s="31"/>
      <c r="N240" s="1" t="s">
        <v>4052</v>
      </c>
      <c r="O240" s="23" t="s">
        <v>4053</v>
      </c>
      <c r="P240" s="23" t="s">
        <v>4054</v>
      </c>
      <c r="Q240" s="23" t="s">
        <v>2583</v>
      </c>
      <c r="R240" s="30" t="s">
        <v>2584</v>
      </c>
      <c r="S240" s="30" t="s">
        <v>4055</v>
      </c>
      <c r="T240" s="23"/>
      <c r="U240" s="23"/>
      <c r="V240" s="23"/>
      <c r="W240" s="23" t="s">
        <v>2583</v>
      </c>
      <c r="X240" s="30" t="s">
        <v>2584</v>
      </c>
      <c r="Z240" s="146" t="s">
        <v>1812</v>
      </c>
    </row>
    <row r="241" spans="1:26" ht="39" x14ac:dyDescent="0.25">
      <c r="A241" s="84" t="s">
        <v>1664</v>
      </c>
      <c r="B241" s="124" t="s">
        <v>1665</v>
      </c>
      <c r="C241" s="86" t="s">
        <v>1666</v>
      </c>
      <c r="D241" s="125" t="s">
        <v>1105</v>
      </c>
      <c r="E241" s="87" t="s">
        <v>1173</v>
      </c>
      <c r="F241" s="81" t="s">
        <v>869</v>
      </c>
      <c r="G241" s="81" t="s">
        <v>869</v>
      </c>
      <c r="H241" s="88">
        <v>43536</v>
      </c>
      <c r="I241" s="134"/>
      <c r="J241" s="134"/>
      <c r="K241" s="85" t="s">
        <v>4056</v>
      </c>
      <c r="L241" s="134"/>
      <c r="M241" s="134"/>
      <c r="N241" s="85" t="s">
        <v>4057</v>
      </c>
      <c r="O241" s="81" t="s">
        <v>4058</v>
      </c>
      <c r="P241" s="81" t="s">
        <v>4059</v>
      </c>
      <c r="Q241" s="81" t="s">
        <v>2583</v>
      </c>
      <c r="R241" s="81" t="s">
        <v>3268</v>
      </c>
      <c r="S241" s="82" t="s">
        <v>4060</v>
      </c>
      <c r="T241" s="81"/>
      <c r="U241" s="81"/>
      <c r="V241" s="81"/>
      <c r="W241" s="81"/>
      <c r="X241" s="81"/>
      <c r="Z241" s="23" t="s">
        <v>1662</v>
      </c>
    </row>
    <row r="242" spans="1:26" x14ac:dyDescent="0.25">
      <c r="A242" s="23" t="s">
        <v>1667</v>
      </c>
      <c r="B242" s="23" t="s">
        <v>1668</v>
      </c>
      <c r="C242" s="24" t="s">
        <v>1669</v>
      </c>
      <c r="D242" s="23" t="s">
        <v>1105</v>
      </c>
      <c r="E242" s="23" t="s">
        <v>889</v>
      </c>
      <c r="F242" s="23"/>
      <c r="G242" s="23"/>
      <c r="H242" s="26">
        <v>44377</v>
      </c>
      <c r="I242" s="73" t="s">
        <v>4061</v>
      </c>
      <c r="J242" s="23"/>
      <c r="K242" s="1" t="s">
        <v>4062</v>
      </c>
      <c r="L242" s="31"/>
      <c r="M242" s="31"/>
      <c r="N242" s="1" t="s">
        <v>4062</v>
      </c>
      <c r="O242" s="23"/>
      <c r="P242" s="23" t="s">
        <v>4063</v>
      </c>
      <c r="Q242" s="23" t="s">
        <v>2687</v>
      </c>
      <c r="R242" s="30" t="s">
        <v>2584</v>
      </c>
      <c r="S242" s="30" t="s">
        <v>4064</v>
      </c>
      <c r="T242" s="23"/>
      <c r="U242" s="23"/>
      <c r="V242" s="23"/>
      <c r="W242" s="23" t="s">
        <v>2687</v>
      </c>
      <c r="X242" s="30" t="s">
        <v>2584</v>
      </c>
      <c r="Z242" s="23" t="s">
        <v>1142</v>
      </c>
    </row>
    <row r="243" spans="1:26" x14ac:dyDescent="0.25">
      <c r="A243" s="23" t="s">
        <v>1670</v>
      </c>
      <c r="B243" s="23" t="s">
        <v>1671</v>
      </c>
      <c r="C243" s="24" t="s">
        <v>1672</v>
      </c>
      <c r="D243" s="23" t="s">
        <v>1105</v>
      </c>
      <c r="E243" s="23" t="s">
        <v>868</v>
      </c>
      <c r="F243" s="23" t="s">
        <v>869</v>
      </c>
      <c r="G243" s="23" t="s">
        <v>869</v>
      </c>
      <c r="H243" s="26">
        <v>44275</v>
      </c>
      <c r="I243" s="23" t="s">
        <v>4065</v>
      </c>
      <c r="J243" s="23"/>
      <c r="K243" t="s">
        <v>4066</v>
      </c>
      <c r="L243" s="31" t="s">
        <v>4067</v>
      </c>
      <c r="M243" s="31" t="s">
        <v>4068</v>
      </c>
      <c r="N243" t="s">
        <v>4069</v>
      </c>
      <c r="O243" s="23" t="s">
        <v>4070</v>
      </c>
      <c r="P243" s="23" t="s">
        <v>4071</v>
      </c>
      <c r="Q243" s="23" t="s">
        <v>2583</v>
      </c>
      <c r="R243" s="30" t="s">
        <v>3268</v>
      </c>
      <c r="S243" s="30" t="s">
        <v>4072</v>
      </c>
      <c r="T243" s="23"/>
      <c r="U243" s="23"/>
      <c r="V243" s="23"/>
      <c r="W243" s="23" t="s">
        <v>2583</v>
      </c>
      <c r="X243" s="30" t="s">
        <v>2584</v>
      </c>
      <c r="Z243" s="23" t="s">
        <v>1319</v>
      </c>
    </row>
    <row r="244" spans="1:26" x14ac:dyDescent="0.25">
      <c r="A244" s="110" t="s">
        <v>1673</v>
      </c>
      <c r="B244" s="114" t="s">
        <v>1674</v>
      </c>
      <c r="C244" s="24" t="s">
        <v>1675</v>
      </c>
      <c r="D244" s="123" t="s">
        <v>1676</v>
      </c>
      <c r="E244" s="23" t="s">
        <v>868</v>
      </c>
      <c r="F244" s="23" t="s">
        <v>869</v>
      </c>
      <c r="G244" s="23" t="s">
        <v>869</v>
      </c>
      <c r="H244" s="26">
        <v>44281</v>
      </c>
      <c r="I244" s="135"/>
      <c r="J244" s="135"/>
      <c r="K244" s="1"/>
      <c r="L244" s="136"/>
      <c r="M244" s="136"/>
      <c r="N244" s="1" t="s">
        <v>4073</v>
      </c>
      <c r="O244" s="23" t="s">
        <v>4074</v>
      </c>
      <c r="P244" s="23"/>
      <c r="Q244" s="23"/>
      <c r="R244" s="23"/>
      <c r="S244" s="30"/>
      <c r="T244" s="23"/>
      <c r="U244" s="23"/>
      <c r="V244" s="23"/>
      <c r="W244" s="23"/>
      <c r="X244" s="23"/>
      <c r="Z244" s="23" t="s">
        <v>1181</v>
      </c>
    </row>
    <row r="245" spans="1:26" x14ac:dyDescent="0.25">
      <c r="A245" s="110" t="s">
        <v>1677</v>
      </c>
      <c r="B245" s="114" t="s">
        <v>1678</v>
      </c>
      <c r="C245" s="24"/>
      <c r="D245" s="123" t="s">
        <v>1105</v>
      </c>
      <c r="E245" s="23"/>
      <c r="F245" s="23"/>
      <c r="G245" s="23"/>
      <c r="H245" s="26"/>
      <c r="I245" s="135"/>
      <c r="J245" s="135"/>
      <c r="K245" s="1" t="s">
        <v>4075</v>
      </c>
      <c r="L245" s="136"/>
      <c r="M245" s="136"/>
      <c r="N245" s="1" t="s">
        <v>4075</v>
      </c>
      <c r="O245" s="23"/>
      <c r="P245" s="23"/>
      <c r="Q245" s="23"/>
      <c r="R245" s="23"/>
      <c r="S245" s="30"/>
      <c r="T245" s="23"/>
      <c r="U245" s="23"/>
      <c r="V245" s="23"/>
      <c r="W245" s="23"/>
      <c r="X245" s="23"/>
      <c r="Z245" s="23" t="s">
        <v>1617</v>
      </c>
    </row>
    <row r="246" spans="1:26" x14ac:dyDescent="0.25">
      <c r="A246" s="110" t="s">
        <v>1679</v>
      </c>
      <c r="B246" s="114" t="s">
        <v>1680</v>
      </c>
      <c r="C246" s="24"/>
      <c r="D246" s="123" t="s">
        <v>1105</v>
      </c>
      <c r="E246" s="23"/>
      <c r="F246" s="23"/>
      <c r="G246" s="23"/>
      <c r="H246" s="26"/>
      <c r="I246" s="135"/>
      <c r="J246" s="135"/>
      <c r="K246" s="1" t="s">
        <v>4076</v>
      </c>
      <c r="L246" s="136"/>
      <c r="M246" s="136"/>
      <c r="N246" s="1" t="s">
        <v>4077</v>
      </c>
      <c r="O246" s="23"/>
      <c r="P246" s="23"/>
      <c r="Q246" s="23"/>
      <c r="R246" s="23"/>
      <c r="S246" s="30"/>
      <c r="T246" s="23"/>
      <c r="U246" s="23"/>
      <c r="V246" s="23"/>
      <c r="W246" s="23"/>
      <c r="X246" s="23"/>
      <c r="Z246" s="7" t="s">
        <v>1552</v>
      </c>
    </row>
    <row r="247" spans="1:26" ht="39" x14ac:dyDescent="0.25">
      <c r="A247" s="84" t="s">
        <v>1681</v>
      </c>
      <c r="B247" s="124" t="s">
        <v>1682</v>
      </c>
      <c r="C247" s="86" t="s">
        <v>1683</v>
      </c>
      <c r="D247" s="125"/>
      <c r="E247" s="87" t="s">
        <v>1173</v>
      </c>
      <c r="F247" s="81" t="s">
        <v>869</v>
      </c>
      <c r="G247" s="81" t="s">
        <v>869</v>
      </c>
      <c r="H247" s="88">
        <v>43847</v>
      </c>
      <c r="I247" s="134"/>
      <c r="J247" s="134"/>
      <c r="K247" s="85" t="s">
        <v>4078</v>
      </c>
      <c r="L247" s="134"/>
      <c r="M247" s="134"/>
      <c r="N247" s="85" t="s">
        <v>4079</v>
      </c>
      <c r="O247" s="81" t="s">
        <v>4080</v>
      </c>
      <c r="P247" s="81" t="s">
        <v>4081</v>
      </c>
      <c r="Q247" s="81" t="s">
        <v>2583</v>
      </c>
      <c r="R247" s="81" t="s">
        <v>3268</v>
      </c>
      <c r="S247" s="82" t="s">
        <v>4082</v>
      </c>
      <c r="T247" s="81"/>
      <c r="U247" s="81"/>
      <c r="V247" s="81"/>
      <c r="W247" s="81" t="s">
        <v>2583</v>
      </c>
      <c r="X247" s="81" t="s">
        <v>2584</v>
      </c>
      <c r="Z247" s="23" t="s">
        <v>1548</v>
      </c>
    </row>
    <row r="248" spans="1:26" x14ac:dyDescent="0.25">
      <c r="A248" s="110" t="s">
        <v>1684</v>
      </c>
      <c r="B248" s="114" t="s">
        <v>1685</v>
      </c>
      <c r="C248" s="24"/>
      <c r="D248" s="123" t="s">
        <v>1105</v>
      </c>
      <c r="E248" s="23"/>
      <c r="F248" s="23"/>
      <c r="G248" s="23"/>
      <c r="H248" s="26"/>
      <c r="I248" s="135"/>
      <c r="J248" s="135"/>
      <c r="K248" s="1" t="s">
        <v>4083</v>
      </c>
      <c r="L248" s="136"/>
      <c r="M248" s="136"/>
      <c r="N248" s="1" t="s">
        <v>4084</v>
      </c>
      <c r="O248" s="23"/>
      <c r="P248" s="23"/>
      <c r="Q248" s="23"/>
      <c r="R248" s="23"/>
      <c r="S248" s="30"/>
      <c r="T248" s="23"/>
      <c r="U248" s="23"/>
      <c r="V248" s="23"/>
      <c r="W248" s="23"/>
      <c r="X248" s="23"/>
      <c r="Z248" s="23" t="s">
        <v>1542</v>
      </c>
    </row>
    <row r="249" spans="1:26" ht="39" x14ac:dyDescent="0.25">
      <c r="A249" s="84" t="s">
        <v>1686</v>
      </c>
      <c r="B249" s="124" t="s">
        <v>1687</v>
      </c>
      <c r="C249" s="86" t="s">
        <v>1688</v>
      </c>
      <c r="D249" s="125" t="s">
        <v>1105</v>
      </c>
      <c r="E249" s="87" t="s">
        <v>1173</v>
      </c>
      <c r="F249" s="81" t="s">
        <v>869</v>
      </c>
      <c r="G249" s="81" t="s">
        <v>869</v>
      </c>
      <c r="H249" s="88">
        <v>43560</v>
      </c>
      <c r="I249" s="134"/>
      <c r="J249" s="134"/>
      <c r="K249" s="85" t="s">
        <v>4085</v>
      </c>
      <c r="L249" s="134"/>
      <c r="M249" s="134"/>
      <c r="N249" s="85" t="s">
        <v>4085</v>
      </c>
      <c r="O249" s="81" t="s">
        <v>4086</v>
      </c>
      <c r="P249" s="81" t="s">
        <v>4087</v>
      </c>
      <c r="Q249" s="81" t="s">
        <v>2583</v>
      </c>
      <c r="R249" s="81" t="s">
        <v>3268</v>
      </c>
      <c r="S249" s="82" t="s">
        <v>4088</v>
      </c>
      <c r="T249" s="81"/>
      <c r="U249" s="81"/>
      <c r="V249" s="81"/>
      <c r="W249" s="81"/>
      <c r="X249" s="81"/>
      <c r="Z249" s="7" t="s">
        <v>1561</v>
      </c>
    </row>
    <row r="250" spans="1:26" x14ac:dyDescent="0.25">
      <c r="A250" s="110" t="s">
        <v>1689</v>
      </c>
      <c r="B250" s="114" t="s">
        <v>1690</v>
      </c>
      <c r="C250" s="24" t="s">
        <v>1691</v>
      </c>
      <c r="D250" s="123" t="s">
        <v>1105</v>
      </c>
      <c r="E250" s="23"/>
      <c r="F250" s="23"/>
      <c r="G250" s="23"/>
      <c r="H250" s="26"/>
      <c r="I250" s="135"/>
      <c r="J250" s="135"/>
      <c r="K250" s="1" t="s">
        <v>4089</v>
      </c>
      <c r="L250" s="136"/>
      <c r="M250" s="136"/>
      <c r="N250" s="1" t="s">
        <v>4089</v>
      </c>
      <c r="O250" s="23" t="s">
        <v>4090</v>
      </c>
      <c r="P250" s="23" t="s">
        <v>4091</v>
      </c>
      <c r="Q250" s="23" t="s">
        <v>2583</v>
      </c>
      <c r="R250" s="23" t="s">
        <v>4092</v>
      </c>
      <c r="S250" s="30" t="s">
        <v>4093</v>
      </c>
      <c r="T250" s="23"/>
      <c r="U250" s="23"/>
      <c r="V250" s="23"/>
      <c r="W250" s="23" t="s">
        <v>2583</v>
      </c>
      <c r="X250" s="23" t="s">
        <v>2584</v>
      </c>
      <c r="Z250" s="23" t="s">
        <v>1194</v>
      </c>
    </row>
    <row r="251" spans="1:26" x14ac:dyDescent="0.25">
      <c r="A251" s="110" t="s">
        <v>1692</v>
      </c>
      <c r="B251" s="114" t="s">
        <v>1693</v>
      </c>
      <c r="C251" s="24"/>
      <c r="D251" s="123" t="s">
        <v>1105</v>
      </c>
      <c r="E251" s="23"/>
      <c r="F251" s="23"/>
      <c r="G251" s="23"/>
      <c r="H251" s="26"/>
      <c r="I251" s="135"/>
      <c r="J251" s="135"/>
      <c r="K251" s="1" t="s">
        <v>4094</v>
      </c>
      <c r="L251" s="136"/>
      <c r="M251" s="136"/>
      <c r="N251" s="1" t="s">
        <v>4095</v>
      </c>
      <c r="O251" s="23"/>
      <c r="P251" s="23"/>
      <c r="Q251" s="23"/>
      <c r="R251" s="23"/>
      <c r="S251" s="30"/>
      <c r="T251" s="23"/>
      <c r="U251" s="23"/>
      <c r="V251" s="23"/>
      <c r="W251" s="23"/>
      <c r="X251" s="23"/>
      <c r="Z251" s="31" t="s">
        <v>924</v>
      </c>
    </row>
    <row r="252" spans="1:26" x14ac:dyDescent="0.25">
      <c r="A252" s="110" t="s">
        <v>1694</v>
      </c>
      <c r="B252" s="114" t="s">
        <v>1695</v>
      </c>
      <c r="C252" s="24"/>
      <c r="D252" s="123" t="s">
        <v>1105</v>
      </c>
      <c r="E252" s="23"/>
      <c r="F252" s="23"/>
      <c r="G252" s="23"/>
      <c r="H252" s="26"/>
      <c r="I252" s="135"/>
      <c r="J252" s="135"/>
      <c r="K252" s="1" t="s">
        <v>4096</v>
      </c>
      <c r="L252" s="136"/>
      <c r="M252" s="136"/>
      <c r="N252" s="1" t="s">
        <v>4097</v>
      </c>
      <c r="O252" s="23"/>
      <c r="P252" s="23"/>
      <c r="Q252" s="23"/>
      <c r="R252" s="23"/>
      <c r="S252" s="30"/>
      <c r="T252" s="23"/>
      <c r="U252" s="23"/>
      <c r="V252" s="23"/>
      <c r="W252" s="23"/>
      <c r="X252" s="23"/>
      <c r="Z252" s="31" t="s">
        <v>1339</v>
      </c>
    </row>
    <row r="253" spans="1:26" x14ac:dyDescent="0.25">
      <c r="A253" s="110" t="s">
        <v>1696</v>
      </c>
      <c r="B253" s="114" t="s">
        <v>1697</v>
      </c>
      <c r="C253" s="24" t="s">
        <v>1698</v>
      </c>
      <c r="D253" s="123" t="s">
        <v>1105</v>
      </c>
      <c r="E253" s="23" t="s">
        <v>868</v>
      </c>
      <c r="F253" s="23" t="s">
        <v>869</v>
      </c>
      <c r="G253" s="23" t="s">
        <v>869</v>
      </c>
      <c r="H253" s="26">
        <v>44260</v>
      </c>
      <c r="I253" s="135"/>
      <c r="J253" s="135"/>
      <c r="K253" s="1" t="s">
        <v>4098</v>
      </c>
      <c r="L253" s="136"/>
      <c r="M253" s="136"/>
      <c r="N253" s="1" t="s">
        <v>4099</v>
      </c>
      <c r="O253" s="23" t="s">
        <v>4100</v>
      </c>
      <c r="P253" s="23" t="s">
        <v>4101</v>
      </c>
      <c r="Q253" s="23" t="s">
        <v>4102</v>
      </c>
      <c r="R253" s="23" t="s">
        <v>3268</v>
      </c>
      <c r="S253" s="30" t="s">
        <v>4103</v>
      </c>
      <c r="T253" s="23"/>
      <c r="U253" s="23"/>
      <c r="V253" s="23"/>
      <c r="W253" s="23" t="s">
        <v>2973</v>
      </c>
      <c r="X253" s="23" t="s">
        <v>2584</v>
      </c>
      <c r="Z253" s="23" t="s">
        <v>1821</v>
      </c>
    </row>
    <row r="254" spans="1:26" x14ac:dyDescent="0.25">
      <c r="A254" s="110" t="s">
        <v>1699</v>
      </c>
      <c r="B254" s="114" t="s">
        <v>1700</v>
      </c>
      <c r="C254" s="24"/>
      <c r="D254" s="123" t="s">
        <v>1105</v>
      </c>
      <c r="E254" s="23"/>
      <c r="F254" s="23"/>
      <c r="G254" s="23"/>
      <c r="H254" s="26"/>
      <c r="I254" s="135"/>
      <c r="J254" s="135"/>
      <c r="K254" s="1" t="s">
        <v>4104</v>
      </c>
      <c r="L254" s="136"/>
      <c r="M254" s="136"/>
      <c r="N254" s="1" t="s">
        <v>4105</v>
      </c>
      <c r="O254" s="23"/>
      <c r="P254" s="23"/>
      <c r="Q254" s="23"/>
      <c r="R254" s="23"/>
      <c r="S254" s="30"/>
      <c r="T254" s="23"/>
      <c r="U254" s="23"/>
      <c r="V254" s="23"/>
      <c r="W254" s="23"/>
      <c r="X254" s="23"/>
      <c r="Z254" s="23" t="s">
        <v>1550</v>
      </c>
    </row>
    <row r="255" spans="1:26" x14ac:dyDescent="0.25">
      <c r="A255" s="110" t="s">
        <v>1701</v>
      </c>
      <c r="B255" s="114" t="s">
        <v>1702</v>
      </c>
      <c r="C255" s="24"/>
      <c r="D255" s="123" t="s">
        <v>1105</v>
      </c>
      <c r="E255" s="23"/>
      <c r="F255" s="23"/>
      <c r="G255" s="23"/>
      <c r="H255" s="26"/>
      <c r="I255" s="135"/>
      <c r="J255" s="135"/>
      <c r="K255" s="1" t="s">
        <v>4106</v>
      </c>
      <c r="L255" s="136"/>
      <c r="M255" s="136"/>
      <c r="N255" s="1" t="s">
        <v>4106</v>
      </c>
      <c r="O255" s="23"/>
      <c r="P255" s="23"/>
      <c r="Q255" s="23"/>
      <c r="R255" s="23"/>
      <c r="S255" s="30"/>
      <c r="T255" s="23"/>
      <c r="U255" s="23"/>
      <c r="V255" s="23"/>
      <c r="W255" s="23"/>
      <c r="X255" s="23"/>
      <c r="Z255" s="23" t="s">
        <v>1356</v>
      </c>
    </row>
    <row r="256" spans="1:26" x14ac:dyDescent="0.25">
      <c r="A256" s="110" t="s">
        <v>1703</v>
      </c>
      <c r="B256" s="114" t="s">
        <v>1704</v>
      </c>
      <c r="C256" s="24" t="s">
        <v>1705</v>
      </c>
      <c r="D256" s="123" t="s">
        <v>1105</v>
      </c>
      <c r="E256" s="23" t="s">
        <v>868</v>
      </c>
      <c r="F256" s="23" t="s">
        <v>869</v>
      </c>
      <c r="G256" s="23" t="s">
        <v>869</v>
      </c>
      <c r="H256" s="26">
        <v>44181</v>
      </c>
      <c r="I256" s="135"/>
      <c r="J256" s="135"/>
      <c r="K256" s="1" t="s">
        <v>4107</v>
      </c>
      <c r="L256" s="136"/>
      <c r="M256" s="136"/>
      <c r="N256" s="1" t="s">
        <v>4108</v>
      </c>
      <c r="O256" s="23" t="s">
        <v>4109</v>
      </c>
      <c r="P256" s="23" t="s">
        <v>4110</v>
      </c>
      <c r="Q256" s="23" t="s">
        <v>4111</v>
      </c>
      <c r="R256" s="23" t="s">
        <v>3268</v>
      </c>
      <c r="S256" s="30" t="s">
        <v>4112</v>
      </c>
      <c r="T256" s="23"/>
      <c r="U256" s="23"/>
      <c r="V256" s="23"/>
      <c r="W256" s="23" t="s">
        <v>2583</v>
      </c>
      <c r="X256" s="23" t="s">
        <v>2584</v>
      </c>
      <c r="Z256" s="23" t="s">
        <v>1353</v>
      </c>
    </row>
    <row r="257" spans="1:26" x14ac:dyDescent="0.25">
      <c r="A257" s="110" t="s">
        <v>1706</v>
      </c>
      <c r="B257" s="114" t="s">
        <v>1707</v>
      </c>
      <c r="C257" s="24"/>
      <c r="D257" s="123" t="s">
        <v>1105</v>
      </c>
      <c r="E257" s="23"/>
      <c r="F257" s="23"/>
      <c r="G257" s="23"/>
      <c r="H257" s="26"/>
      <c r="I257" s="135"/>
      <c r="J257" s="135"/>
      <c r="K257" s="1" t="s">
        <v>4113</v>
      </c>
      <c r="L257" s="136"/>
      <c r="M257" s="136"/>
      <c r="N257" s="1" t="s">
        <v>4113</v>
      </c>
      <c r="O257" s="23"/>
      <c r="P257" s="23"/>
      <c r="Q257" s="23"/>
      <c r="R257" s="23"/>
      <c r="S257" s="30"/>
      <c r="T257" s="23"/>
      <c r="U257" s="23"/>
      <c r="V257" s="23"/>
      <c r="W257" s="23"/>
      <c r="X257" s="23"/>
      <c r="Z257" s="163" t="s">
        <v>1832</v>
      </c>
    </row>
    <row r="258" spans="1:26" x14ac:dyDescent="0.25">
      <c r="A258" s="110" t="s">
        <v>1708</v>
      </c>
      <c r="B258" s="114" t="s">
        <v>1709</v>
      </c>
      <c r="C258" s="24"/>
      <c r="D258" s="123" t="s">
        <v>1105</v>
      </c>
      <c r="E258" s="23"/>
      <c r="F258" s="23"/>
      <c r="G258" s="23"/>
      <c r="H258" s="26"/>
      <c r="I258" s="135"/>
      <c r="J258" s="135"/>
      <c r="K258" s="1" t="s">
        <v>4114</v>
      </c>
      <c r="L258" s="136"/>
      <c r="M258" s="136"/>
      <c r="N258" s="1" t="s">
        <v>4115</v>
      </c>
      <c r="O258" s="23"/>
      <c r="P258" s="23"/>
      <c r="Q258" s="23"/>
      <c r="R258" s="23"/>
      <c r="S258" s="30"/>
      <c r="T258" s="23"/>
      <c r="U258" s="23"/>
      <c r="V258" s="23"/>
      <c r="W258" s="23"/>
      <c r="X258" s="23"/>
      <c r="Z258" s="31" t="s">
        <v>1364</v>
      </c>
    </row>
    <row r="259" spans="1:26" x14ac:dyDescent="0.25">
      <c r="A259" s="110" t="s">
        <v>1710</v>
      </c>
      <c r="B259" s="114" t="s">
        <v>1711</v>
      </c>
      <c r="C259" s="24"/>
      <c r="D259" s="123" t="s">
        <v>1105</v>
      </c>
      <c r="E259" s="23"/>
      <c r="F259" s="23"/>
      <c r="G259" s="23"/>
      <c r="H259" s="26"/>
      <c r="I259" s="135"/>
      <c r="J259" s="135"/>
      <c r="K259" s="1" t="s">
        <v>4116</v>
      </c>
      <c r="L259" s="136"/>
      <c r="M259" s="136"/>
      <c r="N259" s="1" t="s">
        <v>4116</v>
      </c>
      <c r="O259" s="23"/>
      <c r="P259" s="23"/>
      <c r="Q259" s="23"/>
      <c r="R259" s="23"/>
      <c r="S259" s="30"/>
      <c r="T259" s="23"/>
      <c r="U259" s="23"/>
      <c r="V259" s="23"/>
      <c r="W259" s="23"/>
      <c r="X259" s="23"/>
      <c r="Z259" s="23" t="s">
        <v>1986</v>
      </c>
    </row>
    <row r="260" spans="1:26" x14ac:dyDescent="0.25">
      <c r="A260" s="110" t="s">
        <v>1712</v>
      </c>
      <c r="B260" s="114" t="s">
        <v>1713</v>
      </c>
      <c r="C260" s="24" t="s">
        <v>1714</v>
      </c>
      <c r="D260" s="123" t="s">
        <v>1105</v>
      </c>
      <c r="E260" s="23"/>
      <c r="F260" s="23"/>
      <c r="G260" s="23"/>
      <c r="H260" s="26"/>
      <c r="I260" s="135"/>
      <c r="J260" s="135"/>
      <c r="K260" s="1" t="s">
        <v>4117</v>
      </c>
      <c r="L260" s="136"/>
      <c r="M260" s="136"/>
      <c r="N260" s="1" t="s">
        <v>4118</v>
      </c>
      <c r="O260" s="23"/>
      <c r="P260" s="23"/>
      <c r="Q260" s="23"/>
      <c r="R260" s="23"/>
      <c r="S260" s="30"/>
      <c r="T260" s="23"/>
      <c r="U260" s="23"/>
      <c r="V260" s="23"/>
      <c r="W260" s="23" t="s">
        <v>3296</v>
      </c>
      <c r="X260" s="23" t="s">
        <v>2584</v>
      </c>
      <c r="Z260" s="95" t="s">
        <v>1416</v>
      </c>
    </row>
    <row r="261" spans="1:26" x14ac:dyDescent="0.25">
      <c r="A261" s="23" t="s">
        <v>840</v>
      </c>
      <c r="B261" s="23" t="s">
        <v>1715</v>
      </c>
      <c r="C261" s="24" t="s">
        <v>1716</v>
      </c>
      <c r="D261" s="71" t="s">
        <v>1717</v>
      </c>
      <c r="E261" s="31" t="s">
        <v>889</v>
      </c>
      <c r="F261" s="53" t="s">
        <v>869</v>
      </c>
      <c r="G261" s="53" t="s">
        <v>869</v>
      </c>
      <c r="H261" s="26">
        <v>44203</v>
      </c>
      <c r="I261" s="71"/>
      <c r="J261" s="71"/>
      <c r="K261" s="73"/>
      <c r="L261" s="73"/>
      <c r="M261" s="73"/>
      <c r="N261" s="71"/>
      <c r="O261" s="23" t="s">
        <v>4119</v>
      </c>
      <c r="P261" s="23" t="s">
        <v>4120</v>
      </c>
      <c r="Q261" s="23" t="s">
        <v>2973</v>
      </c>
      <c r="R261" s="23" t="s">
        <v>2584</v>
      </c>
      <c r="S261" s="30" t="s">
        <v>2995</v>
      </c>
      <c r="T261" s="133"/>
      <c r="U261" s="23" t="s">
        <v>2800</v>
      </c>
      <c r="V261" s="23" t="s">
        <v>2588</v>
      </c>
      <c r="W261" s="23" t="s">
        <v>2973</v>
      </c>
      <c r="X261" s="23" t="s">
        <v>2584</v>
      </c>
      <c r="Z261" s="226" t="s">
        <v>1959</v>
      </c>
    </row>
    <row r="262" spans="1:26" x14ac:dyDescent="0.25">
      <c r="A262" s="23" t="s">
        <v>1718</v>
      </c>
      <c r="B262" s="23" t="s">
        <v>1719</v>
      </c>
      <c r="C262" s="24" t="s">
        <v>1720</v>
      </c>
      <c r="D262" s="25" t="s">
        <v>1721</v>
      </c>
      <c r="E262" s="23" t="s">
        <v>868</v>
      </c>
      <c r="F262" s="53" t="s">
        <v>869</v>
      </c>
      <c r="G262" s="53" t="s">
        <v>869</v>
      </c>
      <c r="H262" s="26">
        <v>44414</v>
      </c>
      <c r="I262" s="71" t="s">
        <v>4121</v>
      </c>
      <c r="J262" s="71" t="s">
        <v>2576</v>
      </c>
      <c r="K262" s="1" t="s">
        <v>4122</v>
      </c>
      <c r="L262" s="137" t="s">
        <v>4123</v>
      </c>
      <c r="M262" s="137" t="s">
        <v>2599</v>
      </c>
      <c r="N262" s="7" t="s">
        <v>4124</v>
      </c>
      <c r="O262" s="23" t="s">
        <v>4125</v>
      </c>
      <c r="P262" s="23" t="s">
        <v>4126</v>
      </c>
      <c r="Q262" s="23" t="s">
        <v>3358</v>
      </c>
      <c r="R262" s="23" t="s">
        <v>2584</v>
      </c>
      <c r="S262" s="30" t="s">
        <v>3359</v>
      </c>
      <c r="T262" s="133"/>
      <c r="U262" s="23" t="s">
        <v>2725</v>
      </c>
      <c r="V262" s="23" t="s">
        <v>2588</v>
      </c>
      <c r="W262" s="23" t="s">
        <v>3358</v>
      </c>
      <c r="X262" s="23" t="s">
        <v>2584</v>
      </c>
      <c r="Z262" s="23" t="s">
        <v>1770</v>
      </c>
    </row>
    <row r="263" spans="1:26" x14ac:dyDescent="0.25">
      <c r="A263" s="23" t="s">
        <v>1722</v>
      </c>
      <c r="B263" s="23" t="s">
        <v>1723</v>
      </c>
      <c r="C263" s="24" t="s">
        <v>1724</v>
      </c>
      <c r="D263" s="25" t="s">
        <v>1725</v>
      </c>
      <c r="E263" s="31" t="s">
        <v>869</v>
      </c>
      <c r="F263" s="53"/>
      <c r="G263" s="53"/>
      <c r="H263" s="26">
        <v>43207</v>
      </c>
      <c r="I263" s="71" t="s">
        <v>4127</v>
      </c>
      <c r="J263" s="71"/>
      <c r="K263" s="138" t="s">
        <v>4128</v>
      </c>
      <c r="L263" s="137"/>
      <c r="M263" s="137"/>
      <c r="N263" s="139"/>
      <c r="O263" s="23" t="s">
        <v>4129</v>
      </c>
      <c r="P263" s="23" t="s">
        <v>4130</v>
      </c>
      <c r="Q263" s="23" t="s">
        <v>3254</v>
      </c>
      <c r="R263" s="23" t="s">
        <v>2584</v>
      </c>
      <c r="S263" s="30" t="s">
        <v>3255</v>
      </c>
      <c r="T263" s="133"/>
      <c r="U263" s="23" t="s">
        <v>2800</v>
      </c>
      <c r="V263" s="23" t="s">
        <v>2588</v>
      </c>
      <c r="W263" s="23" t="s">
        <v>3254</v>
      </c>
      <c r="X263" s="23" t="s">
        <v>2584</v>
      </c>
      <c r="Z263" s="161" t="s">
        <v>1891</v>
      </c>
    </row>
    <row r="264" spans="1:26" x14ac:dyDescent="0.25">
      <c r="A264" s="23" t="s">
        <v>843</v>
      </c>
      <c r="B264" s="23" t="s">
        <v>1726</v>
      </c>
      <c r="C264" s="24" t="s">
        <v>1727</v>
      </c>
      <c r="D264" s="25" t="s">
        <v>1728</v>
      </c>
      <c r="E264" s="23" t="s">
        <v>868</v>
      </c>
      <c r="F264" s="53" t="s">
        <v>869</v>
      </c>
      <c r="G264" s="53" t="s">
        <v>869</v>
      </c>
      <c r="H264" s="26">
        <v>44397</v>
      </c>
      <c r="I264" s="71" t="s">
        <v>4131</v>
      </c>
      <c r="J264" s="71" t="s">
        <v>4036</v>
      </c>
      <c r="K264" s="138" t="s">
        <v>4132</v>
      </c>
      <c r="L264" s="137" t="s">
        <v>4133</v>
      </c>
      <c r="M264" s="137" t="s">
        <v>4134</v>
      </c>
      <c r="N264" s="7" t="s">
        <v>4135</v>
      </c>
      <c r="O264" s="23" t="s">
        <v>4133</v>
      </c>
      <c r="P264" s="23" t="s">
        <v>4136</v>
      </c>
      <c r="Q264" s="23" t="s">
        <v>3868</v>
      </c>
      <c r="R264" s="23" t="s">
        <v>2584</v>
      </c>
      <c r="S264" s="30" t="s">
        <v>4137</v>
      </c>
      <c r="T264" s="133"/>
      <c r="U264" s="23" t="s">
        <v>2725</v>
      </c>
      <c r="V264" s="23" t="s">
        <v>2588</v>
      </c>
      <c r="W264" s="23" t="s">
        <v>2774</v>
      </c>
      <c r="X264" s="23" t="s">
        <v>2584</v>
      </c>
      <c r="Z264" s="23" t="s">
        <v>1092</v>
      </c>
    </row>
    <row r="265" spans="1:26" x14ac:dyDescent="0.25">
      <c r="A265" s="23" t="s">
        <v>1729</v>
      </c>
      <c r="B265" s="117" t="s">
        <v>1730</v>
      </c>
      <c r="C265" s="140" t="s">
        <v>1731</v>
      </c>
      <c r="D265" s="117" t="s">
        <v>1105</v>
      </c>
      <c r="E265" s="117" t="s">
        <v>868</v>
      </c>
      <c r="F265" s="117" t="s">
        <v>869</v>
      </c>
      <c r="G265" s="117" t="s">
        <v>869</v>
      </c>
      <c r="H265" s="26">
        <v>44224</v>
      </c>
      <c r="I265" s="117" t="s">
        <v>4138</v>
      </c>
      <c r="J265" s="117"/>
      <c r="K265" s="141"/>
      <c r="L265" s="141"/>
      <c r="M265" s="141"/>
      <c r="N265" s="117"/>
      <c r="O265" s="117" t="s">
        <v>4138</v>
      </c>
      <c r="P265" s="117" t="s">
        <v>4139</v>
      </c>
      <c r="Q265" s="117" t="s">
        <v>2583</v>
      </c>
      <c r="R265" s="120" t="s">
        <v>2584</v>
      </c>
      <c r="S265" s="120" t="s">
        <v>4140</v>
      </c>
      <c r="T265" s="117"/>
      <c r="U265" s="117"/>
      <c r="V265" s="117"/>
      <c r="W265" s="117" t="s">
        <v>2583</v>
      </c>
      <c r="X265" s="120" t="s">
        <v>2584</v>
      </c>
      <c r="Z265" s="23" t="s">
        <v>1292</v>
      </c>
    </row>
    <row r="266" spans="1:26" x14ac:dyDescent="0.25">
      <c r="A266" s="23" t="s">
        <v>1729</v>
      </c>
      <c r="B266" s="23" t="s">
        <v>1732</v>
      </c>
      <c r="C266" s="24" t="s">
        <v>1733</v>
      </c>
      <c r="D266" s="25" t="s">
        <v>1734</v>
      </c>
      <c r="E266" s="31" t="s">
        <v>889</v>
      </c>
      <c r="F266" s="53"/>
      <c r="G266" s="53"/>
      <c r="H266" s="26">
        <v>44238</v>
      </c>
      <c r="I266" s="115" t="s">
        <v>4141</v>
      </c>
      <c r="J266" s="115"/>
      <c r="K266" s="142" t="s">
        <v>4142</v>
      </c>
      <c r="L266" s="143" t="s">
        <v>4143</v>
      </c>
      <c r="M266" s="143" t="s">
        <v>2623</v>
      </c>
      <c r="N266" s="144" t="s">
        <v>4144</v>
      </c>
      <c r="O266" s="43" t="s">
        <v>4145</v>
      </c>
      <c r="P266" s="43" t="s">
        <v>4146</v>
      </c>
      <c r="Q266" s="43" t="s">
        <v>3599</v>
      </c>
      <c r="R266" s="43" t="s">
        <v>2584</v>
      </c>
      <c r="S266" s="44" t="s">
        <v>3600</v>
      </c>
      <c r="T266" s="145"/>
      <c r="U266" s="43" t="s">
        <v>2725</v>
      </c>
      <c r="V266" s="43" t="s">
        <v>2588</v>
      </c>
      <c r="W266" s="43" t="s">
        <v>3599</v>
      </c>
      <c r="X266" s="43" t="s">
        <v>2584</v>
      </c>
      <c r="Z266" s="23" t="s">
        <v>1807</v>
      </c>
    </row>
    <row r="267" spans="1:26" x14ac:dyDescent="0.25">
      <c r="A267" s="23" t="s">
        <v>1729</v>
      </c>
      <c r="B267" s="146" t="s">
        <v>1735</v>
      </c>
      <c r="C267" s="147" t="s">
        <v>1736</v>
      </c>
      <c r="D267" s="117" t="s">
        <v>1105</v>
      </c>
      <c r="E267" s="148" t="s">
        <v>868</v>
      </c>
      <c r="F267" s="119" t="s">
        <v>869</v>
      </c>
      <c r="G267" s="117" t="s">
        <v>869</v>
      </c>
      <c r="H267" s="26">
        <v>44261</v>
      </c>
      <c r="I267" s="119"/>
      <c r="J267" s="119"/>
      <c r="K267" s="119"/>
      <c r="L267" s="119"/>
      <c r="M267" s="119"/>
      <c r="N267" s="119"/>
      <c r="O267" s="117" t="s">
        <v>4147</v>
      </c>
      <c r="P267" s="117" t="s">
        <v>4148</v>
      </c>
      <c r="Q267" s="117" t="s">
        <v>3445</v>
      </c>
      <c r="R267" s="120" t="s">
        <v>2584</v>
      </c>
      <c r="S267" s="120" t="s">
        <v>3446</v>
      </c>
      <c r="T267" s="117"/>
      <c r="U267" s="117"/>
      <c r="V267" s="117"/>
      <c r="W267" s="117" t="s">
        <v>3445</v>
      </c>
      <c r="X267" s="120" t="s">
        <v>2584</v>
      </c>
      <c r="Z267" s="23" t="s">
        <v>955</v>
      </c>
    </row>
    <row r="268" spans="1:26" x14ac:dyDescent="0.25">
      <c r="A268" s="23" t="s">
        <v>1729</v>
      </c>
      <c r="B268" s="117" t="s">
        <v>1737</v>
      </c>
      <c r="C268" s="140" t="s">
        <v>1738</v>
      </c>
      <c r="D268" s="117" t="s">
        <v>1739</v>
      </c>
      <c r="E268" s="117" t="s">
        <v>868</v>
      </c>
      <c r="F268" s="117" t="s">
        <v>869</v>
      </c>
      <c r="G268" s="117" t="s">
        <v>869</v>
      </c>
      <c r="H268" s="26">
        <v>44117</v>
      </c>
      <c r="I268" s="117"/>
      <c r="J268" s="117"/>
      <c r="K268" s="141"/>
      <c r="L268" s="141"/>
      <c r="M268" s="141"/>
      <c r="N268" s="117"/>
      <c r="O268" s="117" t="s">
        <v>4149</v>
      </c>
      <c r="P268" s="117" t="s">
        <v>4150</v>
      </c>
      <c r="Q268" s="117" t="s">
        <v>3311</v>
      </c>
      <c r="R268" s="120" t="s">
        <v>2584</v>
      </c>
      <c r="S268" s="120" t="s">
        <v>4151</v>
      </c>
      <c r="T268" s="117"/>
      <c r="U268" s="117"/>
      <c r="V268" s="117"/>
      <c r="W268" s="117" t="s">
        <v>3311</v>
      </c>
      <c r="X268" s="120" t="s">
        <v>2584</v>
      </c>
      <c r="Z268" s="23" t="s">
        <v>1574</v>
      </c>
    </row>
    <row r="269" spans="1:26" x14ac:dyDescent="0.25">
      <c r="A269" s="23" t="s">
        <v>1740</v>
      </c>
      <c r="B269" s="23" t="s">
        <v>1741</v>
      </c>
      <c r="C269" s="24" t="s">
        <v>1742</v>
      </c>
      <c r="D269" s="25" t="s">
        <v>1741</v>
      </c>
      <c r="E269" s="23" t="s">
        <v>868</v>
      </c>
      <c r="F269" s="53"/>
      <c r="G269" s="53"/>
      <c r="H269" s="26">
        <v>44127</v>
      </c>
      <c r="I269" s="71" t="s">
        <v>4152</v>
      </c>
      <c r="J269" s="71"/>
      <c r="K269" s="138" t="s">
        <v>4153</v>
      </c>
      <c r="L269" s="137"/>
      <c r="M269" s="137"/>
      <c r="N269" s="139"/>
      <c r="O269" s="23" t="s">
        <v>4154</v>
      </c>
      <c r="P269" s="23" t="s">
        <v>4155</v>
      </c>
      <c r="Q269" s="23" t="s">
        <v>2973</v>
      </c>
      <c r="R269" s="23" t="s">
        <v>2584</v>
      </c>
      <c r="S269" s="30" t="s">
        <v>4156</v>
      </c>
      <c r="T269" s="133"/>
      <c r="U269" s="23" t="s">
        <v>2800</v>
      </c>
      <c r="V269" s="23" t="s">
        <v>2588</v>
      </c>
      <c r="W269" s="23" t="s">
        <v>2973</v>
      </c>
      <c r="X269" s="23" t="s">
        <v>2584</v>
      </c>
      <c r="Z269" s="23" t="s">
        <v>1743</v>
      </c>
    </row>
    <row r="270" spans="1:26" x14ac:dyDescent="0.25">
      <c r="A270" s="23" t="s">
        <v>397</v>
      </c>
      <c r="B270" s="23" t="s">
        <v>1743</v>
      </c>
      <c r="C270" s="24" t="s">
        <v>1744</v>
      </c>
      <c r="D270" s="25" t="s">
        <v>1745</v>
      </c>
      <c r="E270" s="23" t="s">
        <v>868</v>
      </c>
      <c r="F270" s="53" t="s">
        <v>869</v>
      </c>
      <c r="G270" s="53" t="s">
        <v>869</v>
      </c>
      <c r="H270" s="26">
        <v>44183</v>
      </c>
      <c r="I270" s="71" t="s">
        <v>4157</v>
      </c>
      <c r="J270" s="71" t="s">
        <v>4036</v>
      </c>
      <c r="K270" s="138" t="s">
        <v>4158</v>
      </c>
      <c r="L270" s="137" t="s">
        <v>4159</v>
      </c>
      <c r="M270" s="137" t="s">
        <v>2623</v>
      </c>
      <c r="N270" s="7" t="s">
        <v>4160</v>
      </c>
      <c r="O270" s="23" t="s">
        <v>4161</v>
      </c>
      <c r="P270" s="23" t="s">
        <v>4162</v>
      </c>
      <c r="Q270" s="23" t="s">
        <v>3261</v>
      </c>
      <c r="R270" s="23" t="s">
        <v>2584</v>
      </c>
      <c r="S270" s="30" t="s">
        <v>4163</v>
      </c>
      <c r="T270" s="133"/>
      <c r="U270" s="23" t="s">
        <v>2646</v>
      </c>
      <c r="V270" s="23" t="s">
        <v>2588</v>
      </c>
      <c r="W270" s="23" t="s">
        <v>3261</v>
      </c>
      <c r="X270" s="23" t="s">
        <v>2584</v>
      </c>
      <c r="Z270" s="45" t="s">
        <v>1747</v>
      </c>
    </row>
    <row r="271" spans="1:26" x14ac:dyDescent="0.25">
      <c r="A271" s="23" t="s">
        <v>1746</v>
      </c>
      <c r="B271" s="45" t="s">
        <v>1747</v>
      </c>
      <c r="C271" s="149" t="s">
        <v>1748</v>
      </c>
      <c r="D271" s="150" t="s">
        <v>1749</v>
      </c>
      <c r="E271" s="45" t="s">
        <v>868</v>
      </c>
      <c r="F271" s="53" t="s">
        <v>869</v>
      </c>
      <c r="G271" s="53" t="s">
        <v>869</v>
      </c>
      <c r="H271" s="26">
        <v>44286</v>
      </c>
      <c r="I271" s="71" t="s">
        <v>4164</v>
      </c>
      <c r="J271" s="71" t="s">
        <v>4036</v>
      </c>
      <c r="K271" s="138" t="s">
        <v>4165</v>
      </c>
      <c r="L271" s="137" t="s">
        <v>4166</v>
      </c>
      <c r="M271" s="137" t="s">
        <v>2623</v>
      </c>
      <c r="N271" s="139" t="s">
        <v>4167</v>
      </c>
      <c r="O271" s="23" t="s">
        <v>4168</v>
      </c>
      <c r="P271" s="23" t="s">
        <v>4169</v>
      </c>
      <c r="Q271" s="23" t="s">
        <v>2644</v>
      </c>
      <c r="R271" s="23" t="s">
        <v>2584</v>
      </c>
      <c r="S271" s="30" t="s">
        <v>2645</v>
      </c>
      <c r="T271" s="133"/>
      <c r="U271" s="23" t="s">
        <v>2646</v>
      </c>
      <c r="V271" s="23" t="s">
        <v>2588</v>
      </c>
      <c r="W271" s="23" t="s">
        <v>2644</v>
      </c>
      <c r="X271" s="23" t="s">
        <v>2584</v>
      </c>
      <c r="Z271" s="23" t="s">
        <v>972</v>
      </c>
    </row>
    <row r="272" spans="1:26" x14ac:dyDescent="0.25">
      <c r="A272" s="23" t="s">
        <v>229</v>
      </c>
      <c r="B272" s="23" t="s">
        <v>1750</v>
      </c>
      <c r="C272" s="24" t="s">
        <v>1751</v>
      </c>
      <c r="D272" s="25" t="s">
        <v>1752</v>
      </c>
      <c r="E272" s="23" t="s">
        <v>889</v>
      </c>
      <c r="F272" s="53" t="s">
        <v>869</v>
      </c>
      <c r="G272" s="53" t="s">
        <v>869</v>
      </c>
      <c r="H272" s="26">
        <v>44294</v>
      </c>
      <c r="I272" s="71" t="s">
        <v>4170</v>
      </c>
      <c r="J272" s="71" t="s">
        <v>2576</v>
      </c>
      <c r="K272" s="1" t="s">
        <v>4171</v>
      </c>
      <c r="L272" s="137" t="s">
        <v>4172</v>
      </c>
      <c r="M272" s="137" t="s">
        <v>2978</v>
      </c>
      <c r="N272" s="7" t="s">
        <v>4173</v>
      </c>
      <c r="O272" s="23" t="s">
        <v>4172</v>
      </c>
      <c r="P272" s="23" t="s">
        <v>4174</v>
      </c>
      <c r="Q272" s="23" t="s">
        <v>4175</v>
      </c>
      <c r="R272" s="23" t="s">
        <v>2584</v>
      </c>
      <c r="S272" s="30" t="s">
        <v>4176</v>
      </c>
      <c r="T272" s="133"/>
      <c r="U272" s="23" t="s">
        <v>2646</v>
      </c>
      <c r="V272" s="23" t="s">
        <v>2588</v>
      </c>
      <c r="W272" s="23" t="s">
        <v>4175</v>
      </c>
      <c r="X272" s="23" t="s">
        <v>2584</v>
      </c>
      <c r="Z272" s="23" t="s">
        <v>891</v>
      </c>
    </row>
    <row r="273" spans="1:26" x14ac:dyDescent="0.25">
      <c r="A273" s="23" t="s">
        <v>1753</v>
      </c>
      <c r="B273" s="23" t="s">
        <v>1754</v>
      </c>
      <c r="C273" s="24" t="s">
        <v>1755</v>
      </c>
      <c r="D273" s="25" t="s">
        <v>1756</v>
      </c>
      <c r="E273" s="23" t="s">
        <v>868</v>
      </c>
      <c r="F273" s="53" t="s">
        <v>869</v>
      </c>
      <c r="G273" s="53" t="s">
        <v>869</v>
      </c>
      <c r="H273" s="26">
        <v>44390</v>
      </c>
      <c r="I273" s="71" t="s">
        <v>4177</v>
      </c>
      <c r="J273" s="71" t="s">
        <v>4036</v>
      </c>
      <c r="K273" s="138" t="s">
        <v>4178</v>
      </c>
      <c r="L273" s="137"/>
      <c r="M273" s="137"/>
      <c r="N273" s="139"/>
      <c r="O273" s="23" t="s">
        <v>4179</v>
      </c>
      <c r="P273" s="23" t="s">
        <v>4180</v>
      </c>
      <c r="Q273" s="23" t="s">
        <v>3622</v>
      </c>
      <c r="R273" s="23" t="s">
        <v>2584</v>
      </c>
      <c r="S273" s="30" t="s">
        <v>3623</v>
      </c>
      <c r="T273" s="133"/>
      <c r="U273" s="23" t="s">
        <v>2725</v>
      </c>
      <c r="V273" s="23" t="s">
        <v>2588</v>
      </c>
      <c r="W273" s="23" t="s">
        <v>3622</v>
      </c>
      <c r="X273" s="23" t="s">
        <v>2584</v>
      </c>
      <c r="Z273" s="23" t="s">
        <v>1783</v>
      </c>
    </row>
    <row r="274" spans="1:26" x14ac:dyDescent="0.25">
      <c r="A274" s="23" t="s">
        <v>782</v>
      </c>
      <c r="B274" s="25" t="s">
        <v>1757</v>
      </c>
      <c r="C274" s="24" t="s">
        <v>1758</v>
      </c>
      <c r="D274" s="25" t="s">
        <v>1759</v>
      </c>
      <c r="E274" s="23" t="s">
        <v>869</v>
      </c>
      <c r="F274" s="53"/>
      <c r="G274" s="53"/>
      <c r="H274" s="26" t="s">
        <v>1760</v>
      </c>
      <c r="I274" s="71"/>
      <c r="J274" s="71"/>
      <c r="K274" s="73"/>
      <c r="L274" s="73"/>
      <c r="M274" s="73"/>
      <c r="N274" s="71"/>
      <c r="O274" s="23" t="s">
        <v>3611</v>
      </c>
      <c r="P274" s="23" t="s">
        <v>4181</v>
      </c>
      <c r="Q274" s="23" t="s">
        <v>3445</v>
      </c>
      <c r="R274" s="23" t="s">
        <v>2584</v>
      </c>
      <c r="S274" s="30" t="s">
        <v>3446</v>
      </c>
      <c r="T274" s="133"/>
      <c r="U274" s="23" t="s">
        <v>2646</v>
      </c>
      <c r="V274" s="23" t="s">
        <v>2588</v>
      </c>
      <c r="W274" s="23" t="s">
        <v>3445</v>
      </c>
      <c r="X274" s="23" t="s">
        <v>2584</v>
      </c>
      <c r="Z274" s="23" t="s">
        <v>1375</v>
      </c>
    </row>
    <row r="275" spans="1:26" x14ac:dyDescent="0.25">
      <c r="A275" s="31" t="s">
        <v>1761</v>
      </c>
      <c r="B275" s="31" t="s">
        <v>1762</v>
      </c>
      <c r="C275" s="32" t="s">
        <v>1763</v>
      </c>
      <c r="D275" s="25" t="s">
        <v>1764</v>
      </c>
      <c r="E275" s="31" t="s">
        <v>889</v>
      </c>
      <c r="F275" s="27"/>
      <c r="G275" s="27"/>
      <c r="H275" s="26">
        <v>44365</v>
      </c>
      <c r="I275" s="73" t="s">
        <v>4182</v>
      </c>
      <c r="J275" s="73"/>
      <c r="K275" s="138" t="s">
        <v>4183</v>
      </c>
      <c r="L275" s="137"/>
      <c r="M275" s="137"/>
      <c r="N275" s="138"/>
      <c r="O275" s="31" t="s">
        <v>4184</v>
      </c>
      <c r="P275" s="31" t="s">
        <v>4185</v>
      </c>
      <c r="Q275" s="31" t="s">
        <v>3701</v>
      </c>
      <c r="R275" s="31" t="s">
        <v>2584</v>
      </c>
      <c r="S275" s="49" t="s">
        <v>3702</v>
      </c>
      <c r="T275" s="67"/>
      <c r="U275" s="31" t="s">
        <v>2646</v>
      </c>
      <c r="V275" s="31" t="s">
        <v>2588</v>
      </c>
      <c r="W275" s="31" t="s">
        <v>3701</v>
      </c>
      <c r="X275" s="31" t="s">
        <v>2584</v>
      </c>
      <c r="Z275" s="23" t="s">
        <v>1620</v>
      </c>
    </row>
    <row r="276" spans="1:26" x14ac:dyDescent="0.25">
      <c r="A276" s="23" t="s">
        <v>1765</v>
      </c>
      <c r="B276" s="23" t="s">
        <v>1766</v>
      </c>
      <c r="C276" s="24" t="s">
        <v>1767</v>
      </c>
      <c r="D276" s="25" t="s">
        <v>1768</v>
      </c>
      <c r="E276" s="23" t="s">
        <v>889</v>
      </c>
      <c r="F276" s="53"/>
      <c r="G276" s="53"/>
      <c r="H276" s="26">
        <v>42593</v>
      </c>
      <c r="I276" s="53" t="s">
        <v>4186</v>
      </c>
      <c r="J276" s="53"/>
      <c r="K276" s="98" t="s">
        <v>4187</v>
      </c>
      <c r="L276" s="99"/>
      <c r="M276" s="99"/>
      <c r="N276" s="109"/>
      <c r="O276" s="53"/>
      <c r="P276" s="23" t="s">
        <v>4188</v>
      </c>
      <c r="Q276" s="23" t="s">
        <v>2583</v>
      </c>
      <c r="R276" s="23" t="s">
        <v>2584</v>
      </c>
      <c r="S276" s="30" t="s">
        <v>4189</v>
      </c>
      <c r="T276" s="23" t="s">
        <v>2586</v>
      </c>
      <c r="U276" s="23" t="s">
        <v>2587</v>
      </c>
      <c r="V276" s="23" t="s">
        <v>2588</v>
      </c>
      <c r="W276" s="23" t="s">
        <v>2583</v>
      </c>
      <c r="X276" s="23" t="s">
        <v>2584</v>
      </c>
      <c r="Z276" s="23" t="s">
        <v>996</v>
      </c>
    </row>
    <row r="277" spans="1:26" x14ac:dyDescent="0.25">
      <c r="A277" s="23" t="s">
        <v>1769</v>
      </c>
      <c r="B277" s="23" t="s">
        <v>1770</v>
      </c>
      <c r="C277" s="24" t="s">
        <v>1771</v>
      </c>
      <c r="D277" s="25" t="s">
        <v>1772</v>
      </c>
      <c r="E277" s="23" t="s">
        <v>868</v>
      </c>
      <c r="F277" s="53" t="s">
        <v>869</v>
      </c>
      <c r="G277" s="53" t="s">
        <v>869</v>
      </c>
      <c r="H277" s="26">
        <v>44233</v>
      </c>
      <c r="I277" s="71" t="s">
        <v>4190</v>
      </c>
      <c r="J277" s="71" t="s">
        <v>4036</v>
      </c>
      <c r="K277" s="138" t="s">
        <v>4191</v>
      </c>
      <c r="L277" s="137" t="s">
        <v>4192</v>
      </c>
      <c r="M277" s="137" t="s">
        <v>2623</v>
      </c>
      <c r="N277" s="7" t="s">
        <v>4193</v>
      </c>
      <c r="O277" s="23" t="s">
        <v>4192</v>
      </c>
      <c r="P277" s="23" t="s">
        <v>4194</v>
      </c>
      <c r="Q277" s="23" t="s">
        <v>3664</v>
      </c>
      <c r="R277" s="23" t="s">
        <v>2584</v>
      </c>
      <c r="S277" s="30" t="s">
        <v>3665</v>
      </c>
      <c r="T277" s="133"/>
      <c r="U277" s="23" t="s">
        <v>2646</v>
      </c>
      <c r="V277" s="23" t="s">
        <v>2588</v>
      </c>
      <c r="W277" s="23" t="s">
        <v>3664</v>
      </c>
      <c r="X277" s="23" t="s">
        <v>2584</v>
      </c>
      <c r="Z277" s="23" t="s">
        <v>1224</v>
      </c>
    </row>
    <row r="278" spans="1:26" x14ac:dyDescent="0.25">
      <c r="A278" s="23" t="s">
        <v>755</v>
      </c>
      <c r="B278" s="23" t="s">
        <v>1773</v>
      </c>
      <c r="C278" s="24" t="s">
        <v>1774</v>
      </c>
      <c r="D278" s="25" t="s">
        <v>1105</v>
      </c>
      <c r="E278" s="23"/>
      <c r="F278" s="53"/>
      <c r="G278" s="53"/>
      <c r="H278" s="26"/>
      <c r="I278" s="71"/>
      <c r="J278" s="71"/>
      <c r="K278" s="73"/>
      <c r="L278" s="73"/>
      <c r="M278" s="73"/>
      <c r="N278" s="71"/>
      <c r="O278" s="23"/>
      <c r="P278" s="23"/>
      <c r="Q278" s="23"/>
      <c r="R278" s="23"/>
      <c r="S278" s="30" t="s">
        <v>3967</v>
      </c>
      <c r="T278" s="133"/>
      <c r="U278" s="23"/>
      <c r="V278" s="23"/>
      <c r="W278" s="23"/>
      <c r="X278" s="23"/>
      <c r="Z278" s="165" t="s">
        <v>1838</v>
      </c>
    </row>
    <row r="279" spans="1:26" x14ac:dyDescent="0.25">
      <c r="A279" s="23" t="s">
        <v>231</v>
      </c>
      <c r="B279" s="23" t="s">
        <v>1775</v>
      </c>
      <c r="C279" s="24" t="s">
        <v>1776</v>
      </c>
      <c r="D279" s="25" t="s">
        <v>1777</v>
      </c>
      <c r="E279" s="31" t="s">
        <v>889</v>
      </c>
      <c r="F279" s="53"/>
      <c r="G279" s="53"/>
      <c r="H279" s="26"/>
      <c r="I279" s="53" t="s">
        <v>4195</v>
      </c>
      <c r="J279" s="53"/>
      <c r="K279" s="98" t="s">
        <v>4196</v>
      </c>
      <c r="L279" s="99"/>
      <c r="M279" s="99"/>
      <c r="N279" s="109"/>
      <c r="O279" s="53"/>
      <c r="P279" s="23" t="s">
        <v>4197</v>
      </c>
      <c r="Q279" s="23" t="s">
        <v>4198</v>
      </c>
      <c r="R279" s="23" t="s">
        <v>2584</v>
      </c>
      <c r="S279" s="30" t="s">
        <v>4199</v>
      </c>
      <c r="T279" s="133"/>
      <c r="U279" s="23" t="s">
        <v>2587</v>
      </c>
      <c r="V279" s="23" t="s">
        <v>2588</v>
      </c>
      <c r="W279" s="23" t="s">
        <v>4198</v>
      </c>
      <c r="X279" s="23" t="s">
        <v>2584</v>
      </c>
      <c r="Z279" s="161" t="s">
        <v>1818</v>
      </c>
    </row>
    <row r="280" spans="1:26" x14ac:dyDescent="0.25">
      <c r="A280" s="23" t="s">
        <v>1778</v>
      </c>
      <c r="B280" s="23" t="s">
        <v>1779</v>
      </c>
      <c r="C280" s="24" t="s">
        <v>1780</v>
      </c>
      <c r="D280" s="25" t="s">
        <v>1781</v>
      </c>
      <c r="E280" s="31" t="s">
        <v>868</v>
      </c>
      <c r="F280" s="53" t="s">
        <v>869</v>
      </c>
      <c r="G280" s="53" t="s">
        <v>869</v>
      </c>
      <c r="H280" s="26">
        <v>44202</v>
      </c>
      <c r="I280" s="53" t="s">
        <v>4200</v>
      </c>
      <c r="J280" s="53"/>
      <c r="K280" s="98" t="s">
        <v>4201</v>
      </c>
      <c r="L280" s="99"/>
      <c r="M280" s="99"/>
      <c r="N280" s="109"/>
      <c r="O280" s="53"/>
      <c r="P280" s="23" t="s">
        <v>4202</v>
      </c>
      <c r="Q280" s="23" t="s">
        <v>3564</v>
      </c>
      <c r="R280" s="23" t="s">
        <v>2584</v>
      </c>
      <c r="S280" s="30" t="s">
        <v>3565</v>
      </c>
      <c r="T280" s="133"/>
      <c r="U280" s="23" t="s">
        <v>2646</v>
      </c>
      <c r="V280" s="23" t="s">
        <v>2588</v>
      </c>
      <c r="W280" s="23" t="s">
        <v>3564</v>
      </c>
      <c r="X280" s="23" t="s">
        <v>2584</v>
      </c>
      <c r="Z280" s="23" t="s">
        <v>897</v>
      </c>
    </row>
    <row r="281" spans="1:26" x14ac:dyDescent="0.25">
      <c r="A281" s="23" t="s">
        <v>1782</v>
      </c>
      <c r="B281" s="23" t="s">
        <v>1783</v>
      </c>
      <c r="C281" s="24" t="s">
        <v>1784</v>
      </c>
      <c r="D281" s="25" t="s">
        <v>1785</v>
      </c>
      <c r="E281" s="23" t="s">
        <v>868</v>
      </c>
      <c r="F281" s="53" t="s">
        <v>869</v>
      </c>
      <c r="G281" s="53" t="s">
        <v>869</v>
      </c>
      <c r="H281" s="26">
        <v>44293</v>
      </c>
      <c r="I281" s="151" t="s">
        <v>4203</v>
      </c>
      <c r="J281" s="151" t="s">
        <v>4036</v>
      </c>
      <c r="K281" s="152" t="s">
        <v>4204</v>
      </c>
      <c r="L281" s="153" t="s">
        <v>4205</v>
      </c>
      <c r="M281" s="153" t="s">
        <v>2623</v>
      </c>
      <c r="N281" s="7" t="s">
        <v>4206</v>
      </c>
      <c r="O281" s="53" t="s">
        <v>4207</v>
      </c>
      <c r="P281" s="23" t="s">
        <v>4208</v>
      </c>
      <c r="Q281" s="23" t="s">
        <v>3512</v>
      </c>
      <c r="R281" s="23" t="s">
        <v>2584</v>
      </c>
      <c r="S281" s="30" t="s">
        <v>3513</v>
      </c>
      <c r="T281" s="133"/>
      <c r="U281" s="23" t="s">
        <v>2725</v>
      </c>
      <c r="V281" s="23" t="s">
        <v>2588</v>
      </c>
      <c r="W281" s="23" t="s">
        <v>3512</v>
      </c>
      <c r="X281" s="23" t="s">
        <v>2584</v>
      </c>
      <c r="Z281" s="114" t="s">
        <v>1592</v>
      </c>
    </row>
    <row r="282" spans="1:26" x14ac:dyDescent="0.25">
      <c r="A282" s="23" t="s">
        <v>1786</v>
      </c>
      <c r="B282" s="23" t="s">
        <v>1787</v>
      </c>
      <c r="C282" s="24" t="s">
        <v>1788</v>
      </c>
      <c r="D282" s="25" t="s">
        <v>1789</v>
      </c>
      <c r="E282" s="23" t="s">
        <v>889</v>
      </c>
      <c r="F282" s="53"/>
      <c r="G282" s="53"/>
      <c r="H282" s="26">
        <v>40985</v>
      </c>
      <c r="I282" s="53" t="s">
        <v>4209</v>
      </c>
      <c r="J282" s="53"/>
      <c r="K282" s="98" t="s">
        <v>4210</v>
      </c>
      <c r="L282" s="99"/>
      <c r="M282" s="99"/>
      <c r="N282" s="109"/>
      <c r="O282" s="53"/>
      <c r="P282" s="23"/>
      <c r="Q282" s="23" t="s">
        <v>3789</v>
      </c>
      <c r="R282" s="23" t="s">
        <v>2584</v>
      </c>
      <c r="S282" s="30" t="s">
        <v>3790</v>
      </c>
      <c r="T282" s="133"/>
      <c r="U282" s="23" t="s">
        <v>2800</v>
      </c>
      <c r="V282" s="23" t="s">
        <v>2588</v>
      </c>
      <c r="W282" s="23" t="s">
        <v>3789</v>
      </c>
      <c r="X282" s="23" t="s">
        <v>2584</v>
      </c>
      <c r="Z282" s="114" t="s">
        <v>1709</v>
      </c>
    </row>
    <row r="283" spans="1:26" ht="39" x14ac:dyDescent="0.25">
      <c r="A283" s="81" t="s">
        <v>850</v>
      </c>
      <c r="B283" s="81" t="s">
        <v>1790</v>
      </c>
      <c r="C283" s="86" t="s">
        <v>1791</v>
      </c>
      <c r="D283" s="154" t="s">
        <v>1792</v>
      </c>
      <c r="E283" s="87" t="s">
        <v>1173</v>
      </c>
      <c r="F283" s="81" t="s">
        <v>869</v>
      </c>
      <c r="G283" s="81" t="s">
        <v>869</v>
      </c>
      <c r="H283" s="88">
        <v>43704</v>
      </c>
      <c r="I283" s="155" t="s">
        <v>4211</v>
      </c>
      <c r="J283" s="155" t="s">
        <v>4212</v>
      </c>
      <c r="K283" s="85" t="s">
        <v>4213</v>
      </c>
      <c r="L283" s="85" t="s">
        <v>3048</v>
      </c>
      <c r="M283" s="155" t="s">
        <v>2599</v>
      </c>
      <c r="N283" s="156" t="s">
        <v>4214</v>
      </c>
      <c r="O283" s="81" t="s">
        <v>3048</v>
      </c>
      <c r="P283" s="81" t="s">
        <v>4215</v>
      </c>
      <c r="Q283" s="81" t="s">
        <v>2973</v>
      </c>
      <c r="R283" s="82" t="s">
        <v>2584</v>
      </c>
      <c r="S283" s="82" t="s">
        <v>4216</v>
      </c>
      <c r="T283" s="81"/>
      <c r="U283" s="81"/>
      <c r="V283" s="81"/>
      <c r="W283" s="81"/>
      <c r="X283" s="82"/>
      <c r="Z283" s="23" t="s">
        <v>982</v>
      </c>
    </row>
    <row r="284" spans="1:26" x14ac:dyDescent="0.25">
      <c r="A284" s="23" t="s">
        <v>1793</v>
      </c>
      <c r="B284" s="23" t="s">
        <v>1794</v>
      </c>
      <c r="C284" s="24" t="s">
        <v>1795</v>
      </c>
      <c r="D284" s="25" t="s">
        <v>1796</v>
      </c>
      <c r="E284" s="23" t="s">
        <v>868</v>
      </c>
      <c r="F284" s="23" t="s">
        <v>869</v>
      </c>
      <c r="G284" s="23" t="s">
        <v>869</v>
      </c>
      <c r="H284" s="26">
        <v>44201</v>
      </c>
      <c r="I284" s="71" t="s">
        <v>4217</v>
      </c>
      <c r="J284" s="71" t="s">
        <v>4036</v>
      </c>
      <c r="K284" s="157" t="s">
        <v>4218</v>
      </c>
      <c r="L284" s="158" t="s">
        <v>4219</v>
      </c>
      <c r="M284" s="158" t="s">
        <v>4220</v>
      </c>
      <c r="N284" s="159" t="s">
        <v>4221</v>
      </c>
      <c r="O284" s="23" t="s">
        <v>4222</v>
      </c>
      <c r="P284" s="23" t="s">
        <v>4223</v>
      </c>
      <c r="Q284" s="23" t="s">
        <v>3110</v>
      </c>
      <c r="R284" s="30" t="s">
        <v>2584</v>
      </c>
      <c r="S284" s="30" t="s">
        <v>3111</v>
      </c>
      <c r="T284" s="23"/>
      <c r="U284" s="23"/>
      <c r="V284" s="23" t="s">
        <v>2588</v>
      </c>
      <c r="W284" s="23"/>
      <c r="X284" s="30"/>
      <c r="Z284" s="23" t="s">
        <v>1401</v>
      </c>
    </row>
    <row r="285" spans="1:26" x14ac:dyDescent="0.25">
      <c r="A285" s="23" t="s">
        <v>1797</v>
      </c>
      <c r="B285" s="23" t="s">
        <v>1798</v>
      </c>
      <c r="C285" s="24" t="s">
        <v>1799</v>
      </c>
      <c r="D285" s="23" t="s">
        <v>1105</v>
      </c>
      <c r="E285" s="23"/>
      <c r="F285" s="23"/>
      <c r="G285" s="23"/>
      <c r="H285" s="26"/>
      <c r="I285" s="23"/>
      <c r="J285" s="23"/>
      <c r="K285" s="31"/>
      <c r="L285" s="31"/>
      <c r="M285" s="31"/>
      <c r="N285" s="23"/>
      <c r="O285" s="23"/>
      <c r="P285" s="23"/>
      <c r="Q285" s="23"/>
      <c r="R285" s="30"/>
      <c r="S285" s="30" t="s">
        <v>3967</v>
      </c>
      <c r="T285" s="23"/>
      <c r="U285" s="23"/>
      <c r="V285" s="23"/>
      <c r="W285" s="23" t="s">
        <v>2790</v>
      </c>
      <c r="X285" s="30" t="s">
        <v>2584</v>
      </c>
      <c r="Z285" s="23" t="s">
        <v>1750</v>
      </c>
    </row>
    <row r="286" spans="1:26" x14ac:dyDescent="0.25">
      <c r="A286" s="23" t="s">
        <v>1800</v>
      </c>
      <c r="B286" s="23" t="s">
        <v>1801</v>
      </c>
      <c r="C286" s="24" t="s">
        <v>1802</v>
      </c>
      <c r="D286" s="23" t="s">
        <v>1105</v>
      </c>
      <c r="E286" s="23" t="s">
        <v>868</v>
      </c>
      <c r="F286" s="23" t="s">
        <v>869</v>
      </c>
      <c r="G286" s="23" t="s">
        <v>869</v>
      </c>
      <c r="H286" s="26">
        <v>44413</v>
      </c>
      <c r="I286" s="23"/>
      <c r="J286" s="23"/>
      <c r="K286" s="31"/>
      <c r="L286" s="31"/>
      <c r="M286" s="31"/>
      <c r="N286" s="23"/>
      <c r="O286" s="23"/>
      <c r="P286" s="23" t="s">
        <v>4224</v>
      </c>
      <c r="Q286" s="23" t="s">
        <v>4225</v>
      </c>
      <c r="R286" s="30" t="s">
        <v>4025</v>
      </c>
      <c r="S286" s="30" t="s">
        <v>4226</v>
      </c>
      <c r="T286" s="23"/>
      <c r="U286" s="23"/>
      <c r="V286" s="23"/>
      <c r="W286" s="23"/>
      <c r="X286" s="30"/>
      <c r="Z286" s="31" t="s">
        <v>975</v>
      </c>
    </row>
    <row r="287" spans="1:26" x14ac:dyDescent="0.25">
      <c r="A287" s="23" t="s">
        <v>1803</v>
      </c>
      <c r="B287" s="23" t="s">
        <v>1804</v>
      </c>
      <c r="C287" s="24" t="s">
        <v>1805</v>
      </c>
      <c r="D287" s="23" t="s">
        <v>1105</v>
      </c>
      <c r="E287" s="23" t="s">
        <v>868</v>
      </c>
      <c r="F287" s="23"/>
      <c r="G287" s="23"/>
      <c r="H287" s="26">
        <v>43307</v>
      </c>
      <c r="I287" s="23"/>
      <c r="J287" s="23"/>
      <c r="K287" s="31"/>
      <c r="L287" s="31"/>
      <c r="M287" s="31"/>
      <c r="N287" s="23"/>
      <c r="O287" s="23" t="s">
        <v>4227</v>
      </c>
      <c r="P287" s="23" t="s">
        <v>4228</v>
      </c>
      <c r="Q287" s="23" t="s">
        <v>2583</v>
      </c>
      <c r="R287" s="30" t="s">
        <v>2584</v>
      </c>
      <c r="S287" s="30" t="s">
        <v>4229</v>
      </c>
      <c r="T287" s="23"/>
      <c r="U287" s="23"/>
      <c r="V287" s="23"/>
      <c r="W287" s="23" t="s">
        <v>2583</v>
      </c>
      <c r="X287" s="30" t="s">
        <v>2584</v>
      </c>
      <c r="Z287" s="23" t="s">
        <v>1386</v>
      </c>
    </row>
    <row r="288" spans="1:26" x14ac:dyDescent="0.25">
      <c r="A288" s="23" t="s">
        <v>1806</v>
      </c>
      <c r="B288" s="23" t="s">
        <v>1807</v>
      </c>
      <c r="C288" s="24"/>
      <c r="D288" s="23" t="s">
        <v>1105</v>
      </c>
      <c r="E288" s="23"/>
      <c r="F288" s="23"/>
      <c r="G288" s="23"/>
      <c r="H288" s="26"/>
      <c r="I288" s="23"/>
      <c r="J288" s="23"/>
      <c r="K288" s="31"/>
      <c r="L288" s="31"/>
      <c r="M288" s="31"/>
      <c r="N288" s="23"/>
      <c r="O288" s="23"/>
      <c r="P288" s="23"/>
      <c r="Q288" s="23"/>
      <c r="R288" s="30"/>
      <c r="S288" s="30" t="s">
        <v>3967</v>
      </c>
      <c r="T288" s="23"/>
      <c r="U288" s="23"/>
      <c r="V288" s="23"/>
      <c r="W288" s="23"/>
      <c r="X288" s="30"/>
      <c r="Z288" s="23" t="s">
        <v>1754</v>
      </c>
    </row>
    <row r="289" spans="1:26" x14ac:dyDescent="0.25">
      <c r="A289" s="146" t="s">
        <v>1808</v>
      </c>
      <c r="B289" s="146" t="s">
        <v>1809</v>
      </c>
      <c r="C289" s="147" t="s">
        <v>1810</v>
      </c>
      <c r="D289" s="141" t="s">
        <v>1105</v>
      </c>
      <c r="E289" s="148" t="s">
        <v>869</v>
      </c>
      <c r="F289" s="119"/>
      <c r="G289" s="141"/>
      <c r="H289" s="26">
        <v>42952</v>
      </c>
      <c r="I289" s="119" t="s">
        <v>4230</v>
      </c>
      <c r="J289" s="119"/>
      <c r="K289" s="119"/>
      <c r="L289" s="119"/>
      <c r="M289" s="119"/>
      <c r="N289" s="119"/>
      <c r="O289" s="119" t="s">
        <v>4230</v>
      </c>
      <c r="P289" s="141" t="s">
        <v>4231</v>
      </c>
      <c r="Q289" s="141" t="s">
        <v>2583</v>
      </c>
      <c r="R289" s="160" t="s">
        <v>2584</v>
      </c>
      <c r="S289" s="160" t="s">
        <v>4016</v>
      </c>
      <c r="T289" s="141"/>
      <c r="U289" s="141"/>
      <c r="V289" s="141"/>
      <c r="W289" s="141" t="s">
        <v>2583</v>
      </c>
      <c r="X289" s="160" t="s">
        <v>2584</v>
      </c>
      <c r="Z289" s="25" t="s">
        <v>1757</v>
      </c>
    </row>
    <row r="290" spans="1:26" x14ac:dyDescent="0.25">
      <c r="A290" s="23" t="s">
        <v>1811</v>
      </c>
      <c r="B290" s="146" t="s">
        <v>1812</v>
      </c>
      <c r="C290" s="147" t="s">
        <v>1813</v>
      </c>
      <c r="D290" s="117" t="s">
        <v>1105</v>
      </c>
      <c r="E290" s="148" t="s">
        <v>868</v>
      </c>
      <c r="F290" s="119" t="s">
        <v>869</v>
      </c>
      <c r="G290" s="117" t="s">
        <v>869</v>
      </c>
      <c r="H290" s="26">
        <v>44257</v>
      </c>
      <c r="I290" s="119" t="s">
        <v>4232</v>
      </c>
      <c r="J290" s="119"/>
      <c r="K290" s="119"/>
      <c r="L290" s="119"/>
      <c r="M290" s="119"/>
      <c r="N290" s="119"/>
      <c r="O290" s="119" t="s">
        <v>4232</v>
      </c>
      <c r="P290" s="117" t="s">
        <v>4233</v>
      </c>
      <c r="Q290" s="117" t="s">
        <v>2973</v>
      </c>
      <c r="R290" s="120" t="s">
        <v>2584</v>
      </c>
      <c r="S290" s="120" t="s">
        <v>2995</v>
      </c>
      <c r="T290" s="117"/>
      <c r="U290" s="117"/>
      <c r="V290" s="117"/>
      <c r="W290" s="117" t="s">
        <v>2973</v>
      </c>
      <c r="X290" s="120" t="s">
        <v>2584</v>
      </c>
      <c r="Z290" s="226" t="s">
        <v>1944</v>
      </c>
    </row>
    <row r="291" spans="1:26" x14ac:dyDescent="0.25">
      <c r="A291" s="23" t="s">
        <v>1814</v>
      </c>
      <c r="B291" s="161" t="s">
        <v>1815</v>
      </c>
      <c r="C291" s="147" t="s">
        <v>1816</v>
      </c>
      <c r="D291" s="117" t="s">
        <v>1105</v>
      </c>
      <c r="E291" s="148" t="s">
        <v>868</v>
      </c>
      <c r="F291" s="119" t="s">
        <v>869</v>
      </c>
      <c r="G291" s="117" t="s">
        <v>869</v>
      </c>
      <c r="H291" s="26">
        <v>44223</v>
      </c>
      <c r="I291" s="119" t="s">
        <v>4234</v>
      </c>
      <c r="J291" s="119"/>
      <c r="K291" s="119"/>
      <c r="L291" s="119"/>
      <c r="M291" s="119"/>
      <c r="N291" s="119"/>
      <c r="O291" s="119" t="s">
        <v>4234</v>
      </c>
      <c r="P291" s="117" t="s">
        <v>4235</v>
      </c>
      <c r="Q291" s="117" t="s">
        <v>4236</v>
      </c>
      <c r="R291" s="120" t="s">
        <v>2584</v>
      </c>
      <c r="S291" s="120" t="s">
        <v>4237</v>
      </c>
      <c r="T291" s="117"/>
      <c r="U291" s="117"/>
      <c r="V291" s="117"/>
      <c r="W291" s="117" t="s">
        <v>4236</v>
      </c>
      <c r="X291" s="120" t="s">
        <v>2584</v>
      </c>
      <c r="Z291" s="23" t="s">
        <v>928</v>
      </c>
    </row>
    <row r="292" spans="1:26" x14ac:dyDescent="0.25">
      <c r="A292" s="23" t="s">
        <v>1817</v>
      </c>
      <c r="B292" s="161" t="s">
        <v>1818</v>
      </c>
      <c r="C292" s="162" t="s">
        <v>1819</v>
      </c>
      <c r="D292" s="117" t="s">
        <v>1105</v>
      </c>
      <c r="E292" s="148" t="s">
        <v>868</v>
      </c>
      <c r="F292" s="119" t="s">
        <v>1056</v>
      </c>
      <c r="G292" s="117" t="s">
        <v>1056</v>
      </c>
      <c r="H292" s="26">
        <v>44234</v>
      </c>
      <c r="I292" s="119" t="s">
        <v>4238</v>
      </c>
      <c r="J292" s="119"/>
      <c r="K292" s="119"/>
      <c r="L292" s="119"/>
      <c r="M292" s="119"/>
      <c r="N292" s="119"/>
      <c r="O292" s="119" t="s">
        <v>4238</v>
      </c>
      <c r="P292" s="117" t="s">
        <v>4239</v>
      </c>
      <c r="Q292" s="117" t="s">
        <v>4240</v>
      </c>
      <c r="R292" s="120" t="s">
        <v>2584</v>
      </c>
      <c r="S292" s="120" t="s">
        <v>4241</v>
      </c>
      <c r="T292" s="117"/>
      <c r="U292" s="117"/>
      <c r="V292" s="117"/>
      <c r="W292" s="117" t="s">
        <v>4240</v>
      </c>
      <c r="X292" s="120" t="s">
        <v>2584</v>
      </c>
      <c r="Z292" s="114" t="s">
        <v>1693</v>
      </c>
    </row>
    <row r="293" spans="1:26" x14ac:dyDescent="0.25">
      <c r="A293" s="23" t="s">
        <v>1820</v>
      </c>
      <c r="B293" s="23" t="s">
        <v>1821</v>
      </c>
      <c r="C293" s="24" t="s">
        <v>1822</v>
      </c>
      <c r="D293" s="123" t="s">
        <v>1105</v>
      </c>
      <c r="E293" s="23" t="s">
        <v>868</v>
      </c>
      <c r="F293" s="23"/>
      <c r="G293" s="23"/>
      <c r="H293" s="26">
        <v>44217</v>
      </c>
      <c r="I293" s="135"/>
      <c r="J293" s="135"/>
      <c r="K293" s="135"/>
      <c r="L293" s="136"/>
      <c r="M293" s="136"/>
      <c r="N293" s="135"/>
      <c r="O293" s="23"/>
      <c r="P293" s="23" t="s">
        <v>4242</v>
      </c>
      <c r="Q293" s="23" t="s">
        <v>2583</v>
      </c>
      <c r="R293" s="120" t="s">
        <v>2584</v>
      </c>
      <c r="S293" s="30" t="s">
        <v>4243</v>
      </c>
      <c r="T293" s="23"/>
      <c r="U293" s="23"/>
      <c r="V293" s="23"/>
      <c r="W293" s="23"/>
      <c r="X293" s="23"/>
      <c r="Z293" s="114" t="s">
        <v>1713</v>
      </c>
    </row>
    <row r="294" spans="1:26" x14ac:dyDescent="0.25">
      <c r="A294" s="23" t="s">
        <v>1823</v>
      </c>
      <c r="B294" s="146" t="s">
        <v>1824</v>
      </c>
      <c r="C294" s="162" t="s">
        <v>1816</v>
      </c>
      <c r="D294" s="117" t="s">
        <v>1105</v>
      </c>
      <c r="E294" s="148" t="s">
        <v>868</v>
      </c>
      <c r="F294" s="116" t="s">
        <v>869</v>
      </c>
      <c r="G294" s="117" t="s">
        <v>869</v>
      </c>
      <c r="H294" s="26">
        <v>44223</v>
      </c>
      <c r="I294" s="116" t="s">
        <v>4234</v>
      </c>
      <c r="J294" s="116"/>
      <c r="K294" s="119"/>
      <c r="L294" s="119"/>
      <c r="M294" s="119"/>
      <c r="N294" s="116"/>
      <c r="O294" s="116" t="s">
        <v>4234</v>
      </c>
      <c r="P294" s="117" t="s">
        <v>4235</v>
      </c>
      <c r="Q294" s="117" t="s">
        <v>4236</v>
      </c>
      <c r="R294" s="120" t="s">
        <v>2584</v>
      </c>
      <c r="S294" s="120" t="s">
        <v>4237</v>
      </c>
      <c r="T294" s="117"/>
      <c r="U294" s="117"/>
      <c r="V294" s="117"/>
      <c r="W294" s="117" t="s">
        <v>4236</v>
      </c>
      <c r="X294" s="120" t="s">
        <v>2584</v>
      </c>
      <c r="Z294" s="23" t="s">
        <v>945</v>
      </c>
    </row>
    <row r="295" spans="1:26" x14ac:dyDescent="0.25">
      <c r="A295" s="146" t="s">
        <v>1825</v>
      </c>
      <c r="B295" s="161" t="s">
        <v>1826</v>
      </c>
      <c r="C295" s="162" t="s">
        <v>1827</v>
      </c>
      <c r="D295" s="117" t="s">
        <v>1105</v>
      </c>
      <c r="E295" s="148" t="s">
        <v>869</v>
      </c>
      <c r="F295" s="116">
        <v>42838</v>
      </c>
      <c r="G295" s="117"/>
      <c r="H295" s="26">
        <v>42987</v>
      </c>
      <c r="I295" s="116"/>
      <c r="J295" s="116"/>
      <c r="K295" s="119"/>
      <c r="L295" s="119"/>
      <c r="M295" s="119"/>
      <c r="N295" s="116"/>
      <c r="O295" s="116"/>
      <c r="P295" s="117" t="s">
        <v>4244</v>
      </c>
      <c r="Q295" s="117" t="s">
        <v>2774</v>
      </c>
      <c r="R295" s="120" t="s">
        <v>2584</v>
      </c>
      <c r="S295" s="120" t="s">
        <v>4245</v>
      </c>
      <c r="T295" s="117"/>
      <c r="U295" s="117"/>
      <c r="V295" s="117"/>
      <c r="W295" s="117" t="s">
        <v>2774</v>
      </c>
      <c r="X295" s="120" t="s">
        <v>2584</v>
      </c>
      <c r="Z295" s="114" t="s">
        <v>1690</v>
      </c>
    </row>
    <row r="296" spans="1:26" x14ac:dyDescent="0.25">
      <c r="A296" s="23" t="s">
        <v>1828</v>
      </c>
      <c r="B296" s="163" t="s">
        <v>1829</v>
      </c>
      <c r="C296" s="162" t="s">
        <v>1830</v>
      </c>
      <c r="D296" s="117" t="s">
        <v>1105</v>
      </c>
      <c r="E296" s="148" t="s">
        <v>868</v>
      </c>
      <c r="F296" s="116" t="s">
        <v>869</v>
      </c>
      <c r="G296" s="117" t="s">
        <v>869</v>
      </c>
      <c r="H296" s="26">
        <v>44232</v>
      </c>
      <c r="I296" s="116" t="s">
        <v>4246</v>
      </c>
      <c r="J296" s="116"/>
      <c r="K296" s="119"/>
      <c r="L296" s="119"/>
      <c r="M296" s="119"/>
      <c r="N296" s="116"/>
      <c r="O296" s="116" t="s">
        <v>4246</v>
      </c>
      <c r="P296" s="117" t="s">
        <v>4247</v>
      </c>
      <c r="Q296" s="117" t="s">
        <v>2583</v>
      </c>
      <c r="R296" s="120" t="s">
        <v>2584</v>
      </c>
      <c r="S296" s="164" t="s">
        <v>4248</v>
      </c>
      <c r="T296" s="117"/>
      <c r="U296" s="117"/>
      <c r="V296" s="117"/>
      <c r="W296" s="117" t="s">
        <v>2583</v>
      </c>
      <c r="X296" s="120" t="s">
        <v>2584</v>
      </c>
      <c r="Z296" s="114" t="s">
        <v>1674</v>
      </c>
    </row>
    <row r="297" spans="1:26" x14ac:dyDescent="0.25">
      <c r="A297" s="23" t="s">
        <v>1831</v>
      </c>
      <c r="B297" s="163" t="s">
        <v>1832</v>
      </c>
      <c r="C297" s="162" t="s">
        <v>1833</v>
      </c>
      <c r="D297" s="117" t="s">
        <v>1105</v>
      </c>
      <c r="E297" s="148" t="s">
        <v>868</v>
      </c>
      <c r="F297" s="116" t="s">
        <v>869</v>
      </c>
      <c r="G297" s="117" t="s">
        <v>869</v>
      </c>
      <c r="H297" s="26">
        <v>44348</v>
      </c>
      <c r="I297" s="116" t="s">
        <v>4249</v>
      </c>
      <c r="J297" s="116"/>
      <c r="K297" s="119"/>
      <c r="L297" s="119"/>
      <c r="M297" s="119"/>
      <c r="N297" s="116"/>
      <c r="O297" s="116" t="s">
        <v>4249</v>
      </c>
      <c r="P297" s="117" t="s">
        <v>4250</v>
      </c>
      <c r="Q297" s="117" t="s">
        <v>3664</v>
      </c>
      <c r="R297" s="120" t="s">
        <v>2584</v>
      </c>
      <c r="S297" s="120" t="s">
        <v>4251</v>
      </c>
      <c r="T297" s="117"/>
      <c r="U297" s="117"/>
      <c r="V297" s="117"/>
      <c r="W297" s="117" t="s">
        <v>3664</v>
      </c>
      <c r="X297" s="120" t="s">
        <v>2584</v>
      </c>
      <c r="Z297" s="114" t="s">
        <v>1517</v>
      </c>
    </row>
    <row r="298" spans="1:26" x14ac:dyDescent="0.25">
      <c r="A298" s="23" t="s">
        <v>1834</v>
      </c>
      <c r="B298" s="163" t="s">
        <v>1835</v>
      </c>
      <c r="C298" s="162" t="s">
        <v>1836</v>
      </c>
      <c r="D298" s="117" t="s">
        <v>1105</v>
      </c>
      <c r="E298" s="148" t="s">
        <v>868</v>
      </c>
      <c r="F298" s="116" t="s">
        <v>869</v>
      </c>
      <c r="G298" s="117" t="s">
        <v>869</v>
      </c>
      <c r="H298" s="26">
        <v>44266</v>
      </c>
      <c r="I298" s="116" t="s">
        <v>4252</v>
      </c>
      <c r="J298" s="116"/>
      <c r="K298" s="119"/>
      <c r="L298" s="119"/>
      <c r="M298" s="119"/>
      <c r="N298" s="116"/>
      <c r="O298" s="116" t="s">
        <v>4252</v>
      </c>
      <c r="P298" s="117" t="s">
        <v>4253</v>
      </c>
      <c r="Q298" s="117" t="s">
        <v>2703</v>
      </c>
      <c r="R298" s="120" t="s">
        <v>2584</v>
      </c>
      <c r="S298" s="120" t="s">
        <v>4254</v>
      </c>
      <c r="T298" s="117"/>
      <c r="U298" s="117"/>
      <c r="V298" s="117"/>
      <c r="W298" s="117"/>
      <c r="X298" s="120"/>
      <c r="Z298" s="114" t="s">
        <v>1702</v>
      </c>
    </row>
    <row r="299" spans="1:26" x14ac:dyDescent="0.25">
      <c r="A299" s="31" t="s">
        <v>1837</v>
      </c>
      <c r="B299" s="165" t="s">
        <v>1838</v>
      </c>
      <c r="C299" s="147" t="s">
        <v>1839</v>
      </c>
      <c r="D299" s="141" t="s">
        <v>1840</v>
      </c>
      <c r="E299" s="33" t="s">
        <v>868</v>
      </c>
      <c r="F299" s="119" t="s">
        <v>869</v>
      </c>
      <c r="G299" s="141" t="s">
        <v>869</v>
      </c>
      <c r="H299" s="34">
        <v>44408</v>
      </c>
      <c r="I299" s="166" t="s">
        <v>4255</v>
      </c>
      <c r="J299" s="166"/>
      <c r="K299" s="167"/>
      <c r="L299" s="167"/>
      <c r="M299" s="167"/>
      <c r="N299" s="166"/>
      <c r="O299" s="168" t="s">
        <v>4255</v>
      </c>
      <c r="P299" s="168" t="s">
        <v>4256</v>
      </c>
      <c r="Q299" s="168" t="s">
        <v>2583</v>
      </c>
      <c r="R299" s="169" t="s">
        <v>2584</v>
      </c>
      <c r="S299" s="169" t="s">
        <v>2898</v>
      </c>
      <c r="T299" s="168"/>
      <c r="U299" s="168"/>
      <c r="V299" s="168"/>
      <c r="W299" s="168" t="s">
        <v>2583</v>
      </c>
      <c r="X299" s="169" t="s">
        <v>2584</v>
      </c>
      <c r="Z299" s="114" t="s">
        <v>1520</v>
      </c>
    </row>
    <row r="300" spans="1:26" x14ac:dyDescent="0.25">
      <c r="A300" s="23" t="s">
        <v>1841</v>
      </c>
      <c r="B300" s="170" t="s">
        <v>1842</v>
      </c>
      <c r="C300" s="162" t="s">
        <v>1843</v>
      </c>
      <c r="D300" s="117" t="s">
        <v>1105</v>
      </c>
      <c r="E300" s="148" t="s">
        <v>868</v>
      </c>
      <c r="F300" s="119" t="s">
        <v>869</v>
      </c>
      <c r="G300" s="117" t="s">
        <v>869</v>
      </c>
      <c r="H300" s="26">
        <v>44358</v>
      </c>
      <c r="I300" s="167" t="s">
        <v>4257</v>
      </c>
      <c r="J300" s="167"/>
      <c r="K300" s="167"/>
      <c r="L300" s="167"/>
      <c r="M300" s="167"/>
      <c r="N300" s="167"/>
      <c r="O300" s="168" t="s">
        <v>4257</v>
      </c>
      <c r="P300" s="168" t="s">
        <v>4258</v>
      </c>
      <c r="Q300" s="168" t="s">
        <v>3799</v>
      </c>
      <c r="R300" s="169" t="s">
        <v>857</v>
      </c>
      <c r="S300" s="169" t="s">
        <v>4259</v>
      </c>
      <c r="T300" s="168"/>
      <c r="U300" s="168"/>
      <c r="V300" s="168"/>
      <c r="W300" s="168" t="s">
        <v>3799</v>
      </c>
      <c r="X300" s="169" t="s">
        <v>857</v>
      </c>
      <c r="Z300" s="114" t="s">
        <v>1695</v>
      </c>
    </row>
    <row r="301" spans="1:26" x14ac:dyDescent="0.25">
      <c r="A301" s="23" t="s">
        <v>1844</v>
      </c>
      <c r="B301" s="161" t="s">
        <v>1639</v>
      </c>
      <c r="C301" s="162" t="s">
        <v>1640</v>
      </c>
      <c r="D301" s="117" t="s">
        <v>1105</v>
      </c>
      <c r="E301" s="148" t="s">
        <v>868</v>
      </c>
      <c r="F301" s="119" t="s">
        <v>869</v>
      </c>
      <c r="G301" s="117" t="s">
        <v>869</v>
      </c>
      <c r="H301" s="26">
        <v>44329</v>
      </c>
      <c r="I301" s="119" t="s">
        <v>4260</v>
      </c>
      <c r="J301" s="119"/>
      <c r="K301" s="119"/>
      <c r="L301" s="119"/>
      <c r="M301" s="119"/>
      <c r="N301" s="119"/>
      <c r="O301" s="117" t="s">
        <v>4028</v>
      </c>
      <c r="P301" s="117" t="s">
        <v>4029</v>
      </c>
      <c r="Q301" s="117" t="s">
        <v>2583</v>
      </c>
      <c r="R301" s="120" t="s">
        <v>2584</v>
      </c>
      <c r="S301" s="120" t="s">
        <v>4030</v>
      </c>
      <c r="T301" s="117"/>
      <c r="U301" s="117"/>
      <c r="V301" s="117"/>
      <c r="W301" s="117" t="s">
        <v>2583</v>
      </c>
      <c r="X301" s="120" t="s">
        <v>2584</v>
      </c>
      <c r="Z301" s="114" t="s">
        <v>1523</v>
      </c>
    </row>
    <row r="302" spans="1:26" x14ac:dyDescent="0.25">
      <c r="A302" s="23" t="s">
        <v>1845</v>
      </c>
      <c r="B302" s="161" t="s">
        <v>1846</v>
      </c>
      <c r="C302" s="162" t="s">
        <v>1847</v>
      </c>
      <c r="D302" s="117" t="s">
        <v>1105</v>
      </c>
      <c r="E302" s="148" t="s">
        <v>868</v>
      </c>
      <c r="F302" s="119"/>
      <c r="G302" s="117"/>
      <c r="H302" s="26">
        <v>43329</v>
      </c>
      <c r="I302" s="119"/>
      <c r="J302" s="119"/>
      <c r="K302" s="119"/>
      <c r="L302" s="119"/>
      <c r="M302" s="119"/>
      <c r="N302" s="119"/>
      <c r="O302" s="117"/>
      <c r="P302" s="117" t="s">
        <v>4261</v>
      </c>
      <c r="Q302" s="117" t="s">
        <v>2583</v>
      </c>
      <c r="R302" s="120" t="s">
        <v>2584</v>
      </c>
      <c r="S302" s="120" t="s">
        <v>4016</v>
      </c>
      <c r="T302" s="117"/>
      <c r="U302" s="117"/>
      <c r="V302" s="117"/>
      <c r="W302" s="117" t="s">
        <v>2583</v>
      </c>
      <c r="X302" s="120" t="s">
        <v>2584</v>
      </c>
      <c r="Z302" s="232" t="s">
        <v>1947</v>
      </c>
    </row>
    <row r="303" spans="1:26" x14ac:dyDescent="0.25">
      <c r="A303" s="23" t="s">
        <v>1848</v>
      </c>
      <c r="B303" s="23" t="s">
        <v>1849</v>
      </c>
      <c r="C303" s="24" t="s">
        <v>1526</v>
      </c>
      <c r="D303" s="23" t="s">
        <v>1105</v>
      </c>
      <c r="E303" s="31" t="s">
        <v>889</v>
      </c>
      <c r="F303" s="116" t="s">
        <v>869</v>
      </c>
      <c r="G303" s="117" t="s">
        <v>869</v>
      </c>
      <c r="H303" s="26">
        <v>44265</v>
      </c>
      <c r="I303" s="116">
        <v>44005</v>
      </c>
      <c r="J303" s="116"/>
      <c r="K303" s="118"/>
      <c r="L303" s="118"/>
      <c r="M303" s="119"/>
      <c r="N303" s="118"/>
      <c r="O303" s="117"/>
      <c r="P303" s="117"/>
      <c r="Q303" s="117"/>
      <c r="R303" s="120"/>
      <c r="S303" s="120"/>
      <c r="T303" s="23"/>
      <c r="U303" s="23"/>
      <c r="V303" s="23"/>
      <c r="W303" s="23"/>
      <c r="X303" s="23"/>
      <c r="Z303" s="117" t="s">
        <v>1737</v>
      </c>
    </row>
    <row r="304" spans="1:26" x14ac:dyDescent="0.25">
      <c r="A304" s="146" t="s">
        <v>1848</v>
      </c>
      <c r="B304" s="161" t="s">
        <v>1850</v>
      </c>
      <c r="C304" s="162" t="s">
        <v>1526</v>
      </c>
      <c r="D304" s="117" t="s">
        <v>1105</v>
      </c>
      <c r="E304" s="31" t="s">
        <v>889</v>
      </c>
      <c r="F304" s="116"/>
      <c r="G304" s="117"/>
      <c r="H304" s="26"/>
      <c r="I304" s="116" t="s">
        <v>3948</v>
      </c>
      <c r="J304" s="116"/>
      <c r="K304" s="119"/>
      <c r="L304" s="119"/>
      <c r="M304" s="119"/>
      <c r="N304" s="116"/>
      <c r="O304" s="117"/>
      <c r="P304" s="117" t="s">
        <v>3951</v>
      </c>
      <c r="Q304" s="117" t="s">
        <v>3952</v>
      </c>
      <c r="R304" s="120" t="s">
        <v>2584</v>
      </c>
      <c r="S304" s="120" t="s">
        <v>2645</v>
      </c>
      <c r="T304" s="117"/>
      <c r="U304" s="117"/>
      <c r="V304" s="117"/>
      <c r="W304" s="117" t="s">
        <v>3952</v>
      </c>
      <c r="X304" s="120" t="s">
        <v>2584</v>
      </c>
      <c r="Z304" s="163" t="s">
        <v>1835</v>
      </c>
    </row>
    <row r="305" spans="1:26" x14ac:dyDescent="0.25">
      <c r="A305" s="23" t="s">
        <v>1851</v>
      </c>
      <c r="B305" s="161" t="s">
        <v>1852</v>
      </c>
      <c r="C305" s="147" t="s">
        <v>1853</v>
      </c>
      <c r="D305" s="117" t="s">
        <v>1105</v>
      </c>
      <c r="E305" s="148" t="s">
        <v>868</v>
      </c>
      <c r="F305" s="119" t="s">
        <v>869</v>
      </c>
      <c r="G305" s="117" t="s">
        <v>869</v>
      </c>
      <c r="H305" s="26">
        <v>44250</v>
      </c>
      <c r="I305" s="119" t="s">
        <v>4262</v>
      </c>
      <c r="J305" s="119"/>
      <c r="K305" s="119"/>
      <c r="L305" s="119"/>
      <c r="M305" s="119"/>
      <c r="N305" s="119"/>
      <c r="O305" s="117" t="s">
        <v>4263</v>
      </c>
      <c r="P305" s="117" t="s">
        <v>4264</v>
      </c>
      <c r="Q305" s="117" t="s">
        <v>2583</v>
      </c>
      <c r="R305" s="120" t="s">
        <v>2584</v>
      </c>
      <c r="S305" s="120" t="s">
        <v>4265</v>
      </c>
      <c r="T305" s="117"/>
      <c r="U305" s="117"/>
      <c r="V305" s="117"/>
      <c r="W305" s="117" t="s">
        <v>2583</v>
      </c>
      <c r="X305" s="120" t="s">
        <v>2584</v>
      </c>
      <c r="Z305" s="226" t="s">
        <v>1962</v>
      </c>
    </row>
    <row r="306" spans="1:26" ht="39" x14ac:dyDescent="0.25">
      <c r="A306" s="81" t="s">
        <v>1854</v>
      </c>
      <c r="B306" s="171" t="s">
        <v>1855</v>
      </c>
      <c r="C306" s="172" t="s">
        <v>1856</v>
      </c>
      <c r="D306" s="173" t="s">
        <v>1105</v>
      </c>
      <c r="E306" s="87" t="s">
        <v>1173</v>
      </c>
      <c r="F306" s="174" t="s">
        <v>869</v>
      </c>
      <c r="G306" s="173" t="s">
        <v>869</v>
      </c>
      <c r="H306" s="88">
        <v>43771</v>
      </c>
      <c r="I306" s="174" t="s">
        <v>4266</v>
      </c>
      <c r="J306" s="174"/>
      <c r="K306" s="174"/>
      <c r="L306" s="174"/>
      <c r="M306" s="174"/>
      <c r="N306" s="174"/>
      <c r="O306" s="173" t="s">
        <v>4266</v>
      </c>
      <c r="P306" s="173" t="s">
        <v>4267</v>
      </c>
      <c r="Q306" s="173" t="s">
        <v>2583</v>
      </c>
      <c r="R306" s="175" t="s">
        <v>2584</v>
      </c>
      <c r="S306" s="175" t="s">
        <v>4268</v>
      </c>
      <c r="T306" s="173"/>
      <c r="U306" s="173"/>
      <c r="V306" s="173"/>
      <c r="W306" s="173" t="s">
        <v>2583</v>
      </c>
      <c r="X306" s="175" t="s">
        <v>2584</v>
      </c>
      <c r="Z306" s="23" t="s">
        <v>1382</v>
      </c>
    </row>
    <row r="307" spans="1:26" x14ac:dyDescent="0.25">
      <c r="A307" s="23" t="s">
        <v>1857</v>
      </c>
      <c r="B307" s="161" t="s">
        <v>1858</v>
      </c>
      <c r="C307" s="162" t="s">
        <v>1859</v>
      </c>
      <c r="D307" s="117" t="s">
        <v>1105</v>
      </c>
      <c r="E307" s="148" t="s">
        <v>868</v>
      </c>
      <c r="F307" s="116" t="s">
        <v>869</v>
      </c>
      <c r="G307" s="117" t="s">
        <v>869</v>
      </c>
      <c r="H307" s="26">
        <v>44404</v>
      </c>
      <c r="I307" s="116" t="s">
        <v>4269</v>
      </c>
      <c r="J307" s="116"/>
      <c r="K307" s="176" t="s">
        <v>4270</v>
      </c>
      <c r="L307" s="177"/>
      <c r="M307" s="177"/>
      <c r="N307" s="178"/>
      <c r="O307" s="117" t="s">
        <v>4271</v>
      </c>
      <c r="P307" s="117" t="s">
        <v>4272</v>
      </c>
      <c r="Q307" s="117" t="s">
        <v>4273</v>
      </c>
      <c r="R307" s="120" t="s">
        <v>4274</v>
      </c>
      <c r="S307" s="120" t="s">
        <v>4275</v>
      </c>
      <c r="T307" s="117"/>
      <c r="U307" s="117"/>
      <c r="V307" s="117"/>
      <c r="W307" s="117"/>
      <c r="X307" s="120"/>
      <c r="Z307" s="31" t="s">
        <v>880</v>
      </c>
    </row>
    <row r="308" spans="1:26" x14ac:dyDescent="0.25">
      <c r="A308" s="146" t="s">
        <v>1860</v>
      </c>
      <c r="B308" s="161" t="s">
        <v>1861</v>
      </c>
      <c r="C308" s="162" t="s">
        <v>1862</v>
      </c>
      <c r="D308" s="117"/>
      <c r="E308" s="148" t="s">
        <v>868</v>
      </c>
      <c r="F308" s="116" t="s">
        <v>869</v>
      </c>
      <c r="G308" s="117" t="s">
        <v>869</v>
      </c>
      <c r="H308" s="26">
        <v>44331</v>
      </c>
      <c r="I308" s="116" t="s">
        <v>4276</v>
      </c>
      <c r="J308" s="116"/>
      <c r="K308" s="119"/>
      <c r="L308" s="119"/>
      <c r="M308" s="119"/>
      <c r="N308" s="116"/>
      <c r="O308" s="117" t="s">
        <v>4277</v>
      </c>
      <c r="P308" s="117" t="s">
        <v>4278</v>
      </c>
      <c r="Q308" s="117" t="s">
        <v>3130</v>
      </c>
      <c r="R308" s="120" t="s">
        <v>2584</v>
      </c>
      <c r="S308" s="30" t="s">
        <v>4279</v>
      </c>
      <c r="T308" s="117"/>
      <c r="U308" s="117"/>
      <c r="V308" s="117"/>
      <c r="W308" s="117" t="s">
        <v>3130</v>
      </c>
      <c r="X308" s="120" t="s">
        <v>2584</v>
      </c>
      <c r="Z308" s="226" t="s">
        <v>1980</v>
      </c>
    </row>
    <row r="309" spans="1:26" x14ac:dyDescent="0.25">
      <c r="A309" s="23" t="s">
        <v>1863</v>
      </c>
      <c r="B309" s="161" t="s">
        <v>1864</v>
      </c>
      <c r="C309" s="162" t="s">
        <v>1865</v>
      </c>
      <c r="D309" s="117" t="s">
        <v>1105</v>
      </c>
      <c r="E309" s="148" t="s">
        <v>868</v>
      </c>
      <c r="F309" s="116"/>
      <c r="G309" s="117"/>
      <c r="H309" s="26">
        <v>44217</v>
      </c>
      <c r="I309" s="116" t="s">
        <v>4280</v>
      </c>
      <c r="J309" s="116"/>
      <c r="K309" s="119"/>
      <c r="L309" s="119"/>
      <c r="M309" s="119"/>
      <c r="N309" s="116"/>
      <c r="O309" s="117"/>
      <c r="P309" s="117"/>
      <c r="Q309" s="117"/>
      <c r="R309" s="120"/>
      <c r="S309" s="120" t="s">
        <v>3967</v>
      </c>
      <c r="T309" s="117" t="s">
        <v>4281</v>
      </c>
      <c r="U309" s="117" t="s">
        <v>4282</v>
      </c>
      <c r="V309" s="117" t="s">
        <v>4283</v>
      </c>
      <c r="W309" s="117"/>
      <c r="X309" s="120"/>
      <c r="Z309" s="161" t="s">
        <v>1852</v>
      </c>
    </row>
    <row r="310" spans="1:26" x14ac:dyDescent="0.25">
      <c r="A310" s="23" t="s">
        <v>1866</v>
      </c>
      <c r="B310" s="161" t="s">
        <v>1867</v>
      </c>
      <c r="C310" s="162" t="s">
        <v>1868</v>
      </c>
      <c r="D310" s="117" t="s">
        <v>1105</v>
      </c>
      <c r="E310" s="148" t="s">
        <v>868</v>
      </c>
      <c r="F310" s="116"/>
      <c r="G310" s="117"/>
      <c r="H310" s="26">
        <v>44233</v>
      </c>
      <c r="I310" s="116" t="s">
        <v>4284</v>
      </c>
      <c r="J310" s="116"/>
      <c r="K310" s="176" t="s">
        <v>4285</v>
      </c>
      <c r="L310" s="177"/>
      <c r="M310" s="177"/>
      <c r="N310" s="179"/>
      <c r="O310" s="117" t="s">
        <v>4286</v>
      </c>
      <c r="P310" s="117" t="s">
        <v>4287</v>
      </c>
      <c r="Q310" s="117" t="s">
        <v>2583</v>
      </c>
      <c r="R310" s="120" t="s">
        <v>2584</v>
      </c>
      <c r="S310" s="120" t="s">
        <v>4288</v>
      </c>
      <c r="T310" s="117"/>
      <c r="U310" s="117"/>
      <c r="V310" s="117"/>
      <c r="W310" s="117"/>
      <c r="X310" s="120"/>
      <c r="Z310" s="23" t="s">
        <v>1418</v>
      </c>
    </row>
    <row r="311" spans="1:26" x14ac:dyDescent="0.25">
      <c r="A311" s="23" t="s">
        <v>1869</v>
      </c>
      <c r="B311" s="161" t="s">
        <v>1870</v>
      </c>
      <c r="C311" s="162" t="s">
        <v>1871</v>
      </c>
      <c r="D311" s="117" t="s">
        <v>1105</v>
      </c>
      <c r="E311" s="148" t="s">
        <v>868</v>
      </c>
      <c r="F311" s="116"/>
      <c r="G311" s="117"/>
      <c r="H311" s="26">
        <v>44257</v>
      </c>
      <c r="I311" s="116" t="s">
        <v>4289</v>
      </c>
      <c r="J311" s="116"/>
      <c r="K311" s="176" t="s">
        <v>4290</v>
      </c>
      <c r="L311" s="177"/>
      <c r="M311" s="177"/>
      <c r="N311" s="179"/>
      <c r="O311" s="117" t="s">
        <v>4291</v>
      </c>
      <c r="P311" s="117" t="s">
        <v>4292</v>
      </c>
      <c r="Q311" s="117" t="s">
        <v>3672</v>
      </c>
      <c r="R311" s="120" t="s">
        <v>2584</v>
      </c>
      <c r="S311" s="120" t="s">
        <v>3673</v>
      </c>
      <c r="T311" s="117"/>
      <c r="U311" s="117"/>
      <c r="V311" s="117"/>
      <c r="W311" s="117"/>
      <c r="X311" s="120"/>
      <c r="Z311" s="23" t="s">
        <v>1308</v>
      </c>
    </row>
    <row r="312" spans="1:26" x14ac:dyDescent="0.25">
      <c r="A312" s="23" t="s">
        <v>1872</v>
      </c>
      <c r="B312" s="161" t="s">
        <v>1873</v>
      </c>
      <c r="C312" s="180" t="s">
        <v>1874</v>
      </c>
      <c r="D312" s="117" t="s">
        <v>1105</v>
      </c>
      <c r="E312" s="148" t="s">
        <v>868</v>
      </c>
      <c r="F312" s="116"/>
      <c r="G312" s="117"/>
      <c r="H312" s="26">
        <v>44338</v>
      </c>
      <c r="I312" s="116" t="s">
        <v>4293</v>
      </c>
      <c r="J312" s="116"/>
      <c r="K312" s="119" t="s">
        <v>4294</v>
      </c>
      <c r="L312" s="119"/>
      <c r="M312" s="119"/>
      <c r="N312" s="116"/>
      <c r="O312" s="117" t="s">
        <v>4295</v>
      </c>
      <c r="P312" s="117" t="s">
        <v>4296</v>
      </c>
      <c r="Q312" s="117" t="s">
        <v>3445</v>
      </c>
      <c r="R312" s="120" t="s">
        <v>2584</v>
      </c>
      <c r="S312" s="120" t="s">
        <v>3446</v>
      </c>
      <c r="T312" s="117"/>
      <c r="U312" s="117"/>
      <c r="V312" s="117"/>
      <c r="W312" s="117"/>
      <c r="X312" s="120"/>
      <c r="Z312" s="23" t="s">
        <v>1421</v>
      </c>
    </row>
    <row r="313" spans="1:26" x14ac:dyDescent="0.25">
      <c r="A313" s="23" t="s">
        <v>1875</v>
      </c>
      <c r="B313" s="161" t="s">
        <v>1876</v>
      </c>
      <c r="C313" s="180" t="s">
        <v>1874</v>
      </c>
      <c r="D313" s="117" t="s">
        <v>1105</v>
      </c>
      <c r="E313" s="148" t="s">
        <v>868</v>
      </c>
      <c r="F313" s="116"/>
      <c r="G313" s="117"/>
      <c r="H313" s="26">
        <v>44338</v>
      </c>
      <c r="I313" s="116" t="s">
        <v>4293</v>
      </c>
      <c r="J313" s="116"/>
      <c r="K313" s="119" t="s">
        <v>4294</v>
      </c>
      <c r="L313" s="119"/>
      <c r="M313" s="119"/>
      <c r="N313" s="116"/>
      <c r="O313" s="117" t="s">
        <v>4295</v>
      </c>
      <c r="P313" s="117" t="s">
        <v>4296</v>
      </c>
      <c r="Q313" s="117" t="s">
        <v>3445</v>
      </c>
      <c r="R313" s="120" t="s">
        <v>2584</v>
      </c>
      <c r="S313" s="120" t="s">
        <v>3446</v>
      </c>
      <c r="T313" s="117"/>
      <c r="U313" s="117"/>
      <c r="V313" s="117"/>
      <c r="W313" s="117"/>
      <c r="X313" s="120"/>
      <c r="Z313" s="23" t="s">
        <v>1405</v>
      </c>
    </row>
    <row r="314" spans="1:26" x14ac:dyDescent="0.25">
      <c r="A314" s="146" t="s">
        <v>1877</v>
      </c>
      <c r="B314" s="161" t="s">
        <v>1878</v>
      </c>
      <c r="C314" s="162"/>
      <c r="D314" s="117" t="s">
        <v>1105</v>
      </c>
      <c r="E314" s="148"/>
      <c r="F314" s="116"/>
      <c r="G314" s="117"/>
      <c r="H314" s="26"/>
      <c r="I314" s="116"/>
      <c r="J314" s="116"/>
      <c r="K314" s="119"/>
      <c r="L314" s="119"/>
      <c r="M314" s="119"/>
      <c r="N314" s="116"/>
      <c r="O314" s="117"/>
      <c r="P314" s="117"/>
      <c r="Q314" s="117"/>
      <c r="R314" s="120"/>
      <c r="S314" s="120" t="s">
        <v>3967</v>
      </c>
      <c r="T314" s="117"/>
      <c r="U314" s="117"/>
      <c r="V314" s="117"/>
      <c r="W314" s="117"/>
      <c r="X314" s="120"/>
      <c r="Z314" s="114" t="s">
        <v>1585</v>
      </c>
    </row>
    <row r="315" spans="1:26" x14ac:dyDescent="0.25">
      <c r="A315" s="23" t="s">
        <v>1877</v>
      </c>
      <c r="B315" s="23" t="s">
        <v>1879</v>
      </c>
      <c r="C315" s="24" t="s">
        <v>1880</v>
      </c>
      <c r="D315" s="123" t="s">
        <v>1105</v>
      </c>
      <c r="E315" s="23"/>
      <c r="F315" s="23"/>
      <c r="G315" s="23"/>
      <c r="H315" s="26"/>
      <c r="I315" s="135"/>
      <c r="J315" s="135"/>
      <c r="K315" s="135"/>
      <c r="L315" s="136"/>
      <c r="M315" s="136"/>
      <c r="N315" s="135"/>
      <c r="O315" s="23"/>
      <c r="P315" s="23"/>
      <c r="Q315" s="23"/>
      <c r="R315" s="23"/>
      <c r="S315" s="30"/>
      <c r="T315" s="23"/>
      <c r="U315" s="23"/>
      <c r="V315" s="23"/>
      <c r="W315" s="23"/>
      <c r="X315" s="23"/>
      <c r="Z315" s="114" t="s">
        <v>1595</v>
      </c>
    </row>
    <row r="316" spans="1:26" x14ac:dyDescent="0.25">
      <c r="A316" s="146" t="s">
        <v>1881</v>
      </c>
      <c r="B316" s="161" t="s">
        <v>1882</v>
      </c>
      <c r="C316" s="162" t="s">
        <v>1883</v>
      </c>
      <c r="D316" s="117" t="s">
        <v>1105</v>
      </c>
      <c r="E316" s="148" t="s">
        <v>868</v>
      </c>
      <c r="F316" s="116"/>
      <c r="G316" s="117"/>
      <c r="H316" s="26">
        <v>44233</v>
      </c>
      <c r="I316" s="116"/>
      <c r="J316" s="116"/>
      <c r="K316" s="119"/>
      <c r="L316" s="119"/>
      <c r="M316" s="119"/>
      <c r="N316" s="116"/>
      <c r="O316" s="117" t="s">
        <v>4297</v>
      </c>
      <c r="P316" s="117" t="s">
        <v>4298</v>
      </c>
      <c r="Q316" s="117" t="s">
        <v>3420</v>
      </c>
      <c r="R316" s="120" t="s">
        <v>2584</v>
      </c>
      <c r="S316" s="120" t="s">
        <v>4299</v>
      </c>
      <c r="T316" s="117" t="s">
        <v>4282</v>
      </c>
      <c r="U316" s="117"/>
      <c r="V316" s="117"/>
      <c r="W316" s="117" t="s">
        <v>3420</v>
      </c>
      <c r="X316" s="120" t="s">
        <v>2584</v>
      </c>
      <c r="Z316" s="23" t="s">
        <v>1184</v>
      </c>
    </row>
    <row r="317" spans="1:26" ht="39" x14ac:dyDescent="0.25">
      <c r="A317" s="171" t="s">
        <v>1884</v>
      </c>
      <c r="B317" s="171" t="s">
        <v>1885</v>
      </c>
      <c r="C317" s="172" t="s">
        <v>1886</v>
      </c>
      <c r="D317" s="173" t="s">
        <v>1105</v>
      </c>
      <c r="E317" s="87" t="s">
        <v>1173</v>
      </c>
      <c r="F317" s="174" t="s">
        <v>869</v>
      </c>
      <c r="G317" s="173" t="s">
        <v>869</v>
      </c>
      <c r="H317" s="88">
        <v>43799</v>
      </c>
      <c r="I317" s="174" t="s">
        <v>4300</v>
      </c>
      <c r="J317" s="174"/>
      <c r="K317" s="174"/>
      <c r="L317" s="174"/>
      <c r="M317" s="174"/>
      <c r="N317" s="174"/>
      <c r="O317" s="173"/>
      <c r="P317" s="173" t="s">
        <v>4301</v>
      </c>
      <c r="Q317" s="173" t="s">
        <v>3267</v>
      </c>
      <c r="R317" s="175" t="s">
        <v>2584</v>
      </c>
      <c r="S317" s="175" t="s">
        <v>4302</v>
      </c>
      <c r="T317" s="173"/>
      <c r="U317" s="173"/>
      <c r="V317" s="173"/>
      <c r="W317" s="173"/>
      <c r="X317" s="175"/>
      <c r="Z317" s="31" t="s">
        <v>1190</v>
      </c>
    </row>
    <row r="318" spans="1:26" x14ac:dyDescent="0.25">
      <c r="A318" s="23" t="s">
        <v>1887</v>
      </c>
      <c r="B318" s="161" t="s">
        <v>1888</v>
      </c>
      <c r="C318" s="162" t="s">
        <v>1889</v>
      </c>
      <c r="D318" s="117" t="s">
        <v>1105</v>
      </c>
      <c r="E318" s="148" t="s">
        <v>868</v>
      </c>
      <c r="F318" s="116" t="s">
        <v>869</v>
      </c>
      <c r="G318" s="117" t="s">
        <v>869</v>
      </c>
      <c r="H318" s="26">
        <v>44191</v>
      </c>
      <c r="I318" s="116" t="s">
        <v>4303</v>
      </c>
      <c r="J318" s="116"/>
      <c r="K318" s="176"/>
      <c r="L318" s="177"/>
      <c r="M318" s="177"/>
      <c r="N318" s="179"/>
      <c r="O318" s="117" t="s">
        <v>4303</v>
      </c>
      <c r="P318" s="117" t="s">
        <v>4304</v>
      </c>
      <c r="Q318" s="117" t="s">
        <v>3289</v>
      </c>
      <c r="R318" s="120" t="s">
        <v>2584</v>
      </c>
      <c r="S318" s="120" t="s">
        <v>4305</v>
      </c>
      <c r="T318" s="117"/>
      <c r="U318" s="117"/>
      <c r="V318" s="117"/>
      <c r="W318" s="117" t="s">
        <v>3289</v>
      </c>
      <c r="X318" s="120" t="s">
        <v>2584</v>
      </c>
      <c r="Z318" s="23" t="s">
        <v>1539</v>
      </c>
    </row>
    <row r="319" spans="1:26" x14ac:dyDescent="0.25">
      <c r="A319" s="23" t="s">
        <v>1890</v>
      </c>
      <c r="B319" s="161" t="s">
        <v>1891</v>
      </c>
      <c r="C319" s="162" t="s">
        <v>1892</v>
      </c>
      <c r="D319" s="117" t="s">
        <v>1105</v>
      </c>
      <c r="E319" s="148" t="s">
        <v>868</v>
      </c>
      <c r="F319" s="116" t="s">
        <v>869</v>
      </c>
      <c r="G319" s="117" t="s">
        <v>869</v>
      </c>
      <c r="H319" s="26">
        <v>44155</v>
      </c>
      <c r="I319" s="116" t="s">
        <v>4306</v>
      </c>
      <c r="J319" s="116"/>
      <c r="K319" s="176" t="s">
        <v>4307</v>
      </c>
      <c r="L319" s="177"/>
      <c r="M319" s="177"/>
      <c r="N319" s="179"/>
      <c r="O319" s="117" t="s">
        <v>4308</v>
      </c>
      <c r="P319" s="117" t="s">
        <v>4309</v>
      </c>
      <c r="Q319" s="117" t="s">
        <v>3420</v>
      </c>
      <c r="R319" s="120" t="s">
        <v>2584</v>
      </c>
      <c r="S319" s="120" t="s">
        <v>3421</v>
      </c>
      <c r="T319" s="117"/>
      <c r="U319" s="117"/>
      <c r="V319" s="117"/>
      <c r="W319" s="117" t="s">
        <v>3420</v>
      </c>
      <c r="X319" s="120" t="s">
        <v>2584</v>
      </c>
      <c r="Z319" s="23" t="s">
        <v>1900</v>
      </c>
    </row>
    <row r="320" spans="1:26" x14ac:dyDescent="0.25">
      <c r="A320" s="23" t="s">
        <v>1893</v>
      </c>
      <c r="B320" s="161" t="s">
        <v>1894</v>
      </c>
      <c r="C320" s="162" t="s">
        <v>1895</v>
      </c>
      <c r="D320" s="117" t="s">
        <v>1105</v>
      </c>
      <c r="E320" s="148" t="s">
        <v>868</v>
      </c>
      <c r="F320" s="116" t="s">
        <v>869</v>
      </c>
      <c r="G320" s="117" t="s">
        <v>869</v>
      </c>
      <c r="H320" s="26">
        <v>44118</v>
      </c>
      <c r="I320" s="116" t="s">
        <v>4310</v>
      </c>
      <c r="J320" s="116"/>
      <c r="K320" s="176"/>
      <c r="L320" s="177"/>
      <c r="M320" s="177"/>
      <c r="N320" s="179"/>
      <c r="O320" s="117" t="s">
        <v>4311</v>
      </c>
      <c r="P320" s="117" t="s">
        <v>4312</v>
      </c>
      <c r="Q320" s="117" t="s">
        <v>2583</v>
      </c>
      <c r="R320" s="120" t="s">
        <v>2584</v>
      </c>
      <c r="S320" s="120" t="s">
        <v>4313</v>
      </c>
      <c r="T320" s="117"/>
      <c r="U320" s="117"/>
      <c r="V320" s="117"/>
      <c r="W320" s="117"/>
      <c r="X320" s="120"/>
      <c r="Z320" s="114" t="s">
        <v>1583</v>
      </c>
    </row>
    <row r="321" spans="1:26" x14ac:dyDescent="0.25">
      <c r="A321" s="23" t="s">
        <v>1896</v>
      </c>
      <c r="B321" s="181" t="s">
        <v>1897</v>
      </c>
      <c r="C321">
        <v>140385803</v>
      </c>
      <c r="D321" s="181" t="s">
        <v>1898</v>
      </c>
      <c r="E321" s="181" t="s">
        <v>868</v>
      </c>
      <c r="F321" s="23" t="s">
        <v>869</v>
      </c>
      <c r="G321" s="23" t="s">
        <v>869</v>
      </c>
      <c r="H321" s="26">
        <v>44308</v>
      </c>
      <c r="I321" s="23" t="s">
        <v>4314</v>
      </c>
      <c r="J321" s="23"/>
      <c r="K321" s="182" t="s">
        <v>4315</v>
      </c>
      <c r="L321" s="31"/>
      <c r="M321" s="31"/>
      <c r="N321" s="23"/>
      <c r="O321" s="23" t="s">
        <v>4314</v>
      </c>
      <c r="P321" s="23" t="s">
        <v>4316</v>
      </c>
      <c r="Q321" s="23" t="s">
        <v>4317</v>
      </c>
      <c r="R321" s="30" t="s">
        <v>2584</v>
      </c>
      <c r="S321" s="30">
        <v>80137</v>
      </c>
      <c r="T321" s="23"/>
      <c r="U321" s="23"/>
      <c r="V321" s="23"/>
      <c r="W321" s="23" t="s">
        <v>4317</v>
      </c>
      <c r="X321" s="30" t="s">
        <v>2584</v>
      </c>
      <c r="Z321" s="23" t="s">
        <v>1779</v>
      </c>
    </row>
    <row r="322" spans="1:26" x14ac:dyDescent="0.25">
      <c r="A322" s="23" t="s">
        <v>1899</v>
      </c>
      <c r="B322" s="23" t="s">
        <v>1900</v>
      </c>
      <c r="C322">
        <v>182177212</v>
      </c>
      <c r="D322" s="23"/>
      <c r="E322" s="23" t="s">
        <v>868</v>
      </c>
      <c r="F322" s="23" t="s">
        <v>869</v>
      </c>
      <c r="G322" s="23" t="s">
        <v>869</v>
      </c>
      <c r="H322" s="26">
        <v>44185</v>
      </c>
      <c r="I322" s="23" t="s">
        <v>4318</v>
      </c>
      <c r="J322" s="23"/>
      <c r="K322" s="31" t="s">
        <v>4319</v>
      </c>
      <c r="L322" s="31"/>
      <c r="M322" s="31"/>
      <c r="N322" s="23"/>
      <c r="O322" s="23" t="s">
        <v>4318</v>
      </c>
      <c r="P322" s="23" t="s">
        <v>4320</v>
      </c>
      <c r="Q322" s="23" t="s">
        <v>2644</v>
      </c>
      <c r="R322" s="30" t="s">
        <v>2584</v>
      </c>
      <c r="S322" s="30" t="s">
        <v>4321</v>
      </c>
      <c r="T322" s="23"/>
      <c r="U322" s="23"/>
      <c r="V322" s="23"/>
      <c r="W322" s="23" t="s">
        <v>2644</v>
      </c>
      <c r="X322" s="30" t="s">
        <v>2584</v>
      </c>
      <c r="Z322" s="23" t="s">
        <v>1558</v>
      </c>
    </row>
    <row r="323" spans="1:26" x14ac:dyDescent="0.25">
      <c r="A323" s="121" t="s">
        <v>1901</v>
      </c>
      <c r="B323" s="121" t="s">
        <v>1902</v>
      </c>
      <c r="C323" s="24" t="s">
        <v>1903</v>
      </c>
      <c r="D323" s="121"/>
      <c r="E323" s="121" t="s">
        <v>868</v>
      </c>
      <c r="F323" s="121" t="s">
        <v>869</v>
      </c>
      <c r="G323" s="183" t="s">
        <v>869</v>
      </c>
      <c r="H323" s="26">
        <v>44411</v>
      </c>
      <c r="I323" s="121" t="s">
        <v>4322</v>
      </c>
      <c r="J323" s="121"/>
      <c r="K323" s="121"/>
      <c r="L323" s="121"/>
      <c r="M323" s="121"/>
      <c r="N323" s="184"/>
      <c r="O323" s="7" t="s">
        <v>4323</v>
      </c>
      <c r="P323" s="121" t="s">
        <v>4324</v>
      </c>
      <c r="Q323" s="7" t="s">
        <v>3072</v>
      </c>
      <c r="R323" s="7" t="s">
        <v>2584</v>
      </c>
      <c r="S323" s="7" t="s">
        <v>4325</v>
      </c>
      <c r="T323" s="7"/>
      <c r="U323" s="7"/>
      <c r="V323" s="7"/>
      <c r="W323" s="7" t="s">
        <v>3072</v>
      </c>
      <c r="X323" s="7" t="s">
        <v>2584</v>
      </c>
      <c r="Z323" s="191" t="s">
        <v>1735</v>
      </c>
    </row>
    <row r="324" spans="1:26" x14ac:dyDescent="0.25">
      <c r="A324" s="23" t="s">
        <v>1904</v>
      </c>
      <c r="B324" s="161" t="s">
        <v>1905</v>
      </c>
      <c r="C324" s="162" t="s">
        <v>1906</v>
      </c>
      <c r="D324" s="117"/>
      <c r="E324" s="148" t="s">
        <v>868</v>
      </c>
      <c r="F324" s="116"/>
      <c r="G324" s="117"/>
      <c r="H324" s="26">
        <v>44348</v>
      </c>
      <c r="I324" s="116"/>
      <c r="J324" s="116"/>
      <c r="K324" s="176"/>
      <c r="L324" s="177"/>
      <c r="M324" s="177"/>
      <c r="N324" s="179"/>
      <c r="O324" s="117" t="s">
        <v>4326</v>
      </c>
      <c r="P324" s="117" t="s">
        <v>4327</v>
      </c>
      <c r="Q324" s="117" t="s">
        <v>2583</v>
      </c>
      <c r="R324" s="120" t="s">
        <v>2584</v>
      </c>
      <c r="S324" s="120" t="s">
        <v>4328</v>
      </c>
      <c r="T324" s="117"/>
      <c r="U324" s="117"/>
      <c r="V324" s="117"/>
      <c r="W324" s="117"/>
      <c r="X324" s="120"/>
      <c r="Z324" s="237" t="s">
        <v>1665</v>
      </c>
    </row>
    <row r="325" spans="1:26" x14ac:dyDescent="0.25">
      <c r="A325" s="23" t="s">
        <v>1907</v>
      </c>
      <c r="B325" s="185" t="s">
        <v>1908</v>
      </c>
      <c r="C325" s="162" t="s">
        <v>1909</v>
      </c>
      <c r="D325" s="117" t="s">
        <v>1105</v>
      </c>
      <c r="E325" s="148" t="s">
        <v>868</v>
      </c>
      <c r="F325" s="116" t="s">
        <v>869</v>
      </c>
      <c r="G325" s="117" t="s">
        <v>869</v>
      </c>
      <c r="H325" s="26">
        <v>44213</v>
      </c>
      <c r="I325" s="116" t="s">
        <v>4329</v>
      </c>
      <c r="J325" s="116"/>
      <c r="K325" s="176" t="s">
        <v>4330</v>
      </c>
      <c r="L325" s="177"/>
      <c r="M325" s="177"/>
      <c r="N325" s="179"/>
      <c r="O325" s="117" t="s">
        <v>4331</v>
      </c>
      <c r="P325" s="117" t="s">
        <v>4332</v>
      </c>
      <c r="Q325" s="117" t="s">
        <v>3643</v>
      </c>
      <c r="R325" s="120" t="s">
        <v>2584</v>
      </c>
      <c r="S325" s="120" t="s">
        <v>3970</v>
      </c>
      <c r="T325" s="117"/>
      <c r="U325" s="117"/>
      <c r="V325" s="117"/>
      <c r="W325" s="117"/>
      <c r="X325" s="120"/>
      <c r="Z325" s="196" t="s">
        <v>1787</v>
      </c>
    </row>
    <row r="326" spans="1:26" x14ac:dyDescent="0.25">
      <c r="A326" s="23" t="s">
        <v>1910</v>
      </c>
      <c r="B326" s="186" t="s">
        <v>1911</v>
      </c>
      <c r="C326" s="187" t="s">
        <v>1912</v>
      </c>
      <c r="D326" s="188" t="s">
        <v>1105</v>
      </c>
      <c r="E326" s="188"/>
      <c r="F326" s="188"/>
      <c r="G326" s="188"/>
      <c r="H326" s="26"/>
      <c r="I326" s="188"/>
      <c r="J326" s="188"/>
      <c r="K326" s="189"/>
      <c r="L326" s="189"/>
      <c r="M326" s="189"/>
      <c r="N326" s="188"/>
      <c r="O326" s="188"/>
      <c r="P326" s="188"/>
      <c r="Q326" s="188"/>
      <c r="R326" s="190"/>
      <c r="S326" s="190" t="s">
        <v>3967</v>
      </c>
      <c r="T326" s="188"/>
      <c r="U326" s="188"/>
      <c r="V326" s="188"/>
      <c r="W326" s="188"/>
      <c r="X326" s="190"/>
      <c r="Z326" s="233" t="s">
        <v>932</v>
      </c>
    </row>
    <row r="327" spans="1:26" x14ac:dyDescent="0.25">
      <c r="A327" s="23" t="s">
        <v>1913</v>
      </c>
      <c r="B327" s="191" t="s">
        <v>1914</v>
      </c>
      <c r="C327" s="147" t="s">
        <v>1915</v>
      </c>
      <c r="D327" s="117" t="s">
        <v>1105</v>
      </c>
      <c r="E327" s="148" t="s">
        <v>868</v>
      </c>
      <c r="F327" s="116" t="s">
        <v>869</v>
      </c>
      <c r="G327" s="117" t="s">
        <v>869</v>
      </c>
      <c r="H327" s="26">
        <v>44399</v>
      </c>
      <c r="I327" s="116" t="s">
        <v>4333</v>
      </c>
      <c r="J327" s="116"/>
      <c r="K327" s="119"/>
      <c r="L327" s="119"/>
      <c r="M327" s="119"/>
      <c r="N327" s="116"/>
      <c r="O327" s="117" t="s">
        <v>4334</v>
      </c>
      <c r="P327" s="117" t="s">
        <v>4335</v>
      </c>
      <c r="Q327" s="117" t="s">
        <v>2636</v>
      </c>
      <c r="R327" s="120" t="s">
        <v>2584</v>
      </c>
      <c r="S327" s="120" t="s">
        <v>4336</v>
      </c>
      <c r="T327" s="117"/>
      <c r="U327" s="117"/>
      <c r="V327" s="117"/>
      <c r="W327" s="117" t="s">
        <v>2636</v>
      </c>
      <c r="X327" s="120" t="s">
        <v>2584</v>
      </c>
      <c r="Z327" s="233" t="s">
        <v>920</v>
      </c>
    </row>
    <row r="328" spans="1:26" x14ac:dyDescent="0.25">
      <c r="A328" s="23" t="s">
        <v>1916</v>
      </c>
      <c r="B328" s="191" t="s">
        <v>1917</v>
      </c>
      <c r="C328" s="147" t="s">
        <v>1918</v>
      </c>
      <c r="D328" s="117" t="s">
        <v>1105</v>
      </c>
      <c r="E328" s="148" t="s">
        <v>868</v>
      </c>
      <c r="F328" s="119" t="s">
        <v>869</v>
      </c>
      <c r="G328" s="117" t="s">
        <v>869</v>
      </c>
      <c r="H328" s="26">
        <v>44310</v>
      </c>
      <c r="I328" s="119" t="s">
        <v>3954</v>
      </c>
      <c r="J328" s="119"/>
      <c r="K328" s="119"/>
      <c r="L328" s="119"/>
      <c r="M328" s="119"/>
      <c r="N328" s="119"/>
      <c r="O328" s="117" t="s">
        <v>4337</v>
      </c>
      <c r="P328" s="117" t="s">
        <v>4338</v>
      </c>
      <c r="Q328" s="117" t="s">
        <v>3289</v>
      </c>
      <c r="R328" s="120" t="s">
        <v>2584</v>
      </c>
      <c r="S328" s="120" t="s">
        <v>4339</v>
      </c>
      <c r="T328" s="117"/>
      <c r="U328" s="117"/>
      <c r="V328" s="117"/>
      <c r="W328" s="117" t="s">
        <v>3289</v>
      </c>
      <c r="X328" s="120" t="s">
        <v>2584</v>
      </c>
      <c r="Z328" s="196" t="s">
        <v>1484</v>
      </c>
    </row>
    <row r="329" spans="1:26" x14ac:dyDescent="0.25">
      <c r="A329" s="23" t="s">
        <v>1919</v>
      </c>
      <c r="B329" s="191" t="s">
        <v>1920</v>
      </c>
      <c r="C329" s="147" t="s">
        <v>1921</v>
      </c>
      <c r="D329" s="117" t="s">
        <v>1105</v>
      </c>
      <c r="E329" s="148" t="s">
        <v>868</v>
      </c>
      <c r="F329" s="116" t="s">
        <v>869</v>
      </c>
      <c r="G329" s="117" t="s">
        <v>869</v>
      </c>
      <c r="H329" s="26">
        <v>44343</v>
      </c>
      <c r="I329" s="166" t="s">
        <v>4340</v>
      </c>
      <c r="J329" s="166"/>
      <c r="K329" s="167"/>
      <c r="L329" s="167"/>
      <c r="M329" s="167"/>
      <c r="N329" s="166"/>
      <c r="O329" s="168" t="s">
        <v>4341</v>
      </c>
      <c r="P329" s="168" t="s">
        <v>4342</v>
      </c>
      <c r="Q329" s="168" t="s">
        <v>2678</v>
      </c>
      <c r="R329" s="169" t="s">
        <v>2584</v>
      </c>
      <c r="S329" s="169" t="s">
        <v>4343</v>
      </c>
      <c r="T329" s="168"/>
      <c r="U329" s="168"/>
      <c r="V329" s="168"/>
      <c r="W329" s="168" t="s">
        <v>2678</v>
      </c>
      <c r="X329" s="169" t="s">
        <v>2584</v>
      </c>
      <c r="Z329" s="196" t="s">
        <v>1466</v>
      </c>
    </row>
    <row r="330" spans="1:26" x14ac:dyDescent="0.25">
      <c r="A330" s="23" t="s">
        <v>1922</v>
      </c>
      <c r="B330" s="192" t="s">
        <v>1923</v>
      </c>
      <c r="C330" s="193" t="s">
        <v>1924</v>
      </c>
      <c r="D330" s="117" t="s">
        <v>1105</v>
      </c>
      <c r="E330" s="148" t="s">
        <v>868</v>
      </c>
      <c r="F330" s="119" t="s">
        <v>869</v>
      </c>
      <c r="G330" s="117" t="s">
        <v>869</v>
      </c>
      <c r="H330" s="26">
        <v>44247</v>
      </c>
      <c r="I330" s="119" t="s">
        <v>4344</v>
      </c>
      <c r="J330" s="119"/>
      <c r="K330" s="119"/>
      <c r="L330" s="119"/>
      <c r="M330" s="119"/>
      <c r="N330" s="119"/>
      <c r="O330" s="117" t="s">
        <v>4345</v>
      </c>
      <c r="P330" s="117" t="s">
        <v>4346</v>
      </c>
      <c r="Q330" s="117" t="s">
        <v>2583</v>
      </c>
      <c r="R330" s="120" t="s">
        <v>2584</v>
      </c>
      <c r="S330" s="120" t="s">
        <v>4347</v>
      </c>
      <c r="T330" s="117"/>
      <c r="U330" s="117"/>
      <c r="V330" s="117"/>
      <c r="W330" s="117" t="s">
        <v>2583</v>
      </c>
      <c r="X330" s="120" t="s">
        <v>2584</v>
      </c>
      <c r="Z330" s="196" t="s">
        <v>1448</v>
      </c>
    </row>
    <row r="331" spans="1:26" x14ac:dyDescent="0.25">
      <c r="A331" s="23" t="s">
        <v>1925</v>
      </c>
      <c r="B331" s="191" t="s">
        <v>1926</v>
      </c>
      <c r="C331" s="147" t="s">
        <v>1927</v>
      </c>
      <c r="D331" s="117" t="s">
        <v>1105</v>
      </c>
      <c r="E331" s="148" t="s">
        <v>868</v>
      </c>
      <c r="F331" s="119" t="s">
        <v>869</v>
      </c>
      <c r="G331" s="117" t="s">
        <v>869</v>
      </c>
      <c r="H331" s="26">
        <v>44230</v>
      </c>
      <c r="I331" s="119" t="s">
        <v>4348</v>
      </c>
      <c r="J331" s="119"/>
      <c r="K331" s="119"/>
      <c r="L331" s="119"/>
      <c r="M331" s="119"/>
      <c r="N331" s="119"/>
      <c r="O331" s="117" t="s">
        <v>4349</v>
      </c>
      <c r="P331" s="117" t="s">
        <v>4350</v>
      </c>
      <c r="Q331" s="117" t="s">
        <v>3096</v>
      </c>
      <c r="R331" s="120" t="s">
        <v>2584</v>
      </c>
      <c r="S331" s="120" t="s">
        <v>3097</v>
      </c>
      <c r="T331" s="117"/>
      <c r="U331" s="117"/>
      <c r="V331" s="117"/>
      <c r="W331" s="117" t="s">
        <v>3096</v>
      </c>
      <c r="X331" s="120" t="s">
        <v>2584</v>
      </c>
      <c r="Z331" s="235" t="s">
        <v>1452</v>
      </c>
    </row>
    <row r="332" spans="1:26" x14ac:dyDescent="0.25">
      <c r="A332" s="23" t="s">
        <v>1928</v>
      </c>
      <c r="B332" s="191" t="s">
        <v>1929</v>
      </c>
      <c r="C332" s="147" t="s">
        <v>1930</v>
      </c>
      <c r="D332" s="117" t="s">
        <v>1105</v>
      </c>
      <c r="E332" s="148" t="s">
        <v>868</v>
      </c>
      <c r="F332" s="119" t="s">
        <v>869</v>
      </c>
      <c r="G332" s="117" t="s">
        <v>869</v>
      </c>
      <c r="H332" s="26">
        <v>44251</v>
      </c>
      <c r="I332" s="119" t="s">
        <v>4351</v>
      </c>
      <c r="J332" s="119"/>
      <c r="K332" s="176" t="s">
        <v>4352</v>
      </c>
      <c r="L332" s="177"/>
      <c r="M332" s="177"/>
      <c r="N332" s="179"/>
      <c r="O332" s="117" t="s">
        <v>4353</v>
      </c>
      <c r="P332" s="117" t="s">
        <v>4354</v>
      </c>
      <c r="Q332" s="117" t="s">
        <v>2583</v>
      </c>
      <c r="R332" s="120" t="s">
        <v>2584</v>
      </c>
      <c r="S332" s="120" t="s">
        <v>4268</v>
      </c>
      <c r="T332" s="117"/>
      <c r="U332" s="117"/>
      <c r="V332" s="117"/>
      <c r="W332" s="117" t="s">
        <v>2583</v>
      </c>
      <c r="X332" s="120" t="s">
        <v>2584</v>
      </c>
      <c r="Z332" s="196" t="s">
        <v>1455</v>
      </c>
    </row>
    <row r="333" spans="1:26" ht="39" x14ac:dyDescent="0.25">
      <c r="A333" s="81" t="s">
        <v>1931</v>
      </c>
      <c r="B333" s="194" t="s">
        <v>1932</v>
      </c>
      <c r="C333" s="172" t="s">
        <v>1933</v>
      </c>
      <c r="D333" s="173" t="s">
        <v>1105</v>
      </c>
      <c r="E333" s="87" t="s">
        <v>1173</v>
      </c>
      <c r="F333" s="174" t="s">
        <v>869</v>
      </c>
      <c r="G333" s="173" t="s">
        <v>869</v>
      </c>
      <c r="H333" s="88">
        <v>43529</v>
      </c>
      <c r="I333" s="174"/>
      <c r="J333" s="174"/>
      <c r="K333" s="174"/>
      <c r="L333" s="174"/>
      <c r="M333" s="174"/>
      <c r="N333" s="174"/>
      <c r="O333" s="173" t="s">
        <v>4355</v>
      </c>
      <c r="P333" s="173" t="s">
        <v>4356</v>
      </c>
      <c r="Q333" s="173" t="s">
        <v>3281</v>
      </c>
      <c r="R333" s="175" t="s">
        <v>2584</v>
      </c>
      <c r="S333" s="175" t="s">
        <v>3282</v>
      </c>
      <c r="T333" s="173"/>
      <c r="U333" s="173"/>
      <c r="V333" s="173"/>
      <c r="W333" s="173" t="s">
        <v>3281</v>
      </c>
      <c r="X333" s="175" t="s">
        <v>2584</v>
      </c>
      <c r="Z333" s="196" t="s">
        <v>1459</v>
      </c>
    </row>
    <row r="334" spans="1:26" x14ac:dyDescent="0.25">
      <c r="A334" s="23" t="s">
        <v>1934</v>
      </c>
      <c r="B334" s="191" t="s">
        <v>1935</v>
      </c>
      <c r="C334" s="147" t="s">
        <v>1936</v>
      </c>
      <c r="D334" s="117" t="s">
        <v>1105</v>
      </c>
      <c r="E334" s="148" t="s">
        <v>868</v>
      </c>
      <c r="F334" s="119" t="s">
        <v>869</v>
      </c>
      <c r="G334" s="117" t="s">
        <v>869</v>
      </c>
      <c r="H334" s="26">
        <v>44103</v>
      </c>
      <c r="I334" s="119" t="s">
        <v>4357</v>
      </c>
      <c r="J334" s="119"/>
      <c r="K334" s="176" t="s">
        <v>4358</v>
      </c>
      <c r="L334" s="177"/>
      <c r="M334" s="177"/>
      <c r="N334" s="179"/>
      <c r="O334" s="117" t="s">
        <v>4359</v>
      </c>
      <c r="P334" s="117" t="s">
        <v>4360</v>
      </c>
      <c r="Q334" s="117" t="s">
        <v>4236</v>
      </c>
      <c r="R334" s="120" t="s">
        <v>2584</v>
      </c>
      <c r="S334" s="120" t="s">
        <v>4229</v>
      </c>
      <c r="T334" s="117"/>
      <c r="U334" s="117"/>
      <c r="V334" s="117"/>
      <c r="W334" s="117" t="s">
        <v>4236</v>
      </c>
      <c r="X334" s="120" t="s">
        <v>2584</v>
      </c>
      <c r="Z334" s="196" t="s">
        <v>1463</v>
      </c>
    </row>
    <row r="335" spans="1:26" x14ac:dyDescent="0.25">
      <c r="A335" s="23" t="s">
        <v>1937</v>
      </c>
      <c r="B335" s="191" t="s">
        <v>1938</v>
      </c>
      <c r="C335" s="147" t="s">
        <v>1939</v>
      </c>
      <c r="D335" s="117" t="s">
        <v>1105</v>
      </c>
      <c r="E335" s="148" t="s">
        <v>868</v>
      </c>
      <c r="F335" s="119" t="s">
        <v>869</v>
      </c>
      <c r="G335" s="117" t="s">
        <v>869</v>
      </c>
      <c r="H335" s="26">
        <v>44153</v>
      </c>
      <c r="I335" s="119" t="s">
        <v>4361</v>
      </c>
      <c r="J335" s="119"/>
      <c r="K335" s="119"/>
      <c r="L335" s="119"/>
      <c r="M335" s="119"/>
      <c r="N335" s="119"/>
      <c r="O335" s="117" t="s">
        <v>4362</v>
      </c>
      <c r="P335" s="117" t="s">
        <v>4363</v>
      </c>
      <c r="Q335" s="117" t="s">
        <v>3372</v>
      </c>
      <c r="R335" s="120" t="s">
        <v>2584</v>
      </c>
      <c r="S335" s="120" t="s">
        <v>3373</v>
      </c>
      <c r="T335" s="117"/>
      <c r="U335" s="117"/>
      <c r="V335" s="117"/>
      <c r="W335" s="117" t="s">
        <v>3372</v>
      </c>
      <c r="X335" s="120" t="s">
        <v>2584</v>
      </c>
      <c r="Z335" s="196" t="s">
        <v>1624</v>
      </c>
    </row>
    <row r="336" spans="1:26" x14ac:dyDescent="0.25">
      <c r="A336" s="23" t="s">
        <v>1940</v>
      </c>
      <c r="B336" s="191" t="s">
        <v>1941</v>
      </c>
      <c r="C336" s="147" t="s">
        <v>1942</v>
      </c>
      <c r="D336" s="117" t="s">
        <v>1105</v>
      </c>
      <c r="E336" s="148" t="s">
        <v>869</v>
      </c>
      <c r="F336" s="119" t="s">
        <v>869</v>
      </c>
      <c r="G336" s="117" t="s">
        <v>869</v>
      </c>
      <c r="H336" s="26">
        <v>43146</v>
      </c>
      <c r="I336" s="119"/>
      <c r="J336" s="119"/>
      <c r="K336" s="119"/>
      <c r="L336" s="119"/>
      <c r="M336" s="119"/>
      <c r="N336" s="119"/>
      <c r="O336" s="117"/>
      <c r="P336" s="117" t="s">
        <v>4364</v>
      </c>
      <c r="Q336" s="117" t="s">
        <v>3590</v>
      </c>
      <c r="R336" s="120" t="s">
        <v>2584</v>
      </c>
      <c r="S336" s="120" t="s">
        <v>4365</v>
      </c>
      <c r="T336" s="117"/>
      <c r="U336" s="117"/>
      <c r="V336" s="117"/>
      <c r="W336" s="117" t="s">
        <v>3590</v>
      </c>
      <c r="X336" s="120" t="s">
        <v>2584</v>
      </c>
      <c r="Z336" s="196" t="s">
        <v>1477</v>
      </c>
    </row>
    <row r="337" spans="1:26" x14ac:dyDescent="0.25">
      <c r="A337" s="23" t="s">
        <v>1943</v>
      </c>
      <c r="B337" s="191" t="s">
        <v>1944</v>
      </c>
      <c r="C337" s="147" t="s">
        <v>1945</v>
      </c>
      <c r="D337" s="117" t="s">
        <v>1105</v>
      </c>
      <c r="E337" s="148" t="s">
        <v>868</v>
      </c>
      <c r="F337" s="119" t="s">
        <v>869</v>
      </c>
      <c r="G337" s="117" t="s">
        <v>869</v>
      </c>
      <c r="H337" s="26">
        <v>44110</v>
      </c>
      <c r="I337" s="119" t="s">
        <v>4366</v>
      </c>
      <c r="J337" s="119"/>
      <c r="K337" s="176" t="s">
        <v>4367</v>
      </c>
      <c r="L337" s="177"/>
      <c r="M337" s="177"/>
      <c r="N337" s="179"/>
      <c r="O337" s="117" t="s">
        <v>4368</v>
      </c>
      <c r="P337" s="117" t="s">
        <v>4369</v>
      </c>
      <c r="Q337" s="117" t="s">
        <v>2583</v>
      </c>
      <c r="R337" s="120" t="s">
        <v>2584</v>
      </c>
      <c r="S337" s="120" t="s">
        <v>4370</v>
      </c>
      <c r="T337" s="117"/>
      <c r="U337" s="117"/>
      <c r="V337" s="117"/>
      <c r="W337" s="117" t="s">
        <v>2583</v>
      </c>
      <c r="X337" s="120" t="s">
        <v>2584</v>
      </c>
      <c r="Z337" s="196" t="s">
        <v>1271</v>
      </c>
    </row>
    <row r="338" spans="1:26" x14ac:dyDescent="0.25">
      <c r="A338" s="23" t="s">
        <v>1946</v>
      </c>
      <c r="B338" s="195" t="s">
        <v>1947</v>
      </c>
      <c r="C338" s="147" t="s">
        <v>1948</v>
      </c>
      <c r="D338" s="117" t="s">
        <v>1105</v>
      </c>
      <c r="E338" s="148" t="s">
        <v>868</v>
      </c>
      <c r="F338" s="119" t="s">
        <v>869</v>
      </c>
      <c r="G338" s="117"/>
      <c r="H338" s="26">
        <v>44344</v>
      </c>
      <c r="I338" s="119" t="s">
        <v>4371</v>
      </c>
      <c r="J338" s="119"/>
      <c r="K338" s="119"/>
      <c r="L338" s="119"/>
      <c r="M338" s="119"/>
      <c r="N338" s="119"/>
      <c r="O338" s="117"/>
      <c r="P338" s="117" t="s">
        <v>4372</v>
      </c>
      <c r="Q338" s="117" t="s">
        <v>3491</v>
      </c>
      <c r="R338" s="120" t="s">
        <v>2584</v>
      </c>
      <c r="S338" s="120" t="s">
        <v>3492</v>
      </c>
      <c r="T338" s="117"/>
      <c r="U338" s="117"/>
      <c r="V338" s="117"/>
      <c r="W338" s="117" t="s">
        <v>3491</v>
      </c>
      <c r="X338" s="120" t="s">
        <v>2584</v>
      </c>
      <c r="Z338" s="196" t="s">
        <v>1111</v>
      </c>
    </row>
    <row r="339" spans="1:26" ht="39" x14ac:dyDescent="0.25">
      <c r="A339" s="81" t="s">
        <v>1949</v>
      </c>
      <c r="B339" s="194" t="s">
        <v>1950</v>
      </c>
      <c r="C339" s="172" t="s">
        <v>1951</v>
      </c>
      <c r="D339" s="173" t="s">
        <v>1105</v>
      </c>
      <c r="E339" s="87" t="s">
        <v>1173</v>
      </c>
      <c r="F339" s="174" t="s">
        <v>869</v>
      </c>
      <c r="G339" s="173" t="s">
        <v>869</v>
      </c>
      <c r="H339" s="88">
        <v>43828</v>
      </c>
      <c r="I339" s="174" t="s">
        <v>4373</v>
      </c>
      <c r="J339" s="174"/>
      <c r="K339" s="174"/>
      <c r="L339" s="174"/>
      <c r="M339" s="174"/>
      <c r="N339" s="174"/>
      <c r="O339" s="173" t="s">
        <v>4374</v>
      </c>
      <c r="P339" s="173" t="s">
        <v>4375</v>
      </c>
      <c r="Q339" s="173" t="s">
        <v>3261</v>
      </c>
      <c r="R339" s="175" t="s">
        <v>2584</v>
      </c>
      <c r="S339" s="175" t="s">
        <v>3262</v>
      </c>
      <c r="T339" s="173"/>
      <c r="U339" s="173"/>
      <c r="V339" s="173"/>
      <c r="W339" s="173" t="s">
        <v>3261</v>
      </c>
      <c r="X339" s="175" t="s">
        <v>2584</v>
      </c>
      <c r="Z339" s="196" t="s">
        <v>1968</v>
      </c>
    </row>
    <row r="340" spans="1:26" x14ac:dyDescent="0.25">
      <c r="A340" s="23" t="s">
        <v>1952</v>
      </c>
      <c r="B340" s="191" t="s">
        <v>1953</v>
      </c>
      <c r="C340" s="147" t="s">
        <v>1954</v>
      </c>
      <c r="D340" s="117" t="s">
        <v>1105</v>
      </c>
      <c r="E340" s="148" t="s">
        <v>868</v>
      </c>
      <c r="F340" s="119" t="s">
        <v>869</v>
      </c>
      <c r="G340" s="117" t="s">
        <v>869</v>
      </c>
      <c r="H340" s="26">
        <v>44399</v>
      </c>
      <c r="I340" s="119" t="s">
        <v>4376</v>
      </c>
      <c r="J340" s="119"/>
      <c r="K340" s="119"/>
      <c r="L340" s="119"/>
      <c r="M340" s="119"/>
      <c r="N340" s="119"/>
      <c r="O340" s="117" t="s">
        <v>4377</v>
      </c>
      <c r="P340" s="117" t="s">
        <v>4378</v>
      </c>
      <c r="Q340" s="117" t="s">
        <v>4379</v>
      </c>
      <c r="R340" s="120" t="s">
        <v>2584</v>
      </c>
      <c r="S340" s="120" t="s">
        <v>4380</v>
      </c>
      <c r="T340" s="117"/>
      <c r="U340" s="117"/>
      <c r="V340" s="117"/>
      <c r="W340" s="117" t="s">
        <v>4379</v>
      </c>
      <c r="X340" s="120" t="s">
        <v>2584</v>
      </c>
      <c r="Z340" s="196" t="s">
        <v>883</v>
      </c>
    </row>
    <row r="341" spans="1:26" x14ac:dyDescent="0.25">
      <c r="A341" s="23" t="s">
        <v>1955</v>
      </c>
      <c r="B341" s="191" t="s">
        <v>1956</v>
      </c>
      <c r="C341" s="147" t="s">
        <v>1957</v>
      </c>
      <c r="D341" s="117" t="s">
        <v>1105</v>
      </c>
      <c r="E341" s="148" t="s">
        <v>868</v>
      </c>
      <c r="F341" s="119" t="s">
        <v>869</v>
      </c>
      <c r="G341" s="117" t="s">
        <v>869</v>
      </c>
      <c r="H341" s="26">
        <v>44418</v>
      </c>
      <c r="I341" s="119" t="s">
        <v>4381</v>
      </c>
      <c r="J341" s="119"/>
      <c r="K341" s="119"/>
      <c r="L341" s="119"/>
      <c r="M341" s="119"/>
      <c r="N341" s="119"/>
      <c r="O341" s="117" t="s">
        <v>4382</v>
      </c>
      <c r="P341" s="117" t="s">
        <v>4383</v>
      </c>
      <c r="Q341" s="117" t="s">
        <v>2583</v>
      </c>
      <c r="R341" s="120" t="s">
        <v>2584</v>
      </c>
      <c r="S341" s="120" t="s">
        <v>4140</v>
      </c>
      <c r="T341" s="117"/>
      <c r="U341" s="117"/>
      <c r="V341" s="117"/>
      <c r="W341" s="117" t="s">
        <v>2583</v>
      </c>
      <c r="X341" s="120" t="s">
        <v>2584</v>
      </c>
      <c r="Z341" s="233" t="s">
        <v>1035</v>
      </c>
    </row>
    <row r="342" spans="1:26" x14ac:dyDescent="0.25">
      <c r="A342" s="23" t="s">
        <v>1958</v>
      </c>
      <c r="B342" s="191" t="s">
        <v>1959</v>
      </c>
      <c r="C342" s="147" t="s">
        <v>1960</v>
      </c>
      <c r="D342" s="117" t="s">
        <v>1105</v>
      </c>
      <c r="E342" s="148" t="s">
        <v>868</v>
      </c>
      <c r="F342" s="119" t="s">
        <v>869</v>
      </c>
      <c r="G342" s="117" t="s">
        <v>869</v>
      </c>
      <c r="H342" s="26">
        <v>44148</v>
      </c>
      <c r="I342" s="119" t="s">
        <v>4384</v>
      </c>
      <c r="J342" s="119"/>
      <c r="K342" s="119"/>
      <c r="L342" s="119"/>
      <c r="M342" s="119"/>
      <c r="N342" s="119"/>
      <c r="O342" s="117" t="s">
        <v>4385</v>
      </c>
      <c r="P342" s="117" t="s">
        <v>4386</v>
      </c>
      <c r="Q342" s="117" t="s">
        <v>4387</v>
      </c>
      <c r="R342" s="120" t="s">
        <v>2584</v>
      </c>
      <c r="S342" s="164" t="s">
        <v>4388</v>
      </c>
      <c r="T342" s="117"/>
      <c r="U342" s="117"/>
      <c r="V342" s="117"/>
      <c r="W342" s="117" t="s">
        <v>4387</v>
      </c>
      <c r="X342" s="120" t="s">
        <v>2584</v>
      </c>
      <c r="Z342" s="196" t="s">
        <v>1285</v>
      </c>
    </row>
    <row r="343" spans="1:26" x14ac:dyDescent="0.25">
      <c r="A343" s="23" t="s">
        <v>1961</v>
      </c>
      <c r="B343" s="191" t="s">
        <v>1962</v>
      </c>
      <c r="C343" s="147" t="s">
        <v>1738</v>
      </c>
      <c r="D343" s="117" t="s">
        <v>1105</v>
      </c>
      <c r="E343" s="148" t="s">
        <v>868</v>
      </c>
      <c r="F343" s="119" t="s">
        <v>869</v>
      </c>
      <c r="G343" s="117" t="s">
        <v>869</v>
      </c>
      <c r="H343" s="26">
        <v>44117</v>
      </c>
      <c r="I343" s="119" t="s">
        <v>4389</v>
      </c>
      <c r="J343" s="119"/>
      <c r="K343" s="119"/>
      <c r="L343" s="119"/>
      <c r="M343" s="119"/>
      <c r="N343" s="119"/>
      <c r="O343" s="117" t="s">
        <v>4149</v>
      </c>
      <c r="P343" s="117" t="s">
        <v>4150</v>
      </c>
      <c r="Q343" s="117" t="s">
        <v>3311</v>
      </c>
      <c r="R343" s="120" t="s">
        <v>2584</v>
      </c>
      <c r="S343" s="120" t="s">
        <v>4390</v>
      </c>
      <c r="T343" s="117"/>
      <c r="U343" s="117"/>
      <c r="V343" s="117"/>
      <c r="W343" s="117" t="s">
        <v>3311</v>
      </c>
      <c r="X343" s="120" t="s">
        <v>2584</v>
      </c>
      <c r="Z343" s="196" t="s">
        <v>1634</v>
      </c>
    </row>
    <row r="344" spans="1:26" x14ac:dyDescent="0.25">
      <c r="A344" s="23" t="s">
        <v>1963</v>
      </c>
      <c r="B344" s="196" t="s">
        <v>1964</v>
      </c>
      <c r="C344" s="24" t="s">
        <v>1965</v>
      </c>
      <c r="D344" s="23" t="s">
        <v>1105</v>
      </c>
      <c r="E344" s="23" t="s">
        <v>869</v>
      </c>
      <c r="F344" s="23"/>
      <c r="G344" s="23"/>
      <c r="H344" s="26" t="s">
        <v>1966</v>
      </c>
      <c r="I344" s="23"/>
      <c r="J344" s="23"/>
      <c r="K344" s="31"/>
      <c r="L344" s="31"/>
      <c r="M344" s="31"/>
      <c r="N344" s="23"/>
      <c r="O344" s="23" t="s">
        <v>4391</v>
      </c>
      <c r="P344" s="197" t="s">
        <v>4392</v>
      </c>
      <c r="Q344" s="23" t="s">
        <v>2583</v>
      </c>
      <c r="R344" s="120" t="s">
        <v>2584</v>
      </c>
      <c r="S344" s="30" t="s">
        <v>4140</v>
      </c>
      <c r="T344" s="23"/>
      <c r="U344" s="23"/>
      <c r="V344" s="23"/>
      <c r="W344" s="23"/>
      <c r="X344" s="30"/>
      <c r="Z344" s="230" t="s">
        <v>1350</v>
      </c>
    </row>
    <row r="345" spans="1:26" x14ac:dyDescent="0.25">
      <c r="A345" s="23" t="s">
        <v>1967</v>
      </c>
      <c r="B345" s="196" t="s">
        <v>1968</v>
      </c>
      <c r="C345" s="24" t="s">
        <v>1969</v>
      </c>
      <c r="D345" s="123" t="s">
        <v>1105</v>
      </c>
      <c r="E345" s="23" t="s">
        <v>868</v>
      </c>
      <c r="F345" s="23"/>
      <c r="G345" s="23"/>
      <c r="H345" s="26">
        <v>44394</v>
      </c>
      <c r="I345" s="135"/>
      <c r="J345" s="135"/>
      <c r="K345" s="135"/>
      <c r="L345" s="136"/>
      <c r="M345" s="136"/>
      <c r="N345" s="135"/>
      <c r="O345" s="117" t="s">
        <v>4393</v>
      </c>
      <c r="P345" s="23" t="s">
        <v>4394</v>
      </c>
      <c r="Q345" s="23" t="s">
        <v>3146</v>
      </c>
      <c r="R345" s="120" t="s">
        <v>2584</v>
      </c>
      <c r="S345" s="30" t="s">
        <v>4395</v>
      </c>
      <c r="T345" s="23"/>
      <c r="U345" s="23"/>
      <c r="V345" s="23"/>
      <c r="W345" s="23"/>
      <c r="X345" s="23"/>
      <c r="Z345" s="196" t="s">
        <v>1425</v>
      </c>
    </row>
    <row r="346" spans="1:26" x14ac:dyDescent="0.25">
      <c r="A346" s="23" t="s">
        <v>1970</v>
      </c>
      <c r="B346" s="191" t="s">
        <v>1971</v>
      </c>
      <c r="C346" s="140" t="s">
        <v>1972</v>
      </c>
      <c r="D346" s="117" t="s">
        <v>1105</v>
      </c>
      <c r="E346" s="119" t="s">
        <v>868</v>
      </c>
      <c r="F346" s="117" t="s">
        <v>869</v>
      </c>
      <c r="G346" s="119" t="s">
        <v>869</v>
      </c>
      <c r="H346" s="26">
        <v>44128</v>
      </c>
      <c r="I346" s="119" t="s">
        <v>4396</v>
      </c>
      <c r="J346" s="119"/>
      <c r="K346" s="141"/>
      <c r="L346" s="141"/>
      <c r="M346" s="141"/>
      <c r="N346" s="117"/>
      <c r="O346" s="117" t="s">
        <v>4397</v>
      </c>
      <c r="P346" s="117" t="s">
        <v>4398</v>
      </c>
      <c r="Q346" s="120" t="s">
        <v>3420</v>
      </c>
      <c r="R346" s="120" t="s">
        <v>2584</v>
      </c>
      <c r="S346" s="117" t="s">
        <v>4399</v>
      </c>
      <c r="T346" s="117"/>
      <c r="U346" s="117"/>
      <c r="V346" s="117"/>
      <c r="W346" s="120"/>
      <c r="X346" s="117"/>
      <c r="Z346" s="196" t="s">
        <v>1444</v>
      </c>
    </row>
    <row r="347" spans="1:26" x14ac:dyDescent="0.25">
      <c r="A347" s="23" t="s">
        <v>1973</v>
      </c>
      <c r="B347" s="191" t="s">
        <v>1974</v>
      </c>
      <c r="C347" s="147" t="s">
        <v>1975</v>
      </c>
      <c r="D347" s="117" t="s">
        <v>1105</v>
      </c>
      <c r="E347" s="119" t="s">
        <v>868</v>
      </c>
      <c r="F347" s="117" t="s">
        <v>869</v>
      </c>
      <c r="G347" s="119" t="s">
        <v>869</v>
      </c>
      <c r="H347" s="26">
        <v>44412</v>
      </c>
      <c r="I347" s="119" t="s">
        <v>4400</v>
      </c>
      <c r="J347" s="119"/>
      <c r="K347" s="141"/>
      <c r="L347" s="141"/>
      <c r="M347" s="141"/>
      <c r="N347" s="117"/>
      <c r="O347" s="117" t="s">
        <v>4401</v>
      </c>
      <c r="P347" s="117" t="s">
        <v>4402</v>
      </c>
      <c r="Q347" s="120" t="s">
        <v>2703</v>
      </c>
      <c r="R347" s="120" t="s">
        <v>2584</v>
      </c>
      <c r="S347" s="120" t="s">
        <v>4403</v>
      </c>
      <c r="T347" s="117"/>
      <c r="U347" s="117"/>
      <c r="V347" s="117"/>
      <c r="W347" s="120" t="s">
        <v>2703</v>
      </c>
      <c r="X347" s="117" t="s">
        <v>2584</v>
      </c>
      <c r="Z347" s="196" t="s">
        <v>1496</v>
      </c>
    </row>
    <row r="348" spans="1:26" x14ac:dyDescent="0.25">
      <c r="A348" s="23" t="s">
        <v>1976</v>
      </c>
      <c r="B348" s="194" t="s">
        <v>1977</v>
      </c>
      <c r="C348" s="147" t="s">
        <v>1978</v>
      </c>
      <c r="D348" s="117" t="s">
        <v>1105</v>
      </c>
      <c r="E348" s="148" t="s">
        <v>868</v>
      </c>
      <c r="F348" s="117" t="s">
        <v>869</v>
      </c>
      <c r="G348" s="119" t="s">
        <v>869</v>
      </c>
      <c r="H348" s="26">
        <v>44328</v>
      </c>
      <c r="I348" s="119" t="s">
        <v>4404</v>
      </c>
      <c r="J348" s="119"/>
      <c r="K348" s="119"/>
      <c r="L348" s="119"/>
      <c r="M348" s="119"/>
      <c r="N348" s="119"/>
      <c r="O348" s="117" t="s">
        <v>4405</v>
      </c>
      <c r="P348" s="117" t="s">
        <v>4406</v>
      </c>
      <c r="Q348" s="117" t="s">
        <v>2583</v>
      </c>
      <c r="R348" s="120" t="s">
        <v>2584</v>
      </c>
      <c r="S348" s="120" t="s">
        <v>4407</v>
      </c>
      <c r="T348" s="117"/>
      <c r="U348" s="117"/>
      <c r="V348" s="117"/>
      <c r="W348" s="117" t="s">
        <v>2583</v>
      </c>
      <c r="X348" s="120" t="s">
        <v>2584</v>
      </c>
      <c r="Z348" s="191" t="s">
        <v>1983</v>
      </c>
    </row>
    <row r="349" spans="1:26" x14ac:dyDescent="0.25">
      <c r="A349" s="23" t="s">
        <v>1979</v>
      </c>
      <c r="B349" s="191" t="s">
        <v>1980</v>
      </c>
      <c r="C349" s="147" t="s">
        <v>1853</v>
      </c>
      <c r="D349" s="117" t="s">
        <v>1105</v>
      </c>
      <c r="E349" s="148" t="s">
        <v>868</v>
      </c>
      <c r="F349" s="119" t="s">
        <v>1981</v>
      </c>
      <c r="G349" s="117"/>
      <c r="H349" s="26">
        <v>44250</v>
      </c>
      <c r="I349" s="119" t="s">
        <v>4262</v>
      </c>
      <c r="J349" s="119"/>
      <c r="K349" s="119"/>
      <c r="L349" s="119"/>
      <c r="M349" s="119"/>
      <c r="N349" s="119"/>
      <c r="O349" s="117" t="s">
        <v>4263</v>
      </c>
      <c r="P349" s="117" t="s">
        <v>4264</v>
      </c>
      <c r="Q349" s="117" t="s">
        <v>2583</v>
      </c>
      <c r="R349" s="120" t="s">
        <v>2584</v>
      </c>
      <c r="S349" s="120" t="s">
        <v>4265</v>
      </c>
      <c r="T349" s="117"/>
      <c r="U349" s="117"/>
      <c r="V349" s="117"/>
      <c r="W349" s="117" t="s">
        <v>2583</v>
      </c>
      <c r="X349" s="120" t="s">
        <v>2584</v>
      </c>
      <c r="Z349" s="23" t="s">
        <v>1798</v>
      </c>
    </row>
    <row r="350" spans="1:26" x14ac:dyDescent="0.25">
      <c r="A350" s="23" t="s">
        <v>1982</v>
      </c>
      <c r="B350" s="191" t="s">
        <v>1983</v>
      </c>
      <c r="C350" s="147" t="s">
        <v>1984</v>
      </c>
      <c r="D350" s="141" t="s">
        <v>1105</v>
      </c>
      <c r="E350" s="148" t="s">
        <v>868</v>
      </c>
      <c r="F350" s="119" t="s">
        <v>869</v>
      </c>
      <c r="G350" s="141" t="s">
        <v>869</v>
      </c>
      <c r="H350" s="26">
        <v>44328</v>
      </c>
      <c r="I350" s="119" t="s">
        <v>4408</v>
      </c>
      <c r="J350" s="119"/>
      <c r="K350" s="119"/>
      <c r="L350" s="119"/>
      <c r="M350" s="119"/>
      <c r="N350" s="119"/>
      <c r="O350" s="141" t="s">
        <v>4409</v>
      </c>
      <c r="P350" s="141" t="s">
        <v>4410</v>
      </c>
      <c r="Q350" s="141" t="s">
        <v>2973</v>
      </c>
      <c r="R350" s="160" t="s">
        <v>2584</v>
      </c>
      <c r="S350" s="160" t="s">
        <v>4411</v>
      </c>
      <c r="T350" s="141"/>
      <c r="U350" s="141"/>
      <c r="V350" s="141"/>
      <c r="W350" s="141" t="s">
        <v>2973</v>
      </c>
      <c r="X350" s="160" t="s">
        <v>2584</v>
      </c>
      <c r="Z350" s="194" t="s">
        <v>1977</v>
      </c>
    </row>
    <row r="351" spans="1:26" x14ac:dyDescent="0.25">
      <c r="A351" s="23" t="s">
        <v>1985</v>
      </c>
      <c r="B351" s="23" t="s">
        <v>1986</v>
      </c>
      <c r="C351" s="24" t="s">
        <v>1543</v>
      </c>
      <c r="D351" s="123" t="s">
        <v>1105</v>
      </c>
      <c r="E351" s="23" t="s">
        <v>868</v>
      </c>
      <c r="F351" s="23"/>
      <c r="G351" s="23"/>
      <c r="H351" s="26">
        <v>44140</v>
      </c>
      <c r="I351" s="135"/>
      <c r="J351" s="135"/>
      <c r="K351" s="135"/>
      <c r="L351" s="136"/>
      <c r="M351" s="136"/>
      <c r="N351" s="135"/>
      <c r="O351" s="23" t="s">
        <v>4412</v>
      </c>
      <c r="P351" s="23" t="s">
        <v>4413</v>
      </c>
      <c r="Q351" s="23" t="s">
        <v>2583</v>
      </c>
      <c r="R351" s="120" t="s">
        <v>2584</v>
      </c>
      <c r="S351" s="30" t="s">
        <v>4414</v>
      </c>
      <c r="T351" s="23"/>
      <c r="U351" s="23"/>
      <c r="V351" s="23"/>
      <c r="W351" s="23"/>
      <c r="X351" s="23"/>
      <c r="Z351" s="127" t="s">
        <v>1492</v>
      </c>
    </row>
    <row r="352" spans="1:26" x14ac:dyDescent="0.25">
      <c r="A352" s="23" t="s">
        <v>1987</v>
      </c>
      <c r="B352" s="196" t="s">
        <v>1988</v>
      </c>
      <c r="C352" s="24" t="s">
        <v>1989</v>
      </c>
      <c r="D352" s="23" t="s">
        <v>1105</v>
      </c>
      <c r="E352" s="23" t="s">
        <v>868</v>
      </c>
      <c r="F352" s="23" t="s">
        <v>869</v>
      </c>
      <c r="G352" s="23" t="s">
        <v>869</v>
      </c>
      <c r="H352" s="26">
        <v>44132</v>
      </c>
      <c r="I352" s="23" t="s">
        <v>4415</v>
      </c>
      <c r="J352" s="23"/>
      <c r="K352" s="198" t="s">
        <v>4416</v>
      </c>
      <c r="L352" s="199"/>
      <c r="M352" s="199"/>
      <c r="N352" s="182"/>
      <c r="O352" s="23" t="s">
        <v>4417</v>
      </c>
      <c r="P352" s="23" t="s">
        <v>4418</v>
      </c>
      <c r="Q352" s="23" t="s">
        <v>3730</v>
      </c>
      <c r="R352" s="30" t="s">
        <v>2584</v>
      </c>
      <c r="S352" s="30" t="s">
        <v>4419</v>
      </c>
      <c r="T352" s="23"/>
      <c r="U352" s="23"/>
      <c r="V352" s="23"/>
      <c r="W352" s="23" t="s">
        <v>3730</v>
      </c>
      <c r="X352" s="30" t="s">
        <v>2584</v>
      </c>
      <c r="Z352" s="196"/>
    </row>
    <row r="353" spans="1:26" x14ac:dyDescent="0.25">
      <c r="A353" s="127" t="s">
        <v>1990</v>
      </c>
      <c r="B353" s="200" t="s">
        <v>1991</v>
      </c>
      <c r="C353" s="201" t="s">
        <v>1992</v>
      </c>
      <c r="D353" s="202" t="s">
        <v>1105</v>
      </c>
      <c r="E353" s="203" t="s">
        <v>868</v>
      </c>
      <c r="F353" s="204"/>
      <c r="G353" s="202"/>
      <c r="H353" s="205">
        <v>44376</v>
      </c>
      <c r="I353" s="204" t="s">
        <v>4420</v>
      </c>
      <c r="J353" s="204"/>
      <c r="K353" s="204"/>
      <c r="L353" s="206" t="s">
        <v>4421</v>
      </c>
      <c r="M353" s="204"/>
      <c r="N353" s="204" t="s">
        <v>4422</v>
      </c>
      <c r="O353" s="207"/>
      <c r="P353" s="202" t="s">
        <v>4423</v>
      </c>
      <c r="Q353" s="202" t="s">
        <v>2583</v>
      </c>
      <c r="R353" s="208" t="s">
        <v>2584</v>
      </c>
      <c r="S353" s="208" t="s">
        <v>4140</v>
      </c>
      <c r="T353" s="202"/>
      <c r="U353" s="202"/>
      <c r="V353" s="202"/>
      <c r="W353" s="202" t="s">
        <v>2583</v>
      </c>
      <c r="X353" s="208" t="s">
        <v>2584</v>
      </c>
      <c r="Z353" s="23"/>
    </row>
    <row r="354" spans="1:26" x14ac:dyDescent="0.25">
      <c r="A354" s="23"/>
      <c r="B354" s="196"/>
      <c r="C354" s="24"/>
      <c r="D354" s="23"/>
      <c r="E354" s="23"/>
      <c r="F354" s="23"/>
      <c r="G354" s="23"/>
      <c r="H354" s="26"/>
      <c r="I354" s="23"/>
      <c r="J354" s="23"/>
      <c r="K354" s="31"/>
      <c r="L354" s="31"/>
      <c r="M354" s="31"/>
      <c r="N354" s="23"/>
      <c r="O354" s="23"/>
      <c r="P354" s="23"/>
      <c r="Q354" s="23"/>
      <c r="R354" s="30"/>
      <c r="S354" s="30"/>
      <c r="T354" s="23"/>
      <c r="U354" s="23"/>
      <c r="V354" s="23"/>
      <c r="W354" s="23"/>
      <c r="X354" s="30"/>
      <c r="Z354" s="23"/>
    </row>
    <row r="355" spans="1:26" x14ac:dyDescent="0.25">
      <c r="A355" s="23"/>
      <c r="B355" s="23"/>
      <c r="C355" s="86"/>
      <c r="D355" s="23"/>
      <c r="E355" s="23"/>
      <c r="F355" s="23"/>
      <c r="G355" s="23"/>
      <c r="H355" s="26"/>
      <c r="I355" s="23"/>
      <c r="J355" s="23"/>
      <c r="K355" s="1"/>
      <c r="L355" s="31"/>
      <c r="M355" s="31"/>
      <c r="N355" s="1"/>
      <c r="O355" s="23"/>
      <c r="P355" s="23"/>
      <c r="Q355" s="23"/>
      <c r="R355" s="30"/>
      <c r="S355" s="30"/>
      <c r="T355" s="23"/>
      <c r="U355" s="23"/>
      <c r="V355" s="23"/>
      <c r="W355" s="23"/>
      <c r="X355" s="30"/>
      <c r="Z355" s="23"/>
    </row>
    <row r="356" spans="1:26" x14ac:dyDescent="0.25">
      <c r="A356" s="23"/>
      <c r="B356" s="23"/>
      <c r="C356" s="24"/>
      <c r="D356" s="23"/>
      <c r="E356" s="23"/>
      <c r="F356" s="23"/>
      <c r="G356" s="23"/>
      <c r="H356" s="26"/>
      <c r="I356" s="23"/>
      <c r="J356" s="23"/>
      <c r="K356" s="1"/>
      <c r="L356" s="31"/>
      <c r="M356" s="31"/>
      <c r="N356" s="1"/>
      <c r="O356" s="23"/>
      <c r="P356" s="23"/>
      <c r="Q356" s="23"/>
      <c r="R356" s="30"/>
      <c r="S356" s="30"/>
      <c r="T356" s="23"/>
      <c r="U356" s="23"/>
      <c r="V356" s="23"/>
      <c r="W356" s="23"/>
      <c r="X356" s="30"/>
      <c r="Z356" s="23"/>
    </row>
    <row r="357" spans="1:26" x14ac:dyDescent="0.25">
      <c r="A357" s="23"/>
      <c r="B357" s="23"/>
      <c r="C357" s="24"/>
      <c r="D357" s="23"/>
      <c r="E357" s="23"/>
      <c r="F357" s="23"/>
      <c r="G357" s="23"/>
      <c r="H357" s="26"/>
      <c r="I357" s="23"/>
      <c r="J357" s="23"/>
      <c r="K357" s="31"/>
      <c r="L357" s="31"/>
      <c r="M357" s="31"/>
      <c r="N357" s="23"/>
      <c r="O357" s="23"/>
      <c r="P357" s="23"/>
      <c r="Q357" s="23"/>
      <c r="R357" s="30"/>
      <c r="S357" s="30"/>
      <c r="T357" s="23"/>
      <c r="U357" s="23"/>
      <c r="V357" s="23"/>
      <c r="W357" s="23"/>
      <c r="X357" s="30"/>
      <c r="Z357" s="23"/>
    </row>
    <row r="358" spans="1:26" x14ac:dyDescent="0.25">
      <c r="A358" s="23"/>
      <c r="B358" s="23"/>
      <c r="C358" s="24"/>
      <c r="D358" s="23"/>
      <c r="E358" s="23"/>
      <c r="F358" s="23"/>
      <c r="G358" s="23"/>
      <c r="H358" s="26"/>
      <c r="I358" s="23"/>
      <c r="J358" s="23"/>
      <c r="K358" s="31"/>
      <c r="L358" s="31"/>
      <c r="M358" s="31"/>
      <c r="N358" s="23"/>
      <c r="O358" s="23"/>
      <c r="P358" s="23"/>
      <c r="Q358" s="23"/>
      <c r="R358" s="30"/>
      <c r="S358" s="30"/>
      <c r="T358" s="23"/>
      <c r="U358" s="23"/>
      <c r="V358" s="23"/>
      <c r="W358" s="23"/>
      <c r="X358" s="30"/>
      <c r="Z358" s="23"/>
    </row>
    <row r="359" spans="1:26" x14ac:dyDescent="0.25">
      <c r="A359" s="23"/>
      <c r="B359" s="23"/>
      <c r="C359" s="24"/>
      <c r="D359" s="123"/>
      <c r="E359" s="23"/>
      <c r="F359" s="23"/>
      <c r="G359" s="23"/>
      <c r="H359" s="26"/>
      <c r="I359" s="135"/>
      <c r="J359" s="135"/>
      <c r="K359" s="135"/>
      <c r="L359" s="136"/>
      <c r="M359" s="136"/>
      <c r="N359" s="135"/>
      <c r="O359" s="23"/>
      <c r="P359" s="23"/>
      <c r="Q359" s="23"/>
      <c r="R359" s="23"/>
      <c r="S359" s="30"/>
      <c r="T359" s="23"/>
      <c r="U359" s="23"/>
      <c r="V359" s="23"/>
      <c r="W359" s="23"/>
      <c r="X359" s="23"/>
      <c r="Z359" s="23"/>
    </row>
    <row r="360" spans="1:26" x14ac:dyDescent="0.25">
      <c r="A360" s="23"/>
      <c r="B360" s="23"/>
      <c r="C360" s="24"/>
      <c r="D360" s="123"/>
      <c r="E360" s="23"/>
      <c r="F360" s="23"/>
      <c r="G360" s="23"/>
      <c r="H360" s="26"/>
      <c r="I360" s="135"/>
      <c r="J360" s="135"/>
      <c r="K360" s="135"/>
      <c r="L360" s="136"/>
      <c r="M360" s="136"/>
      <c r="N360" s="135"/>
      <c r="O360" s="23"/>
      <c r="P360" s="23"/>
      <c r="Q360" s="23"/>
      <c r="R360" s="23"/>
      <c r="S360" s="30"/>
      <c r="T360" s="23"/>
      <c r="U360" s="23"/>
      <c r="V360" s="23"/>
      <c r="W360" s="23"/>
      <c r="X360" s="23"/>
      <c r="Z360" s="23"/>
    </row>
    <row r="361" spans="1:26" x14ac:dyDescent="0.25">
      <c r="A361" s="23"/>
      <c r="B361" s="23"/>
      <c r="C361" s="24"/>
      <c r="D361" s="123"/>
      <c r="E361" s="23"/>
      <c r="F361" s="23"/>
      <c r="G361" s="23"/>
      <c r="H361" s="26"/>
      <c r="I361" s="135"/>
      <c r="J361" s="135"/>
      <c r="K361" s="135"/>
      <c r="L361" s="136"/>
      <c r="M361" s="136"/>
      <c r="N361" s="135"/>
      <c r="O361" s="23"/>
      <c r="P361" s="23"/>
      <c r="Q361" s="23"/>
      <c r="R361" s="23"/>
      <c r="S361" s="30"/>
      <c r="T361" s="23"/>
      <c r="U361" s="23"/>
      <c r="V361" s="23"/>
      <c r="W361" s="23"/>
      <c r="X361" s="23"/>
      <c r="Z361" s="23"/>
    </row>
    <row r="362" spans="1:26" x14ac:dyDescent="0.25">
      <c r="A362" s="23"/>
      <c r="B362" s="23"/>
      <c r="C362" s="24"/>
      <c r="D362" s="123"/>
      <c r="E362" s="23"/>
      <c r="F362" s="23"/>
      <c r="G362" s="23"/>
      <c r="H362" s="209"/>
      <c r="I362" s="135"/>
      <c r="J362" s="135"/>
      <c r="K362" s="135"/>
      <c r="L362" s="136"/>
      <c r="M362" s="136"/>
      <c r="N362" s="135"/>
      <c r="O362" s="23"/>
      <c r="P362" s="23"/>
      <c r="Q362" s="23"/>
      <c r="R362" s="23"/>
      <c r="S362" s="30"/>
      <c r="T362" s="23"/>
      <c r="U362" s="23"/>
      <c r="V362" s="23"/>
      <c r="W362" s="23"/>
      <c r="X362" s="23"/>
      <c r="Z362" s="23"/>
    </row>
    <row r="363" spans="1:26" x14ac:dyDescent="0.25">
      <c r="A363" s="23"/>
      <c r="B363" s="23"/>
      <c r="C363" s="24"/>
      <c r="D363" s="123"/>
      <c r="E363" s="23"/>
      <c r="F363" s="23"/>
      <c r="G363" s="23"/>
      <c r="H363" s="209"/>
      <c r="I363" s="135"/>
      <c r="J363" s="135"/>
      <c r="K363" s="135"/>
      <c r="L363" s="136"/>
      <c r="M363" s="136"/>
      <c r="N363" s="135"/>
      <c r="O363" s="23"/>
      <c r="P363" s="23"/>
      <c r="Q363" s="23"/>
      <c r="R363" s="23"/>
      <c r="S363" s="30"/>
      <c r="T363" s="23"/>
      <c r="U363" s="23"/>
      <c r="V363" s="23"/>
      <c r="W363" s="23"/>
      <c r="X363" s="23"/>
      <c r="Z363" s="23"/>
    </row>
    <row r="364" spans="1:26" x14ac:dyDescent="0.25">
      <c r="A364" s="23"/>
      <c r="B364" s="23"/>
      <c r="C364" s="24"/>
      <c r="D364" s="123"/>
      <c r="E364" s="23"/>
      <c r="F364" s="23"/>
      <c r="G364" s="23"/>
      <c r="H364" s="209"/>
      <c r="I364" s="135"/>
      <c r="J364" s="135"/>
      <c r="K364" s="135"/>
      <c r="L364" s="136"/>
      <c r="M364" s="136"/>
      <c r="N364" s="135"/>
      <c r="O364" s="23"/>
      <c r="P364" s="23"/>
      <c r="Q364" s="23"/>
      <c r="R364" s="23"/>
      <c r="S364" s="30"/>
      <c r="T364" s="23"/>
      <c r="U364" s="23"/>
      <c r="V364" s="23"/>
      <c r="W364" s="23"/>
      <c r="X364" s="23"/>
      <c r="Z364" s="23"/>
    </row>
    <row r="365" spans="1:26" x14ac:dyDescent="0.25">
      <c r="A365" s="23"/>
      <c r="B365" s="23"/>
      <c r="C365" s="24"/>
      <c r="D365" s="123"/>
      <c r="E365" s="23"/>
      <c r="F365" s="23"/>
      <c r="G365" s="23"/>
      <c r="H365" s="209"/>
      <c r="I365" s="135"/>
      <c r="J365" s="135"/>
      <c r="K365" s="135"/>
      <c r="L365" s="136"/>
      <c r="M365" s="136"/>
      <c r="N365" s="135"/>
      <c r="O365" s="23"/>
      <c r="P365" s="23"/>
      <c r="Q365" s="23"/>
      <c r="R365" s="23"/>
      <c r="S365" s="30"/>
      <c r="T365" s="23"/>
      <c r="U365" s="23"/>
      <c r="V365" s="23"/>
      <c r="W365" s="23"/>
      <c r="X365" s="23"/>
      <c r="Z365" s="23"/>
    </row>
    <row r="366" spans="1:26" x14ac:dyDescent="0.25">
      <c r="A366" s="23"/>
      <c r="B366" s="23"/>
      <c r="C366" s="24"/>
      <c r="D366" s="123"/>
      <c r="E366" s="23"/>
      <c r="F366" s="23"/>
      <c r="G366" s="23"/>
      <c r="H366" s="209"/>
      <c r="I366" s="135"/>
      <c r="J366" s="135"/>
      <c r="K366" s="135"/>
      <c r="L366" s="136"/>
      <c r="M366" s="136"/>
      <c r="N366" s="135"/>
      <c r="O366" s="23"/>
      <c r="P366" s="23"/>
      <c r="Q366" s="23"/>
      <c r="R366" s="23"/>
      <c r="S366" s="30"/>
      <c r="T366" s="23"/>
      <c r="U366" s="23"/>
      <c r="V366" s="23"/>
      <c r="W366" s="23"/>
      <c r="X366" s="23"/>
      <c r="Z366" s="23"/>
    </row>
    <row r="367" spans="1:26" x14ac:dyDescent="0.25">
      <c r="A367" s="23"/>
      <c r="B367" s="23"/>
      <c r="C367" s="24"/>
      <c r="D367" s="123"/>
      <c r="E367" s="23"/>
      <c r="F367" s="23"/>
      <c r="G367" s="23"/>
      <c r="H367" s="209"/>
      <c r="I367" s="135"/>
      <c r="J367" s="135"/>
      <c r="K367" s="135"/>
      <c r="L367" s="136"/>
      <c r="M367" s="136"/>
      <c r="N367" s="135"/>
      <c r="O367" s="23"/>
      <c r="P367" s="23"/>
      <c r="Q367" s="23"/>
      <c r="R367" s="23"/>
      <c r="S367" s="30"/>
      <c r="T367" s="23"/>
      <c r="U367" s="23"/>
      <c r="V367" s="23"/>
      <c r="W367" s="23"/>
      <c r="X367" s="23"/>
      <c r="Z367" s="23"/>
    </row>
    <row r="368" spans="1:26" x14ac:dyDescent="0.25">
      <c r="A368" s="23"/>
      <c r="B368" s="23"/>
      <c r="C368" s="24"/>
      <c r="D368" s="123"/>
      <c r="E368" s="23"/>
      <c r="F368" s="23"/>
      <c r="G368" s="23"/>
      <c r="H368" s="209"/>
      <c r="I368" s="135"/>
      <c r="J368" s="135"/>
      <c r="K368" s="135"/>
      <c r="L368" s="136"/>
      <c r="M368" s="136"/>
      <c r="N368" s="135"/>
      <c r="O368" s="23"/>
      <c r="P368" s="23"/>
      <c r="Q368" s="23"/>
      <c r="R368" s="23"/>
      <c r="S368" s="30"/>
      <c r="T368" s="23"/>
      <c r="U368" s="23"/>
      <c r="V368" s="23"/>
      <c r="W368" s="23"/>
      <c r="X368" s="23"/>
      <c r="Z368" s="23"/>
    </row>
    <row r="369" spans="1:26" x14ac:dyDescent="0.25">
      <c r="A369" s="23"/>
      <c r="B369" s="23"/>
      <c r="C369" s="24"/>
      <c r="D369" s="123"/>
      <c r="E369" s="23"/>
      <c r="F369" s="23"/>
      <c r="G369" s="23"/>
      <c r="H369" s="209"/>
      <c r="I369" s="135"/>
      <c r="J369" s="135"/>
      <c r="K369" s="135"/>
      <c r="L369" s="136"/>
      <c r="M369" s="136"/>
      <c r="N369" s="135"/>
      <c r="O369" s="23"/>
      <c r="P369" s="23"/>
      <c r="Q369" s="23"/>
      <c r="R369" s="23"/>
      <c r="S369" s="30"/>
      <c r="T369" s="23"/>
      <c r="U369" s="23"/>
      <c r="V369" s="23"/>
      <c r="W369" s="23"/>
      <c r="X369" s="23"/>
      <c r="Z369" s="23"/>
    </row>
    <row r="370" spans="1:26" x14ac:dyDescent="0.25">
      <c r="A370" s="23"/>
      <c r="B370" s="23"/>
      <c r="C370" s="24"/>
      <c r="D370" s="123"/>
      <c r="E370" s="23"/>
      <c r="F370" s="23"/>
      <c r="G370" s="23"/>
      <c r="H370" s="209"/>
      <c r="I370" s="135"/>
      <c r="J370" s="135"/>
      <c r="K370" s="135"/>
      <c r="L370" s="136"/>
      <c r="M370" s="136"/>
      <c r="N370" s="135"/>
      <c r="O370" s="23"/>
      <c r="P370" s="23"/>
      <c r="Q370" s="23"/>
      <c r="R370" s="23"/>
      <c r="S370" s="30"/>
      <c r="T370" s="23"/>
      <c r="U370" s="23"/>
      <c r="V370" s="23"/>
      <c r="W370" s="23"/>
      <c r="X370" s="23"/>
      <c r="Z370" s="23"/>
    </row>
    <row r="371" spans="1:26" x14ac:dyDescent="0.25">
      <c r="A371" s="23"/>
      <c r="B371" s="23"/>
      <c r="C371" s="24"/>
      <c r="D371" s="123"/>
      <c r="E371" s="23"/>
      <c r="F371" s="23"/>
      <c r="G371" s="23"/>
      <c r="H371" s="209"/>
      <c r="I371" s="135"/>
      <c r="J371" s="135"/>
      <c r="K371" s="135"/>
      <c r="L371" s="136"/>
      <c r="M371" s="136"/>
      <c r="N371" s="135"/>
      <c r="O371" s="23"/>
      <c r="P371" s="23"/>
      <c r="Q371" s="23"/>
      <c r="R371" s="23"/>
      <c r="S371" s="30"/>
      <c r="T371" s="23"/>
      <c r="U371" s="23"/>
      <c r="V371" s="23"/>
      <c r="W371" s="23"/>
      <c r="X371" s="23"/>
      <c r="Z371" s="23"/>
    </row>
    <row r="372" spans="1:26" x14ac:dyDescent="0.25">
      <c r="A372" s="23"/>
      <c r="B372" s="23"/>
      <c r="C372" s="24"/>
      <c r="D372" s="123"/>
      <c r="E372" s="23"/>
      <c r="F372" s="23"/>
      <c r="G372" s="23"/>
      <c r="H372" s="209"/>
      <c r="I372" s="135"/>
      <c r="J372" s="135"/>
      <c r="K372" s="135"/>
      <c r="L372" s="136"/>
      <c r="M372" s="136"/>
      <c r="N372" s="135"/>
      <c r="O372" s="23"/>
      <c r="P372" s="23"/>
      <c r="Q372" s="23"/>
      <c r="R372" s="23"/>
      <c r="S372" s="30"/>
      <c r="T372" s="23"/>
      <c r="U372" s="23"/>
      <c r="V372" s="23"/>
      <c r="W372" s="23"/>
      <c r="X372" s="23"/>
      <c r="Z372" s="23"/>
    </row>
    <row r="373" spans="1:26" x14ac:dyDescent="0.25">
      <c r="A373" s="23"/>
      <c r="B373" s="23"/>
      <c r="C373" s="24"/>
      <c r="D373" s="123"/>
      <c r="E373" s="23"/>
      <c r="F373" s="23"/>
      <c r="G373" s="23"/>
      <c r="H373" s="209"/>
      <c r="I373" s="135"/>
      <c r="J373" s="135"/>
      <c r="K373" s="135"/>
      <c r="L373" s="136"/>
      <c r="M373" s="136"/>
      <c r="N373" s="135"/>
      <c r="O373" s="23"/>
      <c r="P373" s="23"/>
      <c r="Q373" s="23"/>
      <c r="R373" s="23"/>
      <c r="S373" s="30"/>
      <c r="T373" s="23"/>
      <c r="U373" s="23"/>
      <c r="V373" s="23"/>
      <c r="W373" s="23"/>
      <c r="X373" s="23"/>
      <c r="Z373" s="23"/>
    </row>
    <row r="374" spans="1:26" x14ac:dyDescent="0.25">
      <c r="A374" s="23"/>
      <c r="B374" s="23"/>
      <c r="C374" s="24"/>
      <c r="D374" s="123"/>
      <c r="E374" s="23"/>
      <c r="F374" s="23"/>
      <c r="G374" s="23"/>
      <c r="H374" s="209"/>
      <c r="I374" s="135"/>
      <c r="J374" s="135"/>
      <c r="K374" s="135"/>
      <c r="L374" s="136"/>
      <c r="M374" s="136"/>
      <c r="N374" s="135"/>
      <c r="O374" s="23"/>
      <c r="P374" s="23"/>
      <c r="Q374" s="23"/>
      <c r="R374" s="23"/>
      <c r="S374" s="30"/>
      <c r="T374" s="23"/>
      <c r="U374" s="23"/>
      <c r="V374" s="23"/>
      <c r="W374" s="23"/>
      <c r="X374" s="23"/>
      <c r="Z374" s="23"/>
    </row>
    <row r="375" spans="1:26" x14ac:dyDescent="0.25">
      <c r="A375" s="23"/>
      <c r="B375" s="23"/>
      <c r="C375" s="24"/>
      <c r="D375" s="123"/>
      <c r="E375" s="23"/>
      <c r="F375" s="23"/>
      <c r="G375" s="23"/>
      <c r="H375" s="209"/>
      <c r="I375" s="135"/>
      <c r="J375" s="135"/>
      <c r="K375" s="135"/>
      <c r="L375" s="136"/>
      <c r="M375" s="136"/>
      <c r="N375" s="135"/>
      <c r="O375" s="23"/>
      <c r="P375" s="23"/>
      <c r="Q375" s="23"/>
      <c r="R375" s="23"/>
      <c r="S375" s="30"/>
      <c r="T375" s="23"/>
      <c r="U375" s="23"/>
      <c r="V375" s="23"/>
      <c r="W375" s="23"/>
      <c r="X375" s="23"/>
      <c r="Z375" s="23"/>
    </row>
    <row r="376" spans="1:26" x14ac:dyDescent="0.25">
      <c r="A376" s="23"/>
      <c r="B376" s="23"/>
      <c r="C376" s="24"/>
      <c r="D376" s="123"/>
      <c r="E376" s="23"/>
      <c r="F376" s="23"/>
      <c r="G376" s="23"/>
      <c r="H376" s="209"/>
      <c r="I376" s="135"/>
      <c r="J376" s="135"/>
      <c r="K376" s="135"/>
      <c r="L376" s="136"/>
      <c r="M376" s="136"/>
      <c r="N376" s="135"/>
      <c r="O376" s="23"/>
      <c r="P376" s="23"/>
      <c r="Q376" s="23"/>
      <c r="R376" s="23"/>
      <c r="S376" s="30"/>
      <c r="T376" s="23"/>
      <c r="U376" s="23"/>
      <c r="V376" s="23"/>
      <c r="W376" s="23"/>
      <c r="X376" s="23"/>
      <c r="Z376" s="23"/>
    </row>
    <row r="377" spans="1:26" x14ac:dyDescent="0.25">
      <c r="A377" s="23"/>
      <c r="B377" s="23"/>
      <c r="C377" s="24"/>
      <c r="D377" s="123"/>
      <c r="E377" s="23"/>
      <c r="F377" s="23"/>
      <c r="G377" s="23"/>
      <c r="H377" s="209"/>
      <c r="I377" s="135"/>
      <c r="J377" s="135"/>
      <c r="K377" s="135"/>
      <c r="L377" s="136"/>
      <c r="M377" s="136"/>
      <c r="N377" s="135"/>
      <c r="O377" s="23"/>
      <c r="P377" s="23"/>
      <c r="Q377" s="23"/>
      <c r="R377" s="23"/>
      <c r="S377" s="30"/>
      <c r="T377" s="23"/>
      <c r="U377" s="23"/>
      <c r="V377" s="23"/>
      <c r="W377" s="23"/>
      <c r="X377" s="23"/>
      <c r="Z377" s="23"/>
    </row>
    <row r="378" spans="1:26" x14ac:dyDescent="0.25">
      <c r="A378" s="23"/>
      <c r="B378" s="23"/>
      <c r="C378" s="24"/>
      <c r="D378" s="123"/>
      <c r="E378" s="23"/>
      <c r="F378" s="23"/>
      <c r="G378" s="23"/>
      <c r="H378" s="209"/>
      <c r="I378" s="135"/>
      <c r="J378" s="135"/>
      <c r="K378" s="135"/>
      <c r="L378" s="136"/>
      <c r="M378" s="136"/>
      <c r="N378" s="135"/>
      <c r="O378" s="23"/>
      <c r="P378" s="23"/>
      <c r="Q378" s="23"/>
      <c r="R378" s="23"/>
      <c r="S378" s="30"/>
      <c r="T378" s="23"/>
      <c r="U378" s="23"/>
      <c r="V378" s="23"/>
      <c r="W378" s="23"/>
      <c r="X378" s="23"/>
      <c r="Z378" s="23"/>
    </row>
    <row r="379" spans="1:26" x14ac:dyDescent="0.25">
      <c r="A379" s="23"/>
      <c r="B379" s="23"/>
      <c r="C379" s="24"/>
      <c r="D379" s="123"/>
      <c r="E379" s="23"/>
      <c r="F379" s="23"/>
      <c r="G379" s="23"/>
      <c r="H379" s="209"/>
      <c r="I379" s="135"/>
      <c r="J379" s="135"/>
      <c r="K379" s="135"/>
      <c r="L379" s="136"/>
      <c r="M379" s="136"/>
      <c r="N379" s="135"/>
      <c r="O379" s="23"/>
      <c r="P379" s="23"/>
      <c r="Q379" s="23"/>
      <c r="R379" s="23"/>
      <c r="S379" s="30"/>
      <c r="T379" s="23"/>
      <c r="U379" s="23"/>
      <c r="V379" s="23"/>
      <c r="W379" s="23"/>
      <c r="X379" s="23"/>
      <c r="Z379" s="23"/>
    </row>
    <row r="380" spans="1:26" x14ac:dyDescent="0.25">
      <c r="A380" s="23"/>
      <c r="B380" s="23"/>
      <c r="C380" s="24"/>
      <c r="D380" s="123"/>
      <c r="E380" s="23"/>
      <c r="F380" s="23"/>
      <c r="G380" s="23"/>
      <c r="H380" s="209"/>
      <c r="I380" s="135"/>
      <c r="J380" s="135"/>
      <c r="K380" s="135"/>
      <c r="L380" s="136"/>
      <c r="M380" s="136"/>
      <c r="N380" s="135"/>
      <c r="O380" s="23"/>
      <c r="P380" s="23"/>
      <c r="Q380" s="23"/>
      <c r="R380" s="23"/>
      <c r="S380" s="30"/>
      <c r="T380" s="23"/>
      <c r="U380" s="23"/>
      <c r="V380" s="23"/>
      <c r="W380" s="23"/>
      <c r="X380" s="23"/>
      <c r="Z380" s="23"/>
    </row>
    <row r="381" spans="1:26" x14ac:dyDescent="0.25">
      <c r="A381" s="23"/>
      <c r="B381" s="23"/>
      <c r="C381" s="24"/>
      <c r="D381" s="123"/>
      <c r="E381" s="23"/>
      <c r="F381" s="23"/>
      <c r="G381" s="23"/>
      <c r="H381" s="209"/>
      <c r="I381" s="135"/>
      <c r="J381" s="135"/>
      <c r="K381" s="135"/>
      <c r="L381" s="136"/>
      <c r="M381" s="136"/>
      <c r="N381" s="135"/>
      <c r="O381" s="23"/>
      <c r="P381" s="23"/>
      <c r="Q381" s="23"/>
      <c r="R381" s="23"/>
      <c r="S381" s="30"/>
      <c r="T381" s="23"/>
      <c r="U381" s="23"/>
      <c r="V381" s="23"/>
      <c r="W381" s="23"/>
      <c r="X381" s="23"/>
      <c r="Z381" s="23"/>
    </row>
    <row r="382" spans="1:26" x14ac:dyDescent="0.25">
      <c r="A382" s="23"/>
      <c r="B382" s="23"/>
      <c r="C382" s="24"/>
      <c r="D382" s="123"/>
      <c r="E382" s="23"/>
      <c r="F382" s="23"/>
      <c r="G382" s="23"/>
      <c r="H382" s="209"/>
      <c r="I382" s="135"/>
      <c r="J382" s="135"/>
      <c r="K382" s="135"/>
      <c r="L382" s="136"/>
      <c r="M382" s="136"/>
      <c r="N382" s="135"/>
      <c r="O382" s="23"/>
      <c r="P382" s="23"/>
      <c r="Q382" s="23"/>
      <c r="R382" s="23"/>
      <c r="S382" s="30"/>
      <c r="T382" s="23"/>
      <c r="U382" s="23"/>
      <c r="V382" s="23"/>
      <c r="W382" s="23"/>
      <c r="X382" s="23"/>
      <c r="Z382" s="23"/>
    </row>
    <row r="383" spans="1:26" x14ac:dyDescent="0.25">
      <c r="A383" s="23"/>
      <c r="B383" s="23"/>
      <c r="C383" s="24"/>
      <c r="D383" s="123"/>
      <c r="E383" s="23"/>
      <c r="F383" s="23"/>
      <c r="G383" s="23"/>
      <c r="H383" s="209"/>
      <c r="I383" s="135"/>
      <c r="J383" s="135"/>
      <c r="K383" s="135"/>
      <c r="L383" s="136"/>
      <c r="M383" s="136"/>
      <c r="N383" s="135"/>
      <c r="O383" s="23"/>
      <c r="P383" s="23"/>
      <c r="Q383" s="23"/>
      <c r="R383" s="23"/>
      <c r="S383" s="30"/>
      <c r="T383" s="23"/>
      <c r="U383" s="23"/>
      <c r="V383" s="23"/>
      <c r="W383" s="23"/>
      <c r="X383" s="23"/>
      <c r="Z383" s="23"/>
    </row>
    <row r="384" spans="1:26" x14ac:dyDescent="0.25">
      <c r="A384" s="23"/>
      <c r="B384" s="23"/>
      <c r="C384" s="24"/>
      <c r="D384" s="123"/>
      <c r="E384" s="23"/>
      <c r="F384" s="23"/>
      <c r="G384" s="23"/>
      <c r="H384" s="209"/>
      <c r="I384" s="135"/>
      <c r="J384" s="135"/>
      <c r="K384" s="135"/>
      <c r="L384" s="136"/>
      <c r="M384" s="136"/>
      <c r="N384" s="135"/>
      <c r="O384" s="23"/>
      <c r="P384" s="23"/>
      <c r="Q384" s="23"/>
      <c r="R384" s="23"/>
      <c r="S384" s="30"/>
      <c r="T384" s="23"/>
      <c r="U384" s="23"/>
      <c r="V384" s="23"/>
      <c r="W384" s="23"/>
      <c r="X384" s="23"/>
      <c r="Z384" s="23"/>
    </row>
    <row r="385" spans="1:26" x14ac:dyDescent="0.25">
      <c r="A385" s="23"/>
      <c r="B385" s="23"/>
      <c r="C385" s="24"/>
      <c r="D385" s="123"/>
      <c r="E385" s="23"/>
      <c r="F385" s="23"/>
      <c r="G385" s="23"/>
      <c r="H385" s="209"/>
      <c r="I385" s="135"/>
      <c r="J385" s="135"/>
      <c r="K385" s="135"/>
      <c r="L385" s="136"/>
      <c r="M385" s="136"/>
      <c r="N385" s="135"/>
      <c r="O385" s="23"/>
      <c r="P385" s="23"/>
      <c r="Q385" s="23"/>
      <c r="R385" s="23"/>
      <c r="S385" s="30"/>
      <c r="T385" s="23"/>
      <c r="U385" s="23"/>
      <c r="V385" s="23"/>
      <c r="W385" s="23"/>
      <c r="X385" s="23"/>
      <c r="Z385" s="23"/>
    </row>
    <row r="386" spans="1:26" x14ac:dyDescent="0.25">
      <c r="A386" s="23"/>
      <c r="B386" s="23"/>
      <c r="C386" s="24"/>
      <c r="D386" s="123"/>
      <c r="E386" s="23"/>
      <c r="F386" s="23"/>
      <c r="G386" s="23"/>
      <c r="H386" s="209"/>
      <c r="I386" s="135"/>
      <c r="J386" s="135"/>
      <c r="K386" s="135"/>
      <c r="L386" s="136"/>
      <c r="M386" s="136"/>
      <c r="N386" s="135"/>
      <c r="O386" s="23"/>
      <c r="P386" s="23"/>
      <c r="Q386" s="23"/>
      <c r="R386" s="23"/>
      <c r="S386" s="30"/>
      <c r="T386" s="23"/>
      <c r="U386" s="23"/>
      <c r="V386" s="23"/>
      <c r="W386" s="23"/>
      <c r="X386" s="23"/>
      <c r="Z386" s="23"/>
    </row>
    <row r="387" spans="1:26" x14ac:dyDescent="0.25">
      <c r="A387" s="23"/>
      <c r="B387" s="23"/>
      <c r="C387" s="24"/>
      <c r="D387" s="123"/>
      <c r="E387" s="23"/>
      <c r="F387" s="23"/>
      <c r="G387" s="23"/>
      <c r="H387" s="209"/>
      <c r="I387" s="135"/>
      <c r="J387" s="135"/>
      <c r="K387" s="135"/>
      <c r="L387" s="136"/>
      <c r="M387" s="136"/>
      <c r="N387" s="135"/>
      <c r="O387" s="23"/>
      <c r="P387" s="23"/>
      <c r="Q387" s="23"/>
      <c r="R387" s="23"/>
      <c r="S387" s="30"/>
      <c r="T387" s="23"/>
      <c r="U387" s="23"/>
      <c r="V387" s="23"/>
      <c r="W387" s="23"/>
      <c r="X387" s="23"/>
      <c r="Z387" s="23"/>
    </row>
    <row r="388" spans="1:26" x14ac:dyDescent="0.25">
      <c r="A388" s="23"/>
      <c r="B388" s="23"/>
      <c r="C388" s="24"/>
      <c r="D388" s="123"/>
      <c r="E388" s="23"/>
      <c r="F388" s="23"/>
      <c r="G388" s="23"/>
      <c r="H388" s="209"/>
      <c r="I388" s="135"/>
      <c r="J388" s="135"/>
      <c r="K388" s="135"/>
      <c r="L388" s="136"/>
      <c r="M388" s="136"/>
      <c r="N388" s="135"/>
      <c r="O388" s="23"/>
      <c r="P388" s="23"/>
      <c r="Q388" s="23"/>
      <c r="R388" s="23"/>
      <c r="S388" s="30"/>
      <c r="T388" s="23"/>
      <c r="U388" s="23"/>
      <c r="V388" s="23"/>
      <c r="W388" s="23"/>
      <c r="X388" s="23"/>
      <c r="Z388" s="23"/>
    </row>
    <row r="389" spans="1:26" x14ac:dyDescent="0.25">
      <c r="A389" s="23"/>
      <c r="B389" s="23"/>
      <c r="C389" s="24"/>
      <c r="D389" s="123"/>
      <c r="E389" s="23"/>
      <c r="F389" s="23"/>
      <c r="G389" s="23"/>
      <c r="H389" s="209"/>
      <c r="I389" s="135"/>
      <c r="J389" s="135"/>
      <c r="K389" s="135"/>
      <c r="L389" s="136"/>
      <c r="M389" s="136"/>
      <c r="N389" s="135"/>
      <c r="O389" s="23"/>
      <c r="P389" s="23"/>
      <c r="Q389" s="23"/>
      <c r="R389" s="23"/>
      <c r="S389" s="30"/>
      <c r="T389" s="23"/>
      <c r="U389" s="23"/>
      <c r="V389" s="23"/>
      <c r="W389" s="23"/>
      <c r="X389" s="23"/>
      <c r="Z389" s="23"/>
    </row>
    <row r="390" spans="1:26" x14ac:dyDescent="0.25">
      <c r="A390" s="23"/>
      <c r="B390" s="23"/>
      <c r="C390" s="24"/>
      <c r="D390" s="123"/>
      <c r="E390" s="23"/>
      <c r="F390" s="23"/>
      <c r="G390" s="23"/>
      <c r="H390" s="209"/>
      <c r="I390" s="135"/>
      <c r="J390" s="135"/>
      <c r="K390" s="135"/>
      <c r="L390" s="136"/>
      <c r="M390" s="136"/>
      <c r="N390" s="135"/>
      <c r="O390" s="23"/>
      <c r="P390" s="23"/>
      <c r="Q390" s="23"/>
      <c r="R390" s="23"/>
      <c r="S390" s="30"/>
      <c r="T390" s="23"/>
      <c r="U390" s="23"/>
      <c r="V390" s="23"/>
      <c r="W390" s="23"/>
      <c r="X390" s="23"/>
      <c r="Z390" s="23"/>
    </row>
    <row r="391" spans="1:26" x14ac:dyDescent="0.25">
      <c r="A391" s="23"/>
      <c r="B391" s="23"/>
      <c r="C391" s="24"/>
      <c r="D391" s="123"/>
      <c r="E391" s="23"/>
      <c r="F391" s="23"/>
      <c r="G391" s="23"/>
      <c r="H391" s="209"/>
      <c r="I391" s="135"/>
      <c r="J391" s="135"/>
      <c r="K391" s="135"/>
      <c r="L391" s="136"/>
      <c r="M391" s="136"/>
      <c r="N391" s="135"/>
      <c r="O391" s="23"/>
      <c r="P391" s="23"/>
      <c r="Q391" s="23"/>
      <c r="R391" s="23"/>
      <c r="S391" s="30"/>
      <c r="T391" s="23"/>
      <c r="U391" s="23"/>
      <c r="V391" s="23"/>
      <c r="W391" s="23"/>
      <c r="X391" s="23"/>
      <c r="Z391" s="23"/>
    </row>
    <row r="392" spans="1:26" x14ac:dyDescent="0.25">
      <c r="A392" s="23"/>
      <c r="B392" s="23"/>
      <c r="C392" s="24"/>
      <c r="D392" s="123"/>
      <c r="E392" s="23"/>
      <c r="F392" s="23"/>
      <c r="G392" s="23"/>
      <c r="H392" s="26"/>
      <c r="I392" s="71"/>
      <c r="J392" s="71"/>
      <c r="K392" s="71"/>
      <c r="L392" s="73"/>
      <c r="M392" s="73"/>
      <c r="N392" s="71"/>
      <c r="O392" s="23"/>
      <c r="P392" s="23"/>
      <c r="Q392" s="23"/>
      <c r="R392" s="23"/>
      <c r="S392" s="30"/>
      <c r="T392" s="23"/>
      <c r="U392" s="23"/>
      <c r="V392" s="23"/>
      <c r="W392" s="23"/>
      <c r="X392" s="23"/>
      <c r="Z392" s="23"/>
    </row>
    <row r="393" spans="1:26" x14ac:dyDescent="0.25">
      <c r="A393" s="23"/>
      <c r="B393" s="23"/>
      <c r="C393" s="24"/>
      <c r="D393" s="123"/>
      <c r="E393" s="23"/>
      <c r="F393" s="23"/>
      <c r="G393" s="23"/>
      <c r="H393" s="26"/>
      <c r="I393" s="71"/>
      <c r="J393" s="71"/>
      <c r="K393" s="71"/>
      <c r="L393" s="73"/>
      <c r="M393" s="73"/>
      <c r="N393" s="71"/>
      <c r="O393" s="23"/>
      <c r="P393" s="23"/>
      <c r="Q393" s="23"/>
      <c r="R393" s="23"/>
      <c r="S393" s="30"/>
      <c r="T393" s="23"/>
      <c r="U393" s="23"/>
      <c r="V393" s="23"/>
      <c r="W393" s="23"/>
      <c r="X393" s="23"/>
      <c r="Z393" s="23"/>
    </row>
    <row r="394" spans="1:26" x14ac:dyDescent="0.25">
      <c r="A394" s="23"/>
      <c r="B394" s="23"/>
      <c r="C394" s="24"/>
      <c r="D394" s="123"/>
      <c r="E394" s="23"/>
      <c r="F394" s="23"/>
      <c r="G394" s="23"/>
      <c r="H394" s="26"/>
      <c r="I394" s="71"/>
      <c r="J394" s="71"/>
      <c r="K394" s="71"/>
      <c r="L394" s="73"/>
      <c r="M394" s="73"/>
      <c r="N394" s="71"/>
      <c r="O394" s="23"/>
      <c r="P394" s="23"/>
      <c r="Q394" s="23"/>
      <c r="R394" s="23"/>
      <c r="S394" s="30"/>
      <c r="T394" s="23"/>
      <c r="U394" s="23"/>
      <c r="V394" s="23"/>
      <c r="W394" s="23"/>
      <c r="X394" s="23"/>
      <c r="Z394" s="23"/>
    </row>
    <row r="395" spans="1:26" x14ac:dyDescent="0.25">
      <c r="A395" s="23"/>
      <c r="B395" s="23"/>
      <c r="C395" s="24"/>
      <c r="D395" s="123"/>
      <c r="E395" s="23"/>
      <c r="F395" s="23"/>
      <c r="G395" s="23"/>
      <c r="H395" s="26"/>
      <c r="I395" s="71"/>
      <c r="J395" s="71"/>
      <c r="K395" s="71"/>
      <c r="L395" s="73"/>
      <c r="M395" s="73"/>
      <c r="N395" s="71"/>
      <c r="O395" s="23"/>
      <c r="P395" s="23"/>
      <c r="Q395" s="23"/>
      <c r="R395" s="23"/>
      <c r="S395" s="30"/>
      <c r="T395" s="23"/>
      <c r="U395" s="23"/>
      <c r="V395" s="23"/>
      <c r="W395" s="23"/>
      <c r="X395" s="23"/>
      <c r="Z395" s="23"/>
    </row>
    <row r="396" spans="1:26" x14ac:dyDescent="0.25">
      <c r="A396" s="23"/>
      <c r="B396" s="23"/>
      <c r="C396" s="24"/>
      <c r="D396" s="123"/>
      <c r="E396" s="23"/>
      <c r="F396" s="23"/>
      <c r="G396" s="23"/>
      <c r="H396" s="26"/>
      <c r="I396" s="71"/>
      <c r="J396" s="71"/>
      <c r="K396" s="71"/>
      <c r="L396" s="73"/>
      <c r="M396" s="73"/>
      <c r="N396" s="71"/>
      <c r="O396" s="23"/>
      <c r="P396" s="23"/>
      <c r="Q396" s="23"/>
      <c r="R396" s="23"/>
      <c r="S396" s="30"/>
      <c r="T396" s="23"/>
      <c r="U396" s="23"/>
      <c r="V396" s="23"/>
      <c r="W396" s="23"/>
      <c r="X396" s="23"/>
      <c r="Z396" s="23"/>
    </row>
    <row r="397" spans="1:26" x14ac:dyDescent="0.25">
      <c r="A397" s="23"/>
      <c r="B397" s="23"/>
      <c r="C397" s="24"/>
      <c r="D397" s="123"/>
      <c r="E397" s="23"/>
      <c r="F397" s="23"/>
      <c r="G397" s="23"/>
      <c r="H397" s="26"/>
      <c r="I397" s="71"/>
      <c r="J397" s="71"/>
      <c r="K397" s="71"/>
      <c r="L397" s="73"/>
      <c r="M397" s="73"/>
      <c r="N397" s="71"/>
      <c r="O397" s="23"/>
      <c r="P397" s="23"/>
      <c r="Q397" s="23"/>
      <c r="R397" s="23"/>
      <c r="S397" s="30"/>
      <c r="T397" s="23"/>
      <c r="U397" s="23"/>
      <c r="V397" s="23"/>
      <c r="W397" s="23"/>
      <c r="X397" s="23"/>
      <c r="Z397" s="23"/>
    </row>
    <row r="398" spans="1:26" x14ac:dyDescent="0.25">
      <c r="A398" s="23"/>
      <c r="B398" s="23"/>
      <c r="C398" s="24"/>
      <c r="D398" s="123"/>
      <c r="E398" s="23"/>
      <c r="F398" s="23"/>
      <c r="G398" s="23"/>
      <c r="H398" s="26"/>
      <c r="I398" s="71"/>
      <c r="J398" s="71"/>
      <c r="K398" s="71"/>
      <c r="L398" s="73"/>
      <c r="M398" s="73"/>
      <c r="N398" s="71"/>
      <c r="O398" s="23"/>
      <c r="P398" s="23"/>
      <c r="Q398" s="23"/>
      <c r="R398" s="23"/>
      <c r="S398" s="30"/>
      <c r="T398" s="23"/>
      <c r="U398" s="23"/>
      <c r="V398" s="23"/>
      <c r="W398" s="23"/>
      <c r="X398" s="23"/>
      <c r="Z398" s="23"/>
    </row>
    <row r="399" spans="1:26" x14ac:dyDescent="0.25">
      <c r="A399" s="23"/>
      <c r="B399" s="23"/>
      <c r="C399" s="24"/>
      <c r="D399" s="123"/>
      <c r="E399" s="23"/>
      <c r="F399" s="23"/>
      <c r="G399" s="23"/>
      <c r="H399" s="26"/>
      <c r="I399" s="71"/>
      <c r="J399" s="71"/>
      <c r="K399" s="71"/>
      <c r="L399" s="73"/>
      <c r="M399" s="73"/>
      <c r="N399" s="71"/>
      <c r="O399" s="23"/>
      <c r="P399" s="23"/>
      <c r="Q399" s="23"/>
      <c r="R399" s="23"/>
      <c r="S399" s="30"/>
      <c r="T399" s="23"/>
      <c r="U399" s="23"/>
      <c r="V399" s="23"/>
      <c r="W399" s="23"/>
      <c r="X399" s="23"/>
      <c r="Z399" s="23"/>
    </row>
    <row r="400" spans="1:26" x14ac:dyDescent="0.25">
      <c r="A400" s="23"/>
      <c r="B400" s="23"/>
      <c r="C400" s="24"/>
      <c r="D400" s="123"/>
      <c r="E400" s="23"/>
      <c r="F400" s="23"/>
      <c r="G400" s="23"/>
      <c r="H400" s="26"/>
      <c r="I400" s="71"/>
      <c r="J400" s="71"/>
      <c r="K400" s="71"/>
      <c r="L400" s="73"/>
      <c r="M400" s="73"/>
      <c r="N400" s="71"/>
      <c r="O400" s="23"/>
      <c r="P400" s="23"/>
      <c r="Q400" s="23"/>
      <c r="R400" s="23"/>
      <c r="S400" s="30"/>
      <c r="T400" s="23"/>
      <c r="U400" s="23"/>
      <c r="V400" s="23"/>
      <c r="W400" s="23"/>
      <c r="X400" s="23"/>
      <c r="Z400" s="23"/>
    </row>
    <row r="401" spans="1:26" x14ac:dyDescent="0.25">
      <c r="A401" s="23"/>
      <c r="B401" s="23"/>
      <c r="C401" s="24"/>
      <c r="D401" s="123"/>
      <c r="E401" s="23"/>
      <c r="F401" s="23"/>
      <c r="G401" s="23"/>
      <c r="H401" s="26"/>
      <c r="I401" s="71"/>
      <c r="J401" s="71"/>
      <c r="K401" s="71"/>
      <c r="L401" s="73"/>
      <c r="M401" s="73"/>
      <c r="N401" s="71"/>
      <c r="O401" s="23"/>
      <c r="P401" s="23"/>
      <c r="Q401" s="23"/>
      <c r="R401" s="23"/>
      <c r="S401" s="30"/>
      <c r="T401" s="23"/>
      <c r="U401" s="23"/>
      <c r="V401" s="23"/>
      <c r="W401" s="23"/>
      <c r="X401" s="23"/>
      <c r="Z401" s="23"/>
    </row>
    <row r="402" spans="1:26" x14ac:dyDescent="0.25">
      <c r="A402" s="23"/>
      <c r="B402" s="23"/>
      <c r="C402" s="24"/>
      <c r="D402" s="123"/>
      <c r="E402" s="23"/>
      <c r="F402" s="23"/>
      <c r="G402" s="23"/>
      <c r="H402" s="26"/>
      <c r="I402" s="71"/>
      <c r="J402" s="71"/>
      <c r="K402" s="71"/>
      <c r="L402" s="73"/>
      <c r="M402" s="73"/>
      <c r="N402" s="71"/>
      <c r="O402" s="23"/>
      <c r="P402" s="23"/>
      <c r="Q402" s="23"/>
      <c r="R402" s="23"/>
      <c r="S402" s="30"/>
      <c r="T402" s="23"/>
      <c r="U402" s="23"/>
      <c r="V402" s="23"/>
      <c r="W402" s="23"/>
      <c r="X402" s="23"/>
      <c r="Z402" s="23"/>
    </row>
    <row r="403" spans="1:26" x14ac:dyDescent="0.25">
      <c r="A403" s="23"/>
      <c r="B403" s="23"/>
      <c r="C403" s="24"/>
      <c r="D403" s="123"/>
      <c r="E403" s="23"/>
      <c r="F403" s="23"/>
      <c r="G403" s="23"/>
      <c r="H403" s="26"/>
      <c r="I403" s="71"/>
      <c r="J403" s="71"/>
      <c r="K403" s="71"/>
      <c r="L403" s="73"/>
      <c r="M403" s="73"/>
      <c r="N403" s="71"/>
      <c r="O403" s="23"/>
      <c r="P403" s="23"/>
      <c r="Q403" s="23"/>
      <c r="R403" s="23"/>
      <c r="S403" s="30"/>
      <c r="T403" s="23"/>
      <c r="U403" s="23"/>
      <c r="V403" s="23"/>
      <c r="W403" s="23"/>
      <c r="X403" s="23"/>
      <c r="Z403" s="23"/>
    </row>
    <row r="404" spans="1:26" x14ac:dyDescent="0.25">
      <c r="A404" s="23"/>
      <c r="B404" s="23"/>
      <c r="C404" s="24"/>
      <c r="D404" s="123"/>
      <c r="E404" s="23"/>
      <c r="F404" s="23"/>
      <c r="G404" s="23"/>
      <c r="H404" s="26"/>
      <c r="I404" s="71"/>
      <c r="J404" s="71"/>
      <c r="K404" s="71"/>
      <c r="L404" s="73"/>
      <c r="M404" s="73"/>
      <c r="N404" s="71"/>
      <c r="O404" s="23"/>
      <c r="P404" s="23"/>
      <c r="Q404" s="23"/>
      <c r="R404" s="23"/>
      <c r="S404" s="30"/>
      <c r="T404" s="23"/>
      <c r="U404" s="23"/>
      <c r="V404" s="23"/>
      <c r="W404" s="23"/>
      <c r="X404" s="23"/>
      <c r="Z404" s="23"/>
    </row>
    <row r="405" spans="1:26" x14ac:dyDescent="0.25">
      <c r="A405" s="23"/>
      <c r="B405" s="23"/>
      <c r="C405" s="24"/>
      <c r="D405" s="123"/>
      <c r="E405" s="23"/>
      <c r="F405" s="23"/>
      <c r="G405" s="23"/>
      <c r="H405" s="26"/>
      <c r="I405" s="71"/>
      <c r="J405" s="71"/>
      <c r="K405" s="71"/>
      <c r="L405" s="73"/>
      <c r="M405" s="73"/>
      <c r="N405" s="71"/>
      <c r="O405" s="23"/>
      <c r="P405" s="23"/>
      <c r="Q405" s="23"/>
      <c r="R405" s="23"/>
      <c r="S405" s="30"/>
      <c r="T405" s="23"/>
      <c r="U405" s="23"/>
      <c r="V405" s="23"/>
      <c r="W405" s="23"/>
      <c r="X405" s="23"/>
      <c r="Z405" s="23"/>
    </row>
    <row r="406" spans="1:26" x14ac:dyDescent="0.25">
      <c r="A406" s="23"/>
      <c r="B406" s="23"/>
      <c r="C406" s="24"/>
      <c r="D406" s="123"/>
      <c r="E406" s="23"/>
      <c r="F406" s="23"/>
      <c r="G406" s="23"/>
      <c r="H406" s="26"/>
      <c r="I406" s="71"/>
      <c r="J406" s="71"/>
      <c r="K406" s="71"/>
      <c r="L406" s="73"/>
      <c r="M406" s="73"/>
      <c r="N406" s="71"/>
      <c r="O406" s="23"/>
      <c r="P406" s="23"/>
      <c r="Q406" s="23"/>
      <c r="R406" s="23"/>
      <c r="S406" s="30"/>
      <c r="T406" s="23"/>
      <c r="U406" s="23"/>
      <c r="V406" s="23"/>
      <c r="W406" s="23"/>
      <c r="X406" s="23"/>
      <c r="Z406" s="23"/>
    </row>
    <row r="407" spans="1:26" x14ac:dyDescent="0.25">
      <c r="A407" s="23"/>
      <c r="B407" s="23"/>
      <c r="C407" s="24"/>
      <c r="D407" s="123"/>
      <c r="E407" s="23"/>
      <c r="F407" s="23"/>
      <c r="G407" s="23"/>
      <c r="H407" s="26"/>
      <c r="I407" s="71"/>
      <c r="J407" s="71"/>
      <c r="K407" s="71"/>
      <c r="L407" s="73"/>
      <c r="M407" s="73"/>
      <c r="N407" s="71"/>
      <c r="O407" s="23"/>
      <c r="P407" s="23"/>
      <c r="Q407" s="23"/>
      <c r="R407" s="23"/>
      <c r="S407" s="30"/>
      <c r="T407" s="23"/>
      <c r="U407" s="23"/>
      <c r="V407" s="23"/>
      <c r="W407" s="23"/>
      <c r="X407" s="23"/>
      <c r="Z407" s="23"/>
    </row>
    <row r="408" spans="1:26" x14ac:dyDescent="0.25">
      <c r="A408" s="23"/>
      <c r="B408" s="23"/>
      <c r="C408" s="24"/>
      <c r="D408" s="123"/>
      <c r="E408" s="23"/>
      <c r="F408" s="23"/>
      <c r="G408" s="23"/>
      <c r="H408" s="26"/>
      <c r="I408" s="71"/>
      <c r="J408" s="71"/>
      <c r="K408" s="71"/>
      <c r="L408" s="73"/>
      <c r="M408" s="73"/>
      <c r="N408" s="71"/>
      <c r="O408" s="23"/>
      <c r="P408" s="23"/>
      <c r="Q408" s="23"/>
      <c r="R408" s="23"/>
      <c r="S408" s="30"/>
      <c r="T408" s="23"/>
      <c r="U408" s="23"/>
      <c r="V408" s="23"/>
      <c r="W408" s="23"/>
      <c r="X408" s="23"/>
      <c r="Z408" s="23"/>
    </row>
    <row r="409" spans="1:26" x14ac:dyDescent="0.25">
      <c r="A409" s="23"/>
      <c r="B409" s="23"/>
      <c r="C409" s="24"/>
      <c r="D409" s="123"/>
      <c r="E409" s="23"/>
      <c r="F409" s="23"/>
      <c r="G409" s="23"/>
      <c r="H409" s="26"/>
      <c r="I409" s="71"/>
      <c r="J409" s="71"/>
      <c r="K409" s="71"/>
      <c r="L409" s="73"/>
      <c r="M409" s="73"/>
      <c r="N409" s="71"/>
      <c r="O409" s="23"/>
      <c r="P409" s="23"/>
      <c r="Q409" s="23"/>
      <c r="R409" s="23"/>
      <c r="S409" s="30"/>
      <c r="T409" s="23"/>
      <c r="U409" s="23"/>
      <c r="V409" s="23"/>
      <c r="W409" s="23"/>
      <c r="X409" s="23"/>
      <c r="Z409" s="23"/>
    </row>
    <row r="410" spans="1:26" x14ac:dyDescent="0.25">
      <c r="A410" s="23"/>
      <c r="B410" s="23"/>
      <c r="C410" s="24"/>
      <c r="D410" s="123"/>
      <c r="E410" s="23"/>
      <c r="F410" s="23"/>
      <c r="G410" s="23"/>
      <c r="H410" s="26"/>
      <c r="I410" s="71"/>
      <c r="J410" s="71"/>
      <c r="K410" s="71"/>
      <c r="L410" s="73"/>
      <c r="M410" s="73"/>
      <c r="N410" s="71"/>
      <c r="O410" s="23"/>
      <c r="P410" s="23"/>
      <c r="Q410" s="23"/>
      <c r="R410" s="23"/>
      <c r="S410" s="30"/>
      <c r="T410" s="23"/>
      <c r="U410" s="23"/>
      <c r="V410" s="23"/>
      <c r="W410" s="23"/>
      <c r="X410" s="23"/>
      <c r="Z410" s="23"/>
    </row>
    <row r="411" spans="1:26" x14ac:dyDescent="0.25">
      <c r="A411" s="23"/>
      <c r="B411" s="23"/>
      <c r="C411" s="24"/>
      <c r="D411" s="123"/>
      <c r="E411" s="23"/>
      <c r="F411" s="23"/>
      <c r="G411" s="23"/>
      <c r="H411" s="26"/>
      <c r="I411" s="71"/>
      <c r="J411" s="71"/>
      <c r="K411" s="71"/>
      <c r="L411" s="73"/>
      <c r="M411" s="73"/>
      <c r="N411" s="71"/>
      <c r="O411" s="23"/>
      <c r="P411" s="23"/>
      <c r="Q411" s="23"/>
      <c r="R411" s="23"/>
      <c r="S411" s="30"/>
      <c r="T411" s="23"/>
      <c r="U411" s="23"/>
      <c r="V411" s="23"/>
      <c r="W411" s="23"/>
      <c r="X411" s="23"/>
      <c r="Z411" s="23"/>
    </row>
    <row r="412" spans="1:26" x14ac:dyDescent="0.25">
      <c r="A412" s="23"/>
      <c r="B412" s="23"/>
      <c r="C412" s="24"/>
      <c r="D412" s="123"/>
      <c r="E412" s="23"/>
      <c r="F412" s="23"/>
      <c r="G412" s="23"/>
      <c r="H412" s="26"/>
      <c r="I412" s="71"/>
      <c r="J412" s="71"/>
      <c r="K412" s="71"/>
      <c r="L412" s="73"/>
      <c r="M412" s="73"/>
      <c r="N412" s="71"/>
      <c r="O412" s="23"/>
      <c r="P412" s="23"/>
      <c r="Q412" s="23"/>
      <c r="R412" s="23"/>
      <c r="S412" s="30"/>
      <c r="T412" s="23"/>
      <c r="U412" s="23"/>
      <c r="V412" s="23"/>
      <c r="W412" s="23"/>
      <c r="X412" s="23"/>
      <c r="Z412" s="23"/>
    </row>
    <row r="413" spans="1:26" x14ac:dyDescent="0.25">
      <c r="A413" s="23"/>
      <c r="B413" s="23"/>
      <c r="C413" s="24"/>
      <c r="D413" s="123"/>
      <c r="E413" s="23"/>
      <c r="F413" s="23"/>
      <c r="G413" s="23"/>
      <c r="H413" s="26"/>
      <c r="I413" s="71"/>
      <c r="J413" s="71"/>
      <c r="K413" s="71"/>
      <c r="L413" s="73"/>
      <c r="M413" s="73"/>
      <c r="N413" s="71"/>
      <c r="O413" s="23"/>
      <c r="P413" s="23"/>
      <c r="Q413" s="23"/>
      <c r="R413" s="23"/>
      <c r="S413" s="30"/>
      <c r="T413" s="23"/>
      <c r="U413" s="23"/>
      <c r="V413" s="23"/>
      <c r="W413" s="23"/>
      <c r="X413" s="23"/>
      <c r="Z413" s="23"/>
    </row>
    <row r="414" spans="1:26" x14ac:dyDescent="0.25">
      <c r="A414" s="23"/>
      <c r="B414" s="23"/>
      <c r="C414" s="24"/>
      <c r="D414" s="123"/>
      <c r="E414" s="23"/>
      <c r="F414" s="23"/>
      <c r="G414" s="23"/>
      <c r="H414" s="26"/>
      <c r="I414" s="71"/>
      <c r="J414" s="71"/>
      <c r="K414" s="71"/>
      <c r="L414" s="73"/>
      <c r="M414" s="73"/>
      <c r="N414" s="71"/>
      <c r="O414" s="23"/>
      <c r="P414" s="23"/>
      <c r="Q414" s="23"/>
      <c r="R414" s="23"/>
      <c r="S414" s="30"/>
      <c r="T414" s="23"/>
      <c r="U414" s="23"/>
      <c r="V414" s="23"/>
      <c r="W414" s="23"/>
      <c r="X414" s="23"/>
      <c r="Z414" s="23"/>
    </row>
    <row r="415" spans="1:26" x14ac:dyDescent="0.25">
      <c r="A415" s="23"/>
      <c r="B415" s="23"/>
      <c r="C415" s="24"/>
      <c r="D415" s="123"/>
      <c r="E415" s="23"/>
      <c r="F415" s="23"/>
      <c r="G415" s="23"/>
      <c r="H415" s="26"/>
      <c r="I415" s="71"/>
      <c r="J415" s="71"/>
      <c r="K415" s="71"/>
      <c r="L415" s="73"/>
      <c r="M415" s="73"/>
      <c r="N415" s="71"/>
      <c r="O415" s="23"/>
      <c r="P415" s="23"/>
      <c r="Q415" s="23"/>
      <c r="R415" s="23"/>
      <c r="S415" s="30"/>
      <c r="T415" s="23"/>
      <c r="U415" s="23"/>
      <c r="V415" s="23"/>
      <c r="W415" s="23"/>
      <c r="X415" s="23"/>
      <c r="Z415" s="23"/>
    </row>
    <row r="416" spans="1:26" x14ac:dyDescent="0.25">
      <c r="A416" s="23"/>
      <c r="B416" s="23"/>
      <c r="C416" s="24"/>
      <c r="D416" s="123"/>
      <c r="E416" s="23"/>
      <c r="F416" s="23"/>
      <c r="G416" s="23"/>
      <c r="H416" s="26"/>
      <c r="I416" s="71"/>
      <c r="J416" s="71"/>
      <c r="K416" s="71"/>
      <c r="L416" s="73"/>
      <c r="M416" s="73"/>
      <c r="N416" s="71"/>
      <c r="O416" s="23"/>
      <c r="P416" s="23"/>
      <c r="Q416" s="23"/>
      <c r="R416" s="23"/>
      <c r="S416" s="30"/>
      <c r="T416" s="23"/>
      <c r="U416" s="23"/>
      <c r="V416" s="23"/>
      <c r="W416" s="23"/>
      <c r="X416" s="23"/>
      <c r="Z416" s="23"/>
    </row>
    <row r="417" spans="1:26" x14ac:dyDescent="0.25">
      <c r="A417" s="23"/>
      <c r="B417" s="23"/>
      <c r="C417" s="24"/>
      <c r="D417" s="123"/>
      <c r="E417" s="23"/>
      <c r="F417" s="23"/>
      <c r="G417" s="23"/>
      <c r="H417" s="26"/>
      <c r="I417" s="71"/>
      <c r="J417" s="71"/>
      <c r="K417" s="71"/>
      <c r="L417" s="73"/>
      <c r="M417" s="73"/>
      <c r="N417" s="71"/>
      <c r="O417" s="23"/>
      <c r="P417" s="23"/>
      <c r="Q417" s="23"/>
      <c r="R417" s="23"/>
      <c r="S417" s="30"/>
      <c r="T417" s="23"/>
      <c r="U417" s="23"/>
      <c r="V417" s="23"/>
      <c r="W417" s="23"/>
      <c r="X417" s="23"/>
      <c r="Z417" s="23"/>
    </row>
    <row r="418" spans="1:26" x14ac:dyDescent="0.25">
      <c r="A418" s="23"/>
      <c r="B418" s="23"/>
      <c r="C418" s="24"/>
      <c r="D418" s="123"/>
      <c r="E418" s="23"/>
      <c r="F418" s="23"/>
      <c r="G418" s="23"/>
      <c r="H418" s="26"/>
      <c r="I418" s="71"/>
      <c r="J418" s="71"/>
      <c r="K418" s="71"/>
      <c r="L418" s="73"/>
      <c r="M418" s="73"/>
      <c r="N418" s="71"/>
      <c r="O418" s="23"/>
      <c r="P418" s="23"/>
      <c r="Q418" s="23"/>
      <c r="R418" s="23"/>
      <c r="S418" s="30"/>
      <c r="T418" s="23"/>
      <c r="U418" s="23"/>
      <c r="V418" s="23"/>
      <c r="W418" s="23"/>
      <c r="X418" s="23"/>
      <c r="Z418" s="23"/>
    </row>
    <row r="419" spans="1:26" x14ac:dyDescent="0.25">
      <c r="A419" s="23"/>
      <c r="B419" s="23"/>
      <c r="C419" s="24"/>
      <c r="D419" s="123"/>
      <c r="E419" s="23"/>
      <c r="F419" s="23"/>
      <c r="G419" s="23"/>
      <c r="H419" s="26"/>
      <c r="I419" s="71"/>
      <c r="J419" s="71"/>
      <c r="K419" s="71"/>
      <c r="L419" s="73"/>
      <c r="M419" s="73"/>
      <c r="N419" s="71"/>
      <c r="O419" s="23"/>
      <c r="P419" s="23"/>
      <c r="Q419" s="23"/>
      <c r="R419" s="23"/>
      <c r="S419" s="30"/>
      <c r="T419" s="23"/>
      <c r="U419" s="23"/>
      <c r="V419" s="23"/>
      <c r="W419" s="23"/>
      <c r="X419" s="23"/>
      <c r="Z419" s="23"/>
    </row>
    <row r="420" spans="1:26" x14ac:dyDescent="0.25">
      <c r="A420" s="23"/>
      <c r="B420" s="23"/>
      <c r="C420" s="24"/>
      <c r="D420" s="123"/>
      <c r="E420" s="23"/>
      <c r="F420" s="23"/>
      <c r="G420" s="23"/>
      <c r="H420" s="26"/>
      <c r="I420" s="71"/>
      <c r="J420" s="71"/>
      <c r="K420" s="71"/>
      <c r="L420" s="73"/>
      <c r="M420" s="73"/>
      <c r="N420" s="71"/>
      <c r="O420" s="23"/>
      <c r="P420" s="23"/>
      <c r="Q420" s="23"/>
      <c r="R420" s="23"/>
      <c r="S420" s="30"/>
      <c r="T420" s="23"/>
      <c r="U420" s="23"/>
      <c r="V420" s="23"/>
      <c r="W420" s="23"/>
      <c r="X420" s="23"/>
      <c r="Z420" s="23"/>
    </row>
    <row r="421" spans="1:26" x14ac:dyDescent="0.25">
      <c r="A421" s="23"/>
      <c r="B421" s="23"/>
      <c r="C421" s="24"/>
      <c r="D421" s="123"/>
      <c r="E421" s="23"/>
      <c r="F421" s="23"/>
      <c r="G421" s="23"/>
      <c r="H421" s="26"/>
      <c r="I421" s="71"/>
      <c r="J421" s="71"/>
      <c r="K421" s="71"/>
      <c r="L421" s="73"/>
      <c r="M421" s="73"/>
      <c r="N421" s="71"/>
      <c r="O421" s="23"/>
      <c r="P421" s="23"/>
      <c r="Q421" s="23"/>
      <c r="R421" s="23"/>
      <c r="S421" s="30"/>
      <c r="T421" s="23"/>
      <c r="U421" s="23"/>
      <c r="V421" s="23"/>
      <c r="W421" s="23"/>
      <c r="X421" s="23"/>
      <c r="Z421" s="23"/>
    </row>
    <row r="422" spans="1:26" x14ac:dyDescent="0.25">
      <c r="A422" s="23"/>
      <c r="B422" s="23"/>
      <c r="C422" s="24"/>
      <c r="D422" s="123"/>
      <c r="E422" s="23"/>
      <c r="F422" s="23"/>
      <c r="G422" s="23"/>
      <c r="H422" s="26"/>
      <c r="I422" s="71"/>
      <c r="J422" s="71"/>
      <c r="K422" s="71"/>
      <c r="L422" s="73"/>
      <c r="M422" s="73"/>
      <c r="N422" s="71"/>
      <c r="O422" s="23"/>
      <c r="P422" s="23"/>
      <c r="Q422" s="23"/>
      <c r="R422" s="23"/>
      <c r="S422" s="30"/>
      <c r="T422" s="23"/>
      <c r="U422" s="23"/>
      <c r="V422" s="23"/>
      <c r="W422" s="23"/>
      <c r="X422" s="23"/>
      <c r="Z422" s="23"/>
    </row>
    <row r="423" spans="1:26" x14ac:dyDescent="0.25">
      <c r="A423" s="23"/>
      <c r="B423" s="23"/>
      <c r="C423" s="24"/>
      <c r="D423" s="123"/>
      <c r="E423" s="23"/>
      <c r="F423" s="23"/>
      <c r="G423" s="23"/>
      <c r="H423" s="26"/>
      <c r="I423" s="71"/>
      <c r="J423" s="71"/>
      <c r="K423" s="71"/>
      <c r="L423" s="73"/>
      <c r="M423" s="73"/>
      <c r="N423" s="71"/>
      <c r="O423" s="23"/>
      <c r="P423" s="23"/>
      <c r="Q423" s="23"/>
      <c r="R423" s="23"/>
      <c r="S423" s="30"/>
      <c r="T423" s="23"/>
      <c r="U423" s="23"/>
      <c r="V423" s="23"/>
      <c r="W423" s="23"/>
      <c r="X423" s="23"/>
      <c r="Z423" s="23"/>
    </row>
    <row r="424" spans="1:26" x14ac:dyDescent="0.25">
      <c r="A424" s="23"/>
      <c r="B424" s="23"/>
      <c r="C424" s="24"/>
      <c r="D424" s="123"/>
      <c r="E424" s="23"/>
      <c r="F424" s="23"/>
      <c r="G424" s="23"/>
      <c r="H424" s="26"/>
      <c r="I424" s="71"/>
      <c r="J424" s="71"/>
      <c r="K424" s="71"/>
      <c r="L424" s="73"/>
      <c r="M424" s="73"/>
      <c r="N424" s="71"/>
      <c r="O424" s="23"/>
      <c r="P424" s="23"/>
      <c r="Q424" s="23"/>
      <c r="R424" s="23"/>
      <c r="S424" s="30"/>
      <c r="T424" s="23"/>
      <c r="U424" s="23"/>
      <c r="V424" s="23"/>
      <c r="W424" s="23"/>
      <c r="X424" s="23"/>
      <c r="Z424" s="23"/>
    </row>
    <row r="425" spans="1:26" x14ac:dyDescent="0.25">
      <c r="A425" s="23"/>
      <c r="B425" s="23"/>
      <c r="C425" s="24"/>
      <c r="D425" s="123"/>
      <c r="E425" s="23"/>
      <c r="F425" s="23"/>
      <c r="G425" s="23"/>
      <c r="H425" s="26"/>
      <c r="I425" s="71"/>
      <c r="J425" s="71"/>
      <c r="K425" s="71"/>
      <c r="L425" s="73"/>
      <c r="M425" s="73"/>
      <c r="N425" s="71"/>
      <c r="O425" s="23"/>
      <c r="P425" s="23"/>
      <c r="Q425" s="23"/>
      <c r="R425" s="23"/>
      <c r="S425" s="30"/>
      <c r="T425" s="23"/>
      <c r="U425" s="23"/>
      <c r="V425" s="23"/>
      <c r="W425" s="23"/>
      <c r="X425" s="23"/>
      <c r="Z425" s="23"/>
    </row>
    <row r="426" spans="1:26" x14ac:dyDescent="0.25">
      <c r="A426" s="23"/>
      <c r="B426" s="23"/>
      <c r="C426" s="24"/>
      <c r="D426" s="123"/>
      <c r="E426" s="23"/>
      <c r="F426" s="23"/>
      <c r="G426" s="23"/>
      <c r="H426" s="26"/>
      <c r="I426" s="71"/>
      <c r="J426" s="71"/>
      <c r="K426" s="71"/>
      <c r="L426" s="73"/>
      <c r="M426" s="73"/>
      <c r="N426" s="71"/>
      <c r="O426" s="23"/>
      <c r="P426" s="23"/>
      <c r="Q426" s="23"/>
      <c r="R426" s="23"/>
      <c r="S426" s="30"/>
      <c r="T426" s="23"/>
      <c r="U426" s="23"/>
      <c r="V426" s="23"/>
      <c r="W426" s="23"/>
      <c r="X426" s="23"/>
      <c r="Z426" s="23"/>
    </row>
    <row r="427" spans="1:26" x14ac:dyDescent="0.25">
      <c r="A427" s="23"/>
      <c r="B427" s="23"/>
      <c r="C427" s="24"/>
      <c r="D427" s="123"/>
      <c r="E427" s="23"/>
      <c r="F427" s="23"/>
      <c r="G427" s="23"/>
      <c r="H427" s="26"/>
      <c r="I427" s="71"/>
      <c r="J427" s="71"/>
      <c r="K427" s="71"/>
      <c r="L427" s="73"/>
      <c r="M427" s="73"/>
      <c r="N427" s="71"/>
      <c r="O427" s="23"/>
      <c r="P427" s="23"/>
      <c r="Q427" s="23"/>
      <c r="R427" s="23"/>
      <c r="S427" s="30"/>
      <c r="T427" s="23"/>
      <c r="U427" s="23"/>
      <c r="V427" s="23"/>
      <c r="W427" s="23"/>
      <c r="X427" s="23"/>
      <c r="Z427" s="23"/>
    </row>
    <row r="428" spans="1:26" x14ac:dyDescent="0.25">
      <c r="A428" s="23"/>
      <c r="B428" s="23"/>
      <c r="C428" s="24"/>
      <c r="D428" s="123"/>
      <c r="E428" s="23"/>
      <c r="F428" s="23"/>
      <c r="G428" s="23"/>
      <c r="H428" s="26"/>
      <c r="I428" s="71"/>
      <c r="J428" s="71"/>
      <c r="K428" s="71"/>
      <c r="L428" s="73"/>
      <c r="M428" s="73"/>
      <c r="N428" s="71"/>
      <c r="O428" s="23"/>
      <c r="P428" s="23"/>
      <c r="Q428" s="23"/>
      <c r="R428" s="23"/>
      <c r="S428" s="30"/>
      <c r="T428" s="23"/>
      <c r="U428" s="23"/>
      <c r="V428" s="23"/>
      <c r="W428" s="23"/>
      <c r="X428" s="23"/>
      <c r="Z428" s="23"/>
    </row>
    <row r="429" spans="1:26" x14ac:dyDescent="0.25">
      <c r="A429" s="23"/>
      <c r="B429" s="23"/>
      <c r="C429" s="24"/>
      <c r="D429" s="123"/>
      <c r="E429" s="23"/>
      <c r="F429" s="23"/>
      <c r="G429" s="23"/>
      <c r="H429" s="26"/>
      <c r="I429" s="71"/>
      <c r="J429" s="71"/>
      <c r="K429" s="71"/>
      <c r="L429" s="73"/>
      <c r="M429" s="73"/>
      <c r="N429" s="71"/>
      <c r="O429" s="23"/>
      <c r="P429" s="23"/>
      <c r="Q429" s="23"/>
      <c r="R429" s="23"/>
      <c r="S429" s="30"/>
      <c r="T429" s="23"/>
      <c r="U429" s="23"/>
      <c r="V429" s="23"/>
      <c r="W429" s="23"/>
      <c r="X429" s="23"/>
      <c r="Z429" s="23"/>
    </row>
    <row r="430" spans="1:26" x14ac:dyDescent="0.25">
      <c r="A430" s="23"/>
      <c r="B430" s="23"/>
      <c r="C430" s="24"/>
      <c r="D430" s="123"/>
      <c r="E430" s="23"/>
      <c r="F430" s="23"/>
      <c r="G430" s="23"/>
      <c r="H430" s="26"/>
      <c r="I430" s="71"/>
      <c r="J430" s="71"/>
      <c r="K430" s="71"/>
      <c r="L430" s="73"/>
      <c r="M430" s="73"/>
      <c r="N430" s="71"/>
      <c r="O430" s="23"/>
      <c r="P430" s="23"/>
      <c r="Q430" s="23"/>
      <c r="R430" s="23"/>
      <c r="S430" s="30"/>
      <c r="T430" s="23"/>
      <c r="U430" s="23"/>
      <c r="V430" s="23"/>
      <c r="W430" s="23"/>
      <c r="X430" s="23"/>
      <c r="Z430" s="23"/>
    </row>
    <row r="431" spans="1:26" x14ac:dyDescent="0.25">
      <c r="A431" s="23"/>
      <c r="B431" s="23"/>
      <c r="C431" s="24"/>
      <c r="D431" s="123"/>
      <c r="E431" s="23"/>
      <c r="F431" s="23"/>
      <c r="G431" s="23"/>
      <c r="H431" s="26"/>
      <c r="I431" s="71"/>
      <c r="J431" s="71"/>
      <c r="K431" s="71"/>
      <c r="L431" s="73"/>
      <c r="M431" s="73"/>
      <c r="N431" s="71"/>
      <c r="O431" s="23"/>
      <c r="P431" s="23"/>
      <c r="Q431" s="23"/>
      <c r="R431" s="23"/>
      <c r="S431" s="30"/>
      <c r="T431" s="23"/>
      <c r="U431" s="23"/>
      <c r="V431" s="23"/>
      <c r="W431" s="23"/>
      <c r="X431" s="23"/>
      <c r="Z431" s="23"/>
    </row>
    <row r="432" spans="1:26" x14ac:dyDescent="0.25">
      <c r="A432" s="23"/>
      <c r="B432" s="23"/>
      <c r="C432" s="24"/>
      <c r="D432" s="123"/>
      <c r="E432" s="23"/>
      <c r="F432" s="23"/>
      <c r="G432" s="23"/>
      <c r="H432" s="26"/>
      <c r="I432" s="71"/>
      <c r="J432" s="71"/>
      <c r="K432" s="71"/>
      <c r="L432" s="73"/>
      <c r="M432" s="73"/>
      <c r="N432" s="71"/>
      <c r="O432" s="23"/>
      <c r="P432" s="23"/>
      <c r="Q432" s="23"/>
      <c r="R432" s="23"/>
      <c r="S432" s="30"/>
      <c r="T432" s="23"/>
      <c r="U432" s="23"/>
      <c r="V432" s="23"/>
      <c r="W432" s="23"/>
      <c r="X432" s="23"/>
      <c r="Z432" s="23"/>
    </row>
    <row r="433" spans="1:26" x14ac:dyDescent="0.25">
      <c r="A433" s="23"/>
      <c r="B433" s="23"/>
      <c r="C433" s="24"/>
      <c r="D433" s="123"/>
      <c r="E433" s="23"/>
      <c r="F433" s="23"/>
      <c r="G433" s="23"/>
      <c r="H433" s="26"/>
      <c r="I433" s="71"/>
      <c r="J433" s="71"/>
      <c r="K433" s="71"/>
      <c r="L433" s="73"/>
      <c r="M433" s="73"/>
      <c r="N433" s="71"/>
      <c r="O433" s="23"/>
      <c r="P433" s="23"/>
      <c r="Q433" s="23"/>
      <c r="R433" s="23"/>
      <c r="S433" s="30"/>
      <c r="T433" s="23"/>
      <c r="U433" s="23"/>
      <c r="V433" s="23"/>
      <c r="W433" s="23"/>
      <c r="X433" s="23"/>
      <c r="Z433" s="23"/>
    </row>
    <row r="434" spans="1:26" x14ac:dyDescent="0.25">
      <c r="A434" s="23"/>
      <c r="B434" s="23"/>
      <c r="C434" s="24"/>
      <c r="D434" s="123"/>
      <c r="E434" s="23"/>
      <c r="F434" s="23"/>
      <c r="G434" s="23"/>
      <c r="H434" s="26"/>
      <c r="I434" s="71"/>
      <c r="J434" s="71"/>
      <c r="K434" s="71"/>
      <c r="L434" s="73"/>
      <c r="M434" s="73"/>
      <c r="N434" s="71"/>
      <c r="O434" s="23"/>
      <c r="P434" s="23"/>
      <c r="Q434" s="23"/>
      <c r="R434" s="23"/>
      <c r="S434" s="30"/>
      <c r="T434" s="23"/>
      <c r="U434" s="23"/>
      <c r="V434" s="23"/>
      <c r="W434" s="23"/>
      <c r="X434" s="23"/>
      <c r="Z434" s="23"/>
    </row>
    <row r="435" spans="1:26" x14ac:dyDescent="0.25">
      <c r="A435" s="23"/>
      <c r="B435" s="23"/>
      <c r="C435" s="24"/>
      <c r="D435" s="123"/>
      <c r="E435" s="23"/>
      <c r="F435" s="23"/>
      <c r="G435" s="23"/>
      <c r="H435" s="26"/>
      <c r="I435" s="71"/>
      <c r="J435" s="71"/>
      <c r="K435" s="71"/>
      <c r="L435" s="73"/>
      <c r="M435" s="73"/>
      <c r="N435" s="71"/>
      <c r="O435" s="23"/>
      <c r="P435" s="23"/>
      <c r="Q435" s="23"/>
      <c r="R435" s="23"/>
      <c r="S435" s="30"/>
      <c r="T435" s="23"/>
      <c r="U435" s="23"/>
      <c r="V435" s="23"/>
      <c r="W435" s="23"/>
      <c r="X435" s="23"/>
      <c r="Z435" s="23"/>
    </row>
    <row r="436" spans="1:26" x14ac:dyDescent="0.25">
      <c r="A436" s="23"/>
      <c r="B436" s="23"/>
      <c r="C436" s="24"/>
      <c r="D436" s="123"/>
      <c r="E436" s="23"/>
      <c r="F436" s="23"/>
      <c r="G436" s="23"/>
      <c r="H436" s="26"/>
      <c r="I436" s="71"/>
      <c r="J436" s="71"/>
      <c r="K436" s="71"/>
      <c r="L436" s="73"/>
      <c r="M436" s="73"/>
      <c r="N436" s="71"/>
      <c r="O436" s="23"/>
      <c r="P436" s="23"/>
      <c r="Q436" s="23"/>
      <c r="R436" s="23"/>
      <c r="S436" s="30"/>
      <c r="T436" s="23"/>
      <c r="U436" s="23"/>
      <c r="V436" s="23"/>
      <c r="W436" s="23"/>
      <c r="X436" s="23"/>
      <c r="Z436" s="23"/>
    </row>
    <row r="437" spans="1:26" x14ac:dyDescent="0.25">
      <c r="A437" s="23"/>
      <c r="B437" s="23"/>
      <c r="C437" s="24"/>
      <c r="D437" s="123"/>
      <c r="E437" s="23"/>
      <c r="F437" s="23"/>
      <c r="G437" s="23"/>
      <c r="H437" s="26"/>
      <c r="I437" s="71"/>
      <c r="J437" s="71"/>
      <c r="K437" s="71"/>
      <c r="L437" s="73"/>
      <c r="M437" s="73"/>
      <c r="N437" s="71"/>
      <c r="O437" s="23"/>
      <c r="P437" s="23"/>
      <c r="Q437" s="23"/>
      <c r="R437" s="23"/>
      <c r="S437" s="30"/>
      <c r="T437" s="23"/>
      <c r="U437" s="23"/>
      <c r="V437" s="23"/>
      <c r="W437" s="23"/>
      <c r="X437" s="23"/>
      <c r="Z437" s="23"/>
    </row>
    <row r="438" spans="1:26" x14ac:dyDescent="0.25">
      <c r="A438" s="23"/>
      <c r="B438" s="23"/>
      <c r="C438" s="24"/>
      <c r="D438" s="123"/>
      <c r="E438" s="23"/>
      <c r="F438" s="23"/>
      <c r="G438" s="23"/>
      <c r="H438" s="26"/>
      <c r="I438" s="71"/>
      <c r="J438" s="71"/>
      <c r="K438" s="71"/>
      <c r="L438" s="73"/>
      <c r="M438" s="73"/>
      <c r="N438" s="71"/>
      <c r="O438" s="23"/>
      <c r="P438" s="23"/>
      <c r="Q438" s="23"/>
      <c r="R438" s="23"/>
      <c r="S438" s="30"/>
      <c r="T438" s="23"/>
      <c r="U438" s="23"/>
      <c r="V438" s="23"/>
      <c r="W438" s="23"/>
      <c r="X438" s="23"/>
      <c r="Z438" s="23"/>
    </row>
    <row r="439" spans="1:26" x14ac:dyDescent="0.25">
      <c r="A439" s="23"/>
      <c r="B439" s="23"/>
      <c r="C439" s="24"/>
      <c r="D439" s="123"/>
      <c r="E439" s="23"/>
      <c r="F439" s="23"/>
      <c r="G439" s="23"/>
      <c r="H439" s="26"/>
      <c r="I439" s="71"/>
      <c r="J439" s="71"/>
      <c r="K439" s="71"/>
      <c r="L439" s="73"/>
      <c r="M439" s="73"/>
      <c r="N439" s="71"/>
      <c r="O439" s="23"/>
      <c r="P439" s="23"/>
      <c r="Q439" s="23"/>
      <c r="R439" s="23"/>
      <c r="S439" s="30"/>
      <c r="T439" s="23"/>
      <c r="U439" s="23"/>
      <c r="V439" s="23"/>
      <c r="W439" s="23"/>
      <c r="X439" s="23"/>
      <c r="Z439" s="23"/>
    </row>
    <row r="440" spans="1:26" x14ac:dyDescent="0.25">
      <c r="A440" s="23"/>
      <c r="B440" s="23"/>
      <c r="C440" s="24"/>
      <c r="D440" s="123"/>
      <c r="E440" s="23"/>
      <c r="F440" s="23"/>
      <c r="G440" s="23"/>
      <c r="H440" s="26"/>
      <c r="I440" s="71"/>
      <c r="J440" s="71"/>
      <c r="K440" s="71"/>
      <c r="L440" s="73"/>
      <c r="M440" s="73"/>
      <c r="N440" s="71"/>
      <c r="O440" s="23"/>
      <c r="P440" s="23"/>
      <c r="Q440" s="23"/>
      <c r="R440" s="23"/>
      <c r="S440" s="30"/>
      <c r="T440" s="23"/>
      <c r="U440" s="23"/>
      <c r="V440" s="23"/>
      <c r="W440" s="23"/>
      <c r="X440" s="23"/>
      <c r="Z440" s="23"/>
    </row>
    <row r="441" spans="1:26" x14ac:dyDescent="0.25">
      <c r="A441" s="23"/>
      <c r="B441" s="23"/>
      <c r="C441" s="24"/>
      <c r="D441" s="123"/>
      <c r="E441" s="23"/>
      <c r="F441" s="23"/>
      <c r="G441" s="23"/>
      <c r="H441" s="26"/>
      <c r="I441" s="71"/>
      <c r="J441" s="71"/>
      <c r="K441" s="71"/>
      <c r="L441" s="73"/>
      <c r="M441" s="73"/>
      <c r="N441" s="71"/>
      <c r="O441" s="23"/>
      <c r="P441" s="23"/>
      <c r="Q441" s="23"/>
      <c r="R441" s="23"/>
      <c r="S441" s="30"/>
      <c r="T441" s="23"/>
      <c r="U441" s="23"/>
      <c r="V441" s="23"/>
      <c r="W441" s="23"/>
      <c r="X441" s="23"/>
      <c r="Z441" s="23"/>
    </row>
    <row r="442" spans="1:26" x14ac:dyDescent="0.25">
      <c r="A442" s="23"/>
      <c r="B442" s="23"/>
      <c r="C442" s="24"/>
      <c r="D442" s="123"/>
      <c r="E442" s="23"/>
      <c r="F442" s="23"/>
      <c r="G442" s="23"/>
      <c r="H442" s="26"/>
      <c r="I442" s="71"/>
      <c r="J442" s="71"/>
      <c r="K442" s="71"/>
      <c r="L442" s="73"/>
      <c r="M442" s="73"/>
      <c r="N442" s="71"/>
      <c r="O442" s="23"/>
      <c r="P442" s="23"/>
      <c r="Q442" s="23"/>
      <c r="R442" s="23"/>
      <c r="S442" s="30"/>
      <c r="T442" s="23"/>
      <c r="U442" s="23"/>
      <c r="V442" s="23"/>
      <c r="W442" s="23"/>
      <c r="X442" s="23"/>
      <c r="Z442" s="23"/>
    </row>
    <row r="443" spans="1:26" x14ac:dyDescent="0.25">
      <c r="A443" s="23"/>
      <c r="B443" s="23"/>
      <c r="C443" s="24"/>
      <c r="D443" s="123"/>
      <c r="E443" s="23"/>
      <c r="F443" s="23"/>
      <c r="G443" s="23"/>
      <c r="H443" s="26"/>
      <c r="I443" s="71"/>
      <c r="J443" s="71"/>
      <c r="K443" s="71"/>
      <c r="L443" s="73"/>
      <c r="M443" s="73"/>
      <c r="N443" s="71"/>
      <c r="O443" s="23"/>
      <c r="P443" s="23"/>
      <c r="Q443" s="23"/>
      <c r="R443" s="23"/>
      <c r="S443" s="30"/>
      <c r="T443" s="23"/>
      <c r="U443" s="23"/>
      <c r="V443" s="23"/>
      <c r="W443" s="23"/>
      <c r="X443" s="23"/>
      <c r="Z443" s="23"/>
    </row>
    <row r="444" spans="1:26" x14ac:dyDescent="0.25">
      <c r="A444" s="23"/>
      <c r="B444" s="23"/>
      <c r="C444" s="24"/>
      <c r="D444" s="123"/>
      <c r="E444" s="23"/>
      <c r="F444" s="23"/>
      <c r="G444" s="23"/>
      <c r="H444" s="26"/>
      <c r="I444" s="71"/>
      <c r="J444" s="71"/>
      <c r="K444" s="71"/>
      <c r="L444" s="73"/>
      <c r="M444" s="73"/>
      <c r="N444" s="71"/>
      <c r="O444" s="23"/>
      <c r="P444" s="23"/>
      <c r="Q444" s="23"/>
      <c r="R444" s="23"/>
      <c r="S444" s="30"/>
      <c r="T444" s="23"/>
      <c r="U444" s="23"/>
      <c r="V444" s="23"/>
      <c r="W444" s="23"/>
      <c r="X444" s="23"/>
      <c r="Z444" s="23"/>
    </row>
    <row r="445" spans="1:26" x14ac:dyDescent="0.25">
      <c r="A445" s="23"/>
      <c r="B445" s="23"/>
      <c r="C445" s="24"/>
      <c r="D445" s="123"/>
      <c r="E445" s="23"/>
      <c r="F445" s="23"/>
      <c r="G445" s="23"/>
      <c r="H445" s="26"/>
      <c r="I445" s="71"/>
      <c r="J445" s="71"/>
      <c r="K445" s="71"/>
      <c r="L445" s="73"/>
      <c r="M445" s="73"/>
      <c r="N445" s="71"/>
      <c r="O445" s="23"/>
      <c r="P445" s="23"/>
      <c r="Q445" s="23"/>
      <c r="R445" s="23"/>
      <c r="S445" s="30"/>
      <c r="T445" s="23"/>
      <c r="U445" s="23"/>
      <c r="V445" s="23"/>
      <c r="W445" s="23"/>
      <c r="X445" s="23"/>
      <c r="Z445" s="23"/>
    </row>
    <row r="446" spans="1:26" x14ac:dyDescent="0.25">
      <c r="A446" s="23"/>
      <c r="B446" s="23"/>
      <c r="C446" s="24"/>
      <c r="D446" s="123"/>
      <c r="E446" s="23"/>
      <c r="F446" s="23"/>
      <c r="G446" s="23"/>
      <c r="H446" s="26"/>
      <c r="I446" s="71"/>
      <c r="J446" s="71"/>
      <c r="K446" s="71"/>
      <c r="L446" s="73"/>
      <c r="M446" s="73"/>
      <c r="N446" s="71"/>
      <c r="O446" s="23"/>
      <c r="P446" s="23"/>
      <c r="Q446" s="23"/>
      <c r="R446" s="23"/>
      <c r="S446" s="30"/>
      <c r="T446" s="23"/>
      <c r="U446" s="23"/>
      <c r="V446" s="23"/>
      <c r="W446" s="23"/>
      <c r="X446" s="23"/>
      <c r="Z446" s="23"/>
    </row>
    <row r="447" spans="1:26" x14ac:dyDescent="0.25">
      <c r="A447" s="23"/>
      <c r="B447" s="23"/>
      <c r="C447" s="24"/>
      <c r="D447" s="123"/>
      <c r="E447" s="23"/>
      <c r="F447" s="23"/>
      <c r="G447" s="23"/>
      <c r="H447" s="26"/>
      <c r="I447" s="71"/>
      <c r="J447" s="71"/>
      <c r="K447" s="71"/>
      <c r="L447" s="73"/>
      <c r="M447" s="73"/>
      <c r="N447" s="71"/>
      <c r="O447" s="23"/>
      <c r="P447" s="23"/>
      <c r="Q447" s="23"/>
      <c r="R447" s="23"/>
      <c r="S447" s="30"/>
      <c r="T447" s="23"/>
      <c r="U447" s="23"/>
      <c r="V447" s="23"/>
      <c r="W447" s="23"/>
      <c r="X447" s="23"/>
      <c r="Z447" s="23"/>
    </row>
    <row r="448" spans="1:26" x14ac:dyDescent="0.25">
      <c r="A448" s="23"/>
      <c r="B448" s="23"/>
      <c r="C448" s="24"/>
      <c r="D448" s="123"/>
      <c r="E448" s="23"/>
      <c r="F448" s="23"/>
      <c r="G448" s="23"/>
      <c r="H448" s="26"/>
      <c r="I448" s="71"/>
      <c r="J448" s="71"/>
      <c r="K448" s="71"/>
      <c r="L448" s="73"/>
      <c r="M448" s="73"/>
      <c r="N448" s="71"/>
      <c r="O448" s="23"/>
      <c r="P448" s="23"/>
      <c r="Q448" s="23"/>
      <c r="R448" s="23"/>
      <c r="S448" s="30"/>
      <c r="T448" s="23"/>
      <c r="U448" s="23"/>
      <c r="V448" s="23"/>
      <c r="W448" s="23"/>
      <c r="X448" s="23"/>
      <c r="Z448" s="23"/>
    </row>
    <row r="449" spans="1:26" x14ac:dyDescent="0.25">
      <c r="A449" s="23"/>
      <c r="B449" s="23"/>
      <c r="C449" s="24"/>
      <c r="D449" s="123"/>
      <c r="E449" s="23"/>
      <c r="F449" s="23"/>
      <c r="G449" s="23"/>
      <c r="H449" s="26"/>
      <c r="I449" s="71"/>
      <c r="J449" s="71"/>
      <c r="K449" s="71"/>
      <c r="L449" s="73"/>
      <c r="M449" s="73"/>
      <c r="N449" s="71"/>
      <c r="O449" s="23"/>
      <c r="P449" s="23"/>
      <c r="Q449" s="23"/>
      <c r="R449" s="23"/>
      <c r="S449" s="30"/>
      <c r="T449" s="23"/>
      <c r="U449" s="23"/>
      <c r="V449" s="23"/>
      <c r="W449" s="23"/>
      <c r="X449" s="23"/>
      <c r="Z449" s="23"/>
    </row>
    <row r="450" spans="1:26" x14ac:dyDescent="0.25">
      <c r="A450" s="23"/>
      <c r="B450" s="23"/>
      <c r="C450" s="24"/>
      <c r="D450" s="123"/>
      <c r="E450" s="23"/>
      <c r="F450" s="23"/>
      <c r="G450" s="23"/>
      <c r="H450" s="26"/>
      <c r="I450" s="71"/>
      <c r="J450" s="71"/>
      <c r="K450" s="71"/>
      <c r="L450" s="73"/>
      <c r="M450" s="73"/>
      <c r="N450" s="71"/>
      <c r="O450" s="23"/>
      <c r="P450" s="23"/>
      <c r="Q450" s="23"/>
      <c r="R450" s="23"/>
      <c r="S450" s="30"/>
      <c r="T450" s="23"/>
      <c r="U450" s="23"/>
      <c r="V450" s="23"/>
      <c r="W450" s="23"/>
      <c r="X450" s="23"/>
      <c r="Z450" s="23"/>
    </row>
    <row r="451" spans="1:26" x14ac:dyDescent="0.25">
      <c r="A451" s="23"/>
      <c r="B451" s="23"/>
      <c r="C451" s="24"/>
      <c r="D451" s="123"/>
      <c r="E451" s="23"/>
      <c r="F451" s="23"/>
      <c r="G451" s="23"/>
      <c r="H451" s="26"/>
      <c r="I451" s="71"/>
      <c r="J451" s="71"/>
      <c r="K451" s="71"/>
      <c r="L451" s="73"/>
      <c r="M451" s="73"/>
      <c r="N451" s="71"/>
      <c r="O451" s="23"/>
      <c r="P451" s="23"/>
      <c r="Q451" s="23"/>
      <c r="R451" s="23"/>
      <c r="S451" s="30"/>
      <c r="T451" s="23"/>
      <c r="U451" s="23"/>
      <c r="V451" s="23"/>
      <c r="W451" s="23"/>
      <c r="X451" s="23"/>
      <c r="Z451" s="23"/>
    </row>
    <row r="452" spans="1:26" x14ac:dyDescent="0.25">
      <c r="A452" s="23"/>
      <c r="B452" s="23"/>
      <c r="C452" s="24"/>
      <c r="D452" s="123"/>
      <c r="E452" s="23"/>
      <c r="F452" s="23"/>
      <c r="G452" s="23"/>
      <c r="H452" s="26"/>
      <c r="I452" s="71"/>
      <c r="J452" s="71"/>
      <c r="K452" s="71"/>
      <c r="L452" s="73"/>
      <c r="M452" s="73"/>
      <c r="N452" s="71"/>
      <c r="O452" s="23"/>
      <c r="P452" s="23"/>
      <c r="Q452" s="23"/>
      <c r="R452" s="23"/>
      <c r="S452" s="30"/>
      <c r="T452" s="23"/>
      <c r="U452" s="23"/>
      <c r="V452" s="23"/>
      <c r="W452" s="23"/>
      <c r="X452" s="23"/>
      <c r="Z452" s="23"/>
    </row>
    <row r="453" spans="1:26" x14ac:dyDescent="0.25">
      <c r="A453" s="23"/>
      <c r="B453" s="23"/>
      <c r="C453" s="24"/>
      <c r="D453" s="123"/>
      <c r="E453" s="23"/>
      <c r="F453" s="23"/>
      <c r="G453" s="23"/>
      <c r="H453" s="26"/>
      <c r="I453" s="71"/>
      <c r="J453" s="71"/>
      <c r="K453" s="71"/>
      <c r="L453" s="73"/>
      <c r="M453" s="73"/>
      <c r="N453" s="71"/>
      <c r="O453" s="23"/>
      <c r="P453" s="23"/>
      <c r="Q453" s="23"/>
      <c r="R453" s="23"/>
      <c r="S453" s="30"/>
      <c r="T453" s="23"/>
      <c r="U453" s="23"/>
      <c r="V453" s="23"/>
      <c r="W453" s="23"/>
      <c r="X453" s="23"/>
      <c r="Z453" s="23"/>
    </row>
    <row r="454" spans="1:26" x14ac:dyDescent="0.25">
      <c r="A454" s="23"/>
      <c r="B454" s="23"/>
      <c r="C454" s="24"/>
      <c r="D454" s="123"/>
      <c r="E454" s="23"/>
      <c r="F454" s="23"/>
      <c r="G454" s="23"/>
      <c r="H454" s="26"/>
      <c r="I454" s="71"/>
      <c r="J454" s="71"/>
      <c r="K454" s="71"/>
      <c r="L454" s="73"/>
      <c r="M454" s="73"/>
      <c r="N454" s="71"/>
      <c r="O454" s="23"/>
      <c r="P454" s="23"/>
      <c r="Q454" s="23"/>
      <c r="R454" s="23"/>
      <c r="S454" s="30"/>
      <c r="T454" s="23"/>
      <c r="U454" s="23"/>
      <c r="V454" s="23"/>
      <c r="W454" s="23"/>
      <c r="X454" s="23"/>
      <c r="Z454" s="23"/>
    </row>
    <row r="455" spans="1:26" x14ac:dyDescent="0.25">
      <c r="A455" s="23"/>
      <c r="B455" s="23"/>
      <c r="C455" s="24"/>
      <c r="D455" s="123"/>
      <c r="E455" s="23"/>
      <c r="F455" s="23"/>
      <c r="G455" s="23"/>
      <c r="H455" s="26"/>
      <c r="I455" s="71"/>
      <c r="J455" s="71"/>
      <c r="K455" s="71"/>
      <c r="L455" s="73"/>
      <c r="M455" s="73"/>
      <c r="N455" s="71"/>
      <c r="O455" s="23"/>
      <c r="P455" s="23"/>
      <c r="Q455" s="23"/>
      <c r="R455" s="23"/>
      <c r="S455" s="30"/>
      <c r="T455" s="23"/>
      <c r="U455" s="23"/>
      <c r="V455" s="23"/>
      <c r="W455" s="23"/>
      <c r="X455" s="23"/>
      <c r="Z455" s="23"/>
    </row>
    <row r="456" spans="1:26" x14ac:dyDescent="0.25">
      <c r="A456" s="23"/>
      <c r="B456" s="23"/>
      <c r="C456" s="24"/>
      <c r="D456" s="123"/>
      <c r="E456" s="23"/>
      <c r="F456" s="23"/>
      <c r="G456" s="23"/>
      <c r="H456" s="26"/>
      <c r="I456" s="71"/>
      <c r="J456" s="71"/>
      <c r="K456" s="71"/>
      <c r="L456" s="73"/>
      <c r="M456" s="73"/>
      <c r="N456" s="71"/>
      <c r="O456" s="23"/>
      <c r="P456" s="23"/>
      <c r="Q456" s="23"/>
      <c r="R456" s="23"/>
      <c r="S456" s="30"/>
      <c r="T456" s="23"/>
      <c r="U456" s="23"/>
      <c r="V456" s="23"/>
      <c r="W456" s="23"/>
      <c r="X456" s="23"/>
      <c r="Z456" s="23"/>
    </row>
    <row r="457" spans="1:26" x14ac:dyDescent="0.25">
      <c r="A457" s="23"/>
      <c r="B457" s="23"/>
      <c r="C457" s="24"/>
      <c r="D457" s="123"/>
      <c r="E457" s="23"/>
      <c r="F457" s="23"/>
      <c r="G457" s="23"/>
      <c r="H457" s="26"/>
      <c r="I457" s="71"/>
      <c r="J457" s="71"/>
      <c r="K457" s="71"/>
      <c r="L457" s="73"/>
      <c r="M457" s="73"/>
      <c r="N457" s="71"/>
      <c r="O457" s="23"/>
      <c r="P457" s="23"/>
      <c r="Q457" s="23"/>
      <c r="R457" s="23"/>
      <c r="S457" s="30"/>
      <c r="T457" s="23"/>
      <c r="U457" s="23"/>
      <c r="V457" s="23"/>
      <c r="W457" s="23"/>
      <c r="X457" s="23"/>
      <c r="Z457" s="23"/>
    </row>
    <row r="458" spans="1:26" x14ac:dyDescent="0.25">
      <c r="A458" s="23"/>
      <c r="B458" s="23"/>
      <c r="C458" s="24"/>
      <c r="D458" s="123"/>
      <c r="E458" s="23"/>
      <c r="F458" s="23"/>
      <c r="G458" s="23"/>
      <c r="H458" s="26"/>
      <c r="I458" s="71"/>
      <c r="J458" s="71"/>
      <c r="K458" s="71"/>
      <c r="L458" s="73"/>
      <c r="M458" s="73"/>
      <c r="N458" s="71"/>
      <c r="O458" s="23"/>
      <c r="P458" s="23"/>
      <c r="Q458" s="23"/>
      <c r="R458" s="23"/>
      <c r="S458" s="30"/>
      <c r="T458" s="23"/>
      <c r="U458" s="23"/>
      <c r="V458" s="23"/>
      <c r="W458" s="23"/>
      <c r="X458" s="23"/>
      <c r="Z458" s="23"/>
    </row>
    <row r="459" spans="1:26" x14ac:dyDescent="0.25">
      <c r="A459" s="23"/>
      <c r="B459" s="23"/>
      <c r="C459" s="24"/>
      <c r="D459" s="123"/>
      <c r="E459" s="23"/>
      <c r="F459" s="23"/>
      <c r="G459" s="23"/>
      <c r="H459" s="26"/>
      <c r="I459" s="71"/>
      <c r="J459" s="71"/>
      <c r="K459" s="71"/>
      <c r="L459" s="73"/>
      <c r="M459" s="73"/>
      <c r="N459" s="71"/>
      <c r="O459" s="23"/>
      <c r="P459" s="23"/>
      <c r="Q459" s="23"/>
      <c r="R459" s="23"/>
      <c r="S459" s="30"/>
      <c r="T459" s="23"/>
      <c r="U459" s="23"/>
      <c r="V459" s="23"/>
      <c r="W459" s="23"/>
      <c r="X459" s="23"/>
      <c r="Z459" s="23"/>
    </row>
    <row r="460" spans="1:26" x14ac:dyDescent="0.25">
      <c r="A460" s="23"/>
      <c r="B460" s="23"/>
      <c r="C460" s="24"/>
      <c r="D460" s="123"/>
      <c r="E460" s="23"/>
      <c r="F460" s="23"/>
      <c r="G460" s="23"/>
      <c r="H460" s="26"/>
      <c r="I460" s="71"/>
      <c r="J460" s="71"/>
      <c r="K460" s="71"/>
      <c r="L460" s="73"/>
      <c r="M460" s="73"/>
      <c r="N460" s="71"/>
      <c r="O460" s="23"/>
      <c r="P460" s="23"/>
      <c r="Q460" s="23"/>
      <c r="R460" s="23"/>
      <c r="S460" s="30"/>
      <c r="T460" s="23"/>
      <c r="U460" s="23"/>
      <c r="V460" s="23"/>
      <c r="W460" s="23"/>
      <c r="X460" s="23"/>
      <c r="Z460" s="23"/>
    </row>
    <row r="461" spans="1:26" x14ac:dyDescent="0.25">
      <c r="A461" s="23"/>
      <c r="B461" s="23"/>
      <c r="C461" s="24"/>
      <c r="D461" s="123"/>
      <c r="E461" s="23"/>
      <c r="F461" s="23"/>
      <c r="G461" s="23"/>
      <c r="H461" s="26"/>
      <c r="I461" s="71"/>
      <c r="J461" s="71"/>
      <c r="K461" s="71"/>
      <c r="L461" s="73"/>
      <c r="M461" s="73"/>
      <c r="N461" s="71"/>
      <c r="O461" s="23"/>
      <c r="P461" s="23"/>
      <c r="Q461" s="23"/>
      <c r="R461" s="23"/>
      <c r="S461" s="30"/>
      <c r="T461" s="23"/>
      <c r="U461" s="23"/>
      <c r="V461" s="23"/>
      <c r="W461" s="23"/>
      <c r="X461" s="23"/>
      <c r="Z461" s="23"/>
    </row>
    <row r="462" spans="1:26" x14ac:dyDescent="0.25">
      <c r="A462" s="23"/>
      <c r="B462" s="23"/>
      <c r="C462" s="24"/>
      <c r="D462" s="123"/>
      <c r="E462" s="23"/>
      <c r="F462" s="23"/>
      <c r="G462" s="23"/>
      <c r="H462" s="26"/>
      <c r="I462" s="71"/>
      <c r="J462" s="71"/>
      <c r="K462" s="71"/>
      <c r="L462" s="73"/>
      <c r="M462" s="73"/>
      <c r="N462" s="71"/>
      <c r="O462" s="23"/>
      <c r="P462" s="23"/>
      <c r="Q462" s="23"/>
      <c r="R462" s="23"/>
      <c r="S462" s="30"/>
      <c r="T462" s="23"/>
      <c r="U462" s="23"/>
      <c r="V462" s="23"/>
      <c r="W462" s="23"/>
      <c r="X462" s="23"/>
      <c r="Z462" s="23"/>
    </row>
    <row r="463" spans="1:26" x14ac:dyDescent="0.25">
      <c r="A463" s="23"/>
      <c r="B463" s="23"/>
      <c r="C463" s="24"/>
      <c r="D463" s="123"/>
      <c r="E463" s="23"/>
      <c r="F463" s="23"/>
      <c r="G463" s="23"/>
      <c r="H463" s="26"/>
      <c r="I463" s="71"/>
      <c r="J463" s="71"/>
      <c r="K463" s="71"/>
      <c r="L463" s="73"/>
      <c r="M463" s="73"/>
      <c r="N463" s="71"/>
      <c r="O463" s="23"/>
      <c r="P463" s="23"/>
      <c r="Q463" s="23"/>
      <c r="R463" s="23"/>
      <c r="S463" s="30"/>
      <c r="T463" s="23"/>
      <c r="U463" s="23"/>
      <c r="V463" s="23"/>
      <c r="W463" s="23"/>
      <c r="X463" s="23"/>
      <c r="Z463" s="23"/>
    </row>
    <row r="464" spans="1:26" x14ac:dyDescent="0.25">
      <c r="A464" s="23"/>
      <c r="B464" s="23"/>
      <c r="C464" s="24"/>
      <c r="D464" s="123"/>
      <c r="E464" s="23"/>
      <c r="F464" s="23"/>
      <c r="G464" s="23"/>
      <c r="H464" s="26"/>
      <c r="I464" s="71"/>
      <c r="J464" s="71"/>
      <c r="K464" s="71"/>
      <c r="L464" s="73"/>
      <c r="M464" s="73"/>
      <c r="N464" s="71"/>
      <c r="O464" s="23"/>
      <c r="P464" s="23"/>
      <c r="Q464" s="23"/>
      <c r="R464" s="23"/>
      <c r="S464" s="30"/>
      <c r="T464" s="23"/>
      <c r="U464" s="23"/>
      <c r="V464" s="23"/>
      <c r="W464" s="23"/>
      <c r="X464" s="23"/>
      <c r="Z464" s="23"/>
    </row>
    <row r="465" spans="1:26" x14ac:dyDescent="0.25">
      <c r="A465" s="23"/>
      <c r="B465" s="23"/>
      <c r="C465" s="24"/>
      <c r="D465" s="123"/>
      <c r="E465" s="23"/>
      <c r="F465" s="23"/>
      <c r="G465" s="23"/>
      <c r="H465" s="26"/>
      <c r="I465" s="71"/>
      <c r="J465" s="71"/>
      <c r="K465" s="71"/>
      <c r="L465" s="73"/>
      <c r="M465" s="73"/>
      <c r="N465" s="71"/>
      <c r="O465" s="23"/>
      <c r="P465" s="23"/>
      <c r="Q465" s="23"/>
      <c r="R465" s="23"/>
      <c r="S465" s="30"/>
      <c r="T465" s="23"/>
      <c r="U465" s="23"/>
      <c r="V465" s="23"/>
      <c r="W465" s="23"/>
      <c r="X465" s="23"/>
      <c r="Z465" s="23"/>
    </row>
    <row r="466" spans="1:26" x14ac:dyDescent="0.25">
      <c r="A466" s="23"/>
      <c r="B466" s="23"/>
      <c r="C466" s="24"/>
      <c r="D466" s="123"/>
      <c r="E466" s="23"/>
      <c r="F466" s="23"/>
      <c r="G466" s="23"/>
      <c r="H466" s="26"/>
      <c r="I466" s="71"/>
      <c r="J466" s="71"/>
      <c r="K466" s="71"/>
      <c r="L466" s="73"/>
      <c r="M466" s="73"/>
      <c r="N466" s="71"/>
      <c r="O466" s="23"/>
      <c r="P466" s="23"/>
      <c r="Q466" s="23"/>
      <c r="R466" s="23"/>
      <c r="S466" s="30"/>
      <c r="T466" s="23"/>
      <c r="U466" s="23"/>
      <c r="V466" s="23"/>
      <c r="W466" s="23"/>
      <c r="X466" s="23"/>
      <c r="Z466" s="23"/>
    </row>
    <row r="467" spans="1:26" x14ac:dyDescent="0.25">
      <c r="A467" s="23"/>
      <c r="B467" s="23"/>
      <c r="C467" s="24"/>
      <c r="D467" s="123"/>
      <c r="E467" s="23"/>
      <c r="F467" s="23"/>
      <c r="G467" s="23"/>
      <c r="H467" s="26"/>
      <c r="I467" s="71"/>
      <c r="J467" s="71"/>
      <c r="K467" s="71"/>
      <c r="L467" s="73"/>
      <c r="M467" s="73"/>
      <c r="N467" s="71"/>
      <c r="O467" s="23"/>
      <c r="P467" s="23"/>
      <c r="Q467" s="23"/>
      <c r="R467" s="23"/>
      <c r="S467" s="30"/>
      <c r="T467" s="23"/>
      <c r="U467" s="23"/>
      <c r="V467" s="23"/>
      <c r="W467" s="23"/>
      <c r="X467" s="23"/>
      <c r="Z467" s="23"/>
    </row>
    <row r="468" spans="1:26" x14ac:dyDescent="0.25">
      <c r="A468" s="23"/>
      <c r="B468" s="23"/>
      <c r="C468" s="24"/>
      <c r="D468" s="123"/>
      <c r="E468" s="23"/>
      <c r="F468" s="23"/>
      <c r="G468" s="23"/>
      <c r="H468" s="26"/>
      <c r="I468" s="71"/>
      <c r="J468" s="71"/>
      <c r="K468" s="71"/>
      <c r="L468" s="73"/>
      <c r="M468" s="73"/>
      <c r="N468" s="71"/>
      <c r="O468" s="23"/>
      <c r="P468" s="23"/>
      <c r="Q468" s="23"/>
      <c r="R468" s="23"/>
      <c r="S468" s="30"/>
      <c r="T468" s="23"/>
      <c r="U468" s="23"/>
      <c r="V468" s="23"/>
      <c r="W468" s="23"/>
      <c r="X468" s="23"/>
      <c r="Z468" s="23"/>
    </row>
    <row r="469" spans="1:26" x14ac:dyDescent="0.25">
      <c r="A469" s="23"/>
      <c r="B469" s="23"/>
      <c r="C469" s="24"/>
      <c r="D469" s="123"/>
      <c r="E469" s="23"/>
      <c r="F469" s="23"/>
      <c r="G469" s="23"/>
      <c r="H469" s="26"/>
      <c r="I469" s="71"/>
      <c r="J469" s="71"/>
      <c r="K469" s="71"/>
      <c r="L469" s="73"/>
      <c r="M469" s="73"/>
      <c r="N469" s="71"/>
      <c r="O469" s="23"/>
      <c r="P469" s="23"/>
      <c r="Q469" s="23"/>
      <c r="R469" s="23"/>
      <c r="S469" s="30"/>
      <c r="T469" s="23"/>
      <c r="U469" s="23"/>
      <c r="V469" s="23"/>
      <c r="W469" s="23"/>
      <c r="X469" s="23"/>
      <c r="Z469" s="23"/>
    </row>
    <row r="470" spans="1:26" x14ac:dyDescent="0.25">
      <c r="A470" s="23"/>
      <c r="B470" s="23"/>
      <c r="C470" s="24"/>
      <c r="D470" s="123"/>
      <c r="E470" s="23"/>
      <c r="F470" s="23"/>
      <c r="G470" s="23"/>
      <c r="H470" s="26"/>
      <c r="I470" s="71"/>
      <c r="J470" s="71"/>
      <c r="K470" s="71"/>
      <c r="L470" s="73"/>
      <c r="M470" s="73"/>
      <c r="N470" s="71"/>
      <c r="O470" s="23"/>
      <c r="P470" s="23"/>
      <c r="Q470" s="23"/>
      <c r="R470" s="23"/>
      <c r="S470" s="30"/>
      <c r="T470" s="23"/>
      <c r="U470" s="23"/>
      <c r="V470" s="23"/>
      <c r="W470" s="23"/>
      <c r="X470" s="23"/>
      <c r="Z470" s="23"/>
    </row>
    <row r="471" spans="1:26" x14ac:dyDescent="0.25">
      <c r="A471" s="23"/>
      <c r="B471" s="23"/>
      <c r="C471" s="24"/>
      <c r="D471" s="123"/>
      <c r="E471" s="23"/>
      <c r="F471" s="23"/>
      <c r="G471" s="23"/>
      <c r="H471" s="26"/>
      <c r="I471" s="71"/>
      <c r="J471" s="71"/>
      <c r="K471" s="71"/>
      <c r="L471" s="73"/>
      <c r="M471" s="73"/>
      <c r="N471" s="71"/>
      <c r="O471" s="23"/>
      <c r="P471" s="23"/>
      <c r="Q471" s="23"/>
      <c r="R471" s="23"/>
      <c r="S471" s="30"/>
      <c r="T471" s="23"/>
      <c r="U471" s="23"/>
      <c r="V471" s="23"/>
      <c r="W471" s="23"/>
      <c r="X471" s="23"/>
      <c r="Z471" s="23"/>
    </row>
    <row r="472" spans="1:26" x14ac:dyDescent="0.25">
      <c r="A472" s="23"/>
      <c r="B472" s="23"/>
      <c r="C472" s="24"/>
      <c r="D472" s="123"/>
      <c r="E472" s="23"/>
      <c r="F472" s="23"/>
      <c r="G472" s="23"/>
      <c r="H472" s="26"/>
      <c r="I472" s="71"/>
      <c r="J472" s="71"/>
      <c r="K472" s="71"/>
      <c r="L472" s="73"/>
      <c r="M472" s="73"/>
      <c r="N472" s="71"/>
      <c r="O472" s="23"/>
      <c r="P472" s="23"/>
      <c r="Q472" s="23"/>
      <c r="R472" s="23"/>
      <c r="S472" s="30"/>
      <c r="T472" s="23"/>
      <c r="U472" s="23"/>
      <c r="V472" s="23"/>
      <c r="W472" s="23"/>
      <c r="X472" s="23"/>
      <c r="Z472" s="23"/>
    </row>
    <row r="473" spans="1:26" x14ac:dyDescent="0.25">
      <c r="A473" s="23"/>
      <c r="B473" s="23"/>
      <c r="C473" s="24"/>
      <c r="D473" s="123"/>
      <c r="E473" s="23"/>
      <c r="F473" s="23"/>
      <c r="G473" s="23"/>
      <c r="H473" s="26"/>
      <c r="I473" s="71"/>
      <c r="J473" s="71"/>
      <c r="K473" s="71"/>
      <c r="L473" s="73"/>
      <c r="M473" s="73"/>
      <c r="N473" s="71"/>
      <c r="O473" s="23"/>
      <c r="P473" s="23"/>
      <c r="Q473" s="23"/>
      <c r="R473" s="23"/>
      <c r="S473" s="30"/>
      <c r="T473" s="23"/>
      <c r="U473" s="23"/>
      <c r="V473" s="23"/>
      <c r="W473" s="23"/>
      <c r="X473" s="23"/>
      <c r="Z473" s="23"/>
    </row>
    <row r="474" spans="1:26" x14ac:dyDescent="0.25">
      <c r="A474" s="23"/>
      <c r="B474" s="23"/>
      <c r="C474" s="24"/>
      <c r="D474" s="123"/>
      <c r="E474" s="23"/>
      <c r="F474" s="23"/>
      <c r="G474" s="23"/>
      <c r="H474" s="26"/>
      <c r="I474" s="71"/>
      <c r="J474" s="71"/>
      <c r="K474" s="71"/>
      <c r="L474" s="73"/>
      <c r="M474" s="73"/>
      <c r="N474" s="71"/>
      <c r="O474" s="23"/>
      <c r="P474" s="23"/>
      <c r="Q474" s="23"/>
      <c r="R474" s="23"/>
      <c r="S474" s="30"/>
      <c r="T474" s="23"/>
      <c r="U474" s="23"/>
      <c r="V474" s="23"/>
      <c r="W474" s="23"/>
      <c r="X474" s="23"/>
      <c r="Z474" s="23"/>
    </row>
    <row r="475" spans="1:26" x14ac:dyDescent="0.25">
      <c r="A475" s="23"/>
      <c r="B475" s="23"/>
      <c r="C475" s="24"/>
      <c r="D475" s="123"/>
      <c r="E475" s="23"/>
      <c r="F475" s="23"/>
      <c r="G475" s="23"/>
      <c r="H475" s="26"/>
      <c r="I475" s="71"/>
      <c r="J475" s="71"/>
      <c r="K475" s="71"/>
      <c r="L475" s="73"/>
      <c r="M475" s="73"/>
      <c r="N475" s="71"/>
      <c r="O475" s="23"/>
      <c r="P475" s="23"/>
      <c r="Q475" s="23"/>
      <c r="R475" s="23"/>
      <c r="S475" s="30"/>
      <c r="T475" s="23"/>
      <c r="U475" s="23"/>
      <c r="V475" s="23"/>
      <c r="W475" s="23"/>
      <c r="X475" s="23"/>
      <c r="Z475" s="23"/>
    </row>
    <row r="476" spans="1:26" x14ac:dyDescent="0.25">
      <c r="A476" s="23"/>
      <c r="B476" s="23"/>
      <c r="C476" s="24"/>
      <c r="D476" s="123"/>
      <c r="E476" s="23"/>
      <c r="F476" s="23"/>
      <c r="G476" s="23"/>
      <c r="H476" s="26"/>
      <c r="I476" s="71"/>
      <c r="J476" s="71"/>
      <c r="K476" s="71"/>
      <c r="L476" s="73"/>
      <c r="M476" s="73"/>
      <c r="N476" s="71"/>
      <c r="O476" s="23"/>
      <c r="P476" s="23"/>
      <c r="Q476" s="23"/>
      <c r="R476" s="23"/>
      <c r="S476" s="30"/>
      <c r="T476" s="23"/>
      <c r="U476" s="23"/>
      <c r="V476" s="23"/>
      <c r="W476" s="23"/>
      <c r="X476" s="23"/>
      <c r="Z476" s="23"/>
    </row>
    <row r="477" spans="1:26" x14ac:dyDescent="0.25">
      <c r="A477" s="23"/>
      <c r="B477" s="23"/>
      <c r="C477" s="24"/>
      <c r="D477" s="123"/>
      <c r="E477" s="23"/>
      <c r="F477" s="23"/>
      <c r="G477" s="23"/>
      <c r="H477" s="26"/>
      <c r="I477" s="71"/>
      <c r="J477" s="71"/>
      <c r="K477" s="71"/>
      <c r="L477" s="73"/>
      <c r="M477" s="73"/>
      <c r="N477" s="71"/>
      <c r="O477" s="23"/>
      <c r="P477" s="23"/>
      <c r="Q477" s="23"/>
      <c r="R477" s="23"/>
      <c r="S477" s="30"/>
      <c r="T477" s="23"/>
      <c r="U477" s="23"/>
      <c r="V477" s="23"/>
      <c r="W477" s="23"/>
      <c r="X477" s="23"/>
      <c r="Z477" s="23"/>
    </row>
    <row r="478" spans="1:26" x14ac:dyDescent="0.25">
      <c r="A478" s="23"/>
      <c r="B478" s="23"/>
      <c r="C478" s="24"/>
      <c r="D478" s="123"/>
      <c r="E478" s="23"/>
      <c r="F478" s="23"/>
      <c r="G478" s="23"/>
      <c r="H478" s="26"/>
      <c r="I478" s="71"/>
      <c r="J478" s="71"/>
      <c r="K478" s="71"/>
      <c r="L478" s="73"/>
      <c r="M478" s="73"/>
      <c r="N478" s="71"/>
      <c r="O478" s="23"/>
      <c r="P478" s="23"/>
      <c r="Q478" s="23"/>
      <c r="R478" s="23"/>
      <c r="S478" s="30"/>
      <c r="T478" s="23"/>
      <c r="U478" s="23"/>
      <c r="V478" s="23"/>
      <c r="W478" s="23"/>
      <c r="X478" s="23"/>
      <c r="Z478" s="23"/>
    </row>
    <row r="479" spans="1:26" x14ac:dyDescent="0.25">
      <c r="A479" s="23"/>
      <c r="B479" s="23"/>
      <c r="C479" s="24"/>
      <c r="D479" s="123"/>
      <c r="E479" s="23"/>
      <c r="F479" s="23"/>
      <c r="G479" s="23"/>
      <c r="H479" s="26"/>
      <c r="I479" s="71"/>
      <c r="J479" s="71"/>
      <c r="K479" s="71"/>
      <c r="L479" s="73"/>
      <c r="M479" s="73"/>
      <c r="N479" s="71"/>
      <c r="O479" s="23"/>
      <c r="P479" s="23"/>
      <c r="Q479" s="23"/>
      <c r="R479" s="23"/>
      <c r="S479" s="30"/>
      <c r="T479" s="23"/>
      <c r="U479" s="23"/>
      <c r="V479" s="23"/>
      <c r="W479" s="23"/>
      <c r="X479" s="23"/>
      <c r="Z479" s="23"/>
    </row>
    <row r="480" spans="1:26" x14ac:dyDescent="0.25">
      <c r="A480" s="23"/>
      <c r="B480" s="23"/>
      <c r="C480" s="24"/>
      <c r="D480" s="123"/>
      <c r="E480" s="23"/>
      <c r="F480" s="23"/>
      <c r="G480" s="23"/>
      <c r="H480" s="26"/>
      <c r="I480" s="71"/>
      <c r="J480" s="71"/>
      <c r="K480" s="71"/>
      <c r="L480" s="73"/>
      <c r="M480" s="73"/>
      <c r="N480" s="71"/>
      <c r="O480" s="23"/>
      <c r="P480" s="23"/>
      <c r="Q480" s="23"/>
      <c r="R480" s="23"/>
      <c r="S480" s="30"/>
      <c r="T480" s="23"/>
      <c r="U480" s="23"/>
      <c r="V480" s="23"/>
      <c r="W480" s="23"/>
      <c r="X480" s="23"/>
      <c r="Z480" s="23"/>
    </row>
    <row r="481" spans="1:26" x14ac:dyDescent="0.25">
      <c r="A481" s="23"/>
      <c r="B481" s="23"/>
      <c r="C481" s="24"/>
      <c r="D481" s="123"/>
      <c r="E481" s="23"/>
      <c r="F481" s="23"/>
      <c r="G481" s="23"/>
      <c r="H481" s="26"/>
      <c r="I481" s="71"/>
      <c r="J481" s="71"/>
      <c r="K481" s="71"/>
      <c r="L481" s="73"/>
      <c r="M481" s="73"/>
      <c r="N481" s="71"/>
      <c r="O481" s="23"/>
      <c r="P481" s="23"/>
      <c r="Q481" s="23"/>
      <c r="R481" s="23"/>
      <c r="S481" s="30"/>
      <c r="T481" s="23"/>
      <c r="U481" s="23"/>
      <c r="V481" s="23"/>
      <c r="W481" s="23"/>
      <c r="X481" s="23"/>
      <c r="Z481" s="23"/>
    </row>
    <row r="482" spans="1:26" x14ac:dyDescent="0.25">
      <c r="A482" s="23"/>
      <c r="B482" s="23"/>
      <c r="C482" s="24"/>
      <c r="D482" s="123"/>
      <c r="E482" s="23"/>
      <c r="F482" s="23"/>
      <c r="G482" s="23"/>
      <c r="H482" s="26"/>
      <c r="I482" s="71"/>
      <c r="J482" s="71"/>
      <c r="K482" s="71"/>
      <c r="L482" s="73"/>
      <c r="M482" s="73"/>
      <c r="N482" s="71"/>
      <c r="O482" s="23"/>
      <c r="P482" s="23"/>
      <c r="Q482" s="23"/>
      <c r="R482" s="23"/>
      <c r="S482" s="30"/>
      <c r="T482" s="23"/>
      <c r="U482" s="23"/>
      <c r="V482" s="23"/>
      <c r="W482" s="23"/>
      <c r="X482" s="23"/>
      <c r="Z482" s="23"/>
    </row>
    <row r="483" spans="1:26" x14ac:dyDescent="0.25">
      <c r="A483" s="23"/>
      <c r="B483" s="23"/>
      <c r="C483" s="24"/>
      <c r="D483" s="123"/>
      <c r="E483" s="23"/>
      <c r="F483" s="23"/>
      <c r="G483" s="23"/>
      <c r="H483" s="26"/>
      <c r="I483" s="71"/>
      <c r="J483" s="71"/>
      <c r="K483" s="71"/>
      <c r="L483" s="73"/>
      <c r="M483" s="73"/>
      <c r="N483" s="71"/>
      <c r="O483" s="23"/>
      <c r="P483" s="23"/>
      <c r="Q483" s="23"/>
      <c r="R483" s="23"/>
      <c r="S483" s="30"/>
      <c r="T483" s="23"/>
      <c r="U483" s="23"/>
      <c r="V483" s="23"/>
      <c r="W483" s="23"/>
      <c r="X483" s="23"/>
      <c r="Z483" s="23"/>
    </row>
    <row r="484" spans="1:26" x14ac:dyDescent="0.25">
      <c r="A484" s="23"/>
      <c r="B484" s="23"/>
      <c r="C484" s="24"/>
      <c r="D484" s="123"/>
      <c r="E484" s="23"/>
      <c r="F484" s="23"/>
      <c r="G484" s="23"/>
      <c r="H484" s="26"/>
      <c r="I484" s="71"/>
      <c r="J484" s="71"/>
      <c r="K484" s="71"/>
      <c r="L484" s="73"/>
      <c r="M484" s="73"/>
      <c r="N484" s="71"/>
      <c r="O484" s="23"/>
      <c r="P484" s="23"/>
      <c r="Q484" s="23"/>
      <c r="R484" s="23"/>
      <c r="S484" s="30"/>
      <c r="T484" s="23"/>
      <c r="U484" s="23"/>
      <c r="V484" s="23"/>
      <c r="W484" s="23"/>
      <c r="X484" s="23"/>
      <c r="Z484" s="23"/>
    </row>
    <row r="485" spans="1:26" x14ac:dyDescent="0.25">
      <c r="A485" s="23"/>
      <c r="B485" s="23"/>
      <c r="C485" s="24"/>
      <c r="D485" s="123"/>
      <c r="E485" s="23"/>
      <c r="F485" s="23"/>
      <c r="G485" s="23"/>
      <c r="H485" s="26"/>
      <c r="I485" s="71"/>
      <c r="J485" s="71"/>
      <c r="K485" s="71"/>
      <c r="L485" s="73"/>
      <c r="M485" s="73"/>
      <c r="N485" s="71"/>
      <c r="O485" s="23"/>
      <c r="P485" s="23"/>
      <c r="Q485" s="23"/>
      <c r="R485" s="23"/>
      <c r="S485" s="30"/>
      <c r="T485" s="23"/>
      <c r="U485" s="23"/>
      <c r="V485" s="23"/>
      <c r="W485" s="23"/>
      <c r="X485" s="23"/>
      <c r="Z485" s="23"/>
    </row>
    <row r="486" spans="1:26" x14ac:dyDescent="0.25">
      <c r="A486" s="23"/>
      <c r="B486" s="23"/>
      <c r="C486" s="24"/>
      <c r="D486" s="123"/>
      <c r="E486" s="23"/>
      <c r="F486" s="23"/>
      <c r="G486" s="23"/>
      <c r="H486" s="26"/>
      <c r="I486" s="71"/>
      <c r="J486" s="71"/>
      <c r="K486" s="71"/>
      <c r="L486" s="73"/>
      <c r="M486" s="73"/>
      <c r="N486" s="71"/>
      <c r="O486" s="23"/>
      <c r="P486" s="23"/>
      <c r="Q486" s="23"/>
      <c r="R486" s="23"/>
      <c r="S486" s="30"/>
      <c r="T486" s="23"/>
      <c r="U486" s="23"/>
      <c r="V486" s="23"/>
      <c r="W486" s="23"/>
      <c r="X486" s="23"/>
      <c r="Z486" s="23"/>
    </row>
    <row r="487" spans="1:26" x14ac:dyDescent="0.25">
      <c r="A487" s="23"/>
      <c r="B487" s="23"/>
      <c r="C487" s="24"/>
      <c r="D487" s="123"/>
      <c r="E487" s="23"/>
      <c r="F487" s="23"/>
      <c r="G487" s="23"/>
      <c r="H487" s="26"/>
      <c r="I487" s="71"/>
      <c r="J487" s="71"/>
      <c r="K487" s="71"/>
      <c r="L487" s="73"/>
      <c r="M487" s="73"/>
      <c r="N487" s="71"/>
      <c r="O487" s="23"/>
      <c r="P487" s="23"/>
      <c r="Q487" s="23"/>
      <c r="R487" s="23"/>
      <c r="S487" s="30"/>
      <c r="T487" s="23"/>
      <c r="U487" s="23"/>
      <c r="V487" s="23"/>
      <c r="W487" s="23"/>
      <c r="X487" s="23"/>
    </row>
    <row r="488" spans="1:26" x14ac:dyDescent="0.25">
      <c r="A488" s="23"/>
      <c r="B488" s="23"/>
      <c r="C488" s="24"/>
      <c r="D488" s="123"/>
      <c r="E488" s="23"/>
      <c r="F488" s="23"/>
      <c r="G488" s="23"/>
      <c r="H488" s="26"/>
      <c r="I488" s="71"/>
      <c r="J488" s="71"/>
      <c r="K488" s="71"/>
      <c r="L488" s="73"/>
      <c r="M488" s="73"/>
      <c r="N488" s="71"/>
      <c r="O488" s="23"/>
      <c r="P488" s="23"/>
      <c r="Q488" s="23"/>
      <c r="R488" s="23"/>
      <c r="S488" s="30"/>
      <c r="T488" s="23"/>
      <c r="U488" s="23"/>
      <c r="V488" s="23"/>
      <c r="W488" s="23"/>
      <c r="X488" s="23"/>
    </row>
  </sheetData>
  <autoFilter ref="Z1:Z351" xr:uid="{00000000-0009-0000-0000-000006000000}">
    <sortState xmlns:xlrd2="http://schemas.microsoft.com/office/spreadsheetml/2017/richdata2" ref="Z2:Z351">
      <sortCondition ref="Z1:Z351"/>
    </sortState>
  </autoFilter>
  <hyperlinks>
    <hyperlink ref="K77" r:id="rId1" xr:uid="{00000000-0004-0000-0600-000000000000}"/>
    <hyperlink ref="K28" r:id="rId2" xr:uid="{00000000-0004-0000-0600-000001000000}"/>
    <hyperlink ref="K30" r:id="rId3" xr:uid="{00000000-0004-0000-0600-000002000000}"/>
    <hyperlink ref="K31" r:id="rId4" xr:uid="{00000000-0004-0000-0600-000003000000}"/>
    <hyperlink ref="K29" r:id="rId5" xr:uid="{00000000-0004-0000-0600-000004000000}"/>
    <hyperlink ref="K34" r:id="rId6" xr:uid="{00000000-0004-0000-0600-000005000000}"/>
    <hyperlink ref="K44" r:id="rId7" xr:uid="{00000000-0004-0000-0600-000006000000}"/>
    <hyperlink ref="K52" r:id="rId8" xr:uid="{00000000-0004-0000-0600-000007000000}"/>
    <hyperlink ref="K73" r:id="rId9" xr:uid="{00000000-0004-0000-0600-000008000000}"/>
    <hyperlink ref="K74" r:id="rId10" xr:uid="{00000000-0004-0000-0600-000009000000}"/>
    <hyperlink ref="K79" r:id="rId11" xr:uid="{00000000-0004-0000-0600-00000A000000}"/>
    <hyperlink ref="K85" r:id="rId12" xr:uid="{00000000-0004-0000-0600-00000B000000}"/>
    <hyperlink ref="K86" r:id="rId13" xr:uid="{00000000-0004-0000-0600-00000C000000}"/>
    <hyperlink ref="K150" r:id="rId14" xr:uid="{00000000-0004-0000-0600-00000D000000}"/>
    <hyperlink ref="K140" r:id="rId15" xr:uid="{00000000-0004-0000-0600-00000E000000}"/>
    <hyperlink ref="K113" r:id="rId16" xr:uid="{00000000-0004-0000-0600-00000F000000}"/>
    <hyperlink ref="K126" r:id="rId17" xr:uid="{00000000-0004-0000-0600-000010000000}"/>
    <hyperlink ref="K112" r:id="rId18" xr:uid="{00000000-0004-0000-0600-000011000000}"/>
    <hyperlink ref="K36" r:id="rId19" xr:uid="{00000000-0004-0000-0600-000012000000}"/>
    <hyperlink ref="K35" r:id="rId20" xr:uid="{00000000-0004-0000-0600-000013000000}"/>
    <hyperlink ref="K132" r:id="rId21" xr:uid="{00000000-0004-0000-0600-000014000000}"/>
    <hyperlink ref="K146" r:id="rId22" xr:uid="{00000000-0004-0000-0600-000015000000}"/>
    <hyperlink ref="K144" r:id="rId23" xr:uid="{00000000-0004-0000-0600-000016000000}"/>
    <hyperlink ref="K43" r:id="rId24" xr:uid="{00000000-0004-0000-0600-000017000000}"/>
    <hyperlink ref="K50" r:id="rId25" xr:uid="{00000000-0004-0000-0600-000018000000}"/>
    <hyperlink ref="K27" r:id="rId26" xr:uid="{00000000-0004-0000-0600-000019000000}"/>
    <hyperlink ref="K58" r:id="rId27" xr:uid="{00000000-0004-0000-0600-00001A000000}"/>
    <hyperlink ref="K68" r:id="rId28" xr:uid="{00000000-0004-0000-0600-00001B000000}"/>
    <hyperlink ref="K69" r:id="rId29" xr:uid="{00000000-0004-0000-0600-00001C000000}"/>
    <hyperlink ref="K70" r:id="rId30" xr:uid="{00000000-0004-0000-0600-00001D000000}"/>
    <hyperlink ref="K80" r:id="rId31" xr:uid="{00000000-0004-0000-0600-00001E000000}"/>
    <hyperlink ref="K97" r:id="rId32" xr:uid="{00000000-0004-0000-0600-00001F000000}"/>
    <hyperlink ref="K98" r:id="rId33" xr:uid="{00000000-0004-0000-0600-000020000000}"/>
    <hyperlink ref="K104" r:id="rId34" xr:uid="{00000000-0004-0000-0600-000021000000}"/>
    <hyperlink ref="K111" r:id="rId35" xr:uid="{00000000-0004-0000-0600-000022000000}"/>
    <hyperlink ref="K122" r:id="rId36" xr:uid="{00000000-0004-0000-0600-000023000000}"/>
    <hyperlink ref="K147" r:id="rId37" xr:uid="{00000000-0004-0000-0600-000024000000}"/>
    <hyperlink ref="K151" r:id="rId38" xr:uid="{00000000-0004-0000-0600-000025000000}"/>
    <hyperlink ref="K179" r:id="rId39" xr:uid="{00000000-0004-0000-0600-000026000000}"/>
    <hyperlink ref="K263" r:id="rId40" xr:uid="{00000000-0004-0000-0600-000027000000}"/>
    <hyperlink ref="K264" r:id="rId41" xr:uid="{00000000-0004-0000-0600-000028000000}"/>
    <hyperlink ref="K266" r:id="rId42" xr:uid="{00000000-0004-0000-0600-000029000000}"/>
    <hyperlink ref="K269" r:id="rId43" xr:uid="{00000000-0004-0000-0600-00002A000000}"/>
    <hyperlink ref="K270" r:id="rId44" xr:uid="{00000000-0004-0000-0600-00002B000000}"/>
    <hyperlink ref="K271" r:id="rId45" xr:uid="{00000000-0004-0000-0600-00002C000000}"/>
    <hyperlink ref="K273" r:id="rId46" xr:uid="{00000000-0004-0000-0600-00002D000000}"/>
    <hyperlink ref="K275" r:id="rId47" xr:uid="{00000000-0004-0000-0600-00002E000000}"/>
    <hyperlink ref="K276" r:id="rId48" xr:uid="{00000000-0004-0000-0600-00002F000000}"/>
    <hyperlink ref="K277" r:id="rId49" xr:uid="{00000000-0004-0000-0600-000030000000}"/>
    <hyperlink ref="K279" r:id="rId50" xr:uid="{00000000-0004-0000-0600-000031000000}"/>
    <hyperlink ref="K280" r:id="rId51" xr:uid="{00000000-0004-0000-0600-000032000000}"/>
    <hyperlink ref="K281" r:id="rId52" xr:uid="{00000000-0004-0000-0600-000033000000}"/>
    <hyperlink ref="K282" r:id="rId53" xr:uid="{00000000-0004-0000-0600-000034000000}"/>
    <hyperlink ref="K284" r:id="rId54" xr:uid="{00000000-0004-0000-0600-000035000000}"/>
    <hyperlink ref="K310" r:id="rId55" xr:uid="{00000000-0004-0000-0600-000036000000}"/>
    <hyperlink ref="K319" r:id="rId56" xr:uid="{00000000-0004-0000-0600-000037000000}"/>
    <hyperlink ref="K311" r:id="rId57" xr:uid="{00000000-0004-0000-0600-000038000000}"/>
    <hyperlink ref="K307" r:id="rId58" xr:uid="{00000000-0004-0000-0600-000039000000}"/>
    <hyperlink ref="K325" r:id="rId59" xr:uid="{00000000-0004-0000-0600-00003A000000}"/>
    <hyperlink ref="K332" r:id="rId60" xr:uid="{00000000-0004-0000-0600-00003B000000}"/>
    <hyperlink ref="K334" r:id="rId61" xr:uid="{00000000-0004-0000-0600-00003C000000}"/>
    <hyperlink ref="K337" r:id="rId62" xr:uid="{00000000-0004-0000-0600-00003D000000}"/>
    <hyperlink ref="K152" r:id="rId63" xr:uid="{00000000-0004-0000-0600-00003E000000}"/>
    <hyperlink ref="K352" r:id="rId64" xr:uid="{00000000-0004-0000-0600-00003F000000}"/>
    <hyperlink ref="K2" r:id="rId65" xr:uid="{00000000-0004-0000-0600-000040000000}"/>
    <hyperlink ref="K4" r:id="rId66" xr:uid="{00000000-0004-0000-0600-000041000000}"/>
    <hyperlink ref="K5" r:id="rId67" xr:uid="{00000000-0004-0000-0600-000042000000}"/>
    <hyperlink ref="K6" r:id="rId68" display="dennisv@bsd29j.com" xr:uid="{00000000-0004-0000-0600-000043000000}"/>
    <hyperlink ref="K7" r:id="rId69" xr:uid="{00000000-0004-0000-0600-000044000000}"/>
    <hyperlink ref="K8" r:id="rId70" xr:uid="{00000000-0004-0000-0600-000045000000}"/>
    <hyperlink ref="K42" r:id="rId71" xr:uid="{00000000-0004-0000-0600-000046000000}"/>
    <hyperlink ref="K12" r:id="rId72" xr:uid="{00000000-0004-0000-0600-000047000000}"/>
    <hyperlink ref="N2" r:id="rId73" xr:uid="{00000000-0004-0000-0600-000048000000}"/>
    <hyperlink ref="N3" r:id="rId74" xr:uid="{00000000-0004-0000-0600-000049000000}"/>
    <hyperlink ref="N7" r:id="rId75" xr:uid="{00000000-0004-0000-0600-00004A000000}"/>
    <hyperlink ref="N8" r:id="rId76" xr:uid="{00000000-0004-0000-0600-00004B000000}"/>
    <hyperlink ref="N10" r:id="rId77" display="jmartin@sangreschools.org" xr:uid="{00000000-0004-0000-0600-00004C000000}"/>
    <hyperlink ref="N11" r:id="rId78" display="mailto:sosan_schaller@engschools.net" xr:uid="{00000000-0004-0000-0600-00004D000000}"/>
    <hyperlink ref="N21" r:id="rId79" xr:uid="{00000000-0004-0000-0600-00004E000000}"/>
    <hyperlink ref="N24" r:id="rId80" xr:uid="{00000000-0004-0000-0600-00004F000000}"/>
    <hyperlink ref="N26" r:id="rId81" display="mailto:frederick_jane@svvsd.org" xr:uid="{00000000-0004-0000-0600-000050000000}"/>
    <hyperlink ref="N37" r:id="rId82" xr:uid="{00000000-0004-0000-0600-000051000000}"/>
    <hyperlink ref="K46" r:id="rId83" xr:uid="{00000000-0004-0000-0600-000052000000}"/>
    <hyperlink ref="N40" r:id="rId84" xr:uid="{00000000-0004-0000-0600-000053000000}"/>
    <hyperlink ref="N43" r:id="rId85" xr:uid="{00000000-0004-0000-0600-000054000000}"/>
    <hyperlink ref="N51" r:id="rId86" xr:uid="{00000000-0004-0000-0600-000055000000}"/>
    <hyperlink ref="N52" r:id="rId87" xr:uid="{00000000-0004-0000-0600-000056000000}"/>
    <hyperlink ref="N58" r:id="rId88" xr:uid="{00000000-0004-0000-0600-000057000000}"/>
    <hyperlink ref="N60" r:id="rId89" xr:uid="{00000000-0004-0000-0600-000058000000}"/>
    <hyperlink ref="N64" r:id="rId90" xr:uid="{00000000-0004-0000-0600-000059000000}"/>
    <hyperlink ref="N65" r:id="rId91" xr:uid="{00000000-0004-0000-0600-00005A000000}"/>
    <hyperlink ref="N68" r:id="rId92" xr:uid="{00000000-0004-0000-0600-00005B000000}"/>
    <hyperlink ref="N67" r:id="rId93" xr:uid="{00000000-0004-0000-0600-00005C000000}"/>
    <hyperlink ref="N77" r:id="rId94" xr:uid="{00000000-0004-0000-0600-00005D000000}"/>
    <hyperlink ref="N78" r:id="rId95" xr:uid="{00000000-0004-0000-0600-00005E000000}"/>
    <hyperlink ref="N84" r:id="rId96" xr:uid="{00000000-0004-0000-0600-00005F000000}"/>
    <hyperlink ref="N87" r:id="rId97" xr:uid="{00000000-0004-0000-0600-000060000000}"/>
    <hyperlink ref="N88" r:id="rId98" xr:uid="{00000000-0004-0000-0600-000061000000}"/>
    <hyperlink ref="N91" r:id="rId99" xr:uid="{00000000-0004-0000-0600-000062000000}"/>
    <hyperlink ref="N93" r:id="rId100" xr:uid="{00000000-0004-0000-0600-000063000000}"/>
    <hyperlink ref="N97" r:id="rId101" display="mailto:bondfinance@primeroschool.com" xr:uid="{00000000-0004-0000-0600-000064000000}"/>
    <hyperlink ref="N101" r:id="rId102" display="mailto:angie.goode@kimk12.org" xr:uid="{00000000-0004-0000-0600-000065000000}"/>
    <hyperlink ref="N102" r:id="rId103" xr:uid="{00000000-0004-0000-0600-000066000000}"/>
    <hyperlink ref="N103" r:id="rId104" xr:uid="{00000000-0004-0000-0600-000067000000}"/>
    <hyperlink ref="N104" r:id="rId105" xr:uid="{00000000-0004-0000-0600-000068000000}"/>
    <hyperlink ref="N106" r:id="rId106" xr:uid="{00000000-0004-0000-0600-000069000000}"/>
    <hyperlink ref="K110" r:id="rId107" xr:uid="{00000000-0004-0000-0600-00006A000000}"/>
    <hyperlink ref="N110" r:id="rId108" xr:uid="{00000000-0004-0000-0600-00006B000000}"/>
    <hyperlink ref="M111" r:id="rId109" display="vi.crawford@d51schools.org" xr:uid="{00000000-0004-0000-0600-00006C000000}"/>
    <hyperlink ref="N111" r:id="rId110" xr:uid="{00000000-0004-0000-0600-00006D000000}"/>
    <hyperlink ref="M114" r:id="rId111" display="vi.crawford@d51schools.org" xr:uid="{00000000-0004-0000-0600-00006E000000}"/>
    <hyperlink ref="N117" r:id="rId112" display="mailto:adam.rogers@mcsd.org" xr:uid="{00000000-0004-0000-0600-00006F000000}"/>
    <hyperlink ref="N119" r:id="rId113" display="b.quint@brushschools.org" xr:uid="{00000000-0004-0000-0600-000070000000}"/>
    <hyperlink ref="N121" r:id="rId114" xr:uid="{00000000-0004-0000-0600-000071000000}"/>
    <hyperlink ref="N123" r:id="rId115" xr:uid="{00000000-0004-0000-0600-000072000000}"/>
    <hyperlink ref="N128" r:id="rId116" xr:uid="{00000000-0004-0000-0600-000073000000}"/>
    <hyperlink ref="K129" r:id="rId117" xr:uid="{00000000-0004-0000-0600-000074000000}"/>
    <hyperlink ref="I129" r:id="rId118" display="spankow@ouray.k12.co.us" xr:uid="{00000000-0004-0000-0600-000075000000}"/>
    <hyperlink ref="N129" r:id="rId119" xr:uid="{00000000-0004-0000-0600-000076000000}"/>
    <hyperlink ref="N132" r:id="rId120" xr:uid="{00000000-0004-0000-0600-000077000000}"/>
    <hyperlink ref="N133" r:id="rId121" xr:uid="{00000000-0004-0000-0600-000078000000}"/>
    <hyperlink ref="N137" r:id="rId122" xr:uid="{00000000-0004-0000-0600-000079000000}"/>
    <hyperlink ref="N140" r:id="rId123" xr:uid="{00000000-0004-0000-0600-00007A000000}"/>
    <hyperlink ref="N141" r:id="rId124" xr:uid="{00000000-0004-0000-0600-00007B000000}"/>
    <hyperlink ref="N142" r:id="rId125" display="mailto:janelle.urista@meeker.k12.co.us" xr:uid="{00000000-0004-0000-0600-00007C000000}"/>
    <hyperlink ref="N144" r:id="rId126" xr:uid="{00000000-0004-0000-0600-00007D000000}"/>
    <hyperlink ref="N149" r:id="rId127" xr:uid="{00000000-0004-0000-0600-00007E000000}"/>
    <hyperlink ref="N151" r:id="rId128" xr:uid="{00000000-0004-0000-0600-00007F000000}"/>
    <hyperlink ref="N152" r:id="rId129" xr:uid="{00000000-0004-0000-0600-000080000000}"/>
    <hyperlink ref="N153" r:id="rId130" xr:uid="{00000000-0004-0000-0600-000081000000}"/>
    <hyperlink ref="N158" r:id="rId131" xr:uid="{00000000-0004-0000-0600-000082000000}"/>
    <hyperlink ref="K159" r:id="rId132" xr:uid="{00000000-0004-0000-0600-000083000000}"/>
    <hyperlink ref="N159" r:id="rId133" xr:uid="{00000000-0004-0000-0600-000084000000}"/>
    <hyperlink ref="N165" r:id="rId134" xr:uid="{00000000-0004-0000-0600-000085000000}"/>
    <hyperlink ref="N166" r:id="rId135" xr:uid="{00000000-0004-0000-0600-000086000000}"/>
    <hyperlink ref="N172" r:id="rId136" xr:uid="{00000000-0004-0000-0600-000087000000}"/>
    <hyperlink ref="N177" r:id="rId137" xr:uid="{00000000-0004-0000-0600-000088000000}"/>
    <hyperlink ref="N283" r:id="rId138" xr:uid="{00000000-0004-0000-0600-000089000000}"/>
    <hyperlink ref="K166" r:id="rId139" xr:uid="{00000000-0004-0000-0600-00008A000000}"/>
    <hyperlink ref="N266" r:id="rId140" xr:uid="{00000000-0004-0000-0600-00008B000000}"/>
    <hyperlink ref="K321" r:id="rId141" xr:uid="{00000000-0004-0000-0600-00008C000000}"/>
    <hyperlink ref="L189" r:id="rId142" xr:uid="{00000000-0004-0000-0600-00008D000000}"/>
    <hyperlink ref="N189" r:id="rId143" display="mailto:jmmorten@adams.edu" xr:uid="{00000000-0004-0000-0600-00008E000000}"/>
  </hyperlinks>
  <pageMargins left="0.7" right="0.7" top="0.75" bottom="0.75" header="0.3" footer="0.3"/>
  <legacyDrawing r:id="rId14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55"/>
  <sheetViews>
    <sheetView topLeftCell="O45" workbookViewId="0">
      <selection activeCell="V73" sqref="V73"/>
    </sheetView>
  </sheetViews>
  <sheetFormatPr defaultColWidth="8.7109375" defaultRowHeight="12.75" x14ac:dyDescent="0.2"/>
  <cols>
    <col min="1" max="1" width="68.140625" style="7" bestFit="1" customWidth="1"/>
    <col min="2" max="2" width="8.7109375" style="7"/>
    <col min="3" max="3" width="58.28515625" style="7" bestFit="1" customWidth="1"/>
    <col min="4" max="4" width="8.7109375" style="7"/>
    <col min="5" max="5" width="12.85546875" style="7" bestFit="1" customWidth="1"/>
    <col min="6" max="6" width="36.140625" style="7" bestFit="1" customWidth="1"/>
    <col min="7" max="7" width="12.85546875" style="7" bestFit="1" customWidth="1"/>
    <col min="8" max="8" width="12.42578125" style="7" bestFit="1" customWidth="1"/>
    <col min="9" max="9" width="49.28515625" style="7" bestFit="1" customWidth="1"/>
    <col min="10" max="10" width="8.7109375" style="7"/>
    <col min="11" max="11" width="18.140625" style="7" bestFit="1" customWidth="1"/>
    <col min="12" max="12" width="95.85546875" style="7" customWidth="1"/>
    <col min="13" max="13" width="18.140625" style="7" bestFit="1" customWidth="1"/>
    <col min="14" max="14" width="18.140625" style="7" customWidth="1"/>
    <col min="15" max="15" width="34.140625" style="7" bestFit="1" customWidth="1"/>
    <col min="16" max="16" width="9.42578125" style="7" bestFit="1" customWidth="1"/>
    <col min="17" max="17" width="29.5703125" style="7" bestFit="1" customWidth="1"/>
    <col min="18" max="18" width="11.5703125" style="7" bestFit="1" customWidth="1"/>
    <col min="19" max="19" width="15" style="7" bestFit="1" customWidth="1"/>
    <col min="20" max="20" width="12.5703125" style="8" bestFit="1" customWidth="1"/>
    <col min="21" max="21" width="8.7109375" style="7"/>
    <col min="22" max="22" width="7.7109375" style="7" bestFit="1" customWidth="1"/>
    <col min="23" max="23" width="41.7109375" style="7" bestFit="1" customWidth="1"/>
    <col min="24" max="24" width="7.7109375" style="7" bestFit="1" customWidth="1"/>
    <col min="25" max="25" width="17.42578125" style="7" bestFit="1" customWidth="1"/>
    <col min="26" max="26" width="29.85546875" style="7" bestFit="1" customWidth="1"/>
    <col min="27" max="27" width="18" style="12" customWidth="1"/>
    <col min="28" max="29" width="8.7109375" style="7"/>
    <col min="30" max="30" width="12.28515625" style="7" bestFit="1" customWidth="1"/>
    <col min="31" max="16384" width="8.7109375" style="7"/>
  </cols>
  <sheetData>
    <row r="1" spans="1:30" x14ac:dyDescent="0.2">
      <c r="A1" s="6" t="s">
        <v>0</v>
      </c>
      <c r="C1" s="7" t="s">
        <v>31</v>
      </c>
      <c r="E1" s="7" t="s">
        <v>45</v>
      </c>
      <c r="F1" s="7" t="s">
        <v>46</v>
      </c>
      <c r="G1" s="7" t="s">
        <v>45</v>
      </c>
      <c r="H1" s="7" t="s">
        <v>47</v>
      </c>
      <c r="I1" s="7" t="s">
        <v>48</v>
      </c>
      <c r="K1" s="7" t="s">
        <v>855</v>
      </c>
      <c r="M1" s="7" t="s">
        <v>855</v>
      </c>
      <c r="O1" s="7" t="s">
        <v>860</v>
      </c>
      <c r="P1" s="7" t="s">
        <v>859</v>
      </c>
      <c r="Q1" s="7" t="s">
        <v>861</v>
      </c>
      <c r="R1" s="7" t="s">
        <v>862</v>
      </c>
      <c r="S1" s="7" t="s">
        <v>863</v>
      </c>
      <c r="T1" s="8" t="s">
        <v>864</v>
      </c>
      <c r="V1" s="7" t="s">
        <v>1995</v>
      </c>
      <c r="W1" s="7" t="s">
        <v>1996</v>
      </c>
      <c r="X1" s="7" t="s">
        <v>1995</v>
      </c>
      <c r="Y1" s="7" t="s">
        <v>1997</v>
      </c>
      <c r="Z1" s="7" t="s">
        <v>1998</v>
      </c>
      <c r="AA1" s="12" t="s">
        <v>1999</v>
      </c>
      <c r="AD1" s="7" t="s">
        <v>4435</v>
      </c>
    </row>
    <row r="2" spans="1:30" x14ac:dyDescent="0.2">
      <c r="A2" s="6" t="s">
        <v>1</v>
      </c>
      <c r="C2" s="7" t="s">
        <v>32</v>
      </c>
      <c r="E2" s="7" t="s">
        <v>49</v>
      </c>
      <c r="F2" s="7" t="s">
        <v>50</v>
      </c>
      <c r="G2" s="7" t="s">
        <v>49</v>
      </c>
      <c r="H2" s="7" t="s">
        <v>51</v>
      </c>
      <c r="I2" s="7" t="s">
        <v>52</v>
      </c>
      <c r="K2" s="7" t="s">
        <v>856</v>
      </c>
      <c r="M2" s="7" t="s">
        <v>856</v>
      </c>
      <c r="O2" s="7" t="s">
        <v>867</v>
      </c>
      <c r="P2" s="7" t="s">
        <v>866</v>
      </c>
      <c r="Q2" s="7" t="s">
        <v>868</v>
      </c>
      <c r="R2" s="7" t="s">
        <v>869</v>
      </c>
      <c r="S2" s="7" t="s">
        <v>869</v>
      </c>
      <c r="T2" s="8">
        <v>44322</v>
      </c>
      <c r="V2" s="7" t="s">
        <v>59</v>
      </c>
      <c r="W2" s="7" t="s">
        <v>60</v>
      </c>
      <c r="X2" s="7" t="s">
        <v>59</v>
      </c>
      <c r="Y2" s="7" t="s">
        <v>2383</v>
      </c>
      <c r="Z2" s="7" t="s">
        <v>2384</v>
      </c>
      <c r="AA2" s="12">
        <v>20938529.48</v>
      </c>
    </row>
    <row r="3" spans="1:30" x14ac:dyDescent="0.2">
      <c r="A3" s="6" t="s">
        <v>2</v>
      </c>
      <c r="C3" s="7" t="s">
        <v>33</v>
      </c>
      <c r="E3" s="7" t="s">
        <v>49</v>
      </c>
      <c r="F3" s="7" t="s">
        <v>50</v>
      </c>
      <c r="G3" s="7" t="s">
        <v>49</v>
      </c>
      <c r="H3" s="7" t="s">
        <v>53</v>
      </c>
      <c r="I3" s="7" t="s">
        <v>54</v>
      </c>
      <c r="K3" s="7" t="s">
        <v>857</v>
      </c>
      <c r="L3" s="7" t="s">
        <v>858</v>
      </c>
      <c r="M3" s="7" t="s">
        <v>857</v>
      </c>
      <c r="O3" s="7" t="s">
        <v>870</v>
      </c>
      <c r="P3" s="7" t="s">
        <v>871</v>
      </c>
      <c r="Q3" s="7" t="s">
        <v>868</v>
      </c>
      <c r="R3" s="7" t="s">
        <v>869</v>
      </c>
      <c r="S3" s="7" t="s">
        <v>869</v>
      </c>
      <c r="T3" s="8">
        <v>44131</v>
      </c>
      <c r="V3" s="7" t="s">
        <v>233</v>
      </c>
      <c r="W3" s="7" t="s">
        <v>2423</v>
      </c>
      <c r="X3" s="7" t="s">
        <v>233</v>
      </c>
      <c r="Y3" s="7" t="s">
        <v>2424</v>
      </c>
      <c r="Z3" s="7" t="s">
        <v>2425</v>
      </c>
      <c r="AA3" s="12">
        <v>984783.15</v>
      </c>
    </row>
    <row r="4" spans="1:30" x14ac:dyDescent="0.2">
      <c r="A4" s="6" t="s">
        <v>3</v>
      </c>
      <c r="C4" s="7" t="s">
        <v>34</v>
      </c>
      <c r="E4" s="7" t="s">
        <v>49</v>
      </c>
      <c r="F4" s="7" t="s">
        <v>50</v>
      </c>
      <c r="G4" s="7" t="s">
        <v>49</v>
      </c>
      <c r="H4" s="7" t="s">
        <v>55</v>
      </c>
      <c r="I4" s="7" t="s">
        <v>56</v>
      </c>
      <c r="K4" s="7" t="s">
        <v>49</v>
      </c>
      <c r="L4" s="7" t="s">
        <v>865</v>
      </c>
      <c r="M4" s="7" t="s">
        <v>49</v>
      </c>
      <c r="O4" s="7" t="s">
        <v>874</v>
      </c>
      <c r="P4" s="7" t="s">
        <v>873</v>
      </c>
      <c r="Q4" s="7" t="s">
        <v>868</v>
      </c>
      <c r="R4" s="7" t="s">
        <v>869</v>
      </c>
      <c r="S4" s="7" t="s">
        <v>869</v>
      </c>
      <c r="T4" s="8">
        <v>44372</v>
      </c>
      <c r="V4" s="7" t="s">
        <v>181</v>
      </c>
      <c r="W4" s="7" t="s">
        <v>2420</v>
      </c>
      <c r="X4" s="7" t="s">
        <v>181</v>
      </c>
      <c r="Y4" s="7" t="s">
        <v>2421</v>
      </c>
      <c r="Z4" s="7" t="s">
        <v>2422</v>
      </c>
      <c r="AA4" s="12">
        <v>31933708.710000001</v>
      </c>
    </row>
    <row r="5" spans="1:30" x14ac:dyDescent="0.2">
      <c r="A5" s="6" t="s">
        <v>4</v>
      </c>
      <c r="C5" s="7" t="s">
        <v>35</v>
      </c>
      <c r="E5" s="7" t="s">
        <v>49</v>
      </c>
      <c r="F5" s="7" t="s">
        <v>50</v>
      </c>
      <c r="G5" s="7" t="s">
        <v>49</v>
      </c>
      <c r="H5" s="7" t="s">
        <v>57</v>
      </c>
      <c r="I5" s="7" t="s">
        <v>58</v>
      </c>
      <c r="K5" s="7" t="s">
        <v>59</v>
      </c>
      <c r="L5" s="7" t="s">
        <v>870</v>
      </c>
      <c r="M5" s="7" t="s">
        <v>59</v>
      </c>
      <c r="O5" s="7" t="s">
        <v>875</v>
      </c>
      <c r="P5" s="7" t="s">
        <v>876</v>
      </c>
      <c r="Q5" s="7" t="s">
        <v>868</v>
      </c>
      <c r="R5" s="7" t="s">
        <v>869</v>
      </c>
      <c r="S5" s="7" t="s">
        <v>869</v>
      </c>
      <c r="T5" s="8">
        <v>44391</v>
      </c>
      <c r="V5" s="7" t="s">
        <v>75</v>
      </c>
      <c r="W5" s="7" t="s">
        <v>2385</v>
      </c>
      <c r="X5" s="7" t="s">
        <v>75</v>
      </c>
      <c r="Y5" s="7" t="s">
        <v>2386</v>
      </c>
      <c r="Z5" s="7" t="s">
        <v>2387</v>
      </c>
      <c r="AA5" s="12">
        <v>5708991.5300000003</v>
      </c>
    </row>
    <row r="6" spans="1:30" x14ac:dyDescent="0.2">
      <c r="A6" s="6" t="s">
        <v>5</v>
      </c>
      <c r="C6" s="7" t="s">
        <v>36</v>
      </c>
      <c r="E6" s="7" t="s">
        <v>59</v>
      </c>
      <c r="F6" s="7" t="s">
        <v>60</v>
      </c>
      <c r="G6" s="7" t="s">
        <v>59</v>
      </c>
      <c r="H6" s="7" t="s">
        <v>61</v>
      </c>
      <c r="I6" s="7" t="s">
        <v>62</v>
      </c>
      <c r="K6" s="7" t="s">
        <v>75</v>
      </c>
      <c r="L6" s="7" t="s">
        <v>872</v>
      </c>
      <c r="M6" s="7" t="s">
        <v>75</v>
      </c>
      <c r="O6" s="7" t="s">
        <v>879</v>
      </c>
      <c r="P6" s="7" t="s">
        <v>878</v>
      </c>
      <c r="Q6" s="7" t="s">
        <v>868</v>
      </c>
      <c r="R6" s="7" t="s">
        <v>869</v>
      </c>
      <c r="S6" s="7" t="s">
        <v>869</v>
      </c>
      <c r="T6" s="8">
        <v>44280</v>
      </c>
      <c r="V6" s="7" t="s">
        <v>111</v>
      </c>
      <c r="W6" s="7" t="s">
        <v>2394</v>
      </c>
      <c r="X6" s="7" t="s">
        <v>111</v>
      </c>
      <c r="Y6" s="7" t="s">
        <v>2395</v>
      </c>
      <c r="Z6" s="7" t="s">
        <v>2396</v>
      </c>
      <c r="AA6" s="12">
        <v>580366.53</v>
      </c>
    </row>
    <row r="7" spans="1:30" x14ac:dyDescent="0.2">
      <c r="A7" s="6" t="s">
        <v>6</v>
      </c>
      <c r="C7" s="7" t="s">
        <v>37</v>
      </c>
      <c r="E7" s="7" t="s">
        <v>59</v>
      </c>
      <c r="F7" s="7" t="s">
        <v>60</v>
      </c>
      <c r="G7" s="7" t="s">
        <v>59</v>
      </c>
      <c r="H7" s="7" t="s">
        <v>63</v>
      </c>
      <c r="I7" s="7" t="s">
        <v>64</v>
      </c>
      <c r="K7" s="7" t="s">
        <v>97</v>
      </c>
      <c r="L7" s="7" t="s">
        <v>875</v>
      </c>
      <c r="M7" s="7" t="s">
        <v>97</v>
      </c>
      <c r="O7" s="7" t="s">
        <v>882</v>
      </c>
      <c r="P7" s="7" t="s">
        <v>881</v>
      </c>
      <c r="Q7" s="7" t="s">
        <v>868</v>
      </c>
      <c r="R7" s="7" t="s">
        <v>869</v>
      </c>
      <c r="S7" s="7" t="s">
        <v>869</v>
      </c>
      <c r="T7" s="8">
        <v>44405</v>
      </c>
      <c r="V7" s="7" t="s">
        <v>97</v>
      </c>
      <c r="W7" s="7" t="s">
        <v>2388</v>
      </c>
      <c r="X7" s="7" t="s">
        <v>97</v>
      </c>
      <c r="Y7" s="7" t="s">
        <v>2389</v>
      </c>
      <c r="Z7" s="7" t="s">
        <v>2390</v>
      </c>
      <c r="AA7" s="12">
        <v>9846892.0399999991</v>
      </c>
    </row>
    <row r="8" spans="1:30" x14ac:dyDescent="0.2">
      <c r="A8" s="6" t="s">
        <v>7</v>
      </c>
      <c r="C8" s="7" t="s">
        <v>38</v>
      </c>
      <c r="E8" s="7" t="s">
        <v>59</v>
      </c>
      <c r="F8" s="7" t="s">
        <v>60</v>
      </c>
      <c r="G8" s="7" t="s">
        <v>59</v>
      </c>
      <c r="H8" s="7" t="s">
        <v>65</v>
      </c>
      <c r="I8" s="7" t="s">
        <v>66</v>
      </c>
      <c r="K8" s="7" t="s">
        <v>105</v>
      </c>
      <c r="L8" s="7" t="s">
        <v>877</v>
      </c>
      <c r="M8" s="7" t="s">
        <v>105</v>
      </c>
      <c r="O8" s="7" t="s">
        <v>885</v>
      </c>
      <c r="P8" s="7" t="s">
        <v>884</v>
      </c>
      <c r="Q8" s="7" t="s">
        <v>868</v>
      </c>
      <c r="R8" s="7" t="s">
        <v>869</v>
      </c>
      <c r="S8" s="7" t="s">
        <v>869</v>
      </c>
      <c r="T8" s="8">
        <v>44140</v>
      </c>
      <c r="V8" s="7" t="s">
        <v>624</v>
      </c>
      <c r="W8" s="7" t="s">
        <v>2131</v>
      </c>
      <c r="X8" s="7" t="s">
        <v>624</v>
      </c>
      <c r="Y8" s="7" t="s">
        <v>2132</v>
      </c>
      <c r="Z8" s="7" t="s">
        <v>2133</v>
      </c>
      <c r="AA8" s="12">
        <v>216379.51999999999</v>
      </c>
    </row>
    <row r="9" spans="1:30" x14ac:dyDescent="0.2">
      <c r="A9" s="6" t="s">
        <v>8</v>
      </c>
      <c r="C9" s="7" t="s">
        <v>39</v>
      </c>
      <c r="E9" s="7" t="s">
        <v>59</v>
      </c>
      <c r="F9" s="7" t="s">
        <v>60</v>
      </c>
      <c r="G9" s="7" t="s">
        <v>59</v>
      </c>
      <c r="H9" s="7" t="s">
        <v>67</v>
      </c>
      <c r="I9" s="7" t="s">
        <v>68</v>
      </c>
      <c r="K9" s="7" t="s">
        <v>111</v>
      </c>
      <c r="L9" s="7" t="s">
        <v>880</v>
      </c>
      <c r="M9" s="7" t="s">
        <v>111</v>
      </c>
      <c r="O9" s="7" t="s">
        <v>888</v>
      </c>
      <c r="P9" s="7" t="s">
        <v>887</v>
      </c>
      <c r="Q9" s="7" t="s">
        <v>889</v>
      </c>
      <c r="R9" s="7" t="s">
        <v>869</v>
      </c>
      <c r="S9" s="7" t="s">
        <v>869</v>
      </c>
      <c r="T9" s="8">
        <v>44230</v>
      </c>
      <c r="V9" s="7" t="s">
        <v>1428</v>
      </c>
      <c r="W9" s="7" t="s">
        <v>2317</v>
      </c>
      <c r="X9" s="7" t="s">
        <v>1428</v>
      </c>
      <c r="Y9" s="7" t="s">
        <v>2318</v>
      </c>
      <c r="Z9" s="7" t="s">
        <v>2319</v>
      </c>
      <c r="AA9" s="12">
        <v>324457.53000000003</v>
      </c>
    </row>
    <row r="10" spans="1:30" x14ac:dyDescent="0.2">
      <c r="A10" s="6" t="s">
        <v>9</v>
      </c>
      <c r="C10" s="7" t="s">
        <v>40</v>
      </c>
      <c r="E10" s="7" t="s">
        <v>59</v>
      </c>
      <c r="F10" s="7" t="s">
        <v>60</v>
      </c>
      <c r="G10" s="7" t="s">
        <v>59</v>
      </c>
      <c r="H10" s="7" t="s">
        <v>69</v>
      </c>
      <c r="I10" s="7" t="s">
        <v>70</v>
      </c>
      <c r="K10" s="7" t="s">
        <v>115</v>
      </c>
      <c r="L10" s="7" t="s">
        <v>883</v>
      </c>
      <c r="M10" s="7" t="s">
        <v>115</v>
      </c>
      <c r="O10" s="7" t="s">
        <v>893</v>
      </c>
      <c r="P10" s="7" t="s">
        <v>892</v>
      </c>
      <c r="Q10" s="7" t="s">
        <v>868</v>
      </c>
      <c r="R10" s="7" t="s">
        <v>869</v>
      </c>
      <c r="S10" s="7" t="s">
        <v>869</v>
      </c>
      <c r="T10" s="8">
        <v>44194</v>
      </c>
      <c r="V10" s="7" t="s">
        <v>135</v>
      </c>
      <c r="W10" s="7" t="s">
        <v>2399</v>
      </c>
      <c r="X10" s="7" t="s">
        <v>135</v>
      </c>
      <c r="Y10" s="7" t="s">
        <v>2400</v>
      </c>
      <c r="Z10" s="7" t="s">
        <v>2401</v>
      </c>
      <c r="AA10" s="12">
        <v>1600879.66</v>
      </c>
    </row>
    <row r="11" spans="1:30" x14ac:dyDescent="0.2">
      <c r="A11" s="6" t="s">
        <v>10</v>
      </c>
      <c r="C11" s="7" t="s">
        <v>41</v>
      </c>
      <c r="E11" s="7" t="s">
        <v>59</v>
      </c>
      <c r="F11" s="7" t="s">
        <v>60</v>
      </c>
      <c r="G11" s="7" t="s">
        <v>59</v>
      </c>
      <c r="H11" s="7" t="s">
        <v>71</v>
      </c>
      <c r="I11" s="7" t="s">
        <v>72</v>
      </c>
      <c r="K11" s="7" t="s">
        <v>135</v>
      </c>
      <c r="L11" s="7" t="s">
        <v>886</v>
      </c>
      <c r="M11" s="7" t="s">
        <v>135</v>
      </c>
      <c r="O11" s="7" t="s">
        <v>896</v>
      </c>
      <c r="P11" s="7" t="s">
        <v>895</v>
      </c>
      <c r="Q11" s="7" t="s">
        <v>868</v>
      </c>
      <c r="R11" s="7" t="s">
        <v>869</v>
      </c>
      <c r="S11" s="7" t="s">
        <v>869</v>
      </c>
      <c r="T11" s="8">
        <v>44343</v>
      </c>
      <c r="V11" s="7" t="s">
        <v>139</v>
      </c>
      <c r="W11" s="7" t="s">
        <v>2405</v>
      </c>
      <c r="X11" s="7" t="s">
        <v>139</v>
      </c>
      <c r="Y11" s="7" t="s">
        <v>2406</v>
      </c>
      <c r="Z11" s="7" t="s">
        <v>2407</v>
      </c>
      <c r="AA11" s="12">
        <v>1719783.3</v>
      </c>
    </row>
    <row r="12" spans="1:30" x14ac:dyDescent="0.2">
      <c r="A12" s="6" t="s">
        <v>11</v>
      </c>
      <c r="C12" s="7" t="s">
        <v>42</v>
      </c>
      <c r="E12" s="7" t="s">
        <v>59</v>
      </c>
      <c r="F12" s="7" t="s">
        <v>60</v>
      </c>
      <c r="G12" s="7" t="s">
        <v>59</v>
      </c>
      <c r="H12" s="7" t="s">
        <v>73</v>
      </c>
      <c r="I12" s="7" t="s">
        <v>74</v>
      </c>
      <c r="K12" s="7" t="s">
        <v>890</v>
      </c>
      <c r="L12" s="7" t="s">
        <v>891</v>
      </c>
      <c r="M12" s="7" t="s">
        <v>890</v>
      </c>
      <c r="O12" s="7" t="s">
        <v>899</v>
      </c>
      <c r="P12" s="7" t="s">
        <v>898</v>
      </c>
      <c r="Q12" s="7" t="s">
        <v>868</v>
      </c>
      <c r="R12" s="7" t="s">
        <v>869</v>
      </c>
      <c r="S12" s="7" t="s">
        <v>869</v>
      </c>
      <c r="T12" s="8">
        <v>44210</v>
      </c>
      <c r="V12" s="7" t="s">
        <v>903</v>
      </c>
      <c r="W12" s="7" t="s">
        <v>2414</v>
      </c>
      <c r="X12" s="7" t="s">
        <v>903</v>
      </c>
      <c r="Y12" s="7" t="s">
        <v>2415</v>
      </c>
      <c r="Z12" s="7" t="s">
        <v>2416</v>
      </c>
      <c r="AA12" s="12">
        <v>6338997.6100000003</v>
      </c>
    </row>
    <row r="13" spans="1:30" x14ac:dyDescent="0.2">
      <c r="A13" s="6" t="s">
        <v>12</v>
      </c>
      <c r="C13" s="7" t="s">
        <v>43</v>
      </c>
      <c r="E13" s="7" t="s">
        <v>75</v>
      </c>
      <c r="F13" s="7" t="s">
        <v>76</v>
      </c>
      <c r="G13" s="7" t="s">
        <v>75</v>
      </c>
      <c r="H13" s="7" t="s">
        <v>77</v>
      </c>
      <c r="I13" s="7" t="s">
        <v>78</v>
      </c>
      <c r="K13" s="7" t="s">
        <v>139</v>
      </c>
      <c r="L13" s="7" t="s">
        <v>894</v>
      </c>
      <c r="M13" s="7" t="s">
        <v>139</v>
      </c>
      <c r="O13" s="7" t="s">
        <v>902</v>
      </c>
      <c r="P13" s="7" t="s">
        <v>901</v>
      </c>
      <c r="Q13" s="7" t="s">
        <v>868</v>
      </c>
      <c r="R13" s="7" t="s">
        <v>869</v>
      </c>
      <c r="S13" s="7" t="s">
        <v>869</v>
      </c>
      <c r="T13" s="8">
        <v>44310</v>
      </c>
      <c r="V13" s="7" t="s">
        <v>155</v>
      </c>
      <c r="W13" s="7" t="s">
        <v>2408</v>
      </c>
      <c r="X13" s="7" t="s">
        <v>155</v>
      </c>
      <c r="Y13" s="7" t="s">
        <v>2409</v>
      </c>
      <c r="Z13" s="7" t="s">
        <v>2410</v>
      </c>
      <c r="AA13" s="12">
        <v>1265592.24</v>
      </c>
    </row>
    <row r="14" spans="1:30" x14ac:dyDescent="0.2">
      <c r="A14" s="6" t="s">
        <v>13</v>
      </c>
      <c r="C14" s="7" t="s">
        <v>44</v>
      </c>
      <c r="E14" s="7" t="s">
        <v>75</v>
      </c>
      <c r="F14" s="7" t="s">
        <v>76</v>
      </c>
      <c r="G14" s="7" t="s">
        <v>75</v>
      </c>
      <c r="H14" s="7" t="s">
        <v>79</v>
      </c>
      <c r="I14" s="7" t="s">
        <v>80</v>
      </c>
      <c r="K14" s="7" t="s">
        <v>155</v>
      </c>
      <c r="L14" s="7" t="s">
        <v>897</v>
      </c>
      <c r="M14" s="7" t="s">
        <v>155</v>
      </c>
      <c r="O14" s="7" t="s">
        <v>906</v>
      </c>
      <c r="P14" s="7" t="s">
        <v>905</v>
      </c>
      <c r="Q14" s="7" t="s">
        <v>868</v>
      </c>
      <c r="R14" s="7" t="s">
        <v>869</v>
      </c>
      <c r="S14" s="7" t="s">
        <v>869</v>
      </c>
      <c r="T14" s="8">
        <v>44207</v>
      </c>
      <c r="V14" s="7" t="s">
        <v>175</v>
      </c>
      <c r="W14" s="7" t="s">
        <v>2417</v>
      </c>
      <c r="X14" s="7" t="s">
        <v>175</v>
      </c>
      <c r="Y14" s="7" t="s">
        <v>2418</v>
      </c>
      <c r="Z14" s="7" t="s">
        <v>2419</v>
      </c>
      <c r="AA14" s="12">
        <v>313178.89</v>
      </c>
    </row>
    <row r="15" spans="1:30" x14ac:dyDescent="0.2">
      <c r="A15" s="6" t="s">
        <v>14</v>
      </c>
      <c r="E15" s="7" t="s">
        <v>75</v>
      </c>
      <c r="F15" s="7" t="s">
        <v>76</v>
      </c>
      <c r="G15" s="7" t="s">
        <v>75</v>
      </c>
      <c r="H15" s="7" t="s">
        <v>81</v>
      </c>
      <c r="I15" s="7" t="s">
        <v>82</v>
      </c>
      <c r="K15" s="7" t="s">
        <v>159</v>
      </c>
      <c r="L15" s="7" t="s">
        <v>900</v>
      </c>
      <c r="M15" s="7" t="s">
        <v>159</v>
      </c>
      <c r="O15" s="7" t="s">
        <v>909</v>
      </c>
      <c r="P15" s="7" t="s">
        <v>908</v>
      </c>
      <c r="Q15" s="7" t="s">
        <v>868</v>
      </c>
      <c r="R15" s="7" t="s">
        <v>869</v>
      </c>
      <c r="S15" s="7" t="s">
        <v>869</v>
      </c>
      <c r="T15" s="8">
        <v>44251</v>
      </c>
      <c r="V15" s="7" t="s">
        <v>299</v>
      </c>
      <c r="W15" s="7" t="s">
        <v>2426</v>
      </c>
      <c r="X15" s="7" t="s">
        <v>299</v>
      </c>
      <c r="Y15" s="7" t="s">
        <v>2427</v>
      </c>
      <c r="Z15" s="7" t="s">
        <v>2428</v>
      </c>
      <c r="AA15" s="12">
        <v>990428.7</v>
      </c>
    </row>
    <row r="16" spans="1:30" x14ac:dyDescent="0.2">
      <c r="A16" s="6" t="s">
        <v>15</v>
      </c>
      <c r="E16" s="7" t="s">
        <v>75</v>
      </c>
      <c r="F16" s="7" t="s">
        <v>76</v>
      </c>
      <c r="G16" s="7" t="s">
        <v>75</v>
      </c>
      <c r="H16" s="7" t="s">
        <v>83</v>
      </c>
      <c r="I16" s="7" t="s">
        <v>84</v>
      </c>
      <c r="K16" s="7" t="s">
        <v>903</v>
      </c>
      <c r="L16" s="7" t="s">
        <v>904</v>
      </c>
      <c r="M16" s="7" t="s">
        <v>903</v>
      </c>
      <c r="O16" s="7" t="s">
        <v>912</v>
      </c>
      <c r="P16" s="7" t="s">
        <v>911</v>
      </c>
      <c r="Q16" s="7" t="s">
        <v>868</v>
      </c>
      <c r="R16" s="7" t="s">
        <v>869</v>
      </c>
      <c r="S16" s="7" t="s">
        <v>869</v>
      </c>
      <c r="T16" s="8">
        <v>44169</v>
      </c>
      <c r="V16" s="7" t="s">
        <v>1432</v>
      </c>
      <c r="W16" s="7" t="s">
        <v>2320</v>
      </c>
      <c r="X16" s="7" t="s">
        <v>1432</v>
      </c>
      <c r="Y16" s="7" t="s">
        <v>2321</v>
      </c>
      <c r="Z16" s="7" t="s">
        <v>2322</v>
      </c>
      <c r="AA16" s="12">
        <v>201691.18</v>
      </c>
    </row>
    <row r="17" spans="1:27" x14ac:dyDescent="0.2">
      <c r="A17" s="7" t="s">
        <v>16</v>
      </c>
      <c r="E17" s="7" t="s">
        <v>75</v>
      </c>
      <c r="F17" s="7" t="s">
        <v>76</v>
      </c>
      <c r="G17" s="7" t="s">
        <v>75</v>
      </c>
      <c r="H17" s="7" t="s">
        <v>85</v>
      </c>
      <c r="I17" s="7" t="s">
        <v>86</v>
      </c>
      <c r="K17" s="7" t="s">
        <v>175</v>
      </c>
      <c r="L17" s="7" t="s">
        <v>907</v>
      </c>
      <c r="M17" s="7" t="s">
        <v>175</v>
      </c>
      <c r="O17" s="7" t="s">
        <v>915</v>
      </c>
      <c r="P17" s="7" t="s">
        <v>914</v>
      </c>
      <c r="Q17" s="7" t="s">
        <v>868</v>
      </c>
      <c r="R17" s="7" t="s">
        <v>869</v>
      </c>
      <c r="S17" s="7" t="s">
        <v>869</v>
      </c>
      <c r="T17" s="8">
        <v>44329</v>
      </c>
      <c r="V17" s="7" t="s">
        <v>640</v>
      </c>
      <c r="W17" s="7" t="s">
        <v>2086</v>
      </c>
      <c r="X17" s="7" t="s">
        <v>640</v>
      </c>
      <c r="Y17" s="7" t="s">
        <v>2087</v>
      </c>
      <c r="Z17" s="7" t="s">
        <v>2088</v>
      </c>
      <c r="AA17" s="12">
        <v>244011.35</v>
      </c>
    </row>
    <row r="18" spans="1:27" x14ac:dyDescent="0.2">
      <c r="E18" s="7" t="s">
        <v>75</v>
      </c>
      <c r="F18" s="7" t="s">
        <v>76</v>
      </c>
      <c r="G18" s="7" t="s">
        <v>75</v>
      </c>
      <c r="H18" s="7" t="s">
        <v>87</v>
      </c>
      <c r="I18" s="7" t="s">
        <v>88</v>
      </c>
      <c r="K18" s="7" t="s">
        <v>181</v>
      </c>
      <c r="L18" s="7" t="s">
        <v>910</v>
      </c>
      <c r="M18" s="7" t="s">
        <v>181</v>
      </c>
      <c r="O18" s="7" t="s">
        <v>918</v>
      </c>
      <c r="P18" s="7" t="s">
        <v>917</v>
      </c>
      <c r="Q18" s="7" t="s">
        <v>868</v>
      </c>
      <c r="R18" s="7" t="s">
        <v>869</v>
      </c>
      <c r="S18" s="7" t="s">
        <v>869</v>
      </c>
      <c r="T18" s="8">
        <v>44271</v>
      </c>
      <c r="V18" s="7" t="s">
        <v>1334</v>
      </c>
      <c r="W18" s="7" t="s">
        <v>2239</v>
      </c>
      <c r="X18" s="7" t="s">
        <v>1334</v>
      </c>
      <c r="Y18" s="7" t="s">
        <v>2240</v>
      </c>
      <c r="Z18" s="7" t="s">
        <v>2241</v>
      </c>
      <c r="AA18" s="12">
        <v>919694.1</v>
      </c>
    </row>
    <row r="19" spans="1:27" x14ac:dyDescent="0.2">
      <c r="E19" s="7" t="s">
        <v>75</v>
      </c>
      <c r="F19" s="7" t="s">
        <v>76</v>
      </c>
      <c r="G19" s="7" t="s">
        <v>75</v>
      </c>
      <c r="H19" s="7" t="s">
        <v>89</v>
      </c>
      <c r="I19" s="7" t="s">
        <v>90</v>
      </c>
      <c r="K19" s="7" t="s">
        <v>233</v>
      </c>
      <c r="L19" s="7" t="s">
        <v>913</v>
      </c>
      <c r="M19" s="7" t="s">
        <v>233</v>
      </c>
      <c r="O19" s="7" t="s">
        <v>922</v>
      </c>
      <c r="P19" s="7" t="s">
        <v>921</v>
      </c>
      <c r="Q19" s="7" t="s">
        <v>868</v>
      </c>
      <c r="R19" s="7" t="s">
        <v>869</v>
      </c>
      <c r="S19" s="7" t="s">
        <v>869</v>
      </c>
      <c r="T19" s="8">
        <v>44099</v>
      </c>
      <c r="V19" s="7" t="s">
        <v>919</v>
      </c>
      <c r="W19" s="7" t="s">
        <v>2429</v>
      </c>
      <c r="X19" s="7" t="s">
        <v>919</v>
      </c>
      <c r="Y19" s="7" t="s">
        <v>2430</v>
      </c>
      <c r="Z19" s="7" t="s">
        <v>2431</v>
      </c>
      <c r="AA19" s="12">
        <v>229266.19</v>
      </c>
    </row>
    <row r="20" spans="1:27" x14ac:dyDescent="0.2">
      <c r="E20" s="7" t="s">
        <v>75</v>
      </c>
      <c r="F20" s="7" t="s">
        <v>76</v>
      </c>
      <c r="G20" s="7" t="s">
        <v>75</v>
      </c>
      <c r="H20" s="7" t="s">
        <v>91</v>
      </c>
      <c r="I20" s="7" t="s">
        <v>92</v>
      </c>
      <c r="K20" s="7" t="s">
        <v>299</v>
      </c>
      <c r="L20" s="7" t="s">
        <v>916</v>
      </c>
      <c r="M20" s="7" t="s">
        <v>299</v>
      </c>
      <c r="O20" s="7" t="s">
        <v>926</v>
      </c>
      <c r="P20" s="7" t="s">
        <v>925</v>
      </c>
      <c r="Q20" s="7" t="s">
        <v>868</v>
      </c>
      <c r="R20" s="7" t="s">
        <v>869</v>
      </c>
      <c r="S20" s="7" t="s">
        <v>869</v>
      </c>
      <c r="T20" s="8">
        <v>44343</v>
      </c>
      <c r="V20" s="7" t="s">
        <v>923</v>
      </c>
      <c r="W20" s="7" t="s">
        <v>2432</v>
      </c>
      <c r="X20" s="7" t="s">
        <v>923</v>
      </c>
      <c r="Y20" s="7" t="s">
        <v>2433</v>
      </c>
      <c r="Z20" s="7" t="s">
        <v>2434</v>
      </c>
      <c r="AA20" s="12">
        <v>120220.25</v>
      </c>
    </row>
    <row r="21" spans="1:27" x14ac:dyDescent="0.2">
      <c r="E21" s="7" t="s">
        <v>75</v>
      </c>
      <c r="F21" s="7" t="s">
        <v>76</v>
      </c>
      <c r="G21" s="7" t="s">
        <v>75</v>
      </c>
      <c r="H21" s="7" t="s">
        <v>93</v>
      </c>
      <c r="I21" s="7" t="s">
        <v>94</v>
      </c>
      <c r="K21" s="7" t="s">
        <v>919</v>
      </c>
      <c r="L21" s="7" t="s">
        <v>920</v>
      </c>
      <c r="M21" s="7" t="s">
        <v>919</v>
      </c>
      <c r="O21" s="7" t="s">
        <v>930</v>
      </c>
      <c r="P21" s="7" t="s">
        <v>929</v>
      </c>
      <c r="Q21" s="7" t="s">
        <v>868</v>
      </c>
      <c r="R21" s="7" t="s">
        <v>869</v>
      </c>
      <c r="S21" s="7" t="s">
        <v>869</v>
      </c>
      <c r="T21" s="8">
        <v>44266</v>
      </c>
      <c r="V21" s="7" t="s">
        <v>105</v>
      </c>
      <c r="W21" s="7" t="s">
        <v>2391</v>
      </c>
      <c r="X21" s="7" t="s">
        <v>105</v>
      </c>
      <c r="Y21" s="7" t="s">
        <v>2392</v>
      </c>
      <c r="Z21" s="7" t="s">
        <v>2393</v>
      </c>
      <c r="AA21" s="12">
        <v>637156.42000000004</v>
      </c>
    </row>
    <row r="22" spans="1:27" x14ac:dyDescent="0.2">
      <c r="E22" s="7" t="s">
        <v>75</v>
      </c>
      <c r="F22" s="7" t="s">
        <v>76</v>
      </c>
      <c r="G22" s="7" t="s">
        <v>75</v>
      </c>
      <c r="H22" s="7" t="s">
        <v>95</v>
      </c>
      <c r="I22" s="7" t="s">
        <v>96</v>
      </c>
      <c r="K22" s="7" t="s">
        <v>923</v>
      </c>
      <c r="L22" s="7" t="s">
        <v>924</v>
      </c>
      <c r="M22" s="7" t="s">
        <v>923</v>
      </c>
      <c r="O22" s="7" t="s">
        <v>934</v>
      </c>
      <c r="P22" s="7" t="s">
        <v>933</v>
      </c>
      <c r="Q22" s="7" t="s">
        <v>868</v>
      </c>
      <c r="R22" s="7" t="s">
        <v>869</v>
      </c>
      <c r="S22" s="7" t="s">
        <v>869</v>
      </c>
      <c r="T22" s="8">
        <v>44364</v>
      </c>
      <c r="V22" s="7" t="s">
        <v>245</v>
      </c>
      <c r="W22" s="7" t="s">
        <v>2444</v>
      </c>
      <c r="X22" s="7" t="s">
        <v>245</v>
      </c>
      <c r="Y22" s="7" t="s">
        <v>2445</v>
      </c>
      <c r="Z22" s="7" t="s">
        <v>2446</v>
      </c>
      <c r="AA22" s="12">
        <v>1538902.59</v>
      </c>
    </row>
    <row r="23" spans="1:27" x14ac:dyDescent="0.2">
      <c r="E23" s="7" t="s">
        <v>97</v>
      </c>
      <c r="F23" s="7" t="s">
        <v>98</v>
      </c>
      <c r="G23" s="7" t="s">
        <v>97</v>
      </c>
      <c r="H23" s="7" t="s">
        <v>99</v>
      </c>
      <c r="I23" s="7" t="s">
        <v>100</v>
      </c>
      <c r="K23" s="7" t="s">
        <v>927</v>
      </c>
      <c r="L23" s="7" t="s">
        <v>928</v>
      </c>
      <c r="M23" s="7" t="s">
        <v>927</v>
      </c>
      <c r="O23" s="7" t="s">
        <v>937</v>
      </c>
      <c r="P23" s="7" t="s">
        <v>936</v>
      </c>
      <c r="Q23" s="7" t="s">
        <v>889</v>
      </c>
      <c r="R23" s="7" t="s">
        <v>869</v>
      </c>
      <c r="S23" s="7" t="s">
        <v>869</v>
      </c>
      <c r="T23" s="8">
        <v>44126</v>
      </c>
      <c r="V23" s="7" t="s">
        <v>1156</v>
      </c>
      <c r="W23" s="7" t="s">
        <v>2095</v>
      </c>
      <c r="X23" s="7" t="s">
        <v>1156</v>
      </c>
      <c r="Y23" s="7" t="s">
        <v>2096</v>
      </c>
      <c r="Z23" s="7" t="s">
        <v>2097</v>
      </c>
      <c r="AA23" s="12">
        <v>227986.94</v>
      </c>
    </row>
    <row r="24" spans="1:27" x14ac:dyDescent="0.2">
      <c r="E24" s="7" t="s">
        <v>97</v>
      </c>
      <c r="F24" s="7" t="s">
        <v>98</v>
      </c>
      <c r="G24" s="7" t="s">
        <v>97</v>
      </c>
      <c r="H24" s="7" t="s">
        <v>101</v>
      </c>
      <c r="I24" s="7" t="s">
        <v>102</v>
      </c>
      <c r="K24" s="7" t="s">
        <v>931</v>
      </c>
      <c r="L24" s="7" t="s">
        <v>932</v>
      </c>
      <c r="M24" s="7" t="s">
        <v>931</v>
      </c>
      <c r="O24" s="7" t="s">
        <v>940</v>
      </c>
      <c r="P24" s="7" t="s">
        <v>939</v>
      </c>
      <c r="Q24" s="7" t="s">
        <v>868</v>
      </c>
      <c r="R24" s="7" t="s">
        <v>869</v>
      </c>
      <c r="S24" s="7" t="s">
        <v>869</v>
      </c>
      <c r="T24" s="8">
        <v>44218</v>
      </c>
      <c r="V24" s="7" t="s">
        <v>1016</v>
      </c>
      <c r="W24" s="7" t="s">
        <v>2512</v>
      </c>
      <c r="X24" s="7" t="s">
        <v>1016</v>
      </c>
      <c r="Y24" s="7" t="s">
        <v>2513</v>
      </c>
      <c r="Z24" s="7" t="s">
        <v>2514</v>
      </c>
      <c r="AA24" s="12">
        <v>298820.7</v>
      </c>
    </row>
    <row r="25" spans="1:27" x14ac:dyDescent="0.2">
      <c r="E25" s="7" t="s">
        <v>97</v>
      </c>
      <c r="F25" s="7" t="s">
        <v>98</v>
      </c>
      <c r="G25" s="7" t="s">
        <v>97</v>
      </c>
      <c r="H25" s="7" t="s">
        <v>103</v>
      </c>
      <c r="I25" s="7" t="s">
        <v>104</v>
      </c>
      <c r="K25" s="7" t="s">
        <v>241</v>
      </c>
      <c r="L25" s="7" t="s">
        <v>935</v>
      </c>
      <c r="M25" s="7" t="s">
        <v>241</v>
      </c>
      <c r="O25" s="7" t="s">
        <v>944</v>
      </c>
      <c r="P25" s="7" t="s">
        <v>943</v>
      </c>
      <c r="Q25" s="7" t="s">
        <v>868</v>
      </c>
      <c r="R25" s="7" t="s">
        <v>869</v>
      </c>
      <c r="S25" s="7" t="s">
        <v>869</v>
      </c>
      <c r="T25" s="8">
        <v>44244</v>
      </c>
      <c r="V25" s="7" t="s">
        <v>267</v>
      </c>
      <c r="W25" s="7" t="s">
        <v>2453</v>
      </c>
      <c r="X25" s="7" t="s">
        <v>267</v>
      </c>
      <c r="Y25" s="7" t="s">
        <v>2454</v>
      </c>
      <c r="Z25" s="7" t="s">
        <v>2455</v>
      </c>
      <c r="AA25" s="12">
        <v>14332946.23</v>
      </c>
    </row>
    <row r="26" spans="1:27" x14ac:dyDescent="0.2">
      <c r="E26" s="7" t="s">
        <v>105</v>
      </c>
      <c r="F26" s="7" t="s">
        <v>106</v>
      </c>
      <c r="G26" s="7" t="s">
        <v>105</v>
      </c>
      <c r="H26" s="7" t="s">
        <v>107</v>
      </c>
      <c r="I26" s="7" t="s">
        <v>108</v>
      </c>
      <c r="K26" s="7" t="s">
        <v>245</v>
      </c>
      <c r="L26" s="7" t="s">
        <v>938</v>
      </c>
      <c r="M26" s="7" t="s">
        <v>245</v>
      </c>
      <c r="O26" s="7" t="s">
        <v>947</v>
      </c>
      <c r="P26" s="7" t="s">
        <v>946</v>
      </c>
      <c r="Q26" s="7" t="s">
        <v>868</v>
      </c>
      <c r="R26" s="7" t="s">
        <v>869</v>
      </c>
      <c r="S26" s="7" t="s">
        <v>869</v>
      </c>
      <c r="T26" s="8">
        <v>44383</v>
      </c>
      <c r="V26" s="7" t="s">
        <v>690</v>
      </c>
      <c r="W26" s="7" t="s">
        <v>2191</v>
      </c>
      <c r="X26" s="7" t="s">
        <v>690</v>
      </c>
      <c r="Y26" s="7" t="s">
        <v>2192</v>
      </c>
      <c r="Z26" s="7" t="s">
        <v>2193</v>
      </c>
      <c r="AA26" s="12">
        <v>985740.43</v>
      </c>
    </row>
    <row r="27" spans="1:27" x14ac:dyDescent="0.2">
      <c r="E27" s="7" t="s">
        <v>105</v>
      </c>
      <c r="F27" s="7" t="s">
        <v>106</v>
      </c>
      <c r="G27" s="7" t="s">
        <v>105</v>
      </c>
      <c r="H27" s="7" t="s">
        <v>109</v>
      </c>
      <c r="I27" s="7" t="s">
        <v>110</v>
      </c>
      <c r="K27" s="7" t="s">
        <v>941</v>
      </c>
      <c r="L27" s="7" t="s">
        <v>942</v>
      </c>
      <c r="M27" s="7" t="s">
        <v>941</v>
      </c>
      <c r="O27" s="7" t="s">
        <v>950</v>
      </c>
      <c r="P27" s="7" t="s">
        <v>949</v>
      </c>
      <c r="Q27" s="7" t="s">
        <v>868</v>
      </c>
      <c r="R27" s="7" t="s">
        <v>869</v>
      </c>
      <c r="S27" s="7" t="s">
        <v>869</v>
      </c>
      <c r="T27" s="8">
        <v>44418</v>
      </c>
      <c r="V27" s="7" t="s">
        <v>274</v>
      </c>
      <c r="W27" s="7" t="s">
        <v>2456</v>
      </c>
      <c r="X27" s="7" t="s">
        <v>274</v>
      </c>
      <c r="Y27" s="7" t="s">
        <v>2457</v>
      </c>
      <c r="Z27" s="7" t="s">
        <v>2458</v>
      </c>
      <c r="AA27" s="12">
        <v>541554.77</v>
      </c>
    </row>
    <row r="28" spans="1:27" x14ac:dyDescent="0.2">
      <c r="E28" s="7" t="s">
        <v>111</v>
      </c>
      <c r="F28" s="7" t="s">
        <v>112</v>
      </c>
      <c r="G28" s="7" t="s">
        <v>111</v>
      </c>
      <c r="H28" s="7" t="s">
        <v>113</v>
      </c>
      <c r="I28" s="7" t="s">
        <v>114</v>
      </c>
      <c r="K28" s="7" t="s">
        <v>249</v>
      </c>
      <c r="L28" s="7" t="s">
        <v>945</v>
      </c>
      <c r="M28" s="7" t="s">
        <v>249</v>
      </c>
      <c r="O28" s="7" t="s">
        <v>953</v>
      </c>
      <c r="P28" s="7" t="s">
        <v>952</v>
      </c>
      <c r="Q28" s="7" t="s">
        <v>868</v>
      </c>
      <c r="R28" s="7" t="s">
        <v>869</v>
      </c>
      <c r="S28" s="7" t="s">
        <v>869</v>
      </c>
      <c r="T28" s="8">
        <v>44412</v>
      </c>
      <c r="V28" s="7" t="s">
        <v>241</v>
      </c>
      <c r="W28" s="7" t="s">
        <v>2441</v>
      </c>
      <c r="X28" s="7" t="s">
        <v>241</v>
      </c>
      <c r="Y28" s="7" t="s">
        <v>2442</v>
      </c>
      <c r="Z28" s="7" t="s">
        <v>2443</v>
      </c>
      <c r="AA28" s="12">
        <v>107544.93</v>
      </c>
    </row>
    <row r="29" spans="1:27" x14ac:dyDescent="0.2">
      <c r="E29" s="7" t="s">
        <v>115</v>
      </c>
      <c r="F29" s="7" t="s">
        <v>116</v>
      </c>
      <c r="G29" s="7" t="s">
        <v>115</v>
      </c>
      <c r="H29" s="7" t="s">
        <v>117</v>
      </c>
      <c r="I29" s="7" t="s">
        <v>118</v>
      </c>
      <c r="K29" s="7" t="s">
        <v>267</v>
      </c>
      <c r="L29" s="7" t="s">
        <v>948</v>
      </c>
      <c r="M29" s="7" t="s">
        <v>267</v>
      </c>
      <c r="O29" s="7" t="s">
        <v>957</v>
      </c>
      <c r="P29" s="7" t="s">
        <v>956</v>
      </c>
      <c r="Q29" s="7" t="s">
        <v>868</v>
      </c>
      <c r="R29" s="7" t="s">
        <v>869</v>
      </c>
      <c r="S29" s="7" t="s">
        <v>869</v>
      </c>
      <c r="T29" s="8">
        <v>44118</v>
      </c>
      <c r="V29" s="7" t="s">
        <v>767</v>
      </c>
      <c r="W29" s="7" t="s">
        <v>2290</v>
      </c>
      <c r="X29" s="7" t="s">
        <v>767</v>
      </c>
      <c r="Y29" s="7" t="s">
        <v>2291</v>
      </c>
      <c r="Z29" s="7" t="s">
        <v>2292</v>
      </c>
      <c r="AA29" s="12">
        <v>623565.06000000006</v>
      </c>
    </row>
    <row r="30" spans="1:27" x14ac:dyDescent="0.2">
      <c r="E30" s="7" t="s">
        <v>115</v>
      </c>
      <c r="F30" s="7" t="s">
        <v>116</v>
      </c>
      <c r="G30" s="7" t="s">
        <v>115</v>
      </c>
      <c r="H30" s="7" t="s">
        <v>119</v>
      </c>
      <c r="I30" s="7" t="s">
        <v>120</v>
      </c>
      <c r="K30" s="7" t="s">
        <v>274</v>
      </c>
      <c r="L30" s="7" t="s">
        <v>951</v>
      </c>
      <c r="M30" s="7" t="s">
        <v>274</v>
      </c>
      <c r="O30" s="7" t="s">
        <v>960</v>
      </c>
      <c r="P30" s="7" t="s">
        <v>959</v>
      </c>
      <c r="Q30" s="7" t="s">
        <v>868</v>
      </c>
      <c r="R30" s="7" t="s">
        <v>869</v>
      </c>
      <c r="S30" s="7" t="s">
        <v>869</v>
      </c>
      <c r="T30" s="8">
        <v>44182</v>
      </c>
      <c r="V30" s="7" t="s">
        <v>159</v>
      </c>
      <c r="W30" s="7" t="s">
        <v>2411</v>
      </c>
      <c r="X30" s="7" t="s">
        <v>159</v>
      </c>
      <c r="Y30" s="7" t="s">
        <v>2412</v>
      </c>
      <c r="Z30" s="7" t="s">
        <v>2413</v>
      </c>
      <c r="AA30" s="12">
        <v>28184504.43</v>
      </c>
    </row>
    <row r="31" spans="1:27" x14ac:dyDescent="0.2">
      <c r="E31" s="7" t="s">
        <v>115</v>
      </c>
      <c r="F31" s="7" t="s">
        <v>116</v>
      </c>
      <c r="G31" s="7" t="s">
        <v>115</v>
      </c>
      <c r="H31" s="7" t="s">
        <v>121</v>
      </c>
      <c r="I31" s="7" t="s">
        <v>122</v>
      </c>
      <c r="K31" s="7" t="s">
        <v>954</v>
      </c>
      <c r="L31" s="7" t="s">
        <v>955</v>
      </c>
      <c r="M31" s="7" t="s">
        <v>954</v>
      </c>
      <c r="O31" s="7" t="s">
        <v>963</v>
      </c>
      <c r="P31" s="7" t="s">
        <v>962</v>
      </c>
      <c r="Q31" s="7" t="s">
        <v>868</v>
      </c>
      <c r="R31" s="7" t="s">
        <v>869</v>
      </c>
      <c r="S31" s="7" t="s">
        <v>869</v>
      </c>
      <c r="T31" s="8">
        <v>44240</v>
      </c>
      <c r="V31" s="7" t="s">
        <v>602</v>
      </c>
      <c r="W31" s="7" t="s">
        <v>2462</v>
      </c>
      <c r="X31" s="7" t="s">
        <v>602</v>
      </c>
      <c r="Y31" s="7" t="s">
        <v>2463</v>
      </c>
      <c r="Z31" s="7" t="s">
        <v>2464</v>
      </c>
      <c r="AA31" s="12">
        <v>173997.35</v>
      </c>
    </row>
    <row r="32" spans="1:27" x14ac:dyDescent="0.2">
      <c r="E32" s="7" t="s">
        <v>115</v>
      </c>
      <c r="F32" s="7" t="s">
        <v>116</v>
      </c>
      <c r="G32" s="7" t="s">
        <v>115</v>
      </c>
      <c r="H32" s="7" t="s">
        <v>123</v>
      </c>
      <c r="I32" s="7" t="s">
        <v>124</v>
      </c>
      <c r="K32" s="7" t="s">
        <v>602</v>
      </c>
      <c r="L32" s="7" t="s">
        <v>958</v>
      </c>
      <c r="M32" s="7" t="s">
        <v>602</v>
      </c>
      <c r="O32" s="7" t="s">
        <v>967</v>
      </c>
      <c r="P32" s="7" t="s">
        <v>966</v>
      </c>
      <c r="Q32" s="7" t="s">
        <v>868</v>
      </c>
      <c r="R32" s="7" t="s">
        <v>869</v>
      </c>
      <c r="S32" s="7" t="s">
        <v>869</v>
      </c>
      <c r="T32" s="8">
        <v>44407</v>
      </c>
      <c r="V32" s="7" t="s">
        <v>305</v>
      </c>
      <c r="W32" s="7" t="s">
        <v>2465</v>
      </c>
      <c r="X32" s="7" t="s">
        <v>305</v>
      </c>
      <c r="Y32" s="7" t="s">
        <v>2466</v>
      </c>
      <c r="Z32" s="7" t="s">
        <v>2467</v>
      </c>
      <c r="AA32" s="12">
        <v>232675.36</v>
      </c>
    </row>
    <row r="33" spans="5:27" x14ac:dyDescent="0.2">
      <c r="E33" s="7" t="s">
        <v>115</v>
      </c>
      <c r="F33" s="7" t="s">
        <v>116</v>
      </c>
      <c r="G33" s="7" t="s">
        <v>115</v>
      </c>
      <c r="H33" s="7" t="s">
        <v>125</v>
      </c>
      <c r="I33" s="7" t="s">
        <v>126</v>
      </c>
      <c r="K33" s="7" t="s">
        <v>305</v>
      </c>
      <c r="L33" s="7" t="s">
        <v>961</v>
      </c>
      <c r="M33" s="7" t="s">
        <v>305</v>
      </c>
      <c r="O33" s="7" t="s">
        <v>970</v>
      </c>
      <c r="P33" s="7" t="s">
        <v>969</v>
      </c>
      <c r="Q33" s="7" t="s">
        <v>868</v>
      </c>
      <c r="R33" s="7" t="s">
        <v>869</v>
      </c>
      <c r="S33" s="7" t="s">
        <v>869</v>
      </c>
      <c r="T33" s="8">
        <v>44328</v>
      </c>
      <c r="V33" s="7" t="s">
        <v>1045</v>
      </c>
      <c r="W33" s="7" t="s">
        <v>2006</v>
      </c>
      <c r="X33" s="7" t="s">
        <v>1045</v>
      </c>
      <c r="Y33" s="7" t="s">
        <v>2007</v>
      </c>
      <c r="Z33" s="7" t="s">
        <v>2008</v>
      </c>
      <c r="AA33" s="12">
        <v>2090333.33</v>
      </c>
    </row>
    <row r="34" spans="5:27" x14ac:dyDescent="0.2">
      <c r="E34" s="7" t="s">
        <v>115</v>
      </c>
      <c r="F34" s="7" t="s">
        <v>116</v>
      </c>
      <c r="G34" s="7" t="s">
        <v>115</v>
      </c>
      <c r="H34" s="7" t="s">
        <v>127</v>
      </c>
      <c r="I34" s="7" t="s">
        <v>128</v>
      </c>
      <c r="K34" s="7" t="s">
        <v>964</v>
      </c>
      <c r="L34" s="7" t="s">
        <v>965</v>
      </c>
      <c r="M34" s="7" t="s">
        <v>964</v>
      </c>
      <c r="O34" s="7" t="s">
        <v>974</v>
      </c>
      <c r="P34" s="7" t="s">
        <v>973</v>
      </c>
      <c r="Q34" s="7" t="s">
        <v>868</v>
      </c>
      <c r="R34" s="7" t="s">
        <v>869</v>
      </c>
      <c r="S34" s="7" t="s">
        <v>869</v>
      </c>
      <c r="T34" s="8">
        <v>44201</v>
      </c>
      <c r="V34" s="7" t="s">
        <v>964</v>
      </c>
      <c r="W34" s="7" t="s">
        <v>2468</v>
      </c>
      <c r="X34" s="7" t="s">
        <v>964</v>
      </c>
      <c r="Y34" s="7" t="s">
        <v>2469</v>
      </c>
      <c r="Z34" s="7" t="s">
        <v>2470</v>
      </c>
      <c r="AA34" s="12">
        <v>396933.28</v>
      </c>
    </row>
    <row r="35" spans="5:27" x14ac:dyDescent="0.2">
      <c r="E35" s="7" t="s">
        <v>115</v>
      </c>
      <c r="F35" s="7" t="s">
        <v>116</v>
      </c>
      <c r="G35" s="7" t="s">
        <v>115</v>
      </c>
      <c r="H35" s="7" t="s">
        <v>129</v>
      </c>
      <c r="I35" s="7" t="s">
        <v>130</v>
      </c>
      <c r="K35" s="7" t="s">
        <v>278</v>
      </c>
      <c r="L35" s="7" t="s">
        <v>968</v>
      </c>
      <c r="M35" s="7" t="s">
        <v>278</v>
      </c>
      <c r="O35" s="7" t="s">
        <v>977</v>
      </c>
      <c r="P35" s="7" t="s">
        <v>976</v>
      </c>
      <c r="Q35" s="7" t="s">
        <v>868</v>
      </c>
      <c r="R35" s="7" t="s">
        <v>869</v>
      </c>
      <c r="S35" s="7" t="s">
        <v>869</v>
      </c>
      <c r="T35" s="8">
        <v>44201</v>
      </c>
      <c r="V35" s="7" t="s">
        <v>439</v>
      </c>
      <c r="W35" s="7" t="s">
        <v>2003</v>
      </c>
      <c r="X35" s="7" t="s">
        <v>439</v>
      </c>
      <c r="Y35" s="7" t="s">
        <v>2004</v>
      </c>
      <c r="Z35" s="7" t="s">
        <v>2005</v>
      </c>
      <c r="AA35" s="12">
        <v>15543743.18</v>
      </c>
    </row>
    <row r="36" spans="5:27" x14ac:dyDescent="0.2">
      <c r="E36" s="7" t="s">
        <v>115</v>
      </c>
      <c r="F36" s="7" t="s">
        <v>116</v>
      </c>
      <c r="G36" s="7" t="s">
        <v>115</v>
      </c>
      <c r="H36" s="7" t="s">
        <v>131</v>
      </c>
      <c r="I36" s="7" t="s">
        <v>132</v>
      </c>
      <c r="K36" s="7" t="s">
        <v>971</v>
      </c>
      <c r="L36" s="7" t="s">
        <v>972</v>
      </c>
      <c r="M36" s="7" t="s">
        <v>971</v>
      </c>
      <c r="O36" s="7" t="s">
        <v>981</v>
      </c>
      <c r="P36" s="7" t="s">
        <v>980</v>
      </c>
      <c r="Q36" s="7" t="s">
        <v>868</v>
      </c>
      <c r="R36" s="7" t="s">
        <v>869</v>
      </c>
      <c r="S36" s="7" t="s">
        <v>869</v>
      </c>
      <c r="T36" s="8">
        <v>44331</v>
      </c>
      <c r="V36" s="7" t="s">
        <v>971</v>
      </c>
      <c r="W36" s="7" t="s">
        <v>2474</v>
      </c>
      <c r="X36" s="7" t="s">
        <v>971</v>
      </c>
      <c r="Y36" s="7" t="s">
        <v>2475</v>
      </c>
      <c r="Z36" s="7" t="s">
        <v>2476</v>
      </c>
      <c r="AA36" s="12">
        <v>278060.93</v>
      </c>
    </row>
    <row r="37" spans="5:27" x14ac:dyDescent="0.2">
      <c r="E37" s="7" t="s">
        <v>115</v>
      </c>
      <c r="F37" s="7" t="s">
        <v>116</v>
      </c>
      <c r="G37" s="7" t="s">
        <v>115</v>
      </c>
      <c r="H37" s="7" t="s">
        <v>133</v>
      </c>
      <c r="I37" s="7" t="s">
        <v>134</v>
      </c>
      <c r="K37" s="7" t="s">
        <v>282</v>
      </c>
      <c r="L37" s="7" t="s">
        <v>975</v>
      </c>
      <c r="M37" s="7" t="s">
        <v>282</v>
      </c>
      <c r="O37" s="7" t="s">
        <v>984</v>
      </c>
      <c r="P37" s="7" t="s">
        <v>983</v>
      </c>
      <c r="Q37" s="7" t="s">
        <v>868</v>
      </c>
      <c r="R37" s="7" t="s">
        <v>869</v>
      </c>
      <c r="S37" s="7" t="s">
        <v>869</v>
      </c>
      <c r="T37" s="8">
        <v>44152</v>
      </c>
      <c r="V37" s="7" t="s">
        <v>978</v>
      </c>
      <c r="W37" s="7" t="s">
        <v>2480</v>
      </c>
      <c r="X37" s="7" t="s">
        <v>978</v>
      </c>
      <c r="Y37" s="7" t="s">
        <v>2481</v>
      </c>
      <c r="Z37" s="7" t="s">
        <v>2482</v>
      </c>
      <c r="AA37" s="12">
        <v>300573.08</v>
      </c>
    </row>
    <row r="38" spans="5:27" x14ac:dyDescent="0.2">
      <c r="E38" s="7" t="s">
        <v>135</v>
      </c>
      <c r="F38" s="7" t="s">
        <v>136</v>
      </c>
      <c r="G38" s="7" t="s">
        <v>135</v>
      </c>
      <c r="H38" s="7" t="s">
        <v>137</v>
      </c>
      <c r="I38" s="7" t="s">
        <v>138</v>
      </c>
      <c r="K38" s="7" t="s">
        <v>978</v>
      </c>
      <c r="L38" s="7" t="s">
        <v>979</v>
      </c>
      <c r="M38" s="7" t="s">
        <v>978</v>
      </c>
      <c r="O38" s="7" t="s">
        <v>987</v>
      </c>
      <c r="P38" s="7" t="s">
        <v>986</v>
      </c>
      <c r="Q38" s="7" t="s">
        <v>868</v>
      </c>
      <c r="R38" s="7" t="s">
        <v>869</v>
      </c>
      <c r="S38" s="7" t="s">
        <v>869</v>
      </c>
      <c r="T38" s="8">
        <v>44139</v>
      </c>
      <c r="V38" s="7" t="s">
        <v>927</v>
      </c>
      <c r="W38" s="7" t="s">
        <v>2435</v>
      </c>
      <c r="X38" s="7" t="s">
        <v>927</v>
      </c>
      <c r="Y38" s="7" t="s">
        <v>2436</v>
      </c>
      <c r="Z38" s="7" t="s">
        <v>2437</v>
      </c>
      <c r="AA38" s="12">
        <v>284689.59999999998</v>
      </c>
    </row>
    <row r="39" spans="5:27" x14ac:dyDescent="0.2">
      <c r="E39" s="7" t="s">
        <v>139</v>
      </c>
      <c r="F39" s="7" t="s">
        <v>140</v>
      </c>
      <c r="G39" s="7" t="s">
        <v>139</v>
      </c>
      <c r="H39" s="7" t="s">
        <v>141</v>
      </c>
      <c r="I39" s="7" t="s">
        <v>142</v>
      </c>
      <c r="K39" s="7" t="s">
        <v>288</v>
      </c>
      <c r="L39" s="7" t="s">
        <v>982</v>
      </c>
      <c r="M39" s="7" t="s">
        <v>288</v>
      </c>
      <c r="O39" s="7" t="s">
        <v>991</v>
      </c>
      <c r="P39" s="7" t="s">
        <v>990</v>
      </c>
      <c r="Q39" s="7" t="s">
        <v>868</v>
      </c>
      <c r="R39" s="7" t="s">
        <v>869</v>
      </c>
      <c r="S39" s="7" t="s">
        <v>869</v>
      </c>
      <c r="T39" s="8">
        <v>44145</v>
      </c>
      <c r="V39" s="7" t="s">
        <v>1052</v>
      </c>
      <c r="W39" s="7" t="s">
        <v>2012</v>
      </c>
      <c r="X39" s="7" t="s">
        <v>1052</v>
      </c>
      <c r="Y39" s="7" t="s">
        <v>2013</v>
      </c>
      <c r="Z39" s="7" t="s">
        <v>2014</v>
      </c>
      <c r="AA39" s="12">
        <v>10141025.359999999</v>
      </c>
    </row>
    <row r="40" spans="5:27" x14ac:dyDescent="0.2">
      <c r="E40" s="7" t="s">
        <v>139</v>
      </c>
      <c r="F40" s="7" t="s">
        <v>140</v>
      </c>
      <c r="G40" s="7" t="s">
        <v>139</v>
      </c>
      <c r="H40" s="7" t="s">
        <v>143</v>
      </c>
      <c r="I40" s="7" t="s">
        <v>144</v>
      </c>
      <c r="K40" s="7" t="s">
        <v>107</v>
      </c>
      <c r="L40" s="7" t="s">
        <v>985</v>
      </c>
      <c r="M40" s="7" t="s">
        <v>107</v>
      </c>
      <c r="O40" s="7" t="s">
        <v>995</v>
      </c>
      <c r="P40" s="7" t="s">
        <v>994</v>
      </c>
      <c r="Q40" s="7" t="s">
        <v>868</v>
      </c>
      <c r="R40" s="7" t="s">
        <v>869</v>
      </c>
      <c r="S40" s="7" t="s">
        <v>869</v>
      </c>
      <c r="T40" s="8">
        <v>44344</v>
      </c>
      <c r="V40" s="7" t="s">
        <v>505</v>
      </c>
      <c r="W40" s="7" t="s">
        <v>2039</v>
      </c>
      <c r="X40" s="7" t="s">
        <v>505</v>
      </c>
      <c r="Y40" s="7" t="s">
        <v>2040</v>
      </c>
      <c r="Z40" s="7" t="s">
        <v>2041</v>
      </c>
      <c r="AA40" s="12">
        <v>831211.2</v>
      </c>
    </row>
    <row r="41" spans="5:27" x14ac:dyDescent="0.2">
      <c r="E41" s="7" t="s">
        <v>139</v>
      </c>
      <c r="F41" s="7" t="s">
        <v>140</v>
      </c>
      <c r="G41" s="7" t="s">
        <v>139</v>
      </c>
      <c r="H41" s="7" t="s">
        <v>145</v>
      </c>
      <c r="I41" s="7" t="s">
        <v>146</v>
      </c>
      <c r="K41" s="7" t="s">
        <v>988</v>
      </c>
      <c r="L41" s="7" t="s">
        <v>989</v>
      </c>
      <c r="M41" s="7" t="s">
        <v>988</v>
      </c>
      <c r="O41" s="7" t="s">
        <v>998</v>
      </c>
      <c r="P41" s="7" t="s">
        <v>997</v>
      </c>
      <c r="Q41" s="7" t="s">
        <v>868</v>
      </c>
      <c r="R41" s="7" t="s">
        <v>869</v>
      </c>
      <c r="S41" s="7" t="s">
        <v>869</v>
      </c>
      <c r="T41" s="8">
        <v>44419</v>
      </c>
      <c r="V41" s="7" t="s">
        <v>1114</v>
      </c>
      <c r="W41" s="7" t="s">
        <v>2060</v>
      </c>
      <c r="X41" s="7" t="s">
        <v>1114</v>
      </c>
      <c r="Y41" s="7" t="s">
        <v>2061</v>
      </c>
      <c r="Z41" s="7" t="s">
        <v>2062</v>
      </c>
      <c r="AA41" s="12">
        <v>683800.02</v>
      </c>
    </row>
    <row r="42" spans="5:27" x14ac:dyDescent="0.2">
      <c r="E42" s="7" t="s">
        <v>139</v>
      </c>
      <c r="F42" s="7" t="s">
        <v>140</v>
      </c>
      <c r="G42" s="7" t="s">
        <v>139</v>
      </c>
      <c r="H42" s="7" t="s">
        <v>147</v>
      </c>
      <c r="I42" s="7" t="s">
        <v>148</v>
      </c>
      <c r="K42" s="7" t="s">
        <v>992</v>
      </c>
      <c r="L42" s="7" t="s">
        <v>993</v>
      </c>
      <c r="M42" s="7" t="s">
        <v>992</v>
      </c>
      <c r="O42" s="7" t="s">
        <v>1002</v>
      </c>
      <c r="P42" s="7" t="s">
        <v>1001</v>
      </c>
      <c r="Q42" s="7" t="s">
        <v>868</v>
      </c>
      <c r="R42" s="7" t="s">
        <v>869</v>
      </c>
      <c r="S42" s="7" t="s">
        <v>869</v>
      </c>
      <c r="T42" s="8">
        <v>44236</v>
      </c>
      <c r="V42" s="7" t="s">
        <v>1263</v>
      </c>
      <c r="W42" s="7" t="s">
        <v>2182</v>
      </c>
      <c r="X42" s="7" t="s">
        <v>1263</v>
      </c>
      <c r="Y42" s="7" t="s">
        <v>2183</v>
      </c>
      <c r="Z42" s="7" t="s">
        <v>2184</v>
      </c>
      <c r="AA42" s="12">
        <v>348818.56</v>
      </c>
    </row>
    <row r="43" spans="5:27" x14ac:dyDescent="0.2">
      <c r="E43" s="7" t="s">
        <v>139</v>
      </c>
      <c r="F43" s="7" t="s">
        <v>140</v>
      </c>
      <c r="G43" s="7" t="s">
        <v>139</v>
      </c>
      <c r="H43" s="7" t="s">
        <v>149</v>
      </c>
      <c r="I43" s="7" t="s">
        <v>150</v>
      </c>
      <c r="K43" s="7" t="s">
        <v>292</v>
      </c>
      <c r="L43" s="7" t="s">
        <v>996</v>
      </c>
      <c r="M43" s="7" t="s">
        <v>292</v>
      </c>
      <c r="O43" s="7" t="s">
        <v>1005</v>
      </c>
      <c r="P43" s="7" t="s">
        <v>1004</v>
      </c>
      <c r="Q43" s="7" t="s">
        <v>868</v>
      </c>
      <c r="R43" s="7" t="s">
        <v>869</v>
      </c>
      <c r="S43" s="7" t="s">
        <v>869</v>
      </c>
      <c r="T43" s="8">
        <v>44413</v>
      </c>
      <c r="V43" s="7" t="s">
        <v>720</v>
      </c>
      <c r="W43" s="7" t="s">
        <v>2254</v>
      </c>
      <c r="X43" s="7" t="s">
        <v>720</v>
      </c>
      <c r="Y43" s="7" t="s">
        <v>2255</v>
      </c>
      <c r="Z43" s="7" t="s">
        <v>2256</v>
      </c>
      <c r="AA43" s="12">
        <v>10937727.59</v>
      </c>
    </row>
    <row r="44" spans="5:27" x14ac:dyDescent="0.2">
      <c r="E44" s="7" t="s">
        <v>139</v>
      </c>
      <c r="F44" s="7" t="s">
        <v>140</v>
      </c>
      <c r="G44" s="7" t="s">
        <v>139</v>
      </c>
      <c r="H44" s="7" t="s">
        <v>151</v>
      </c>
      <c r="I44" s="7" t="s">
        <v>152</v>
      </c>
      <c r="K44" s="7" t="s">
        <v>999</v>
      </c>
      <c r="L44" s="7" t="s">
        <v>1000</v>
      </c>
      <c r="M44" s="7" t="s">
        <v>999</v>
      </c>
      <c r="O44" s="7" t="s">
        <v>1008</v>
      </c>
      <c r="P44" s="7" t="s">
        <v>1007</v>
      </c>
      <c r="Q44" s="7" t="s">
        <v>868</v>
      </c>
      <c r="R44" s="7" t="s">
        <v>869</v>
      </c>
      <c r="S44" s="7" t="s">
        <v>869</v>
      </c>
      <c r="T44" s="8">
        <v>44120</v>
      </c>
      <c r="V44" s="7" t="s">
        <v>1250</v>
      </c>
      <c r="W44" s="7" t="s">
        <v>2170</v>
      </c>
      <c r="X44" s="7" t="s">
        <v>1250</v>
      </c>
      <c r="Y44" s="7" t="s">
        <v>2171</v>
      </c>
      <c r="Z44" s="7" t="s">
        <v>2172</v>
      </c>
      <c r="AA44" s="12">
        <v>170320.62</v>
      </c>
    </row>
    <row r="45" spans="5:27" x14ac:dyDescent="0.2">
      <c r="E45" s="7" t="s">
        <v>139</v>
      </c>
      <c r="F45" s="7" t="s">
        <v>140</v>
      </c>
      <c r="G45" s="7" t="s">
        <v>139</v>
      </c>
      <c r="H45" s="7" t="s">
        <v>153</v>
      </c>
      <c r="I45" s="7" t="s">
        <v>154</v>
      </c>
      <c r="K45" s="7" t="s">
        <v>403</v>
      </c>
      <c r="L45" s="7" t="s">
        <v>1003</v>
      </c>
      <c r="M45" s="7" t="s">
        <v>403</v>
      </c>
      <c r="O45" s="7" t="s">
        <v>1012</v>
      </c>
      <c r="P45" s="7" t="s">
        <v>1011</v>
      </c>
      <c r="Q45" s="7" t="s">
        <v>868</v>
      </c>
      <c r="R45" s="7" t="s">
        <v>869</v>
      </c>
      <c r="S45" s="7" t="s">
        <v>869</v>
      </c>
      <c r="T45" s="8">
        <v>44313</v>
      </c>
      <c r="V45" s="7" t="s">
        <v>107</v>
      </c>
      <c r="W45" s="7" t="s">
        <v>2486</v>
      </c>
      <c r="X45" s="7" t="s">
        <v>107</v>
      </c>
      <c r="Y45" s="7" t="s">
        <v>2487</v>
      </c>
      <c r="Z45" s="7" t="s">
        <v>2488</v>
      </c>
      <c r="AA45" s="12">
        <v>349428.85</v>
      </c>
    </row>
    <row r="46" spans="5:27" x14ac:dyDescent="0.2">
      <c r="E46" s="7" t="s">
        <v>155</v>
      </c>
      <c r="F46" s="7" t="s">
        <v>156</v>
      </c>
      <c r="G46" s="7" t="s">
        <v>155</v>
      </c>
      <c r="H46" s="7" t="s">
        <v>157</v>
      </c>
      <c r="I46" s="7" t="s">
        <v>158</v>
      </c>
      <c r="K46" s="7" t="s">
        <v>417</v>
      </c>
      <c r="L46" s="7" t="s">
        <v>1006</v>
      </c>
      <c r="M46" s="7" t="s">
        <v>417</v>
      </c>
      <c r="O46" s="7" t="s">
        <v>1015</v>
      </c>
      <c r="P46" s="7" t="s">
        <v>1014</v>
      </c>
      <c r="Q46" s="7" t="s">
        <v>889</v>
      </c>
      <c r="R46" s="7" t="s">
        <v>869</v>
      </c>
      <c r="S46" s="7" t="s">
        <v>869</v>
      </c>
      <c r="T46" s="8">
        <v>44264</v>
      </c>
      <c r="V46" s="7" t="s">
        <v>988</v>
      </c>
      <c r="W46" s="7" t="s">
        <v>2489</v>
      </c>
      <c r="X46" s="7" t="s">
        <v>988</v>
      </c>
      <c r="Y46" s="7" t="s">
        <v>2490</v>
      </c>
      <c r="Z46" s="7" t="s">
        <v>2491</v>
      </c>
      <c r="AA46" s="12">
        <v>301294.56</v>
      </c>
    </row>
    <row r="47" spans="5:27" x14ac:dyDescent="0.2">
      <c r="E47" s="7" t="s">
        <v>159</v>
      </c>
      <c r="F47" s="7" t="s">
        <v>160</v>
      </c>
      <c r="G47" s="7" t="s">
        <v>159</v>
      </c>
      <c r="H47" s="7" t="s">
        <v>161</v>
      </c>
      <c r="I47" s="7" t="s">
        <v>162</v>
      </c>
      <c r="K47" s="7" t="s">
        <v>1009</v>
      </c>
      <c r="L47" s="7" t="s">
        <v>1010</v>
      </c>
      <c r="M47" s="7" t="s">
        <v>1009</v>
      </c>
      <c r="O47" s="7" t="s">
        <v>1019</v>
      </c>
      <c r="P47" s="7" t="s">
        <v>1018</v>
      </c>
      <c r="Q47" s="7" t="s">
        <v>868</v>
      </c>
      <c r="R47" s="7" t="s">
        <v>869</v>
      </c>
      <c r="S47" s="7" t="s">
        <v>869</v>
      </c>
      <c r="T47" s="8">
        <v>44181</v>
      </c>
      <c r="V47" s="7" t="s">
        <v>1239</v>
      </c>
      <c r="W47" s="7" t="s">
        <v>2161</v>
      </c>
      <c r="X47" s="7" t="s">
        <v>1239</v>
      </c>
      <c r="Y47" s="7" t="s">
        <v>2162</v>
      </c>
      <c r="Z47" s="7" t="s">
        <v>2163</v>
      </c>
      <c r="AA47" s="12">
        <v>233985.82</v>
      </c>
    </row>
    <row r="48" spans="5:27" x14ac:dyDescent="0.2">
      <c r="E48" s="7" t="s">
        <v>159</v>
      </c>
      <c r="F48" s="7" t="s">
        <v>160</v>
      </c>
      <c r="G48" s="7" t="s">
        <v>159</v>
      </c>
      <c r="H48" s="7" t="s">
        <v>163</v>
      </c>
      <c r="I48" s="7" t="s">
        <v>164</v>
      </c>
      <c r="K48" s="7" t="s">
        <v>423</v>
      </c>
      <c r="L48" s="7" t="s">
        <v>1013</v>
      </c>
      <c r="M48" s="7" t="s">
        <v>423</v>
      </c>
      <c r="O48" s="7" t="s">
        <v>1023</v>
      </c>
      <c r="P48" s="7" t="s">
        <v>1022</v>
      </c>
      <c r="Q48" s="7" t="s">
        <v>868</v>
      </c>
      <c r="R48" s="7" t="s">
        <v>869</v>
      </c>
      <c r="S48" s="7" t="s">
        <v>869</v>
      </c>
      <c r="T48" s="8">
        <v>44240</v>
      </c>
      <c r="V48" s="7" t="s">
        <v>992</v>
      </c>
      <c r="W48" s="7" t="s">
        <v>2492</v>
      </c>
      <c r="X48" s="7" t="s">
        <v>992</v>
      </c>
      <c r="Y48" s="7" t="s">
        <v>2493</v>
      </c>
      <c r="Z48" s="7" t="s">
        <v>2494</v>
      </c>
      <c r="AA48" s="12">
        <v>2842137</v>
      </c>
    </row>
    <row r="49" spans="5:27" x14ac:dyDescent="0.2">
      <c r="E49" s="7" t="s">
        <v>159</v>
      </c>
      <c r="F49" s="7" t="s">
        <v>160</v>
      </c>
      <c r="G49" s="7" t="s">
        <v>159</v>
      </c>
      <c r="H49" s="7" t="s">
        <v>165</v>
      </c>
      <c r="I49" s="7" t="s">
        <v>166</v>
      </c>
      <c r="K49" s="7" t="s">
        <v>1016</v>
      </c>
      <c r="L49" s="7" t="s">
        <v>1017</v>
      </c>
      <c r="M49" s="7" t="s">
        <v>1016</v>
      </c>
      <c r="O49" s="7" t="s">
        <v>1027</v>
      </c>
      <c r="P49" s="7" t="s">
        <v>1026</v>
      </c>
      <c r="Q49" s="7" t="s">
        <v>889</v>
      </c>
      <c r="R49" s="7" t="s">
        <v>869</v>
      </c>
      <c r="S49" s="7" t="s">
        <v>869</v>
      </c>
      <c r="T49" s="8">
        <v>44164</v>
      </c>
      <c r="V49" s="7" t="s">
        <v>999</v>
      </c>
      <c r="W49" s="7" t="s">
        <v>2498</v>
      </c>
      <c r="X49" s="7" t="s">
        <v>999</v>
      </c>
      <c r="Y49" s="7" t="s">
        <v>2499</v>
      </c>
      <c r="Z49" s="7" t="s">
        <v>2500</v>
      </c>
      <c r="AA49" s="12">
        <v>282069.90999999997</v>
      </c>
    </row>
    <row r="50" spans="5:27" x14ac:dyDescent="0.2">
      <c r="E50" s="7" t="s">
        <v>159</v>
      </c>
      <c r="F50" s="7" t="s">
        <v>160</v>
      </c>
      <c r="G50" s="7" t="s">
        <v>159</v>
      </c>
      <c r="H50" s="7" t="s">
        <v>167</v>
      </c>
      <c r="I50" s="7" t="s">
        <v>168</v>
      </c>
      <c r="K50" s="7" t="s">
        <v>1020</v>
      </c>
      <c r="L50" s="7" t="s">
        <v>1021</v>
      </c>
      <c r="M50" s="7" t="s">
        <v>1020</v>
      </c>
      <c r="O50" s="7" t="s">
        <v>1031</v>
      </c>
      <c r="P50" s="7" t="s">
        <v>1030</v>
      </c>
      <c r="Q50" s="7" t="s">
        <v>868</v>
      </c>
      <c r="R50" s="7" t="s">
        <v>869</v>
      </c>
      <c r="S50" s="7" t="s">
        <v>869</v>
      </c>
      <c r="T50" s="8">
        <v>44377</v>
      </c>
      <c r="V50" s="7" t="s">
        <v>674</v>
      </c>
      <c r="W50" s="7" t="s">
        <v>2179</v>
      </c>
      <c r="X50" s="7" t="s">
        <v>674</v>
      </c>
      <c r="Y50" s="7" t="s">
        <v>2180</v>
      </c>
      <c r="Z50" s="7" t="s">
        <v>2181</v>
      </c>
      <c r="AA50" s="12">
        <v>420257.1</v>
      </c>
    </row>
    <row r="51" spans="5:27" x14ac:dyDescent="0.2">
      <c r="E51" s="7" t="s">
        <v>159</v>
      </c>
      <c r="F51" s="7" t="s">
        <v>160</v>
      </c>
      <c r="G51" s="7" t="s">
        <v>159</v>
      </c>
      <c r="H51" s="7" t="s">
        <v>169</v>
      </c>
      <c r="I51" s="7" t="s">
        <v>170</v>
      </c>
      <c r="K51" s="7" t="s">
        <v>1024</v>
      </c>
      <c r="L51" s="7" t="s">
        <v>1025</v>
      </c>
      <c r="M51" s="7" t="s">
        <v>1024</v>
      </c>
      <c r="O51" s="7" t="s">
        <v>1034</v>
      </c>
      <c r="P51" s="7" t="s">
        <v>1033</v>
      </c>
      <c r="Q51" s="7" t="s">
        <v>868</v>
      </c>
      <c r="R51" s="7" t="s">
        <v>869</v>
      </c>
      <c r="S51" s="7" t="s">
        <v>869</v>
      </c>
      <c r="T51" s="8">
        <v>44314</v>
      </c>
      <c r="V51" s="7" t="s">
        <v>403</v>
      </c>
      <c r="W51" s="7" t="s">
        <v>2501</v>
      </c>
      <c r="X51" s="7" t="s">
        <v>403</v>
      </c>
      <c r="Y51" s="7" t="s">
        <v>2502</v>
      </c>
      <c r="Z51" s="7" t="s">
        <v>2503</v>
      </c>
      <c r="AA51" s="12">
        <v>27500263.170000002</v>
      </c>
    </row>
    <row r="52" spans="5:27" x14ac:dyDescent="0.2">
      <c r="E52" s="7" t="s">
        <v>159</v>
      </c>
      <c r="F52" s="7" t="s">
        <v>160</v>
      </c>
      <c r="G52" s="7" t="s">
        <v>159</v>
      </c>
      <c r="H52" s="7" t="s">
        <v>171</v>
      </c>
      <c r="I52" s="7" t="s">
        <v>172</v>
      </c>
      <c r="K52" s="7" t="s">
        <v>1028</v>
      </c>
      <c r="L52" s="7" t="s">
        <v>1029</v>
      </c>
      <c r="M52" s="7" t="s">
        <v>1028</v>
      </c>
      <c r="O52" s="7" t="s">
        <v>1037</v>
      </c>
      <c r="P52" s="7" t="s">
        <v>1036</v>
      </c>
      <c r="Q52" s="7" t="s">
        <v>868</v>
      </c>
      <c r="R52" s="7" t="s">
        <v>869</v>
      </c>
      <c r="S52" s="7" t="s">
        <v>869</v>
      </c>
      <c r="T52" s="8">
        <v>44267</v>
      </c>
      <c r="V52" s="7" t="s">
        <v>568</v>
      </c>
      <c r="W52" s="7" t="s">
        <v>2104</v>
      </c>
      <c r="X52" s="7" t="s">
        <v>568</v>
      </c>
      <c r="Y52" s="7" t="s">
        <v>2105</v>
      </c>
      <c r="Z52" s="7" t="s">
        <v>2106</v>
      </c>
      <c r="AA52" s="12">
        <v>2665365.4900000002</v>
      </c>
    </row>
    <row r="53" spans="5:27" x14ac:dyDescent="0.2">
      <c r="E53" s="7" t="s">
        <v>159</v>
      </c>
      <c r="F53" s="7" t="s">
        <v>160</v>
      </c>
      <c r="G53" s="7" t="s">
        <v>159</v>
      </c>
      <c r="H53" s="7" t="s">
        <v>173</v>
      </c>
      <c r="I53" s="7" t="s">
        <v>174</v>
      </c>
      <c r="K53" s="7" t="s">
        <v>427</v>
      </c>
      <c r="L53" s="7" t="s">
        <v>1032</v>
      </c>
      <c r="M53" s="7" t="s">
        <v>427</v>
      </c>
      <c r="O53" s="7" t="s">
        <v>1041</v>
      </c>
      <c r="P53" s="7" t="s">
        <v>1040</v>
      </c>
      <c r="Q53" s="7" t="s">
        <v>868</v>
      </c>
      <c r="R53" s="7" t="s">
        <v>869</v>
      </c>
      <c r="S53" s="7" t="s">
        <v>869</v>
      </c>
      <c r="T53" s="8">
        <v>44398</v>
      </c>
      <c r="V53" s="7" t="s">
        <v>417</v>
      </c>
      <c r="W53" s="7" t="s">
        <v>2504</v>
      </c>
      <c r="X53" s="7" t="s">
        <v>417</v>
      </c>
      <c r="Y53" s="7" t="s">
        <v>2505</v>
      </c>
      <c r="Z53" s="7" t="s">
        <v>2506</v>
      </c>
      <c r="AA53" s="12">
        <v>4045670.77</v>
      </c>
    </row>
    <row r="54" spans="5:27" x14ac:dyDescent="0.2">
      <c r="E54" s="7" t="s">
        <v>175</v>
      </c>
      <c r="F54" s="7" t="s">
        <v>176</v>
      </c>
      <c r="G54" s="7" t="s">
        <v>175</v>
      </c>
      <c r="H54" s="7" t="s">
        <v>177</v>
      </c>
      <c r="I54" s="7" t="s">
        <v>178</v>
      </c>
      <c r="K54" s="7" t="s">
        <v>435</v>
      </c>
      <c r="L54" s="7" t="s">
        <v>1035</v>
      </c>
      <c r="M54" s="7" t="s">
        <v>435</v>
      </c>
      <c r="O54" s="7" t="s">
        <v>1044</v>
      </c>
      <c r="P54" s="7" t="s">
        <v>1043</v>
      </c>
      <c r="Q54" s="7" t="s">
        <v>868</v>
      </c>
      <c r="R54" s="7" t="s">
        <v>869</v>
      </c>
      <c r="S54" s="7" t="s">
        <v>869</v>
      </c>
      <c r="T54" s="8">
        <v>44176</v>
      </c>
      <c r="V54" s="7" t="s">
        <v>704</v>
      </c>
      <c r="W54" s="7" t="s">
        <v>2203</v>
      </c>
      <c r="X54" s="7" t="s">
        <v>704</v>
      </c>
      <c r="Y54" s="7" t="s">
        <v>2204</v>
      </c>
      <c r="Z54" s="7" t="s">
        <v>2205</v>
      </c>
      <c r="AA54" s="12">
        <v>1061441.77</v>
      </c>
    </row>
    <row r="55" spans="5:27" x14ac:dyDescent="0.2">
      <c r="E55" s="7" t="s">
        <v>175</v>
      </c>
      <c r="F55" s="7" t="s">
        <v>176</v>
      </c>
      <c r="G55" s="7" t="s">
        <v>175</v>
      </c>
      <c r="H55" s="7" t="s">
        <v>179</v>
      </c>
      <c r="I55" s="7" t="s">
        <v>180</v>
      </c>
      <c r="K55" s="7" t="s">
        <v>1038</v>
      </c>
      <c r="L55" s="7" t="s">
        <v>1039</v>
      </c>
      <c r="M55" s="7" t="s">
        <v>1038</v>
      </c>
      <c r="O55" s="7" t="s">
        <v>1048</v>
      </c>
      <c r="P55" s="7" t="s">
        <v>1047</v>
      </c>
      <c r="Q55" s="7" t="s">
        <v>868</v>
      </c>
      <c r="R55" s="7" t="s">
        <v>869</v>
      </c>
      <c r="S55" s="7" t="s">
        <v>869</v>
      </c>
      <c r="T55" s="8">
        <v>44153</v>
      </c>
      <c r="V55" s="7" t="s">
        <v>1451</v>
      </c>
      <c r="W55" s="7" t="s">
        <v>2335</v>
      </c>
      <c r="X55" s="7" t="s">
        <v>1451</v>
      </c>
      <c r="Y55" s="7" t="s">
        <v>2336</v>
      </c>
      <c r="Z55" s="7" t="s">
        <v>2337</v>
      </c>
      <c r="AA55" s="12">
        <v>949785.62</v>
      </c>
    </row>
    <row r="56" spans="5:27" x14ac:dyDescent="0.2">
      <c r="E56" s="7" t="s">
        <v>181</v>
      </c>
      <c r="F56" s="7" t="s">
        <v>182</v>
      </c>
      <c r="G56" s="7" t="s">
        <v>181</v>
      </c>
      <c r="H56" s="7" t="s">
        <v>183</v>
      </c>
      <c r="I56" s="7" t="s">
        <v>184</v>
      </c>
      <c r="K56" s="7" t="s">
        <v>439</v>
      </c>
      <c r="L56" s="7" t="s">
        <v>1042</v>
      </c>
      <c r="M56" s="7" t="s">
        <v>439</v>
      </c>
      <c r="O56" s="7" t="s">
        <v>1051</v>
      </c>
      <c r="P56" s="7" t="s">
        <v>1050</v>
      </c>
      <c r="Q56" s="7" t="s">
        <v>889</v>
      </c>
      <c r="T56" s="8">
        <v>44351</v>
      </c>
      <c r="V56" s="7" t="s">
        <v>487</v>
      </c>
      <c r="W56" s="7" t="s">
        <v>2027</v>
      </c>
      <c r="X56" s="7" t="s">
        <v>487</v>
      </c>
      <c r="Y56" s="7" t="s">
        <v>2028</v>
      </c>
      <c r="Z56" s="7" t="s">
        <v>2029</v>
      </c>
      <c r="AA56" s="12">
        <v>12245771.189999999</v>
      </c>
    </row>
    <row r="57" spans="5:27" x14ac:dyDescent="0.2">
      <c r="E57" s="7" t="s">
        <v>181</v>
      </c>
      <c r="F57" s="7" t="s">
        <v>182</v>
      </c>
      <c r="G57" s="7" t="s">
        <v>181</v>
      </c>
      <c r="H57" s="7" t="s">
        <v>185</v>
      </c>
      <c r="I57" s="7" t="s">
        <v>186</v>
      </c>
      <c r="K57" s="7" t="s">
        <v>1045</v>
      </c>
      <c r="L57" s="7" t="s">
        <v>1046</v>
      </c>
      <c r="M57" s="7" t="s">
        <v>1045</v>
      </c>
      <c r="O57" s="7" t="s">
        <v>1055</v>
      </c>
      <c r="P57" s="7" t="s">
        <v>1054</v>
      </c>
      <c r="Q57" s="7" t="s">
        <v>868</v>
      </c>
      <c r="R57" s="7" t="s">
        <v>1056</v>
      </c>
      <c r="S57" s="7" t="s">
        <v>869</v>
      </c>
      <c r="T57" s="8">
        <v>44169</v>
      </c>
      <c r="V57" s="7" t="s">
        <v>427</v>
      </c>
      <c r="W57" s="7" t="s">
        <v>2524</v>
      </c>
      <c r="X57" s="7" t="s">
        <v>427</v>
      </c>
      <c r="Y57" s="7" t="s">
        <v>2525</v>
      </c>
      <c r="Z57" s="7" t="s">
        <v>2526</v>
      </c>
      <c r="AA57" s="12">
        <v>8312348.0099999998</v>
      </c>
    </row>
    <row r="58" spans="5:27" x14ac:dyDescent="0.2">
      <c r="E58" s="7" t="s">
        <v>181</v>
      </c>
      <c r="F58" s="7" t="s">
        <v>182</v>
      </c>
      <c r="G58" s="7" t="s">
        <v>181</v>
      </c>
      <c r="H58" s="7" t="s">
        <v>187</v>
      </c>
      <c r="I58" s="7" t="s">
        <v>188</v>
      </c>
      <c r="K58" s="7" t="s">
        <v>479</v>
      </c>
      <c r="L58" s="7" t="s">
        <v>1049</v>
      </c>
      <c r="M58" s="7" t="s">
        <v>479</v>
      </c>
      <c r="O58" s="7" t="s">
        <v>1060</v>
      </c>
      <c r="P58" s="7" t="s">
        <v>1059</v>
      </c>
      <c r="Q58" s="7" t="s">
        <v>868</v>
      </c>
      <c r="R58" s="7" t="s">
        <v>1056</v>
      </c>
      <c r="S58" s="7" t="s">
        <v>869</v>
      </c>
      <c r="T58" s="8">
        <v>44147</v>
      </c>
      <c r="V58" s="7" t="s">
        <v>483</v>
      </c>
      <c r="W58" s="7" t="s">
        <v>2018</v>
      </c>
      <c r="X58" s="7" t="s">
        <v>483</v>
      </c>
      <c r="Y58" s="7" t="s">
        <v>2019</v>
      </c>
      <c r="Z58" s="7" t="s">
        <v>2020</v>
      </c>
      <c r="AA58" s="12">
        <v>344372.71</v>
      </c>
    </row>
    <row r="59" spans="5:27" x14ac:dyDescent="0.2">
      <c r="E59" s="7" t="s">
        <v>181</v>
      </c>
      <c r="F59" s="7" t="s">
        <v>182</v>
      </c>
      <c r="G59" s="7" t="s">
        <v>181</v>
      </c>
      <c r="H59" s="7" t="s">
        <v>189</v>
      </c>
      <c r="I59" s="7" t="s">
        <v>190</v>
      </c>
      <c r="K59" s="7" t="s">
        <v>1052</v>
      </c>
      <c r="L59" s="7" t="s">
        <v>1053</v>
      </c>
      <c r="M59" s="7" t="s">
        <v>1052</v>
      </c>
      <c r="O59" s="7" t="s">
        <v>1063</v>
      </c>
      <c r="P59" s="7" t="s">
        <v>1062</v>
      </c>
      <c r="Q59" s="7" t="s">
        <v>868</v>
      </c>
      <c r="R59" s="7" t="s">
        <v>869</v>
      </c>
      <c r="S59" s="7" t="s">
        <v>869</v>
      </c>
      <c r="T59" s="8">
        <v>44139</v>
      </c>
      <c r="V59" s="7" t="s">
        <v>1068</v>
      </c>
      <c r="W59" s="7" t="s">
        <v>2024</v>
      </c>
      <c r="X59" s="7" t="s">
        <v>1068</v>
      </c>
      <c r="Y59" s="7" t="s">
        <v>2025</v>
      </c>
      <c r="Z59" s="7" t="s">
        <v>2026</v>
      </c>
      <c r="AA59" s="12">
        <v>2576488.6800000002</v>
      </c>
    </row>
    <row r="60" spans="5:27" x14ac:dyDescent="0.2">
      <c r="E60" s="7" t="s">
        <v>181</v>
      </c>
      <c r="F60" s="7" t="s">
        <v>182</v>
      </c>
      <c r="G60" s="7" t="s">
        <v>181</v>
      </c>
      <c r="H60" s="7" t="s">
        <v>191</v>
      </c>
      <c r="I60" s="7" t="s">
        <v>192</v>
      </c>
      <c r="K60" s="7" t="s">
        <v>1057</v>
      </c>
      <c r="L60" s="7" t="s">
        <v>1058</v>
      </c>
      <c r="M60" s="7" t="s">
        <v>1057</v>
      </c>
      <c r="O60" s="7" t="s">
        <v>1067</v>
      </c>
      <c r="P60" s="7" t="s">
        <v>1066</v>
      </c>
      <c r="Q60" s="7" t="s">
        <v>868</v>
      </c>
      <c r="R60" s="7" t="s">
        <v>869</v>
      </c>
      <c r="S60" s="7" t="s">
        <v>869</v>
      </c>
      <c r="T60" s="8">
        <v>44210</v>
      </c>
      <c r="V60" s="7" t="s">
        <v>479</v>
      </c>
      <c r="W60" s="7" t="s">
        <v>2009</v>
      </c>
      <c r="X60" s="7" t="s">
        <v>479</v>
      </c>
      <c r="Y60" s="7" t="s">
        <v>2010</v>
      </c>
      <c r="Z60" s="7" t="s">
        <v>2011</v>
      </c>
      <c r="AA60" s="12">
        <v>704733.33</v>
      </c>
    </row>
    <row r="61" spans="5:27" x14ac:dyDescent="0.2">
      <c r="E61" s="7" t="s">
        <v>181</v>
      </c>
      <c r="F61" s="7" t="s">
        <v>182</v>
      </c>
      <c r="G61" s="7" t="s">
        <v>181</v>
      </c>
      <c r="H61" s="7" t="s">
        <v>193</v>
      </c>
      <c r="I61" s="7" t="s">
        <v>194</v>
      </c>
      <c r="K61" s="7" t="s">
        <v>483</v>
      </c>
      <c r="L61" s="7" t="s">
        <v>1061</v>
      </c>
      <c r="M61" s="7" t="s">
        <v>483</v>
      </c>
      <c r="O61" s="7" t="s">
        <v>1071</v>
      </c>
      <c r="P61" s="7" t="s">
        <v>1070</v>
      </c>
      <c r="Q61" s="7" t="s">
        <v>868</v>
      </c>
      <c r="R61" s="7" t="s">
        <v>869</v>
      </c>
      <c r="S61" s="7" t="s">
        <v>869</v>
      </c>
      <c r="T61" s="8">
        <v>44397</v>
      </c>
      <c r="V61" s="7" t="s">
        <v>1057</v>
      </c>
      <c r="W61" s="7" t="s">
        <v>2015</v>
      </c>
      <c r="X61" s="7" t="s">
        <v>1057</v>
      </c>
      <c r="Y61" s="7" t="s">
        <v>2016</v>
      </c>
      <c r="Z61" s="7" t="s">
        <v>2017</v>
      </c>
      <c r="AA61" s="12">
        <v>762194.21</v>
      </c>
    </row>
    <row r="62" spans="5:27" x14ac:dyDescent="0.2">
      <c r="E62" s="7" t="s">
        <v>181</v>
      </c>
      <c r="F62" s="7" t="s">
        <v>182</v>
      </c>
      <c r="G62" s="7" t="s">
        <v>181</v>
      </c>
      <c r="H62" s="7" t="s">
        <v>195</v>
      </c>
      <c r="I62" s="7" t="s">
        <v>196</v>
      </c>
      <c r="K62" s="7" t="s">
        <v>1064</v>
      </c>
      <c r="L62" s="7" t="s">
        <v>1065</v>
      </c>
      <c r="M62" s="7" t="s">
        <v>1064</v>
      </c>
      <c r="O62" s="7" t="s">
        <v>1074</v>
      </c>
      <c r="P62" s="7" t="s">
        <v>1073</v>
      </c>
      <c r="Q62" s="7" t="s">
        <v>868</v>
      </c>
      <c r="R62" s="7" t="s">
        <v>869</v>
      </c>
      <c r="S62" s="7" t="s">
        <v>869</v>
      </c>
      <c r="T62" s="8">
        <v>44250</v>
      </c>
      <c r="V62" s="7" t="s">
        <v>1064</v>
      </c>
      <c r="W62" s="7" t="s">
        <v>2021</v>
      </c>
      <c r="X62" s="7" t="s">
        <v>1064</v>
      </c>
      <c r="Y62" s="7" t="s">
        <v>2022</v>
      </c>
      <c r="Z62" s="7" t="s">
        <v>2023</v>
      </c>
      <c r="AA62" s="12">
        <v>292998.8</v>
      </c>
    </row>
    <row r="63" spans="5:27" x14ac:dyDescent="0.2">
      <c r="E63" s="7" t="s">
        <v>181</v>
      </c>
      <c r="F63" s="7" t="s">
        <v>182</v>
      </c>
      <c r="G63" s="7" t="s">
        <v>181</v>
      </c>
      <c r="H63" s="7" t="s">
        <v>197</v>
      </c>
      <c r="I63" s="7" t="s">
        <v>198</v>
      </c>
      <c r="K63" s="7" t="s">
        <v>1068</v>
      </c>
      <c r="L63" s="7" t="s">
        <v>1069</v>
      </c>
      <c r="M63" s="7" t="s">
        <v>1068</v>
      </c>
      <c r="O63" s="7" t="s">
        <v>1078</v>
      </c>
      <c r="P63" s="7" t="s">
        <v>1077</v>
      </c>
      <c r="Q63" s="7" t="s">
        <v>868</v>
      </c>
      <c r="R63" s="7" t="s">
        <v>869</v>
      </c>
      <c r="S63" s="7" t="s">
        <v>869</v>
      </c>
      <c r="T63" s="8">
        <v>44146</v>
      </c>
      <c r="V63" s="7" t="s">
        <v>1028</v>
      </c>
      <c r="W63" s="7" t="s">
        <v>2521</v>
      </c>
      <c r="X63" s="7" t="s">
        <v>1028</v>
      </c>
      <c r="Y63" s="7" t="s">
        <v>2522</v>
      </c>
      <c r="Z63" s="7" t="s">
        <v>2523</v>
      </c>
      <c r="AA63" s="12">
        <v>312088.34999999998</v>
      </c>
    </row>
    <row r="64" spans="5:27" x14ac:dyDescent="0.2">
      <c r="E64" s="7" t="s">
        <v>181</v>
      </c>
      <c r="F64" s="7" t="s">
        <v>182</v>
      </c>
      <c r="G64" s="7" t="s">
        <v>181</v>
      </c>
      <c r="H64" s="7" t="s">
        <v>199</v>
      </c>
      <c r="I64" s="7" t="s">
        <v>200</v>
      </c>
      <c r="K64" s="7" t="s">
        <v>487</v>
      </c>
      <c r="L64" s="7" t="s">
        <v>1072</v>
      </c>
      <c r="M64" s="7" t="s">
        <v>487</v>
      </c>
      <c r="O64" s="7" t="s">
        <v>1081</v>
      </c>
      <c r="P64" s="7" t="s">
        <v>1080</v>
      </c>
      <c r="Q64" s="7" t="s">
        <v>868</v>
      </c>
      <c r="R64" s="7" t="s">
        <v>869</v>
      </c>
      <c r="S64" s="7" t="s">
        <v>869</v>
      </c>
      <c r="T64" s="8">
        <v>44351</v>
      </c>
      <c r="V64" s="7" t="s">
        <v>435</v>
      </c>
      <c r="W64" s="7" t="s">
        <v>2527</v>
      </c>
      <c r="X64" s="7" t="s">
        <v>435</v>
      </c>
      <c r="Y64" s="7" t="s">
        <v>2528</v>
      </c>
      <c r="Z64" s="7" t="s">
        <v>2529</v>
      </c>
      <c r="AA64" s="12">
        <v>4773916.4000000004</v>
      </c>
    </row>
    <row r="65" spans="5:27" x14ac:dyDescent="0.2">
      <c r="E65" s="7" t="s">
        <v>181</v>
      </c>
      <c r="F65" s="7" t="s">
        <v>182</v>
      </c>
      <c r="G65" s="7" t="s">
        <v>181</v>
      </c>
      <c r="H65" s="7" t="s">
        <v>201</v>
      </c>
      <c r="I65" s="7" t="s">
        <v>202</v>
      </c>
      <c r="K65" s="7" t="s">
        <v>1075</v>
      </c>
      <c r="L65" s="7" t="s">
        <v>1076</v>
      </c>
      <c r="M65" s="7" t="s">
        <v>1075</v>
      </c>
      <c r="O65" s="7" t="s">
        <v>1084</v>
      </c>
      <c r="P65" s="7" t="s">
        <v>1083</v>
      </c>
      <c r="Q65" s="7" t="s">
        <v>868</v>
      </c>
      <c r="R65" s="7" t="s">
        <v>869</v>
      </c>
      <c r="S65" s="7" t="s">
        <v>869</v>
      </c>
      <c r="T65" s="8">
        <v>44266</v>
      </c>
      <c r="V65" s="7" t="s">
        <v>1075</v>
      </c>
      <c r="W65" s="7" t="s">
        <v>2030</v>
      </c>
      <c r="X65" s="7" t="s">
        <v>1075</v>
      </c>
      <c r="Y65" s="7" t="s">
        <v>2031</v>
      </c>
      <c r="Z65" s="7" t="s">
        <v>2032</v>
      </c>
      <c r="AA65" s="12">
        <v>249354.01</v>
      </c>
    </row>
    <row r="66" spans="5:27" x14ac:dyDescent="0.2">
      <c r="E66" s="7" t="s">
        <v>181</v>
      </c>
      <c r="F66" s="7" t="s">
        <v>182</v>
      </c>
      <c r="G66" s="7" t="s">
        <v>181</v>
      </c>
      <c r="H66" s="7" t="s">
        <v>203</v>
      </c>
      <c r="I66" s="7" t="s">
        <v>204</v>
      </c>
      <c r="K66" s="7" t="s">
        <v>497</v>
      </c>
      <c r="L66" s="7" t="s">
        <v>1079</v>
      </c>
      <c r="M66" s="7" t="s">
        <v>497</v>
      </c>
      <c r="O66" s="7" t="s">
        <v>1087</v>
      </c>
      <c r="P66" s="7" t="s">
        <v>1086</v>
      </c>
      <c r="Q66" s="7" t="s">
        <v>868</v>
      </c>
      <c r="R66" s="7" t="s">
        <v>869</v>
      </c>
      <c r="S66" s="7" t="s">
        <v>869</v>
      </c>
      <c r="T66" s="8">
        <v>44280</v>
      </c>
      <c r="V66" s="7" t="s">
        <v>497</v>
      </c>
      <c r="W66" s="7" t="s">
        <v>2033</v>
      </c>
      <c r="X66" s="7" t="s">
        <v>497</v>
      </c>
      <c r="Y66" s="7" t="s">
        <v>2034</v>
      </c>
      <c r="Z66" s="7" t="s">
        <v>2035</v>
      </c>
      <c r="AA66" s="12">
        <v>286348.90000000002</v>
      </c>
    </row>
    <row r="67" spans="5:27" x14ac:dyDescent="0.2">
      <c r="E67" s="7" t="s">
        <v>181</v>
      </c>
      <c r="F67" s="7" t="s">
        <v>182</v>
      </c>
      <c r="G67" s="7" t="s">
        <v>181</v>
      </c>
      <c r="H67" s="7" t="s">
        <v>205</v>
      </c>
      <c r="I67" s="7" t="s">
        <v>206</v>
      </c>
      <c r="K67" s="7" t="s">
        <v>501</v>
      </c>
      <c r="L67" s="7" t="s">
        <v>1082</v>
      </c>
      <c r="M67" s="7" t="s">
        <v>501</v>
      </c>
      <c r="O67" s="7" t="s">
        <v>1091</v>
      </c>
      <c r="P67" s="7" t="s">
        <v>1090</v>
      </c>
      <c r="Q67" s="7" t="s">
        <v>868</v>
      </c>
      <c r="R67" s="7" t="s">
        <v>869</v>
      </c>
      <c r="S67" s="7" t="s">
        <v>869</v>
      </c>
      <c r="T67" s="8">
        <v>44159</v>
      </c>
      <c r="V67" s="7" t="s">
        <v>1038</v>
      </c>
      <c r="W67" s="7" t="s">
        <v>2000</v>
      </c>
      <c r="X67" s="7" t="s">
        <v>1038</v>
      </c>
      <c r="Y67" s="7" t="s">
        <v>2001</v>
      </c>
      <c r="Z67" s="7" t="s">
        <v>2002</v>
      </c>
      <c r="AA67" s="12">
        <v>4439961.18</v>
      </c>
    </row>
    <row r="68" spans="5:27" x14ac:dyDescent="0.2">
      <c r="E68" s="7" t="s">
        <v>181</v>
      </c>
      <c r="F68" s="7" t="s">
        <v>182</v>
      </c>
      <c r="G68" s="7" t="s">
        <v>181</v>
      </c>
      <c r="H68" s="7" t="s">
        <v>207</v>
      </c>
      <c r="I68" s="7" t="s">
        <v>208</v>
      </c>
      <c r="K68" s="7" t="s">
        <v>505</v>
      </c>
      <c r="L68" s="7" t="s">
        <v>1085</v>
      </c>
      <c r="M68" s="7" t="s">
        <v>505</v>
      </c>
      <c r="O68" s="7" t="s">
        <v>1094</v>
      </c>
      <c r="P68" s="7" t="s">
        <v>1093</v>
      </c>
      <c r="Q68" s="7" t="s">
        <v>868</v>
      </c>
      <c r="R68" s="7" t="s">
        <v>869</v>
      </c>
      <c r="S68" s="7" t="s">
        <v>869</v>
      </c>
      <c r="T68" s="8">
        <v>44174</v>
      </c>
      <c r="V68" s="7" t="s">
        <v>423</v>
      </c>
      <c r="W68" s="7" t="s">
        <v>2509</v>
      </c>
      <c r="X68" s="7" t="s">
        <v>423</v>
      </c>
      <c r="Y68" s="7" t="s">
        <v>2510</v>
      </c>
      <c r="Z68" s="7" t="s">
        <v>2511</v>
      </c>
      <c r="AA68" s="12">
        <v>262050.67</v>
      </c>
    </row>
    <row r="69" spans="5:27" x14ac:dyDescent="0.2">
      <c r="E69" s="7" t="s">
        <v>181</v>
      </c>
      <c r="F69" s="7" t="s">
        <v>182</v>
      </c>
      <c r="G69" s="7" t="s">
        <v>181</v>
      </c>
      <c r="H69" s="7" t="s">
        <v>209</v>
      </c>
      <c r="I69" s="7" t="s">
        <v>210</v>
      </c>
      <c r="K69" s="7" t="s">
        <v>1088</v>
      </c>
      <c r="L69" s="7" t="s">
        <v>1089</v>
      </c>
      <c r="M69" s="7" t="s">
        <v>1088</v>
      </c>
      <c r="O69" s="7" t="s">
        <v>1097</v>
      </c>
      <c r="P69" s="7" t="s">
        <v>1096</v>
      </c>
      <c r="Q69" s="7" t="s">
        <v>868</v>
      </c>
      <c r="R69" s="7" t="s">
        <v>869</v>
      </c>
      <c r="S69" s="7" t="s">
        <v>869</v>
      </c>
      <c r="T69" s="8">
        <v>44390</v>
      </c>
      <c r="V69" s="7" t="s">
        <v>1020</v>
      </c>
      <c r="W69" s="7" t="s">
        <v>2515</v>
      </c>
      <c r="X69" s="7" t="s">
        <v>1020</v>
      </c>
      <c r="Y69" s="7" t="s">
        <v>2516</v>
      </c>
      <c r="Z69" s="7" t="s">
        <v>2517</v>
      </c>
      <c r="AA69" s="12">
        <v>249280.38</v>
      </c>
    </row>
    <row r="70" spans="5:27" x14ac:dyDescent="0.2">
      <c r="E70" s="7" t="s">
        <v>181</v>
      </c>
      <c r="F70" s="7" t="s">
        <v>182</v>
      </c>
      <c r="G70" s="7" t="s">
        <v>181</v>
      </c>
      <c r="H70" s="7" t="s">
        <v>211</v>
      </c>
      <c r="I70" s="7" t="s">
        <v>212</v>
      </c>
      <c r="K70" s="7" t="s">
        <v>509</v>
      </c>
      <c r="L70" s="7" t="s">
        <v>1092</v>
      </c>
      <c r="M70" s="7" t="s">
        <v>509</v>
      </c>
      <c r="O70" s="7" t="s">
        <v>1101</v>
      </c>
      <c r="P70" s="7" t="s">
        <v>1100</v>
      </c>
      <c r="Q70" s="7" t="s">
        <v>868</v>
      </c>
      <c r="R70" s="7" t="s">
        <v>869</v>
      </c>
      <c r="S70" s="7" t="s">
        <v>869</v>
      </c>
      <c r="T70" s="8">
        <v>44232</v>
      </c>
      <c r="V70" s="7" t="s">
        <v>1024</v>
      </c>
      <c r="W70" s="7" t="s">
        <v>2518</v>
      </c>
      <c r="X70" s="7" t="s">
        <v>1024</v>
      </c>
      <c r="Y70" s="7" t="s">
        <v>2519</v>
      </c>
      <c r="Z70" s="7" t="s">
        <v>2520</v>
      </c>
      <c r="AA70" s="12">
        <v>121748.95</v>
      </c>
    </row>
    <row r="71" spans="5:27" x14ac:dyDescent="0.2">
      <c r="E71" s="7" t="s">
        <v>181</v>
      </c>
      <c r="F71" s="7" t="s">
        <v>182</v>
      </c>
      <c r="G71" s="7" t="s">
        <v>181</v>
      </c>
      <c r="H71" s="7" t="s">
        <v>213</v>
      </c>
      <c r="I71" s="7" t="s">
        <v>214</v>
      </c>
      <c r="K71" s="7" t="s">
        <v>517</v>
      </c>
      <c r="L71" s="7" t="s">
        <v>1095</v>
      </c>
      <c r="M71" s="7" t="s">
        <v>517</v>
      </c>
      <c r="O71" s="7" t="s">
        <v>1105</v>
      </c>
      <c r="P71" s="7" t="s">
        <v>1104</v>
      </c>
      <c r="Q71" s="7" t="s">
        <v>868</v>
      </c>
      <c r="R71" s="7" t="s">
        <v>869</v>
      </c>
      <c r="S71" s="7" t="s">
        <v>869</v>
      </c>
      <c r="T71" s="8">
        <v>44335</v>
      </c>
      <c r="V71" s="7" t="s">
        <v>1009</v>
      </c>
      <c r="W71" s="7" t="s">
        <v>1012</v>
      </c>
      <c r="X71" s="7" t="s">
        <v>1009</v>
      </c>
      <c r="Y71" s="7" t="s">
        <v>2507</v>
      </c>
      <c r="Z71" s="7" t="s">
        <v>2508</v>
      </c>
      <c r="AA71" s="12">
        <v>1028603.88</v>
      </c>
    </row>
    <row r="72" spans="5:27" x14ac:dyDescent="0.2">
      <c r="E72" s="7" t="s">
        <v>181</v>
      </c>
      <c r="F72" s="7" t="s">
        <v>182</v>
      </c>
      <c r="G72" s="7" t="s">
        <v>181</v>
      </c>
      <c r="H72" s="7" t="s">
        <v>215</v>
      </c>
      <c r="I72" s="7" t="s">
        <v>216</v>
      </c>
      <c r="K72" s="7" t="s">
        <v>1098</v>
      </c>
      <c r="L72" s="7" t="s">
        <v>1099</v>
      </c>
      <c r="M72" s="7" t="s">
        <v>1098</v>
      </c>
      <c r="O72" s="7" t="s">
        <v>1109</v>
      </c>
      <c r="P72" s="7" t="s">
        <v>1108</v>
      </c>
      <c r="Q72" s="7" t="s">
        <v>889</v>
      </c>
      <c r="R72" s="7" t="s">
        <v>869</v>
      </c>
      <c r="S72" s="7" t="s">
        <v>869</v>
      </c>
      <c r="T72" s="8">
        <v>44237</v>
      </c>
      <c r="V72" s="7" t="s">
        <v>614</v>
      </c>
      <c r="W72" s="7" t="s">
        <v>2119</v>
      </c>
      <c r="X72" s="7" t="s">
        <v>614</v>
      </c>
      <c r="Y72" s="7" t="s">
        <v>2120</v>
      </c>
      <c r="Z72" s="7" t="s">
        <v>2121</v>
      </c>
      <c r="AA72" s="12">
        <v>653164.74</v>
      </c>
    </row>
    <row r="73" spans="5:27" x14ac:dyDescent="0.2">
      <c r="E73" s="7" t="s">
        <v>181</v>
      </c>
      <c r="F73" s="7" t="s">
        <v>182</v>
      </c>
      <c r="G73" s="7" t="s">
        <v>181</v>
      </c>
      <c r="H73" s="7" t="s">
        <v>217</v>
      </c>
      <c r="I73" s="7" t="s">
        <v>218</v>
      </c>
      <c r="K73" s="7" t="s">
        <v>1102</v>
      </c>
      <c r="L73" s="7" t="s">
        <v>1103</v>
      </c>
      <c r="M73" s="7" t="s">
        <v>1102</v>
      </c>
      <c r="O73" s="7" t="s">
        <v>1113</v>
      </c>
      <c r="P73" s="7" t="s">
        <v>1112</v>
      </c>
      <c r="Q73" s="7" t="s">
        <v>868</v>
      </c>
      <c r="R73" s="7" t="s">
        <v>869</v>
      </c>
      <c r="S73" s="7" t="s">
        <v>869</v>
      </c>
      <c r="T73" s="8">
        <v>44286</v>
      </c>
      <c r="V73" s="7" t="s">
        <v>501</v>
      </c>
      <c r="W73" s="7" t="s">
        <v>2036</v>
      </c>
      <c r="X73" s="7" t="s">
        <v>501</v>
      </c>
      <c r="Y73" s="7" t="s">
        <v>2037</v>
      </c>
      <c r="Z73" s="7" t="s">
        <v>2038</v>
      </c>
      <c r="AA73" s="12">
        <v>2094840.3</v>
      </c>
    </row>
    <row r="74" spans="5:27" x14ac:dyDescent="0.2">
      <c r="E74" s="7" t="s">
        <v>181</v>
      </c>
      <c r="F74" s="7" t="s">
        <v>182</v>
      </c>
      <c r="G74" s="7" t="s">
        <v>181</v>
      </c>
      <c r="H74" s="7" t="s">
        <v>219</v>
      </c>
      <c r="I74" s="7" t="s">
        <v>220</v>
      </c>
      <c r="K74" s="7" t="s">
        <v>1106</v>
      </c>
      <c r="L74" s="7" t="s">
        <v>1107</v>
      </c>
      <c r="M74" s="7" t="s">
        <v>1106</v>
      </c>
      <c r="O74" s="7" t="s">
        <v>1117</v>
      </c>
      <c r="P74" s="7" t="s">
        <v>1116</v>
      </c>
      <c r="Q74" s="7" t="s">
        <v>868</v>
      </c>
      <c r="R74" s="7" t="s">
        <v>869</v>
      </c>
      <c r="S74" s="7" t="s">
        <v>869</v>
      </c>
      <c r="T74" s="8">
        <v>44215</v>
      </c>
      <c r="V74" s="7" t="s">
        <v>1088</v>
      </c>
      <c r="W74" s="7" t="s">
        <v>2042</v>
      </c>
      <c r="X74" s="7" t="s">
        <v>1088</v>
      </c>
      <c r="Y74" s="7" t="s">
        <v>2043</v>
      </c>
      <c r="Z74" s="7" t="s">
        <v>2044</v>
      </c>
      <c r="AA74" s="12">
        <v>277411.40999999997</v>
      </c>
    </row>
    <row r="75" spans="5:27" x14ac:dyDescent="0.2">
      <c r="E75" s="7" t="s">
        <v>181</v>
      </c>
      <c r="F75" s="7" t="s">
        <v>182</v>
      </c>
      <c r="G75" s="7" t="s">
        <v>181</v>
      </c>
      <c r="H75" s="7" t="s">
        <v>221</v>
      </c>
      <c r="I75" s="7" t="s">
        <v>222</v>
      </c>
      <c r="K75" s="7" t="s">
        <v>1110</v>
      </c>
      <c r="L75" s="7" t="s">
        <v>1111</v>
      </c>
      <c r="M75" s="7" t="s">
        <v>1110</v>
      </c>
      <c r="O75" s="7" t="s">
        <v>1120</v>
      </c>
      <c r="P75" s="7" t="s">
        <v>1119</v>
      </c>
      <c r="Q75" s="7" t="s">
        <v>868</v>
      </c>
      <c r="R75" s="7" t="s">
        <v>869</v>
      </c>
      <c r="S75" s="7" t="s">
        <v>869</v>
      </c>
      <c r="T75" s="8">
        <v>44286</v>
      </c>
      <c r="V75" s="7" t="s">
        <v>1098</v>
      </c>
      <c r="W75" s="7" t="s">
        <v>2051</v>
      </c>
      <c r="X75" s="7" t="s">
        <v>1098</v>
      </c>
      <c r="Y75" s="7" t="s">
        <v>2052</v>
      </c>
      <c r="Z75" s="7" t="s">
        <v>2053</v>
      </c>
      <c r="AA75" s="12">
        <v>883239.17</v>
      </c>
    </row>
    <row r="76" spans="5:27" x14ac:dyDescent="0.2">
      <c r="E76" s="7" t="s">
        <v>181</v>
      </c>
      <c r="F76" s="7" t="s">
        <v>182</v>
      </c>
      <c r="G76" s="7" t="s">
        <v>181</v>
      </c>
      <c r="H76" s="7" t="s">
        <v>223</v>
      </c>
      <c r="I76" s="7" t="s">
        <v>224</v>
      </c>
      <c r="K76" s="7" t="s">
        <v>1114</v>
      </c>
      <c r="L76" s="7" t="s">
        <v>1115</v>
      </c>
      <c r="M76" s="7" t="s">
        <v>1114</v>
      </c>
      <c r="O76" s="7" t="s">
        <v>1124</v>
      </c>
      <c r="P76" s="7" t="s">
        <v>1123</v>
      </c>
      <c r="Q76" s="7" t="s">
        <v>868</v>
      </c>
      <c r="R76" s="7" t="s">
        <v>869</v>
      </c>
      <c r="S76" s="7" t="s">
        <v>869</v>
      </c>
      <c r="T76" s="8">
        <v>44205</v>
      </c>
      <c r="V76" s="7" t="s">
        <v>517</v>
      </c>
      <c r="W76" s="7" t="s">
        <v>2048</v>
      </c>
      <c r="X76" s="7" t="s">
        <v>517</v>
      </c>
      <c r="Y76" s="7" t="s">
        <v>2049</v>
      </c>
      <c r="Z76" s="7" t="s">
        <v>2050</v>
      </c>
      <c r="AA76" s="12">
        <v>2828583.08</v>
      </c>
    </row>
    <row r="77" spans="5:27" x14ac:dyDescent="0.2">
      <c r="E77" s="7" t="s">
        <v>181</v>
      </c>
      <c r="F77" s="7" t="s">
        <v>182</v>
      </c>
      <c r="G77" s="7" t="s">
        <v>181</v>
      </c>
      <c r="H77" s="7" t="s">
        <v>225</v>
      </c>
      <c r="I77" s="7" t="s">
        <v>226</v>
      </c>
      <c r="K77" s="7" t="s">
        <v>523</v>
      </c>
      <c r="L77" s="7" t="s">
        <v>1118</v>
      </c>
      <c r="M77" s="7" t="s">
        <v>523</v>
      </c>
      <c r="O77" s="7" t="s">
        <v>1127</v>
      </c>
      <c r="P77" s="7" t="s">
        <v>1126</v>
      </c>
      <c r="Q77" s="7" t="s">
        <v>868</v>
      </c>
      <c r="R77" s="7" t="s">
        <v>869</v>
      </c>
      <c r="S77" s="7" t="s">
        <v>869</v>
      </c>
      <c r="T77" s="8">
        <v>44260</v>
      </c>
      <c r="V77" s="7" t="s">
        <v>1211</v>
      </c>
      <c r="W77" s="7" t="s">
        <v>2140</v>
      </c>
      <c r="X77" s="7" t="s">
        <v>1211</v>
      </c>
      <c r="Y77" s="7" t="s">
        <v>2141</v>
      </c>
      <c r="Z77" s="7" t="s">
        <v>2142</v>
      </c>
      <c r="AA77" s="12">
        <v>263933.69</v>
      </c>
    </row>
    <row r="78" spans="5:27" x14ac:dyDescent="0.2">
      <c r="E78" s="7" t="s">
        <v>181</v>
      </c>
      <c r="F78" s="7" t="s">
        <v>182</v>
      </c>
      <c r="G78" s="7" t="s">
        <v>181</v>
      </c>
      <c r="H78" s="7" t="s">
        <v>227</v>
      </c>
      <c r="I78" s="7" t="s">
        <v>228</v>
      </c>
      <c r="K78" s="7" t="s">
        <v>1121</v>
      </c>
      <c r="L78" s="7" t="s">
        <v>1122</v>
      </c>
      <c r="M78" s="7" t="s">
        <v>1121</v>
      </c>
      <c r="O78" s="7" t="s">
        <v>1130</v>
      </c>
      <c r="P78" s="7" t="s">
        <v>1129</v>
      </c>
      <c r="Q78" s="7" t="s">
        <v>868</v>
      </c>
      <c r="R78" s="7" t="s">
        <v>869</v>
      </c>
      <c r="S78" s="7" t="s">
        <v>869</v>
      </c>
      <c r="T78" s="8">
        <v>44145</v>
      </c>
      <c r="V78" s="7" t="s">
        <v>1106</v>
      </c>
      <c r="W78" s="7" t="s">
        <v>2054</v>
      </c>
      <c r="X78" s="7" t="s">
        <v>1106</v>
      </c>
      <c r="Y78" s="7" t="s">
        <v>2055</v>
      </c>
      <c r="Z78" s="7" t="s">
        <v>2056</v>
      </c>
      <c r="AA78" s="12">
        <v>291154.15000000002</v>
      </c>
    </row>
    <row r="79" spans="5:27" x14ac:dyDescent="0.2">
      <c r="E79" s="7" t="s">
        <v>181</v>
      </c>
      <c r="F79" s="7" t="s">
        <v>182</v>
      </c>
      <c r="G79" s="7" t="s">
        <v>181</v>
      </c>
      <c r="H79" s="7" t="s">
        <v>229</v>
      </c>
      <c r="I79" s="7" t="s">
        <v>230</v>
      </c>
      <c r="K79" s="7" t="s">
        <v>527</v>
      </c>
      <c r="L79" s="7" t="s">
        <v>1125</v>
      </c>
      <c r="M79" s="7" t="s">
        <v>527</v>
      </c>
      <c r="O79" s="7" t="s">
        <v>1134</v>
      </c>
      <c r="P79" s="7" t="s">
        <v>1133</v>
      </c>
      <c r="Q79" s="7" t="s">
        <v>868</v>
      </c>
      <c r="R79" s="7" t="s">
        <v>869</v>
      </c>
      <c r="S79" s="7" t="s">
        <v>869</v>
      </c>
      <c r="T79" s="8">
        <v>44224</v>
      </c>
      <c r="V79" s="7" t="s">
        <v>1338</v>
      </c>
      <c r="W79" s="7" t="s">
        <v>2242</v>
      </c>
      <c r="X79" s="7" t="s">
        <v>1338</v>
      </c>
      <c r="Y79" s="7" t="s">
        <v>2243</v>
      </c>
      <c r="Z79" s="7" t="s">
        <v>2244</v>
      </c>
      <c r="AA79" s="12">
        <v>273038.90999999997</v>
      </c>
    </row>
    <row r="80" spans="5:27" x14ac:dyDescent="0.2">
      <c r="E80" s="7" t="s">
        <v>181</v>
      </c>
      <c r="F80" s="7" t="s">
        <v>182</v>
      </c>
      <c r="G80" s="7" t="s">
        <v>181</v>
      </c>
      <c r="H80" s="7" t="s">
        <v>231</v>
      </c>
      <c r="I80" s="7" t="s">
        <v>232</v>
      </c>
      <c r="K80" s="7" t="s">
        <v>313</v>
      </c>
      <c r="L80" s="7" t="s">
        <v>1128</v>
      </c>
      <c r="M80" s="7" t="s">
        <v>313</v>
      </c>
      <c r="O80" s="7" t="s">
        <v>1137</v>
      </c>
      <c r="P80" s="7" t="s">
        <v>1136</v>
      </c>
      <c r="Q80" s="7" t="s">
        <v>868</v>
      </c>
      <c r="R80" s="7" t="s">
        <v>869</v>
      </c>
      <c r="S80" s="7" t="s">
        <v>869</v>
      </c>
      <c r="T80" s="8">
        <v>44124</v>
      </c>
      <c r="V80" s="7" t="s">
        <v>523</v>
      </c>
      <c r="W80" s="7" t="s">
        <v>2063</v>
      </c>
      <c r="X80" s="7" t="s">
        <v>523</v>
      </c>
      <c r="Y80" s="7" t="s">
        <v>2064</v>
      </c>
      <c r="Z80" s="7" t="s">
        <v>2065</v>
      </c>
      <c r="AA80" s="12">
        <v>973713.49</v>
      </c>
    </row>
    <row r="81" spans="5:27" x14ac:dyDescent="0.2">
      <c r="E81" s="7" t="s">
        <v>233</v>
      </c>
      <c r="F81" s="7" t="s">
        <v>234</v>
      </c>
      <c r="G81" s="7" t="s">
        <v>233</v>
      </c>
      <c r="H81" s="7" t="s">
        <v>235</v>
      </c>
      <c r="I81" s="7" t="s">
        <v>236</v>
      </c>
      <c r="K81" s="7" t="s">
        <v>1131</v>
      </c>
      <c r="L81" s="7" t="s">
        <v>1132</v>
      </c>
      <c r="M81" s="7" t="s">
        <v>1131</v>
      </c>
      <c r="O81" s="7" t="s">
        <v>1141</v>
      </c>
      <c r="P81" s="7" t="s">
        <v>1140</v>
      </c>
      <c r="Q81" s="7" t="s">
        <v>868</v>
      </c>
      <c r="R81" s="7" t="s">
        <v>869</v>
      </c>
      <c r="S81" s="7" t="s">
        <v>869</v>
      </c>
      <c r="T81" s="8">
        <v>44252</v>
      </c>
      <c r="V81" s="7" t="s">
        <v>1330</v>
      </c>
      <c r="W81" s="7" t="s">
        <v>2236</v>
      </c>
      <c r="X81" s="7" t="s">
        <v>1330</v>
      </c>
      <c r="Y81" s="7" t="s">
        <v>2237</v>
      </c>
      <c r="Z81" s="7" t="s">
        <v>2238</v>
      </c>
      <c r="AA81" s="12">
        <v>261596.83</v>
      </c>
    </row>
    <row r="82" spans="5:27" x14ac:dyDescent="0.2">
      <c r="E82" s="7" t="s">
        <v>233</v>
      </c>
      <c r="F82" s="7" t="s">
        <v>234</v>
      </c>
      <c r="G82" s="7" t="s">
        <v>233</v>
      </c>
      <c r="H82" s="7" t="s">
        <v>237</v>
      </c>
      <c r="I82" s="7" t="s">
        <v>238</v>
      </c>
      <c r="K82" s="7" t="s">
        <v>533</v>
      </c>
      <c r="L82" s="7" t="s">
        <v>1135</v>
      </c>
      <c r="M82" s="7" t="s">
        <v>533</v>
      </c>
      <c r="O82" s="7" t="s">
        <v>1144</v>
      </c>
      <c r="P82" s="7" t="s">
        <v>1143</v>
      </c>
      <c r="Q82" s="7" t="s">
        <v>868</v>
      </c>
      <c r="R82" s="7" t="s">
        <v>869</v>
      </c>
      <c r="S82" s="7" t="s">
        <v>869</v>
      </c>
      <c r="T82" s="8">
        <v>44119</v>
      </c>
      <c r="V82" s="7" t="s">
        <v>763</v>
      </c>
      <c r="W82" s="7" t="s">
        <v>2275</v>
      </c>
      <c r="X82" s="7" t="s">
        <v>763</v>
      </c>
      <c r="Y82" s="7" t="s">
        <v>2276</v>
      </c>
      <c r="Z82" s="7" t="s">
        <v>2277</v>
      </c>
      <c r="AA82" s="12">
        <v>293962.59000000003</v>
      </c>
    </row>
    <row r="83" spans="5:27" x14ac:dyDescent="0.2">
      <c r="E83" s="7" t="s">
        <v>233</v>
      </c>
      <c r="F83" s="7" t="s">
        <v>234</v>
      </c>
      <c r="G83" s="7" t="s">
        <v>233</v>
      </c>
      <c r="H83" s="7" t="s">
        <v>239</v>
      </c>
      <c r="I83" s="7" t="s">
        <v>240</v>
      </c>
      <c r="K83" s="7" t="s">
        <v>1138</v>
      </c>
      <c r="L83" s="7" t="s">
        <v>1139</v>
      </c>
      <c r="M83" s="7" t="s">
        <v>1138</v>
      </c>
      <c r="O83" s="7" t="s">
        <v>1147</v>
      </c>
      <c r="P83" s="7" t="s">
        <v>1146</v>
      </c>
      <c r="Q83" s="7" t="s">
        <v>868</v>
      </c>
      <c r="R83" s="7" t="s">
        <v>869</v>
      </c>
      <c r="S83" s="7" t="s">
        <v>869</v>
      </c>
      <c r="T83" s="8">
        <v>44111</v>
      </c>
      <c r="V83" s="7" t="s">
        <v>1121</v>
      </c>
      <c r="W83" s="7" t="s">
        <v>2066</v>
      </c>
      <c r="X83" s="7" t="s">
        <v>1121</v>
      </c>
      <c r="Y83" s="7" t="s">
        <v>2067</v>
      </c>
      <c r="Z83" s="7" t="s">
        <v>2068</v>
      </c>
      <c r="AA83" s="12">
        <v>162961.25</v>
      </c>
    </row>
    <row r="84" spans="5:27" x14ac:dyDescent="0.2">
      <c r="E84" s="7" t="s">
        <v>241</v>
      </c>
      <c r="F84" s="7" t="s">
        <v>242</v>
      </c>
      <c r="G84" s="7" t="s">
        <v>241</v>
      </c>
      <c r="H84" s="7" t="s">
        <v>243</v>
      </c>
      <c r="I84" s="7" t="s">
        <v>244</v>
      </c>
      <c r="K84" s="7" t="s">
        <v>561</v>
      </c>
      <c r="L84" s="7" t="s">
        <v>1142</v>
      </c>
      <c r="M84" s="7" t="s">
        <v>561</v>
      </c>
      <c r="O84" s="7" t="s">
        <v>1151</v>
      </c>
      <c r="P84" s="7" t="s">
        <v>1150</v>
      </c>
      <c r="Q84" s="7" t="s">
        <v>868</v>
      </c>
      <c r="R84" s="7" t="s">
        <v>869</v>
      </c>
      <c r="S84" s="7" t="s">
        <v>869</v>
      </c>
      <c r="T84" s="8">
        <v>44175</v>
      </c>
      <c r="V84" s="7" t="s">
        <v>1148</v>
      </c>
      <c r="W84" s="7" t="s">
        <v>2089</v>
      </c>
      <c r="X84" s="7" t="s">
        <v>1148</v>
      </c>
      <c r="Y84" s="7" t="s">
        <v>2090</v>
      </c>
      <c r="Z84" s="7" t="s">
        <v>2091</v>
      </c>
      <c r="AA84" s="12">
        <v>197286.01</v>
      </c>
    </row>
    <row r="85" spans="5:27" x14ac:dyDescent="0.2">
      <c r="E85" s="7" t="s">
        <v>245</v>
      </c>
      <c r="F85" s="7" t="s">
        <v>246</v>
      </c>
      <c r="G85" s="7" t="s">
        <v>245</v>
      </c>
      <c r="H85" s="7" t="s">
        <v>247</v>
      </c>
      <c r="I85" s="7" t="s">
        <v>248</v>
      </c>
      <c r="K85" s="7" t="s">
        <v>640</v>
      </c>
      <c r="L85" s="7" t="s">
        <v>1145</v>
      </c>
      <c r="M85" s="7" t="s">
        <v>640</v>
      </c>
      <c r="O85" s="7" t="s">
        <v>1155</v>
      </c>
      <c r="P85" s="7" t="s">
        <v>1154</v>
      </c>
      <c r="Q85" s="7" t="s">
        <v>868</v>
      </c>
      <c r="R85" s="7" t="s">
        <v>869</v>
      </c>
      <c r="S85" s="7" t="s">
        <v>869</v>
      </c>
      <c r="T85" s="8">
        <v>44176</v>
      </c>
      <c r="V85" s="7" t="s">
        <v>1197</v>
      </c>
      <c r="W85" s="7" t="s">
        <v>2128</v>
      </c>
      <c r="X85" s="7" t="s">
        <v>1197</v>
      </c>
      <c r="Y85" s="7" t="s">
        <v>2129</v>
      </c>
      <c r="Z85" s="7" t="s">
        <v>2130</v>
      </c>
      <c r="AA85" s="12">
        <v>279230.59000000003</v>
      </c>
    </row>
    <row r="86" spans="5:27" x14ac:dyDescent="0.2">
      <c r="E86" s="7" t="s">
        <v>249</v>
      </c>
      <c r="F86" s="7" t="s">
        <v>250</v>
      </c>
      <c r="G86" s="7" t="s">
        <v>249</v>
      </c>
      <c r="H86" s="7" t="s">
        <v>251</v>
      </c>
      <c r="I86" s="7" t="s">
        <v>252</v>
      </c>
      <c r="K86" s="7" t="s">
        <v>1148</v>
      </c>
      <c r="L86" s="7" t="s">
        <v>1149</v>
      </c>
      <c r="M86" s="7" t="s">
        <v>1148</v>
      </c>
      <c r="O86" s="7" t="s">
        <v>1159</v>
      </c>
      <c r="P86" s="7" t="s">
        <v>1158</v>
      </c>
      <c r="Q86" s="7" t="s">
        <v>868</v>
      </c>
      <c r="R86" s="7" t="s">
        <v>869</v>
      </c>
      <c r="S86" s="7" t="s">
        <v>869</v>
      </c>
      <c r="T86" s="8">
        <v>44153</v>
      </c>
      <c r="V86" s="7" t="s">
        <v>1326</v>
      </c>
      <c r="W86" s="7" t="s">
        <v>2233</v>
      </c>
      <c r="X86" s="7" t="s">
        <v>1326</v>
      </c>
      <c r="Y86" s="7" t="s">
        <v>2234</v>
      </c>
      <c r="Z86" s="7" t="s">
        <v>2235</v>
      </c>
      <c r="AA86" s="12">
        <v>429981.28</v>
      </c>
    </row>
    <row r="87" spans="5:27" x14ac:dyDescent="0.2">
      <c r="E87" s="7" t="s">
        <v>249</v>
      </c>
      <c r="F87" s="7" t="s">
        <v>250</v>
      </c>
      <c r="G87" s="7" t="s">
        <v>249</v>
      </c>
      <c r="H87" s="7" t="s">
        <v>253</v>
      </c>
      <c r="I87" s="7" t="s">
        <v>254</v>
      </c>
      <c r="K87" s="7" t="s">
        <v>1152</v>
      </c>
      <c r="L87" s="7" t="s">
        <v>1153</v>
      </c>
      <c r="M87" s="7" t="s">
        <v>1152</v>
      </c>
      <c r="O87" s="7" t="s">
        <v>1162</v>
      </c>
      <c r="P87" s="7" t="s">
        <v>1161</v>
      </c>
      <c r="Q87" s="7" t="s">
        <v>868</v>
      </c>
      <c r="R87" s="7" t="s">
        <v>869</v>
      </c>
      <c r="S87" s="7" t="s">
        <v>869</v>
      </c>
      <c r="T87" s="8">
        <v>44113</v>
      </c>
      <c r="V87" s="7" t="s">
        <v>313</v>
      </c>
      <c r="W87" s="7" t="s">
        <v>2072</v>
      </c>
      <c r="X87" s="7" t="s">
        <v>313</v>
      </c>
      <c r="Y87" s="7" t="s">
        <v>2073</v>
      </c>
      <c r="Z87" s="7" t="s">
        <v>2074</v>
      </c>
      <c r="AA87" s="12">
        <v>260563.42</v>
      </c>
    </row>
    <row r="88" spans="5:27" x14ac:dyDescent="0.2">
      <c r="E88" s="7" t="s">
        <v>249</v>
      </c>
      <c r="F88" s="7" t="s">
        <v>250</v>
      </c>
      <c r="G88" s="7" t="s">
        <v>249</v>
      </c>
      <c r="H88" s="7" t="s">
        <v>255</v>
      </c>
      <c r="I88" s="7" t="s">
        <v>256</v>
      </c>
      <c r="K88" s="7" t="s">
        <v>1156</v>
      </c>
      <c r="L88" s="7" t="s">
        <v>1157</v>
      </c>
      <c r="M88" s="7" t="s">
        <v>1156</v>
      </c>
      <c r="O88" s="7" t="s">
        <v>1166</v>
      </c>
      <c r="P88" s="7" t="s">
        <v>1165</v>
      </c>
      <c r="Q88" s="7" t="s">
        <v>868</v>
      </c>
      <c r="R88" s="7" t="s">
        <v>869</v>
      </c>
      <c r="S88" s="7" t="s">
        <v>869</v>
      </c>
      <c r="T88" s="8">
        <v>44350</v>
      </c>
      <c r="V88" s="7" t="s">
        <v>527</v>
      </c>
      <c r="W88" s="7" t="s">
        <v>2069</v>
      </c>
      <c r="X88" s="7" t="s">
        <v>527</v>
      </c>
      <c r="Y88" s="7" t="s">
        <v>2070</v>
      </c>
      <c r="Z88" s="7" t="s">
        <v>2071</v>
      </c>
      <c r="AA88" s="12">
        <v>418310.62</v>
      </c>
    </row>
    <row r="89" spans="5:27" x14ac:dyDescent="0.2">
      <c r="E89" s="7" t="s">
        <v>249</v>
      </c>
      <c r="F89" s="7" t="s">
        <v>250</v>
      </c>
      <c r="G89" s="7" t="s">
        <v>249</v>
      </c>
      <c r="H89" s="7" t="s">
        <v>257</v>
      </c>
      <c r="I89" s="7" t="s">
        <v>258</v>
      </c>
      <c r="K89" s="7" t="s">
        <v>565</v>
      </c>
      <c r="L89" s="7" t="s">
        <v>1160</v>
      </c>
      <c r="M89" s="7" t="s">
        <v>565</v>
      </c>
      <c r="O89" s="7" t="s">
        <v>1169</v>
      </c>
      <c r="P89" s="7" t="s">
        <v>1168</v>
      </c>
      <c r="Q89" s="7" t="s">
        <v>868</v>
      </c>
      <c r="R89" s="7" t="s">
        <v>869</v>
      </c>
      <c r="S89" s="7" t="s">
        <v>869</v>
      </c>
      <c r="T89" s="8">
        <v>44079</v>
      </c>
      <c r="V89" s="7" t="s">
        <v>1499</v>
      </c>
      <c r="W89" s="7" t="s">
        <v>2374</v>
      </c>
      <c r="X89" s="7" t="s">
        <v>1499</v>
      </c>
      <c r="Y89" s="7" t="s">
        <v>2375</v>
      </c>
      <c r="Z89" s="7" t="s">
        <v>2376</v>
      </c>
      <c r="AA89" s="12">
        <v>275259.34000000003</v>
      </c>
    </row>
    <row r="90" spans="5:27" x14ac:dyDescent="0.2">
      <c r="E90" s="7" t="s">
        <v>249</v>
      </c>
      <c r="F90" s="7" t="s">
        <v>250</v>
      </c>
      <c r="G90" s="7" t="s">
        <v>249</v>
      </c>
      <c r="H90" s="7" t="s">
        <v>259</v>
      </c>
      <c r="I90" s="7" t="s">
        <v>260</v>
      </c>
      <c r="K90" s="7" t="s">
        <v>1163</v>
      </c>
      <c r="L90" s="7" t="s">
        <v>1164</v>
      </c>
      <c r="M90" s="7" t="s">
        <v>1163</v>
      </c>
      <c r="O90" s="7" t="s">
        <v>1105</v>
      </c>
      <c r="P90" s="7" t="s">
        <v>1172</v>
      </c>
      <c r="Q90" s="7" t="s">
        <v>1173</v>
      </c>
      <c r="R90" s="7" t="s">
        <v>869</v>
      </c>
      <c r="S90" s="7" t="s">
        <v>869</v>
      </c>
      <c r="T90" s="8">
        <v>43869</v>
      </c>
      <c r="V90" s="7" t="s">
        <v>574</v>
      </c>
      <c r="W90" s="7" t="s">
        <v>2110</v>
      </c>
      <c r="X90" s="7" t="s">
        <v>574</v>
      </c>
      <c r="Y90" s="7" t="s">
        <v>2111</v>
      </c>
      <c r="Z90" s="7" t="s">
        <v>2112</v>
      </c>
      <c r="AA90" s="12">
        <v>612763.5</v>
      </c>
    </row>
    <row r="91" spans="5:27" x14ac:dyDescent="0.2">
      <c r="E91" s="7" t="s">
        <v>249</v>
      </c>
      <c r="F91" s="7" t="s">
        <v>250</v>
      </c>
      <c r="G91" s="7" t="s">
        <v>249</v>
      </c>
      <c r="H91" s="7" t="s">
        <v>261</v>
      </c>
      <c r="I91" s="7" t="s">
        <v>262</v>
      </c>
      <c r="K91" s="7" t="s">
        <v>568</v>
      </c>
      <c r="L91" s="7" t="s">
        <v>1167</v>
      </c>
      <c r="M91" s="7" t="s">
        <v>568</v>
      </c>
      <c r="O91" s="7" t="s">
        <v>1177</v>
      </c>
      <c r="P91" s="7" t="s">
        <v>1176</v>
      </c>
      <c r="Q91" s="7" t="s">
        <v>868</v>
      </c>
      <c r="R91" s="7" t="s">
        <v>869</v>
      </c>
      <c r="S91" s="7" t="s">
        <v>869</v>
      </c>
      <c r="T91" s="8">
        <v>44257</v>
      </c>
      <c r="V91" s="7" t="s">
        <v>533</v>
      </c>
      <c r="W91" s="7" t="s">
        <v>2078</v>
      </c>
      <c r="X91" s="7" t="s">
        <v>533</v>
      </c>
      <c r="Y91" s="7" t="s">
        <v>2079</v>
      </c>
      <c r="Z91" s="7" t="s">
        <v>2080</v>
      </c>
      <c r="AA91" s="12">
        <v>40317319.170000002</v>
      </c>
    </row>
    <row r="92" spans="5:27" x14ac:dyDescent="0.2">
      <c r="E92" s="7" t="s">
        <v>249</v>
      </c>
      <c r="F92" s="7" t="s">
        <v>250</v>
      </c>
      <c r="G92" s="7" t="s">
        <v>249</v>
      </c>
      <c r="H92" s="7" t="s">
        <v>263</v>
      </c>
      <c r="I92" s="7" t="s">
        <v>264</v>
      </c>
      <c r="K92" s="7" t="s">
        <v>1170</v>
      </c>
      <c r="L92" s="7" t="s">
        <v>1171</v>
      </c>
      <c r="M92" s="7" t="s">
        <v>1170</v>
      </c>
      <c r="O92" s="7" t="s">
        <v>1180</v>
      </c>
      <c r="P92" s="7" t="s">
        <v>1179</v>
      </c>
      <c r="Q92" s="7" t="s">
        <v>868</v>
      </c>
      <c r="R92" s="7" t="s">
        <v>869</v>
      </c>
      <c r="S92" s="7" t="s">
        <v>869</v>
      </c>
      <c r="T92" s="8">
        <v>44190</v>
      </c>
      <c r="V92" s="7" t="s">
        <v>1138</v>
      </c>
      <c r="W92" s="7" t="s">
        <v>1139</v>
      </c>
      <c r="X92" s="7" t="s">
        <v>1138</v>
      </c>
      <c r="Y92" s="7" t="s">
        <v>2081</v>
      </c>
      <c r="Z92" s="7" t="s">
        <v>2082</v>
      </c>
      <c r="AA92" s="12">
        <v>234756.34</v>
      </c>
    </row>
    <row r="93" spans="5:27" x14ac:dyDescent="0.2">
      <c r="E93" s="7" t="s">
        <v>249</v>
      </c>
      <c r="F93" s="7" t="s">
        <v>250</v>
      </c>
      <c r="G93" s="7" t="s">
        <v>249</v>
      </c>
      <c r="H93" s="7" t="s">
        <v>265</v>
      </c>
      <c r="I93" s="7" t="s">
        <v>266</v>
      </c>
      <c r="K93" s="7" t="s">
        <v>1174</v>
      </c>
      <c r="L93" s="7" t="s">
        <v>1175</v>
      </c>
      <c r="M93" s="7" t="s">
        <v>1174</v>
      </c>
      <c r="O93" s="7" t="s">
        <v>1183</v>
      </c>
      <c r="P93" s="7" t="s">
        <v>1182</v>
      </c>
      <c r="Q93" s="7" t="s">
        <v>868</v>
      </c>
      <c r="R93" s="7" t="s">
        <v>869</v>
      </c>
      <c r="S93" s="7" t="s">
        <v>869</v>
      </c>
      <c r="T93" s="8">
        <v>44198</v>
      </c>
      <c r="V93" s="7" t="s">
        <v>561</v>
      </c>
      <c r="W93" s="7" t="s">
        <v>2083</v>
      </c>
      <c r="X93" s="7" t="s">
        <v>561</v>
      </c>
      <c r="Y93" s="7" t="s">
        <v>2084</v>
      </c>
      <c r="Z93" s="7" t="s">
        <v>2085</v>
      </c>
      <c r="AA93" s="12">
        <v>117700.52</v>
      </c>
    </row>
    <row r="94" spans="5:27" x14ac:dyDescent="0.2">
      <c r="E94" s="7" t="s">
        <v>267</v>
      </c>
      <c r="F94" s="7" t="s">
        <v>268</v>
      </c>
      <c r="G94" s="7" t="s">
        <v>267</v>
      </c>
      <c r="H94" s="7" t="s">
        <v>269</v>
      </c>
      <c r="I94" s="7" t="s">
        <v>252</v>
      </c>
      <c r="K94" s="7" t="s">
        <v>574</v>
      </c>
      <c r="L94" s="7" t="s">
        <v>1178</v>
      </c>
      <c r="M94" s="7" t="s">
        <v>574</v>
      </c>
      <c r="O94" s="7" t="s">
        <v>1186</v>
      </c>
      <c r="P94" s="7" t="s">
        <v>1185</v>
      </c>
      <c r="Q94" s="7" t="s">
        <v>868</v>
      </c>
      <c r="R94" s="7" t="s">
        <v>869</v>
      </c>
      <c r="S94" s="7" t="s">
        <v>869</v>
      </c>
      <c r="T94" s="8">
        <v>44221</v>
      </c>
      <c r="V94" s="7" t="s">
        <v>1152</v>
      </c>
      <c r="W94" s="7" t="s">
        <v>2092</v>
      </c>
      <c r="X94" s="7" t="s">
        <v>1152</v>
      </c>
      <c r="Y94" s="7" t="s">
        <v>2093</v>
      </c>
      <c r="Z94" s="7" t="s">
        <v>2094</v>
      </c>
      <c r="AA94" s="12">
        <v>268343.57</v>
      </c>
    </row>
    <row r="95" spans="5:27" x14ac:dyDescent="0.2">
      <c r="E95" s="7" t="s">
        <v>267</v>
      </c>
      <c r="F95" s="7" t="s">
        <v>268</v>
      </c>
      <c r="G95" s="7" t="s">
        <v>267</v>
      </c>
      <c r="H95" s="7" t="s">
        <v>270</v>
      </c>
      <c r="I95" s="7" t="s">
        <v>271</v>
      </c>
      <c r="K95" s="7" t="s">
        <v>582</v>
      </c>
      <c r="L95" s="7" t="s">
        <v>1181</v>
      </c>
      <c r="M95" s="7" t="s">
        <v>582</v>
      </c>
      <c r="O95" s="7" t="s">
        <v>1189</v>
      </c>
      <c r="P95" s="7" t="s">
        <v>1188</v>
      </c>
      <c r="Q95" s="7" t="s">
        <v>868</v>
      </c>
      <c r="R95" s="7" t="s">
        <v>869</v>
      </c>
      <c r="S95" s="7" t="s">
        <v>869</v>
      </c>
      <c r="T95" s="8">
        <v>44140</v>
      </c>
      <c r="V95" s="7" t="s">
        <v>565</v>
      </c>
      <c r="W95" s="7" t="s">
        <v>2098</v>
      </c>
      <c r="X95" s="7" t="s">
        <v>565</v>
      </c>
      <c r="Y95" s="7" t="s">
        <v>2099</v>
      </c>
      <c r="Z95" s="7" t="s">
        <v>2100</v>
      </c>
      <c r="AA95" s="12">
        <v>536915.78</v>
      </c>
    </row>
    <row r="96" spans="5:27" x14ac:dyDescent="0.2">
      <c r="E96" s="7" t="s">
        <v>267</v>
      </c>
      <c r="F96" s="7" t="s">
        <v>268</v>
      </c>
      <c r="G96" s="7" t="s">
        <v>267</v>
      </c>
      <c r="H96" s="7" t="s">
        <v>272</v>
      </c>
      <c r="I96" s="7" t="s">
        <v>273</v>
      </c>
      <c r="K96" s="7" t="s">
        <v>600</v>
      </c>
      <c r="L96" s="7" t="s">
        <v>1184</v>
      </c>
      <c r="M96" s="7" t="s">
        <v>600</v>
      </c>
      <c r="O96" s="7" t="s">
        <v>1192</v>
      </c>
      <c r="P96" s="7" t="s">
        <v>1191</v>
      </c>
      <c r="Q96" s="7" t="s">
        <v>868</v>
      </c>
      <c r="R96" s="7" t="s">
        <v>869</v>
      </c>
      <c r="S96" s="7" t="s">
        <v>869</v>
      </c>
      <c r="T96" s="8">
        <v>44141</v>
      </c>
      <c r="V96" s="7" t="s">
        <v>1174</v>
      </c>
      <c r="W96" s="7" t="s">
        <v>2107</v>
      </c>
      <c r="X96" s="7" t="s">
        <v>1174</v>
      </c>
      <c r="Y96" s="7" t="s">
        <v>2108</v>
      </c>
      <c r="Z96" s="7" t="s">
        <v>2109</v>
      </c>
      <c r="AA96" s="12">
        <v>750476.02</v>
      </c>
    </row>
    <row r="97" spans="5:27" x14ac:dyDescent="0.2">
      <c r="E97" s="7" t="s">
        <v>274</v>
      </c>
      <c r="F97" s="7" t="s">
        <v>275</v>
      </c>
      <c r="G97" s="7" t="s">
        <v>274</v>
      </c>
      <c r="H97" s="7" t="s">
        <v>276</v>
      </c>
      <c r="I97" s="7" t="s">
        <v>277</v>
      </c>
      <c r="K97" s="7" t="s">
        <v>614</v>
      </c>
      <c r="L97" s="7" t="s">
        <v>1187</v>
      </c>
      <c r="M97" s="7" t="s">
        <v>614</v>
      </c>
      <c r="O97" s="7" t="s">
        <v>1196</v>
      </c>
      <c r="P97" s="7" t="s">
        <v>1195</v>
      </c>
      <c r="Q97" s="7" t="s">
        <v>868</v>
      </c>
      <c r="R97" s="7" t="s">
        <v>869</v>
      </c>
      <c r="S97" s="7" t="s">
        <v>869</v>
      </c>
      <c r="T97" s="8">
        <v>44110</v>
      </c>
      <c r="V97" s="7" t="s">
        <v>1163</v>
      </c>
      <c r="W97" s="7" t="s">
        <v>2101</v>
      </c>
      <c r="X97" s="7" t="s">
        <v>1163</v>
      </c>
      <c r="Y97" s="7" t="s">
        <v>2102</v>
      </c>
      <c r="Z97" s="7" t="s">
        <v>2103</v>
      </c>
      <c r="AA97" s="12">
        <v>744070.92</v>
      </c>
    </row>
    <row r="98" spans="5:27" x14ac:dyDescent="0.2">
      <c r="E98" s="7" t="s">
        <v>278</v>
      </c>
      <c r="F98" s="7" t="s">
        <v>279</v>
      </c>
      <c r="G98" s="7" t="s">
        <v>278</v>
      </c>
      <c r="H98" s="7" t="s">
        <v>280</v>
      </c>
      <c r="I98" s="7" t="s">
        <v>281</v>
      </c>
      <c r="K98" s="7" t="s">
        <v>620</v>
      </c>
      <c r="L98" s="7" t="s">
        <v>1190</v>
      </c>
      <c r="M98" s="7" t="s">
        <v>620</v>
      </c>
      <c r="O98" s="7" t="s">
        <v>1200</v>
      </c>
      <c r="P98" s="7" t="s">
        <v>1199</v>
      </c>
      <c r="Q98" s="7" t="s">
        <v>868</v>
      </c>
      <c r="R98" s="7" t="s">
        <v>869</v>
      </c>
      <c r="S98" s="7" t="s">
        <v>869</v>
      </c>
      <c r="T98" s="8">
        <v>44160</v>
      </c>
      <c r="V98" s="7" t="s">
        <v>1342</v>
      </c>
      <c r="W98" s="7" t="s">
        <v>2245</v>
      </c>
      <c r="X98" s="7" t="s">
        <v>1342</v>
      </c>
      <c r="Y98" s="7" t="s">
        <v>2246</v>
      </c>
      <c r="Z98" s="7" t="s">
        <v>2247</v>
      </c>
      <c r="AA98" s="12">
        <v>1003156.02</v>
      </c>
    </row>
    <row r="99" spans="5:27" x14ac:dyDescent="0.2">
      <c r="E99" s="7" t="s">
        <v>282</v>
      </c>
      <c r="F99" s="7" t="s">
        <v>283</v>
      </c>
      <c r="G99" s="7" t="s">
        <v>282</v>
      </c>
      <c r="H99" s="7" t="s">
        <v>284</v>
      </c>
      <c r="I99" s="7" t="s">
        <v>285</v>
      </c>
      <c r="K99" s="7" t="s">
        <v>1193</v>
      </c>
      <c r="L99" s="7" t="s">
        <v>1194</v>
      </c>
      <c r="M99" s="7" t="s">
        <v>1193</v>
      </c>
      <c r="O99" s="7" t="s">
        <v>1203</v>
      </c>
      <c r="P99" s="7" t="s">
        <v>1202</v>
      </c>
      <c r="Q99" s="7" t="s">
        <v>889</v>
      </c>
      <c r="R99" s="7" t="s">
        <v>869</v>
      </c>
      <c r="S99" s="7" t="s">
        <v>869</v>
      </c>
      <c r="T99" s="8">
        <v>44224</v>
      </c>
      <c r="V99" s="7" t="s">
        <v>1207</v>
      </c>
      <c r="W99" s="7" t="s">
        <v>2137</v>
      </c>
      <c r="X99" s="7" t="s">
        <v>1207</v>
      </c>
      <c r="Y99" s="7" t="s">
        <v>2138</v>
      </c>
      <c r="Z99" s="7" t="s">
        <v>2139</v>
      </c>
      <c r="AA99" s="12">
        <v>92606.04</v>
      </c>
    </row>
    <row r="100" spans="5:27" x14ac:dyDescent="0.2">
      <c r="E100" s="7" t="s">
        <v>282</v>
      </c>
      <c r="F100" s="7" t="s">
        <v>283</v>
      </c>
      <c r="G100" s="7" t="s">
        <v>282</v>
      </c>
      <c r="H100" s="7" t="s">
        <v>286</v>
      </c>
      <c r="I100" s="7" t="s">
        <v>287</v>
      </c>
      <c r="K100" s="7" t="s">
        <v>1197</v>
      </c>
      <c r="L100" s="7" t="s">
        <v>1198</v>
      </c>
      <c r="M100" s="7" t="s">
        <v>1197</v>
      </c>
      <c r="O100" s="7" t="s">
        <v>1206</v>
      </c>
      <c r="P100" s="7" t="s">
        <v>1205</v>
      </c>
      <c r="Q100" s="7" t="s">
        <v>868</v>
      </c>
      <c r="R100" s="7" t="s">
        <v>869</v>
      </c>
      <c r="S100" s="7" t="s">
        <v>869</v>
      </c>
      <c r="T100" s="8">
        <v>44272</v>
      </c>
      <c r="V100" s="7" t="s">
        <v>620</v>
      </c>
      <c r="W100" s="7" t="s">
        <v>2122</v>
      </c>
      <c r="X100" s="7" t="s">
        <v>620</v>
      </c>
      <c r="Y100" s="7" t="s">
        <v>2123</v>
      </c>
      <c r="Z100" s="7" t="s">
        <v>2124</v>
      </c>
      <c r="AA100" s="12">
        <v>686911.38</v>
      </c>
    </row>
    <row r="101" spans="5:27" x14ac:dyDescent="0.2">
      <c r="E101" s="7" t="s">
        <v>288</v>
      </c>
      <c r="F101" s="7" t="s">
        <v>289</v>
      </c>
      <c r="G101" s="7" t="s">
        <v>288</v>
      </c>
      <c r="H101" s="7" t="s">
        <v>290</v>
      </c>
      <c r="I101" s="7" t="s">
        <v>291</v>
      </c>
      <c r="K101" s="7" t="s">
        <v>624</v>
      </c>
      <c r="L101" s="7" t="s">
        <v>1201</v>
      </c>
      <c r="M101" s="7" t="s">
        <v>624</v>
      </c>
      <c r="O101" s="7" t="s">
        <v>1210</v>
      </c>
      <c r="P101" s="7" t="s">
        <v>1209</v>
      </c>
      <c r="Q101" s="7" t="s">
        <v>868</v>
      </c>
      <c r="R101" s="7" t="s">
        <v>869</v>
      </c>
      <c r="S101" s="7" t="s">
        <v>869</v>
      </c>
      <c r="T101" s="8">
        <v>44203</v>
      </c>
      <c r="V101" s="7" t="s">
        <v>630</v>
      </c>
      <c r="W101" s="7" t="s">
        <v>2134</v>
      </c>
      <c r="X101" s="7" t="s">
        <v>630</v>
      </c>
      <c r="Y101" s="7" t="s">
        <v>2135</v>
      </c>
      <c r="Z101" s="7" t="s">
        <v>2136</v>
      </c>
      <c r="AA101" s="12">
        <v>219290.76</v>
      </c>
    </row>
    <row r="102" spans="5:27" x14ac:dyDescent="0.2">
      <c r="E102" s="7" t="s">
        <v>292</v>
      </c>
      <c r="F102" s="7" t="s">
        <v>293</v>
      </c>
      <c r="G102" s="7" t="s">
        <v>292</v>
      </c>
      <c r="H102" s="7" t="s">
        <v>97</v>
      </c>
      <c r="I102" s="7" t="s">
        <v>294</v>
      </c>
      <c r="K102" s="7" t="s">
        <v>630</v>
      </c>
      <c r="L102" s="7" t="s">
        <v>1204</v>
      </c>
      <c r="M102" s="7" t="s">
        <v>630</v>
      </c>
      <c r="O102" s="7" t="s">
        <v>1214</v>
      </c>
      <c r="P102" s="7" t="s">
        <v>1213</v>
      </c>
      <c r="Q102" s="7" t="s">
        <v>868</v>
      </c>
      <c r="R102" s="7" t="s">
        <v>869</v>
      </c>
      <c r="S102" s="7" t="s">
        <v>869</v>
      </c>
      <c r="T102" s="8">
        <v>44399</v>
      </c>
      <c r="V102" s="7" t="s">
        <v>1503</v>
      </c>
      <c r="W102" s="7" t="s">
        <v>2377</v>
      </c>
      <c r="X102" s="7" t="s">
        <v>1503</v>
      </c>
      <c r="Y102" s="7" t="s">
        <v>2378</v>
      </c>
      <c r="Z102" s="7" t="s">
        <v>2379</v>
      </c>
      <c r="AA102" s="12">
        <v>125335.07</v>
      </c>
    </row>
    <row r="103" spans="5:27" x14ac:dyDescent="0.2">
      <c r="E103" s="7" t="s">
        <v>292</v>
      </c>
      <c r="F103" s="7" t="s">
        <v>293</v>
      </c>
      <c r="G103" s="7" t="s">
        <v>292</v>
      </c>
      <c r="H103" s="7" t="s">
        <v>295</v>
      </c>
      <c r="I103" s="7" t="s">
        <v>296</v>
      </c>
      <c r="K103" s="7" t="s">
        <v>1207</v>
      </c>
      <c r="L103" s="7" t="s">
        <v>1208</v>
      </c>
      <c r="M103" s="7" t="s">
        <v>1207</v>
      </c>
      <c r="O103" s="7" t="s">
        <v>1218</v>
      </c>
      <c r="P103" s="7" t="s">
        <v>1217</v>
      </c>
      <c r="Q103" s="7" t="s">
        <v>868</v>
      </c>
      <c r="R103" s="7" t="s">
        <v>869</v>
      </c>
      <c r="S103" s="7" t="s">
        <v>869</v>
      </c>
      <c r="T103" s="8">
        <v>44128</v>
      </c>
      <c r="V103" s="7" t="s">
        <v>1215</v>
      </c>
      <c r="W103" s="7" t="s">
        <v>2143</v>
      </c>
      <c r="X103" s="7" t="s">
        <v>1215</v>
      </c>
      <c r="Y103" s="7" t="s">
        <v>2144</v>
      </c>
      <c r="Z103" s="7" t="s">
        <v>2145</v>
      </c>
      <c r="AA103" s="12">
        <v>361701.8</v>
      </c>
    </row>
    <row r="104" spans="5:27" x14ac:dyDescent="0.2">
      <c r="E104" s="7" t="s">
        <v>292</v>
      </c>
      <c r="F104" s="7" t="s">
        <v>293</v>
      </c>
      <c r="G104" s="7" t="s">
        <v>292</v>
      </c>
      <c r="H104" s="7" t="s">
        <v>297</v>
      </c>
      <c r="I104" s="7" t="s">
        <v>298</v>
      </c>
      <c r="K104" s="7" t="s">
        <v>1211</v>
      </c>
      <c r="L104" s="7" t="s">
        <v>1212</v>
      </c>
      <c r="M104" s="7" t="s">
        <v>1211</v>
      </c>
      <c r="O104" s="7" t="s">
        <v>1222</v>
      </c>
      <c r="P104" s="7" t="s">
        <v>1221</v>
      </c>
      <c r="Q104" s="7" t="s">
        <v>868</v>
      </c>
      <c r="R104" s="7" t="s">
        <v>869</v>
      </c>
      <c r="S104" s="7" t="s">
        <v>869</v>
      </c>
      <c r="T104" s="8">
        <v>44229</v>
      </c>
      <c r="V104" s="7" t="s">
        <v>1219</v>
      </c>
      <c r="W104" s="7" t="s">
        <v>2146</v>
      </c>
      <c r="X104" s="7" t="s">
        <v>1219</v>
      </c>
      <c r="Y104" s="7" t="s">
        <v>2147</v>
      </c>
      <c r="Z104" s="7" t="s">
        <v>2148</v>
      </c>
      <c r="AA104" s="12">
        <v>106659.38</v>
      </c>
    </row>
    <row r="105" spans="5:27" x14ac:dyDescent="0.2">
      <c r="E105" s="7" t="s">
        <v>292</v>
      </c>
      <c r="F105" s="7" t="s">
        <v>293</v>
      </c>
      <c r="G105" s="7" t="s">
        <v>292</v>
      </c>
      <c r="H105" s="7" t="s">
        <v>299</v>
      </c>
      <c r="I105" s="7" t="s">
        <v>300</v>
      </c>
      <c r="K105" s="7" t="s">
        <v>1215</v>
      </c>
      <c r="L105" s="7" t="s">
        <v>1216</v>
      </c>
      <c r="M105" s="7" t="s">
        <v>1215</v>
      </c>
      <c r="O105" s="7" t="s">
        <v>1226</v>
      </c>
      <c r="P105" s="7" t="s">
        <v>1225</v>
      </c>
      <c r="Q105" s="7" t="s">
        <v>868</v>
      </c>
      <c r="R105" s="7" t="s">
        <v>869</v>
      </c>
      <c r="S105" s="7" t="s">
        <v>869</v>
      </c>
      <c r="T105" s="8">
        <v>44082</v>
      </c>
      <c r="V105" s="7" t="s">
        <v>1227</v>
      </c>
      <c r="W105" s="7" t="s">
        <v>2152</v>
      </c>
      <c r="X105" s="7" t="s">
        <v>1227</v>
      </c>
      <c r="Y105" s="7" t="s">
        <v>2153</v>
      </c>
      <c r="Z105" s="7" t="s">
        <v>2154</v>
      </c>
      <c r="AA105" s="12">
        <v>241254.69</v>
      </c>
    </row>
    <row r="106" spans="5:27" x14ac:dyDescent="0.2">
      <c r="E106" s="7" t="s">
        <v>292</v>
      </c>
      <c r="F106" s="7" t="s">
        <v>293</v>
      </c>
      <c r="G106" s="7" t="s">
        <v>292</v>
      </c>
      <c r="H106" s="7" t="s">
        <v>301</v>
      </c>
      <c r="I106" s="7" t="s">
        <v>302</v>
      </c>
      <c r="K106" s="7" t="s">
        <v>1219</v>
      </c>
      <c r="L106" s="7" t="s">
        <v>1220</v>
      </c>
      <c r="M106" s="7" t="s">
        <v>1219</v>
      </c>
      <c r="O106" s="7" t="s">
        <v>1230</v>
      </c>
      <c r="P106" s="7" t="s">
        <v>1229</v>
      </c>
      <c r="Q106" s="7" t="s">
        <v>868</v>
      </c>
      <c r="R106" s="7" t="s">
        <v>869</v>
      </c>
      <c r="S106" s="7" t="s">
        <v>869</v>
      </c>
      <c r="T106" s="8">
        <v>44146</v>
      </c>
      <c r="V106" s="7" t="s">
        <v>1231</v>
      </c>
      <c r="W106" s="7" t="s">
        <v>2155</v>
      </c>
      <c r="X106" s="7" t="s">
        <v>1231</v>
      </c>
      <c r="Y106" s="7" t="s">
        <v>2156</v>
      </c>
      <c r="Z106" s="7" t="s">
        <v>2157</v>
      </c>
      <c r="AA106" s="12">
        <v>252773.97</v>
      </c>
    </row>
    <row r="107" spans="5:27" x14ac:dyDescent="0.2">
      <c r="E107" s="7" t="s">
        <v>292</v>
      </c>
      <c r="F107" s="7" t="s">
        <v>293</v>
      </c>
      <c r="G107" s="7" t="s">
        <v>292</v>
      </c>
      <c r="H107" s="7" t="s">
        <v>303</v>
      </c>
      <c r="I107" s="7" t="s">
        <v>304</v>
      </c>
      <c r="K107" s="7" t="s">
        <v>1223</v>
      </c>
      <c r="L107" s="7" t="s">
        <v>1224</v>
      </c>
      <c r="M107" s="7" t="s">
        <v>1223</v>
      </c>
      <c r="O107" s="7" t="s">
        <v>1234</v>
      </c>
      <c r="P107" s="7" t="s">
        <v>1233</v>
      </c>
      <c r="Q107" s="7" t="s">
        <v>868</v>
      </c>
      <c r="R107" s="7" t="s">
        <v>869</v>
      </c>
      <c r="S107" s="7" t="s">
        <v>869</v>
      </c>
      <c r="T107" s="8">
        <v>44153</v>
      </c>
      <c r="V107" s="7" t="s">
        <v>1235</v>
      </c>
      <c r="W107" s="7" t="s">
        <v>2158</v>
      </c>
      <c r="X107" s="7" t="s">
        <v>1235</v>
      </c>
      <c r="Y107" s="7" t="s">
        <v>2159</v>
      </c>
      <c r="Z107" s="7" t="s">
        <v>2160</v>
      </c>
      <c r="AA107" s="12">
        <v>226495.87</v>
      </c>
    </row>
    <row r="108" spans="5:27" x14ac:dyDescent="0.2">
      <c r="E108" s="7" t="s">
        <v>292</v>
      </c>
      <c r="F108" s="7" t="s">
        <v>293</v>
      </c>
      <c r="G108" s="7" t="s">
        <v>292</v>
      </c>
      <c r="H108" s="7" t="s">
        <v>305</v>
      </c>
      <c r="I108" s="7" t="s">
        <v>306</v>
      </c>
      <c r="K108" s="7" t="s">
        <v>1227</v>
      </c>
      <c r="L108" s="7" t="s">
        <v>1228</v>
      </c>
      <c r="M108" s="7" t="s">
        <v>1227</v>
      </c>
      <c r="O108" s="7" t="s">
        <v>1238</v>
      </c>
      <c r="P108" s="7" t="s">
        <v>1237</v>
      </c>
      <c r="Q108" s="7" t="s">
        <v>868</v>
      </c>
      <c r="R108" s="7" t="s">
        <v>869</v>
      </c>
      <c r="S108" s="7" t="s">
        <v>869</v>
      </c>
      <c r="T108" s="8">
        <v>44407</v>
      </c>
      <c r="V108" s="7" t="s">
        <v>1439</v>
      </c>
      <c r="W108" s="7" t="s">
        <v>2326</v>
      </c>
      <c r="X108" s="7" t="s">
        <v>1439</v>
      </c>
      <c r="Y108" s="7" t="s">
        <v>2327</v>
      </c>
      <c r="Z108" s="7" t="s">
        <v>2328</v>
      </c>
      <c r="AA108" s="12">
        <v>221912.28</v>
      </c>
    </row>
    <row r="109" spans="5:27" x14ac:dyDescent="0.2">
      <c r="E109" s="7" t="s">
        <v>292</v>
      </c>
      <c r="F109" s="7" t="s">
        <v>293</v>
      </c>
      <c r="G109" s="7" t="s">
        <v>292</v>
      </c>
      <c r="H109" s="7" t="s">
        <v>307</v>
      </c>
      <c r="I109" s="7" t="s">
        <v>308</v>
      </c>
      <c r="K109" s="7" t="s">
        <v>1231</v>
      </c>
      <c r="L109" s="7" t="s">
        <v>1232</v>
      </c>
      <c r="M109" s="7" t="s">
        <v>1231</v>
      </c>
      <c r="O109" s="7" t="s">
        <v>1242</v>
      </c>
      <c r="P109" s="7" t="s">
        <v>1241</v>
      </c>
      <c r="Q109" s="7" t="s">
        <v>868</v>
      </c>
      <c r="R109" s="7" t="s">
        <v>869</v>
      </c>
      <c r="S109" s="7" t="s">
        <v>869</v>
      </c>
      <c r="T109" s="8">
        <v>44399</v>
      </c>
      <c r="V109" s="7" t="s">
        <v>1295</v>
      </c>
      <c r="W109" s="7" t="s">
        <v>2209</v>
      </c>
      <c r="X109" s="7" t="s">
        <v>1295</v>
      </c>
      <c r="Y109" s="7" t="s">
        <v>2210</v>
      </c>
      <c r="Z109" s="7" t="s">
        <v>2211</v>
      </c>
      <c r="AA109" s="12">
        <v>290955.01</v>
      </c>
    </row>
    <row r="110" spans="5:27" x14ac:dyDescent="0.2">
      <c r="E110" s="7" t="s">
        <v>292</v>
      </c>
      <c r="F110" s="7" t="s">
        <v>293</v>
      </c>
      <c r="G110" s="7" t="s">
        <v>292</v>
      </c>
      <c r="H110" s="7" t="s">
        <v>309</v>
      </c>
      <c r="I110" s="7" t="s">
        <v>310</v>
      </c>
      <c r="K110" s="7" t="s">
        <v>1235</v>
      </c>
      <c r="L110" s="7" t="s">
        <v>1236</v>
      </c>
      <c r="M110" s="7" t="s">
        <v>1235</v>
      </c>
      <c r="O110" s="7" t="s">
        <v>1246</v>
      </c>
      <c r="P110" s="7" t="s">
        <v>1245</v>
      </c>
      <c r="Q110" s="7" t="s">
        <v>868</v>
      </c>
      <c r="R110" s="7" t="s">
        <v>869</v>
      </c>
      <c r="S110" s="7" t="s">
        <v>869</v>
      </c>
      <c r="T110" s="8">
        <v>44211</v>
      </c>
      <c r="V110" s="7" t="s">
        <v>49</v>
      </c>
      <c r="W110" s="7" t="s">
        <v>2380</v>
      </c>
      <c r="X110" s="7" t="s">
        <v>49</v>
      </c>
      <c r="Y110" s="7" t="s">
        <v>2381</v>
      </c>
      <c r="Z110" s="7" t="s">
        <v>2382</v>
      </c>
      <c r="AA110" s="12">
        <v>5886166.7599999998</v>
      </c>
    </row>
    <row r="111" spans="5:27" x14ac:dyDescent="0.2">
      <c r="E111" s="7" t="s">
        <v>292</v>
      </c>
      <c r="F111" s="7" t="s">
        <v>293</v>
      </c>
      <c r="G111" s="7" t="s">
        <v>292</v>
      </c>
      <c r="H111" s="7" t="s">
        <v>311</v>
      </c>
      <c r="I111" s="7" t="s">
        <v>312</v>
      </c>
      <c r="K111" s="7" t="s">
        <v>1239</v>
      </c>
      <c r="L111" s="7" t="s">
        <v>1240</v>
      </c>
      <c r="M111" s="7" t="s">
        <v>1239</v>
      </c>
      <c r="O111" s="7" t="s">
        <v>1249</v>
      </c>
      <c r="P111" s="7" t="s">
        <v>1248</v>
      </c>
      <c r="Q111" s="7" t="s">
        <v>868</v>
      </c>
      <c r="R111" s="7" t="s">
        <v>869</v>
      </c>
      <c r="S111" s="7" t="s">
        <v>869</v>
      </c>
      <c r="T111" s="8">
        <v>44268</v>
      </c>
      <c r="V111" s="7" t="s">
        <v>941</v>
      </c>
      <c r="W111" s="7" t="s">
        <v>2447</v>
      </c>
      <c r="X111" s="7" t="s">
        <v>941</v>
      </c>
      <c r="Y111" s="7" t="s">
        <v>2448</v>
      </c>
      <c r="Z111" s="7" t="s">
        <v>2449</v>
      </c>
      <c r="AA111" s="12">
        <v>252927.03</v>
      </c>
    </row>
    <row r="112" spans="5:27" x14ac:dyDescent="0.2">
      <c r="E112" s="7" t="s">
        <v>292</v>
      </c>
      <c r="F112" s="7" t="s">
        <v>293</v>
      </c>
      <c r="G112" s="7" t="s">
        <v>292</v>
      </c>
      <c r="H112" s="7" t="s">
        <v>313</v>
      </c>
      <c r="I112" s="7" t="s">
        <v>314</v>
      </c>
      <c r="K112" s="7" t="s">
        <v>1243</v>
      </c>
      <c r="L112" s="7" t="s">
        <v>1244</v>
      </c>
      <c r="M112" s="7" t="s">
        <v>1243</v>
      </c>
      <c r="O112" s="7" t="s">
        <v>1253</v>
      </c>
      <c r="P112" s="7" t="s">
        <v>1252</v>
      </c>
      <c r="Q112" s="7" t="s">
        <v>868</v>
      </c>
      <c r="R112" s="7" t="s">
        <v>869</v>
      </c>
      <c r="S112" s="7" t="s">
        <v>869</v>
      </c>
      <c r="T112" s="8">
        <v>44238</v>
      </c>
      <c r="V112" s="7" t="s">
        <v>634</v>
      </c>
      <c r="W112" s="7" t="s">
        <v>2167</v>
      </c>
      <c r="X112" s="7" t="s">
        <v>634</v>
      </c>
      <c r="Y112" s="7" t="s">
        <v>2168</v>
      </c>
      <c r="Z112" s="7" t="s">
        <v>2169</v>
      </c>
      <c r="AA112" s="12">
        <v>10982190.23</v>
      </c>
    </row>
    <row r="113" spans="5:27" x14ac:dyDescent="0.2">
      <c r="E113" s="7" t="s">
        <v>292</v>
      </c>
      <c r="F113" s="7" t="s">
        <v>293</v>
      </c>
      <c r="G113" s="7" t="s">
        <v>292</v>
      </c>
      <c r="H113" s="7" t="s">
        <v>315</v>
      </c>
      <c r="I113" s="7" t="s">
        <v>316</v>
      </c>
      <c r="K113" s="7" t="s">
        <v>634</v>
      </c>
      <c r="L113" s="7" t="s">
        <v>1247</v>
      </c>
      <c r="M113" s="7" t="s">
        <v>634</v>
      </c>
      <c r="O113" s="7" t="s">
        <v>1256</v>
      </c>
      <c r="P113" s="7" t="s">
        <v>1255</v>
      </c>
      <c r="Q113" s="7" t="s">
        <v>868</v>
      </c>
      <c r="R113" s="7" t="s">
        <v>869</v>
      </c>
      <c r="T113" s="8">
        <v>44343</v>
      </c>
      <c r="V113" s="7" t="s">
        <v>657</v>
      </c>
      <c r="W113" s="7" t="s">
        <v>2173</v>
      </c>
      <c r="X113" s="7" t="s">
        <v>657</v>
      </c>
      <c r="Y113" s="7" t="s">
        <v>2174</v>
      </c>
      <c r="Z113" s="7" t="s">
        <v>2175</v>
      </c>
      <c r="AA113" s="12">
        <v>1183746.98</v>
      </c>
    </row>
    <row r="114" spans="5:27" x14ac:dyDescent="0.2">
      <c r="E114" s="7" t="s">
        <v>292</v>
      </c>
      <c r="F114" s="7" t="s">
        <v>293</v>
      </c>
      <c r="G114" s="7" t="s">
        <v>292</v>
      </c>
      <c r="H114" s="7" t="s">
        <v>317</v>
      </c>
      <c r="I114" s="7" t="s">
        <v>318</v>
      </c>
      <c r="K114" s="7" t="s">
        <v>1250</v>
      </c>
      <c r="L114" s="7" t="s">
        <v>1251</v>
      </c>
      <c r="M114" s="7" t="s">
        <v>1250</v>
      </c>
      <c r="O114" s="7" t="s">
        <v>1259</v>
      </c>
      <c r="P114" s="7" t="s">
        <v>1258</v>
      </c>
      <c r="Q114" s="7" t="s">
        <v>868</v>
      </c>
      <c r="R114" s="7" t="s">
        <v>869</v>
      </c>
      <c r="S114" s="7" t="s">
        <v>869</v>
      </c>
      <c r="T114" s="8">
        <v>44167</v>
      </c>
      <c r="V114" s="7" t="s">
        <v>661</v>
      </c>
      <c r="W114" s="7" t="s">
        <v>2176</v>
      </c>
      <c r="X114" s="7" t="s">
        <v>661</v>
      </c>
      <c r="Y114" s="7" t="s">
        <v>2177</v>
      </c>
      <c r="Z114" s="7" t="s">
        <v>2178</v>
      </c>
      <c r="AA114" s="12">
        <v>1597767.99</v>
      </c>
    </row>
    <row r="115" spans="5:27" x14ac:dyDescent="0.2">
      <c r="E115" s="7" t="s">
        <v>292</v>
      </c>
      <c r="F115" s="7" t="s">
        <v>293</v>
      </c>
      <c r="G115" s="7" t="s">
        <v>292</v>
      </c>
      <c r="H115" s="7" t="s">
        <v>319</v>
      </c>
      <c r="I115" s="7" t="s">
        <v>320</v>
      </c>
      <c r="K115" s="7" t="s">
        <v>657</v>
      </c>
      <c r="L115" s="7" t="s">
        <v>1254</v>
      </c>
      <c r="M115" s="7" t="s">
        <v>657</v>
      </c>
      <c r="O115" s="7" t="s">
        <v>1262</v>
      </c>
      <c r="P115" s="7" t="s">
        <v>1261</v>
      </c>
      <c r="Q115" s="7" t="s">
        <v>868</v>
      </c>
      <c r="R115" s="7" t="s">
        <v>869</v>
      </c>
      <c r="S115" s="7" t="s">
        <v>869</v>
      </c>
      <c r="T115" s="8">
        <v>44386</v>
      </c>
      <c r="V115" s="7" t="s">
        <v>680</v>
      </c>
      <c r="W115" s="7" t="s">
        <v>2185</v>
      </c>
      <c r="X115" s="7" t="s">
        <v>680</v>
      </c>
      <c r="Y115" s="7" t="s">
        <v>2186</v>
      </c>
      <c r="Z115" s="7" t="s">
        <v>2187</v>
      </c>
      <c r="AA115" s="12">
        <v>3476141.91</v>
      </c>
    </row>
    <row r="116" spans="5:27" x14ac:dyDescent="0.2">
      <c r="E116" s="7" t="s">
        <v>292</v>
      </c>
      <c r="F116" s="7" t="s">
        <v>293</v>
      </c>
      <c r="G116" s="7" t="s">
        <v>292</v>
      </c>
      <c r="H116" s="7" t="s">
        <v>321</v>
      </c>
      <c r="I116" s="7" t="s">
        <v>322</v>
      </c>
      <c r="K116" s="7" t="s">
        <v>661</v>
      </c>
      <c r="L116" s="7" t="s">
        <v>1257</v>
      </c>
      <c r="M116" s="7" t="s">
        <v>661</v>
      </c>
      <c r="O116" s="7" t="s">
        <v>1266</v>
      </c>
      <c r="P116" s="7" t="s">
        <v>1265</v>
      </c>
      <c r="Q116" s="7" t="s">
        <v>868</v>
      </c>
      <c r="R116" s="7" t="s">
        <v>869</v>
      </c>
      <c r="S116" s="7" t="s">
        <v>869</v>
      </c>
      <c r="T116" s="8">
        <v>44315</v>
      </c>
      <c r="V116" s="7" t="s">
        <v>1270</v>
      </c>
      <c r="W116" s="7" t="s">
        <v>2188</v>
      </c>
      <c r="X116" s="7" t="s">
        <v>1270</v>
      </c>
      <c r="Y116" s="7" t="s">
        <v>2189</v>
      </c>
      <c r="Z116" s="7" t="s">
        <v>2190</v>
      </c>
      <c r="AA116" s="12">
        <v>313521.12</v>
      </c>
    </row>
    <row r="117" spans="5:27" x14ac:dyDescent="0.2">
      <c r="E117" s="7" t="s">
        <v>292</v>
      </c>
      <c r="F117" s="7" t="s">
        <v>293</v>
      </c>
      <c r="G117" s="7" t="s">
        <v>292</v>
      </c>
      <c r="H117" s="7" t="s">
        <v>323</v>
      </c>
      <c r="I117" s="7" t="s">
        <v>324</v>
      </c>
      <c r="K117" s="7" t="s">
        <v>674</v>
      </c>
      <c r="L117" s="7" t="s">
        <v>1260</v>
      </c>
      <c r="M117" s="7" t="s">
        <v>674</v>
      </c>
      <c r="O117" s="7" t="s">
        <v>1269</v>
      </c>
      <c r="P117" s="7" t="s">
        <v>1268</v>
      </c>
      <c r="Q117" s="7" t="s">
        <v>868</v>
      </c>
      <c r="R117" s="7" t="s">
        <v>869</v>
      </c>
      <c r="S117" s="7" t="s">
        <v>869</v>
      </c>
      <c r="T117" s="8">
        <v>44223</v>
      </c>
      <c r="V117" s="7" t="s">
        <v>698</v>
      </c>
      <c r="W117" s="7" t="s">
        <v>2194</v>
      </c>
      <c r="X117" s="7" t="s">
        <v>698</v>
      </c>
      <c r="Y117" s="7" t="s">
        <v>2195</v>
      </c>
      <c r="Z117" s="7" t="s">
        <v>2196</v>
      </c>
      <c r="AA117" s="12">
        <v>2296435.29</v>
      </c>
    </row>
    <row r="118" spans="5:27" x14ac:dyDescent="0.2">
      <c r="E118" s="7" t="s">
        <v>292</v>
      </c>
      <c r="F118" s="7" t="s">
        <v>293</v>
      </c>
      <c r="G118" s="7" t="s">
        <v>292</v>
      </c>
      <c r="H118" s="7" t="s">
        <v>325</v>
      </c>
      <c r="I118" s="7" t="s">
        <v>326</v>
      </c>
      <c r="K118" s="7" t="s">
        <v>1263</v>
      </c>
      <c r="L118" s="7" t="s">
        <v>1264</v>
      </c>
      <c r="M118" s="7" t="s">
        <v>1263</v>
      </c>
      <c r="O118" s="7" t="s">
        <v>1273</v>
      </c>
      <c r="P118" s="7" t="s">
        <v>1272</v>
      </c>
      <c r="Q118" s="7" t="s">
        <v>868</v>
      </c>
      <c r="R118" s="7" t="s">
        <v>869</v>
      </c>
      <c r="S118" s="7" t="s">
        <v>869</v>
      </c>
      <c r="T118" s="8">
        <v>44301</v>
      </c>
      <c r="V118" s="7" t="s">
        <v>1389</v>
      </c>
      <c r="W118" s="7" t="s">
        <v>2284</v>
      </c>
      <c r="X118" s="7" t="s">
        <v>1389</v>
      </c>
      <c r="Y118" s="7" t="s">
        <v>2285</v>
      </c>
      <c r="Z118" s="7" t="s">
        <v>2286</v>
      </c>
      <c r="AA118" s="12">
        <v>242238.37</v>
      </c>
    </row>
    <row r="119" spans="5:27" x14ac:dyDescent="0.2">
      <c r="E119" s="7" t="s">
        <v>292</v>
      </c>
      <c r="F119" s="7" t="s">
        <v>293</v>
      </c>
      <c r="G119" s="7" t="s">
        <v>292</v>
      </c>
      <c r="H119" s="7" t="s">
        <v>327</v>
      </c>
      <c r="I119" s="7" t="s">
        <v>328</v>
      </c>
      <c r="K119" s="7" t="s">
        <v>680</v>
      </c>
      <c r="L119" s="7" t="s">
        <v>1267</v>
      </c>
      <c r="M119" s="7" t="s">
        <v>680</v>
      </c>
      <c r="O119" s="7" t="s">
        <v>1276</v>
      </c>
      <c r="P119" s="7" t="s">
        <v>1275</v>
      </c>
      <c r="Q119" s="7" t="s">
        <v>868</v>
      </c>
      <c r="R119" s="7" t="s">
        <v>869</v>
      </c>
      <c r="S119" s="7" t="s">
        <v>869</v>
      </c>
      <c r="T119" s="8">
        <v>44127</v>
      </c>
      <c r="V119" s="7" t="s">
        <v>278</v>
      </c>
      <c r="W119" s="7" t="s">
        <v>2471</v>
      </c>
      <c r="X119" s="7" t="s">
        <v>278</v>
      </c>
      <c r="Y119" s="7" t="s">
        <v>2472</v>
      </c>
      <c r="Z119" s="7" t="s">
        <v>2473</v>
      </c>
      <c r="AA119" s="12">
        <v>643950.68000000005</v>
      </c>
    </row>
    <row r="120" spans="5:27" x14ac:dyDescent="0.2">
      <c r="E120" s="7" t="s">
        <v>292</v>
      </c>
      <c r="F120" s="7" t="s">
        <v>293</v>
      </c>
      <c r="G120" s="7" t="s">
        <v>292</v>
      </c>
      <c r="H120" s="7" t="s">
        <v>329</v>
      </c>
      <c r="I120" s="7" t="s">
        <v>330</v>
      </c>
      <c r="K120" s="7" t="s">
        <v>1270</v>
      </c>
      <c r="L120" s="7" t="s">
        <v>1271</v>
      </c>
      <c r="M120" s="7" t="s">
        <v>1270</v>
      </c>
      <c r="O120" s="7" t="s">
        <v>1279</v>
      </c>
      <c r="P120" s="7" t="s">
        <v>1278</v>
      </c>
      <c r="Q120" s="7" t="s">
        <v>868</v>
      </c>
      <c r="R120" s="7" t="s">
        <v>869</v>
      </c>
      <c r="S120" s="7" t="s">
        <v>869</v>
      </c>
      <c r="T120" s="8">
        <v>44201</v>
      </c>
      <c r="V120" s="7" t="s">
        <v>1131</v>
      </c>
      <c r="W120" s="7" t="s">
        <v>2075</v>
      </c>
      <c r="X120" s="7" t="s">
        <v>1131</v>
      </c>
      <c r="Y120" s="7" t="s">
        <v>2076</v>
      </c>
      <c r="Z120" s="7" t="s">
        <v>2077</v>
      </c>
      <c r="AA120" s="12">
        <v>256990.42</v>
      </c>
    </row>
    <row r="121" spans="5:27" x14ac:dyDescent="0.2">
      <c r="E121" s="7" t="s">
        <v>292</v>
      </c>
      <c r="F121" s="7" t="s">
        <v>293</v>
      </c>
      <c r="G121" s="7" t="s">
        <v>292</v>
      </c>
      <c r="H121" s="7" t="s">
        <v>331</v>
      </c>
      <c r="I121" s="7" t="s">
        <v>332</v>
      </c>
      <c r="K121" s="7" t="s">
        <v>690</v>
      </c>
      <c r="L121" s="7" t="s">
        <v>1274</v>
      </c>
      <c r="M121" s="7" t="s">
        <v>690</v>
      </c>
      <c r="O121" s="7" t="s">
        <v>1283</v>
      </c>
      <c r="P121" s="7" t="s">
        <v>1282</v>
      </c>
      <c r="Q121" s="7" t="s">
        <v>868</v>
      </c>
      <c r="R121" s="7" t="s">
        <v>869</v>
      </c>
      <c r="S121" s="7" t="s">
        <v>869</v>
      </c>
      <c r="T121" s="8">
        <v>44232</v>
      </c>
      <c r="V121" s="7" t="s">
        <v>1307</v>
      </c>
      <c r="W121" s="7" t="s">
        <v>2218</v>
      </c>
      <c r="X121" s="7" t="s">
        <v>1307</v>
      </c>
      <c r="Y121" s="7" t="s">
        <v>2219</v>
      </c>
      <c r="Z121" s="7" t="s">
        <v>2220</v>
      </c>
      <c r="AA121" s="12">
        <v>276048.98</v>
      </c>
    </row>
    <row r="122" spans="5:27" x14ac:dyDescent="0.2">
      <c r="E122" s="7" t="s">
        <v>292</v>
      </c>
      <c r="F122" s="7" t="s">
        <v>293</v>
      </c>
      <c r="G122" s="7" t="s">
        <v>292</v>
      </c>
      <c r="H122" s="7" t="s">
        <v>333</v>
      </c>
      <c r="I122" s="7" t="s">
        <v>334</v>
      </c>
      <c r="K122" s="7" t="s">
        <v>698</v>
      </c>
      <c r="L122" s="7" t="s">
        <v>1277</v>
      </c>
      <c r="M122" s="7" t="s">
        <v>698</v>
      </c>
      <c r="O122" s="7" t="s">
        <v>1287</v>
      </c>
      <c r="P122" s="7" t="s">
        <v>1286</v>
      </c>
      <c r="Q122" s="7" t="s">
        <v>889</v>
      </c>
      <c r="R122" s="7" t="s">
        <v>869</v>
      </c>
      <c r="S122" s="7" t="s">
        <v>869</v>
      </c>
      <c r="T122" s="8">
        <v>44346</v>
      </c>
      <c r="V122" s="7" t="s">
        <v>1299</v>
      </c>
      <c r="W122" s="7" t="s">
        <v>2212</v>
      </c>
      <c r="X122" s="7" t="s">
        <v>1299</v>
      </c>
      <c r="Y122" s="7" t="s">
        <v>2213</v>
      </c>
      <c r="Z122" s="7" t="s">
        <v>2214</v>
      </c>
      <c r="AA122" s="12">
        <v>301043.99</v>
      </c>
    </row>
    <row r="123" spans="5:27" x14ac:dyDescent="0.2">
      <c r="E123" s="7" t="s">
        <v>292</v>
      </c>
      <c r="F123" s="7" t="s">
        <v>293</v>
      </c>
      <c r="G123" s="7" t="s">
        <v>292</v>
      </c>
      <c r="H123" s="7" t="s">
        <v>335</v>
      </c>
      <c r="I123" s="7" t="s">
        <v>336</v>
      </c>
      <c r="K123" s="7" t="s">
        <v>1280</v>
      </c>
      <c r="L123" s="7" t="s">
        <v>1281</v>
      </c>
      <c r="M123" s="7" t="s">
        <v>1280</v>
      </c>
      <c r="O123" s="7" t="s">
        <v>1290</v>
      </c>
      <c r="P123" s="7" t="s">
        <v>1289</v>
      </c>
      <c r="Q123" s="7" t="s">
        <v>868</v>
      </c>
      <c r="R123" s="7" t="s">
        <v>869</v>
      </c>
      <c r="S123" s="7" t="s">
        <v>869</v>
      </c>
      <c r="T123" s="8">
        <v>44393</v>
      </c>
      <c r="V123" s="7" t="s">
        <v>1303</v>
      </c>
      <c r="W123" s="7" t="s">
        <v>2215</v>
      </c>
      <c r="X123" s="7" t="s">
        <v>1303</v>
      </c>
      <c r="Y123" s="7" t="s">
        <v>2216</v>
      </c>
      <c r="Z123" s="7" t="s">
        <v>2217</v>
      </c>
      <c r="AA123" s="12">
        <v>244269.98</v>
      </c>
    </row>
    <row r="124" spans="5:27" x14ac:dyDescent="0.2">
      <c r="E124" s="7" t="s">
        <v>292</v>
      </c>
      <c r="F124" s="7" t="s">
        <v>293</v>
      </c>
      <c r="G124" s="7" t="s">
        <v>292</v>
      </c>
      <c r="H124" s="7" t="s">
        <v>337</v>
      </c>
      <c r="I124" s="7" t="s">
        <v>338</v>
      </c>
      <c r="K124" s="7" t="s">
        <v>1284</v>
      </c>
      <c r="L124" s="7" t="s">
        <v>1285</v>
      </c>
      <c r="M124" s="7" t="s">
        <v>1284</v>
      </c>
      <c r="O124" s="7" t="s">
        <v>1294</v>
      </c>
      <c r="P124" s="7" t="s">
        <v>1293</v>
      </c>
      <c r="Q124" s="7" t="s">
        <v>868</v>
      </c>
      <c r="R124" s="7" t="s">
        <v>869</v>
      </c>
      <c r="S124" s="7" t="s">
        <v>869</v>
      </c>
      <c r="T124" s="8">
        <v>44239</v>
      </c>
      <c r="V124" s="7" t="s">
        <v>1315</v>
      </c>
      <c r="W124" s="7" t="s">
        <v>2224</v>
      </c>
      <c r="X124" s="7" t="s">
        <v>1315</v>
      </c>
      <c r="Y124" s="7" t="s">
        <v>2225</v>
      </c>
      <c r="Z124" s="7" t="s">
        <v>2226</v>
      </c>
      <c r="AA124" s="12">
        <v>279234.65000000002</v>
      </c>
    </row>
    <row r="125" spans="5:27" x14ac:dyDescent="0.2">
      <c r="E125" s="7" t="s">
        <v>292</v>
      </c>
      <c r="F125" s="7" t="s">
        <v>293</v>
      </c>
      <c r="G125" s="7" t="s">
        <v>292</v>
      </c>
      <c r="H125" s="7" t="s">
        <v>339</v>
      </c>
      <c r="I125" s="7" t="s">
        <v>340</v>
      </c>
      <c r="K125" s="7" t="s">
        <v>704</v>
      </c>
      <c r="L125" s="7" t="s">
        <v>1288</v>
      </c>
      <c r="M125" s="7" t="s">
        <v>704</v>
      </c>
      <c r="O125" s="7" t="s">
        <v>1298</v>
      </c>
      <c r="P125" s="7" t="s">
        <v>1297</v>
      </c>
      <c r="Q125" s="7" t="s">
        <v>868</v>
      </c>
      <c r="R125" s="7" t="s">
        <v>869</v>
      </c>
      <c r="S125" s="7" t="s">
        <v>869</v>
      </c>
      <c r="T125" s="8">
        <v>44222</v>
      </c>
      <c r="V125" s="7" t="s">
        <v>1311</v>
      </c>
      <c r="W125" s="7" t="s">
        <v>2221</v>
      </c>
      <c r="X125" s="7" t="s">
        <v>1311</v>
      </c>
      <c r="Y125" s="7" t="s">
        <v>2222</v>
      </c>
      <c r="Z125" s="7" t="s">
        <v>2223</v>
      </c>
      <c r="AA125" s="12">
        <v>263035.65000000002</v>
      </c>
    </row>
    <row r="126" spans="5:27" x14ac:dyDescent="0.2">
      <c r="E126" s="7" t="s">
        <v>292</v>
      </c>
      <c r="F126" s="7" t="s">
        <v>293</v>
      </c>
      <c r="G126" s="7" t="s">
        <v>292</v>
      </c>
      <c r="H126" s="7" t="s">
        <v>341</v>
      </c>
      <c r="I126" s="7" t="s">
        <v>342</v>
      </c>
      <c r="K126" s="7" t="s">
        <v>1291</v>
      </c>
      <c r="L126" s="7" t="s">
        <v>1292</v>
      </c>
      <c r="M126" s="7" t="s">
        <v>1291</v>
      </c>
      <c r="O126" s="7" t="s">
        <v>1302</v>
      </c>
      <c r="P126" s="7" t="s">
        <v>1301</v>
      </c>
      <c r="Q126" s="7" t="s">
        <v>868</v>
      </c>
      <c r="R126" s="7" t="s">
        <v>869</v>
      </c>
      <c r="S126" s="7" t="s">
        <v>869</v>
      </c>
      <c r="T126" s="8">
        <v>44349</v>
      </c>
      <c r="V126" s="7" t="s">
        <v>1322</v>
      </c>
      <c r="W126" s="7" t="s">
        <v>2230</v>
      </c>
      <c r="X126" s="7" t="s">
        <v>1322</v>
      </c>
      <c r="Y126" s="7" t="s">
        <v>2231</v>
      </c>
      <c r="Z126" s="7" t="s">
        <v>2232</v>
      </c>
      <c r="AA126" s="12">
        <v>422712.86</v>
      </c>
    </row>
    <row r="127" spans="5:27" x14ac:dyDescent="0.2">
      <c r="E127" s="7" t="s">
        <v>292</v>
      </c>
      <c r="F127" s="7" t="s">
        <v>293</v>
      </c>
      <c r="G127" s="7" t="s">
        <v>292</v>
      </c>
      <c r="H127" s="7" t="s">
        <v>343</v>
      </c>
      <c r="I127" s="7" t="s">
        <v>344</v>
      </c>
      <c r="K127" s="7" t="s">
        <v>1295</v>
      </c>
      <c r="L127" s="7" t="s">
        <v>1296</v>
      </c>
      <c r="M127" s="7" t="s">
        <v>1295</v>
      </c>
      <c r="O127" s="7" t="s">
        <v>1306</v>
      </c>
      <c r="P127" s="7" t="s">
        <v>1305</v>
      </c>
      <c r="Q127" s="7" t="s">
        <v>868</v>
      </c>
      <c r="R127" s="7" t="s">
        <v>869</v>
      </c>
      <c r="S127" s="7" t="s">
        <v>869</v>
      </c>
      <c r="T127" s="8">
        <v>44316</v>
      </c>
      <c r="V127" s="7" t="s">
        <v>710</v>
      </c>
      <c r="W127" s="7" t="s">
        <v>2227</v>
      </c>
      <c r="X127" s="7" t="s">
        <v>710</v>
      </c>
      <c r="Y127" s="7" t="s">
        <v>2228</v>
      </c>
      <c r="Z127" s="7" t="s">
        <v>2229</v>
      </c>
      <c r="AA127" s="12">
        <v>465798.66</v>
      </c>
    </row>
    <row r="128" spans="5:27" x14ac:dyDescent="0.2">
      <c r="E128" s="7" t="s">
        <v>292</v>
      </c>
      <c r="F128" s="7" t="s">
        <v>293</v>
      </c>
      <c r="G128" s="7" t="s">
        <v>292</v>
      </c>
      <c r="H128" s="7" t="s">
        <v>345</v>
      </c>
      <c r="I128" s="7" t="s">
        <v>346</v>
      </c>
      <c r="K128" s="7" t="s">
        <v>1299</v>
      </c>
      <c r="L128" s="7" t="s">
        <v>1300</v>
      </c>
      <c r="M128" s="7" t="s">
        <v>1299</v>
      </c>
      <c r="O128" s="7" t="s">
        <v>1310</v>
      </c>
      <c r="P128" s="7" t="s">
        <v>1309</v>
      </c>
      <c r="Q128" s="7" t="s">
        <v>868</v>
      </c>
      <c r="R128" s="7" t="s">
        <v>869</v>
      </c>
      <c r="S128" s="7" t="s">
        <v>869</v>
      </c>
      <c r="T128" s="8">
        <v>44404</v>
      </c>
      <c r="V128" s="7" t="s">
        <v>1243</v>
      </c>
      <c r="W128" s="7" t="s">
        <v>2164</v>
      </c>
      <c r="X128" s="7" t="s">
        <v>1243</v>
      </c>
      <c r="Y128" s="7" t="s">
        <v>2165</v>
      </c>
      <c r="Z128" s="7" t="s">
        <v>2166</v>
      </c>
      <c r="AA128" s="12">
        <v>262762.86</v>
      </c>
    </row>
    <row r="129" spans="5:27" x14ac:dyDescent="0.2">
      <c r="E129" s="7" t="s">
        <v>292</v>
      </c>
      <c r="F129" s="7" t="s">
        <v>293</v>
      </c>
      <c r="G129" s="7" t="s">
        <v>292</v>
      </c>
      <c r="H129" s="7" t="s">
        <v>347</v>
      </c>
      <c r="I129" s="7" t="s">
        <v>348</v>
      </c>
      <c r="K129" s="7" t="s">
        <v>1303</v>
      </c>
      <c r="L129" s="7" t="s">
        <v>1304</v>
      </c>
      <c r="M129" s="7" t="s">
        <v>1303</v>
      </c>
      <c r="O129" s="7" t="s">
        <v>1314</v>
      </c>
      <c r="P129" s="7" t="s">
        <v>1313</v>
      </c>
      <c r="Q129" s="7" t="s">
        <v>868</v>
      </c>
      <c r="R129" s="7" t="s">
        <v>869</v>
      </c>
      <c r="S129" s="7" t="s">
        <v>869</v>
      </c>
      <c r="T129" s="8">
        <v>44078</v>
      </c>
      <c r="V129" s="7" t="s">
        <v>582</v>
      </c>
      <c r="W129" s="7" t="s">
        <v>2113</v>
      </c>
      <c r="X129" s="7" t="s">
        <v>582</v>
      </c>
      <c r="Y129" s="7" t="s">
        <v>2114</v>
      </c>
      <c r="Z129" s="7" t="s">
        <v>2115</v>
      </c>
      <c r="AA129" s="12">
        <v>13957734.109999999</v>
      </c>
    </row>
    <row r="130" spans="5:27" x14ac:dyDescent="0.2">
      <c r="E130" s="7" t="s">
        <v>292</v>
      </c>
      <c r="F130" s="7" t="s">
        <v>293</v>
      </c>
      <c r="G130" s="7" t="s">
        <v>292</v>
      </c>
      <c r="H130" s="7" t="s">
        <v>349</v>
      </c>
      <c r="I130" s="7" t="s">
        <v>350</v>
      </c>
      <c r="K130" s="7" t="s">
        <v>1307</v>
      </c>
      <c r="L130" s="7" t="s">
        <v>1308</v>
      </c>
      <c r="M130" s="7" t="s">
        <v>1307</v>
      </c>
      <c r="O130" s="7" t="s">
        <v>1318</v>
      </c>
      <c r="P130" s="7" t="s">
        <v>1317</v>
      </c>
      <c r="Q130" s="7" t="s">
        <v>868</v>
      </c>
      <c r="R130" s="7" t="s">
        <v>869</v>
      </c>
      <c r="S130" s="7" t="s">
        <v>869</v>
      </c>
      <c r="T130" s="8">
        <v>44231</v>
      </c>
      <c r="V130" s="7" t="s">
        <v>1483</v>
      </c>
      <c r="W130" s="7" t="s">
        <v>2362</v>
      </c>
      <c r="X130" s="7" t="s">
        <v>1483</v>
      </c>
      <c r="Y130" s="7" t="s">
        <v>2363</v>
      </c>
      <c r="Z130" s="7" t="s">
        <v>2364</v>
      </c>
      <c r="AA130" s="12">
        <v>247858.51</v>
      </c>
    </row>
    <row r="131" spans="5:27" x14ac:dyDescent="0.2">
      <c r="E131" s="7" t="s">
        <v>292</v>
      </c>
      <c r="F131" s="7" t="s">
        <v>293</v>
      </c>
      <c r="G131" s="7" t="s">
        <v>292</v>
      </c>
      <c r="H131" s="7" t="s">
        <v>351</v>
      </c>
      <c r="I131" s="7" t="s">
        <v>352</v>
      </c>
      <c r="K131" s="7" t="s">
        <v>1311</v>
      </c>
      <c r="L131" s="7" t="s">
        <v>1312</v>
      </c>
      <c r="M131" s="7" t="s">
        <v>1311</v>
      </c>
      <c r="O131" s="7" t="s">
        <v>1321</v>
      </c>
      <c r="P131" s="7" t="s">
        <v>1320</v>
      </c>
      <c r="Q131" s="7" t="s">
        <v>868</v>
      </c>
      <c r="R131" s="7" t="s">
        <v>869</v>
      </c>
      <c r="S131" s="7" t="s">
        <v>869</v>
      </c>
      <c r="T131" s="8">
        <v>44247</v>
      </c>
      <c r="V131" s="7" t="s">
        <v>1193</v>
      </c>
      <c r="W131" s="7" t="s">
        <v>2125</v>
      </c>
      <c r="X131" s="7" t="s">
        <v>1193</v>
      </c>
      <c r="Y131" s="7" t="s">
        <v>2126</v>
      </c>
      <c r="Z131" s="7" t="s">
        <v>2127</v>
      </c>
      <c r="AA131" s="12">
        <v>264215.81</v>
      </c>
    </row>
    <row r="132" spans="5:27" x14ac:dyDescent="0.2">
      <c r="E132" s="7" t="s">
        <v>292</v>
      </c>
      <c r="F132" s="7" t="s">
        <v>293</v>
      </c>
      <c r="G132" s="7" t="s">
        <v>292</v>
      </c>
      <c r="H132" s="7" t="s">
        <v>353</v>
      </c>
      <c r="I132" s="7" t="s">
        <v>354</v>
      </c>
      <c r="K132" s="7" t="s">
        <v>1315</v>
      </c>
      <c r="L132" s="7" t="s">
        <v>1316</v>
      </c>
      <c r="M132" s="7" t="s">
        <v>1315</v>
      </c>
      <c r="O132" s="7" t="s">
        <v>1325</v>
      </c>
      <c r="P132" s="7" t="s">
        <v>1324</v>
      </c>
      <c r="Q132" s="7" t="s">
        <v>868</v>
      </c>
      <c r="R132" s="7" t="s">
        <v>869</v>
      </c>
      <c r="S132" s="7" t="s">
        <v>869</v>
      </c>
      <c r="T132" s="8">
        <v>44076</v>
      </c>
      <c r="V132" s="7" t="s">
        <v>714</v>
      </c>
      <c r="W132" s="7" t="s">
        <v>2248</v>
      </c>
      <c r="X132" s="7" t="s">
        <v>714</v>
      </c>
      <c r="Y132" s="7" t="s">
        <v>2249</v>
      </c>
      <c r="Z132" s="7" t="s">
        <v>2250</v>
      </c>
      <c r="AA132" s="12">
        <v>302605.65999999997</v>
      </c>
    </row>
    <row r="133" spans="5:27" x14ac:dyDescent="0.2">
      <c r="E133" s="7" t="s">
        <v>292</v>
      </c>
      <c r="F133" s="7" t="s">
        <v>293</v>
      </c>
      <c r="G133" s="7" t="s">
        <v>292</v>
      </c>
      <c r="H133" s="7" t="s">
        <v>355</v>
      </c>
      <c r="I133" s="7" t="s">
        <v>356</v>
      </c>
      <c r="K133" s="7" t="s">
        <v>710</v>
      </c>
      <c r="L133" s="7" t="s">
        <v>1319</v>
      </c>
      <c r="M133" s="7" t="s">
        <v>710</v>
      </c>
      <c r="O133" s="7" t="s">
        <v>1329</v>
      </c>
      <c r="P133" s="7" t="s">
        <v>1328</v>
      </c>
      <c r="Q133" s="7" t="s">
        <v>868</v>
      </c>
      <c r="R133" s="7" t="s">
        <v>869</v>
      </c>
      <c r="S133" s="7" t="s">
        <v>869</v>
      </c>
      <c r="T133" s="8">
        <v>44245</v>
      </c>
      <c r="V133" s="7" t="s">
        <v>749</v>
      </c>
      <c r="W133" s="7" t="s">
        <v>2257</v>
      </c>
      <c r="X133" s="7" t="s">
        <v>749</v>
      </c>
      <c r="Y133" s="7" t="s">
        <v>2258</v>
      </c>
      <c r="Z133" s="7" t="s">
        <v>2259</v>
      </c>
      <c r="AA133" s="12">
        <v>5320100.08</v>
      </c>
    </row>
    <row r="134" spans="5:27" x14ac:dyDescent="0.2">
      <c r="E134" s="7" t="s">
        <v>292</v>
      </c>
      <c r="F134" s="7" t="s">
        <v>293</v>
      </c>
      <c r="G134" s="7" t="s">
        <v>292</v>
      </c>
      <c r="H134" s="7" t="s">
        <v>357</v>
      </c>
      <c r="I134" s="7" t="s">
        <v>358</v>
      </c>
      <c r="K134" s="7" t="s">
        <v>1322</v>
      </c>
      <c r="L134" s="7" t="s">
        <v>1323</v>
      </c>
      <c r="M134" s="7" t="s">
        <v>1322</v>
      </c>
      <c r="O134" s="7" t="s">
        <v>1333</v>
      </c>
      <c r="P134" s="7" t="s">
        <v>1332</v>
      </c>
      <c r="Q134" s="7" t="s">
        <v>868</v>
      </c>
      <c r="R134" s="7" t="s">
        <v>869</v>
      </c>
      <c r="S134" s="7" t="s">
        <v>869</v>
      </c>
      <c r="T134" s="8">
        <v>44323</v>
      </c>
      <c r="V134" s="7" t="s">
        <v>1363</v>
      </c>
      <c r="W134" s="7" t="s">
        <v>2263</v>
      </c>
      <c r="X134" s="7" t="s">
        <v>1363</v>
      </c>
      <c r="Y134" s="7" t="s">
        <v>2264</v>
      </c>
      <c r="Z134" s="7" t="s">
        <v>2265</v>
      </c>
      <c r="AA134" s="12">
        <v>293626.71999999997</v>
      </c>
    </row>
    <row r="135" spans="5:27" x14ac:dyDescent="0.2">
      <c r="E135" s="7" t="s">
        <v>292</v>
      </c>
      <c r="F135" s="7" t="s">
        <v>293</v>
      </c>
      <c r="G135" s="7" t="s">
        <v>292</v>
      </c>
      <c r="H135" s="7" t="s">
        <v>359</v>
      </c>
      <c r="I135" s="7" t="s">
        <v>360</v>
      </c>
      <c r="K135" s="7" t="s">
        <v>1326</v>
      </c>
      <c r="L135" s="7" t="s">
        <v>1327</v>
      </c>
      <c r="M135" s="7" t="s">
        <v>1326</v>
      </c>
      <c r="O135" s="7" t="s">
        <v>1337</v>
      </c>
      <c r="P135" s="7" t="s">
        <v>1336</v>
      </c>
      <c r="Q135" s="7" t="s">
        <v>868</v>
      </c>
      <c r="R135" s="7" t="s">
        <v>869</v>
      </c>
      <c r="S135" s="7" t="s">
        <v>869</v>
      </c>
      <c r="T135" s="8">
        <v>44139</v>
      </c>
      <c r="V135" s="7" t="s">
        <v>1415</v>
      </c>
      <c r="W135" s="7" t="s">
        <v>2305</v>
      </c>
      <c r="X135" s="7" t="s">
        <v>1415</v>
      </c>
      <c r="Y135" s="7" t="s">
        <v>2306</v>
      </c>
      <c r="Z135" s="7" t="s">
        <v>2307</v>
      </c>
      <c r="AA135" s="12">
        <v>236655.65</v>
      </c>
    </row>
    <row r="136" spans="5:27" x14ac:dyDescent="0.2">
      <c r="E136" s="7" t="s">
        <v>292</v>
      </c>
      <c r="F136" s="7" t="s">
        <v>293</v>
      </c>
      <c r="G136" s="7" t="s">
        <v>292</v>
      </c>
      <c r="H136" s="7" t="s">
        <v>361</v>
      </c>
      <c r="I136" s="7" t="s">
        <v>362</v>
      </c>
      <c r="K136" s="7" t="s">
        <v>1330</v>
      </c>
      <c r="L136" s="7" t="s">
        <v>1331</v>
      </c>
      <c r="M136" s="7" t="s">
        <v>1330</v>
      </c>
      <c r="O136" s="7" t="s">
        <v>1341</v>
      </c>
      <c r="P136" s="7" t="s">
        <v>1340</v>
      </c>
      <c r="Q136" s="7" t="s">
        <v>868</v>
      </c>
      <c r="R136" s="7" t="s">
        <v>869</v>
      </c>
      <c r="S136" s="7" t="s">
        <v>869</v>
      </c>
      <c r="T136" s="8">
        <v>44282</v>
      </c>
      <c r="V136" s="7" t="s">
        <v>1359</v>
      </c>
      <c r="W136" s="7" t="s">
        <v>2260</v>
      </c>
      <c r="X136" s="7" t="s">
        <v>1359</v>
      </c>
      <c r="Y136" s="7" t="s">
        <v>2261</v>
      </c>
      <c r="Z136" s="7" t="s">
        <v>2262</v>
      </c>
      <c r="AA136" s="12">
        <v>432859.02</v>
      </c>
    </row>
    <row r="137" spans="5:27" x14ac:dyDescent="0.2">
      <c r="E137" s="7" t="s">
        <v>292</v>
      </c>
      <c r="F137" s="7" t="s">
        <v>293</v>
      </c>
      <c r="G137" s="7" t="s">
        <v>292</v>
      </c>
      <c r="H137" s="7" t="s">
        <v>363</v>
      </c>
      <c r="I137" s="7" t="s">
        <v>364</v>
      </c>
      <c r="K137" s="7" t="s">
        <v>1334</v>
      </c>
      <c r="L137" s="7" t="s">
        <v>1335</v>
      </c>
      <c r="M137" s="7" t="s">
        <v>1334</v>
      </c>
      <c r="O137" s="7" t="s">
        <v>1345</v>
      </c>
      <c r="P137" s="7" t="s">
        <v>1344</v>
      </c>
      <c r="Q137" s="7" t="s">
        <v>868</v>
      </c>
      <c r="R137" s="7" t="s">
        <v>1056</v>
      </c>
      <c r="S137" s="7" t="s">
        <v>869</v>
      </c>
      <c r="T137" s="8">
        <v>44135</v>
      </c>
      <c r="V137" s="7" t="s">
        <v>757</v>
      </c>
      <c r="W137" s="7" t="s">
        <v>2269</v>
      </c>
      <c r="X137" s="7" t="s">
        <v>757</v>
      </c>
      <c r="Y137" s="7" t="s">
        <v>2270</v>
      </c>
      <c r="Z137" s="7" t="s">
        <v>2271</v>
      </c>
      <c r="AA137" s="12">
        <v>757804.18</v>
      </c>
    </row>
    <row r="138" spans="5:27" x14ac:dyDescent="0.2">
      <c r="E138" s="7" t="s">
        <v>292</v>
      </c>
      <c r="F138" s="7" t="s">
        <v>293</v>
      </c>
      <c r="G138" s="7" t="s">
        <v>292</v>
      </c>
      <c r="H138" s="7" t="s">
        <v>365</v>
      </c>
      <c r="I138" s="7" t="s">
        <v>366</v>
      </c>
      <c r="K138" s="7" t="s">
        <v>1338</v>
      </c>
      <c r="L138" s="7" t="s">
        <v>1339</v>
      </c>
      <c r="M138" s="7" t="s">
        <v>1338</v>
      </c>
      <c r="O138" s="7" t="s">
        <v>1348</v>
      </c>
      <c r="P138" s="7" t="s">
        <v>1347</v>
      </c>
      <c r="Q138" s="7" t="s">
        <v>868</v>
      </c>
      <c r="R138" s="7" t="s">
        <v>1056</v>
      </c>
      <c r="S138" s="7" t="s">
        <v>869</v>
      </c>
      <c r="T138" s="8">
        <v>44168</v>
      </c>
      <c r="V138" s="7" t="s">
        <v>509</v>
      </c>
      <c r="W138" s="7" t="s">
        <v>2045</v>
      </c>
      <c r="X138" s="7" t="s">
        <v>509</v>
      </c>
      <c r="Y138" s="7" t="s">
        <v>2046</v>
      </c>
      <c r="Z138" s="7" t="s">
        <v>2047</v>
      </c>
      <c r="AA138" s="12">
        <v>3602035.63</v>
      </c>
    </row>
    <row r="139" spans="5:27" x14ac:dyDescent="0.2">
      <c r="E139" s="7" t="s">
        <v>292</v>
      </c>
      <c r="F139" s="7" t="s">
        <v>293</v>
      </c>
      <c r="G139" s="7" t="s">
        <v>292</v>
      </c>
      <c r="H139" s="7" t="s">
        <v>367</v>
      </c>
      <c r="I139" s="7" t="s">
        <v>368</v>
      </c>
      <c r="K139" s="7" t="s">
        <v>1342</v>
      </c>
      <c r="L139" s="7" t="s">
        <v>1343</v>
      </c>
      <c r="M139" s="7" t="s">
        <v>1342</v>
      </c>
      <c r="O139" s="7" t="s">
        <v>1352</v>
      </c>
      <c r="P139" s="7" t="s">
        <v>1351</v>
      </c>
      <c r="Q139" s="7" t="s">
        <v>889</v>
      </c>
      <c r="R139" s="7" t="s">
        <v>869</v>
      </c>
      <c r="S139" s="7" t="s">
        <v>869</v>
      </c>
      <c r="T139" s="8">
        <v>43851</v>
      </c>
      <c r="V139" s="7" t="s">
        <v>1291</v>
      </c>
      <c r="W139" s="7" t="s">
        <v>2206</v>
      </c>
      <c r="X139" s="7" t="s">
        <v>1291</v>
      </c>
      <c r="Y139" s="7" t="s">
        <v>2207</v>
      </c>
      <c r="Z139" s="7" t="s">
        <v>2208</v>
      </c>
      <c r="AA139" s="12">
        <v>617936.32999999996</v>
      </c>
    </row>
    <row r="140" spans="5:27" x14ac:dyDescent="0.2">
      <c r="E140" s="7" t="s">
        <v>292</v>
      </c>
      <c r="F140" s="7" t="s">
        <v>293</v>
      </c>
      <c r="G140" s="7" t="s">
        <v>292</v>
      </c>
      <c r="H140" s="7" t="s">
        <v>369</v>
      </c>
      <c r="I140" s="7" t="s">
        <v>370</v>
      </c>
      <c r="K140" s="7" t="s">
        <v>714</v>
      </c>
      <c r="L140" s="7" t="s">
        <v>1346</v>
      </c>
      <c r="M140" s="7" t="s">
        <v>714</v>
      </c>
      <c r="O140" s="7" t="s">
        <v>1355</v>
      </c>
      <c r="P140" s="7" t="s">
        <v>1354</v>
      </c>
      <c r="Q140" s="7" t="s">
        <v>868</v>
      </c>
      <c r="R140" s="7" t="s">
        <v>869</v>
      </c>
      <c r="S140" s="7" t="s">
        <v>869</v>
      </c>
      <c r="T140" s="8">
        <v>44344</v>
      </c>
      <c r="V140" s="7" t="s">
        <v>1381</v>
      </c>
      <c r="W140" s="7" t="s">
        <v>2278</v>
      </c>
      <c r="X140" s="7" t="s">
        <v>1381</v>
      </c>
      <c r="Y140" s="7" t="s">
        <v>2279</v>
      </c>
      <c r="Z140" s="7" t="s">
        <v>2280</v>
      </c>
      <c r="AA140" s="12">
        <v>1228173.27</v>
      </c>
    </row>
    <row r="141" spans="5:27" x14ac:dyDescent="0.2">
      <c r="E141" s="7" t="s">
        <v>292</v>
      </c>
      <c r="F141" s="7" t="s">
        <v>293</v>
      </c>
      <c r="G141" s="7" t="s">
        <v>292</v>
      </c>
      <c r="H141" s="7" t="s">
        <v>371</v>
      </c>
      <c r="I141" s="7" t="s">
        <v>372</v>
      </c>
      <c r="K141" s="7" t="s">
        <v>1349</v>
      </c>
      <c r="L141" s="7" t="s">
        <v>1350</v>
      </c>
      <c r="M141" s="7" t="s">
        <v>1349</v>
      </c>
      <c r="O141" s="7" t="s">
        <v>1358</v>
      </c>
      <c r="P141" s="7" t="s">
        <v>1357</v>
      </c>
      <c r="Q141" s="7" t="s">
        <v>868</v>
      </c>
      <c r="R141" s="7" t="s">
        <v>869</v>
      </c>
      <c r="S141" s="7" t="s">
        <v>869</v>
      </c>
      <c r="T141" s="8">
        <v>44334</v>
      </c>
      <c r="V141" s="7" t="s">
        <v>1393</v>
      </c>
      <c r="W141" s="7" t="s">
        <v>2287</v>
      </c>
      <c r="X141" s="7" t="s">
        <v>1393</v>
      </c>
      <c r="Y141" s="7" t="s">
        <v>2288</v>
      </c>
      <c r="Z141" s="7" t="s">
        <v>2289</v>
      </c>
      <c r="AA141" s="12">
        <v>374247.67999999999</v>
      </c>
    </row>
    <row r="142" spans="5:27" x14ac:dyDescent="0.2">
      <c r="E142" s="7" t="s">
        <v>292</v>
      </c>
      <c r="F142" s="7" t="s">
        <v>293</v>
      </c>
      <c r="G142" s="7" t="s">
        <v>292</v>
      </c>
      <c r="H142" s="7" t="s">
        <v>373</v>
      </c>
      <c r="I142" s="7" t="s">
        <v>374</v>
      </c>
      <c r="K142" s="7" t="s">
        <v>720</v>
      </c>
      <c r="L142" s="7" t="s">
        <v>1353</v>
      </c>
      <c r="M142" s="7" t="s">
        <v>720</v>
      </c>
      <c r="O142" s="7" t="s">
        <v>1362</v>
      </c>
      <c r="P142" s="7" t="s">
        <v>1361</v>
      </c>
      <c r="Q142" s="7" t="s">
        <v>868</v>
      </c>
      <c r="R142" s="7" t="s">
        <v>869</v>
      </c>
      <c r="S142" s="7" t="s">
        <v>1056</v>
      </c>
      <c r="T142" s="8">
        <v>44063</v>
      </c>
      <c r="V142" s="7" t="s">
        <v>954</v>
      </c>
      <c r="W142" s="7" t="s">
        <v>2459</v>
      </c>
      <c r="X142" s="7" t="s">
        <v>954</v>
      </c>
      <c r="Y142" s="7" t="s">
        <v>2460</v>
      </c>
      <c r="Z142" s="7" t="s">
        <v>2461</v>
      </c>
      <c r="AA142" s="12">
        <v>684203.29</v>
      </c>
    </row>
    <row r="143" spans="5:27" x14ac:dyDescent="0.2">
      <c r="E143" s="7" t="s">
        <v>292</v>
      </c>
      <c r="F143" s="7" t="s">
        <v>293</v>
      </c>
      <c r="G143" s="7" t="s">
        <v>292</v>
      </c>
      <c r="H143" s="7" t="s">
        <v>375</v>
      </c>
      <c r="I143" s="7" t="s">
        <v>376</v>
      </c>
      <c r="K143" s="7" t="s">
        <v>749</v>
      </c>
      <c r="L143" s="7" t="s">
        <v>1356</v>
      </c>
      <c r="M143" s="7" t="s">
        <v>749</v>
      </c>
      <c r="O143" s="7" t="s">
        <v>1366</v>
      </c>
      <c r="P143" s="7" t="s">
        <v>1365</v>
      </c>
      <c r="Q143" s="7" t="s">
        <v>889</v>
      </c>
      <c r="R143" s="7" t="s">
        <v>869</v>
      </c>
      <c r="S143" s="7" t="s">
        <v>869</v>
      </c>
      <c r="T143" s="8">
        <v>44252</v>
      </c>
      <c r="V143" s="7" t="s">
        <v>1400</v>
      </c>
      <c r="W143" s="7" t="s">
        <v>2293</v>
      </c>
      <c r="X143" s="7" t="s">
        <v>1400</v>
      </c>
      <c r="Y143" s="7" t="s">
        <v>2294</v>
      </c>
      <c r="Z143" s="7" t="s">
        <v>2295</v>
      </c>
      <c r="AA143" s="12">
        <v>173294.23</v>
      </c>
    </row>
    <row r="144" spans="5:27" x14ac:dyDescent="0.2">
      <c r="E144" s="7" t="s">
        <v>292</v>
      </c>
      <c r="F144" s="7" t="s">
        <v>293</v>
      </c>
      <c r="G144" s="7" t="s">
        <v>292</v>
      </c>
      <c r="H144" s="7" t="s">
        <v>377</v>
      </c>
      <c r="I144" s="7" t="s">
        <v>378</v>
      </c>
      <c r="K144" s="7" t="s">
        <v>1359</v>
      </c>
      <c r="L144" s="7" t="s">
        <v>1360</v>
      </c>
      <c r="M144" s="7" t="s">
        <v>1359</v>
      </c>
      <c r="O144" s="7" t="s">
        <v>1370</v>
      </c>
      <c r="P144" s="7" t="s">
        <v>1369</v>
      </c>
      <c r="Q144" s="7" t="s">
        <v>868</v>
      </c>
      <c r="R144" s="7" t="s">
        <v>869</v>
      </c>
      <c r="S144" s="7" t="s">
        <v>1056</v>
      </c>
      <c r="T144" s="8">
        <v>44205</v>
      </c>
      <c r="V144" s="7" t="s">
        <v>1408</v>
      </c>
      <c r="W144" s="7" t="s">
        <v>2299</v>
      </c>
      <c r="X144" s="7" t="s">
        <v>1408</v>
      </c>
      <c r="Y144" s="7" t="s">
        <v>2300</v>
      </c>
      <c r="Z144" s="7" t="s">
        <v>2301</v>
      </c>
      <c r="AA144" s="12">
        <v>254640.45</v>
      </c>
    </row>
    <row r="145" spans="5:27" x14ac:dyDescent="0.2">
      <c r="E145" s="7" t="s">
        <v>292</v>
      </c>
      <c r="F145" s="7" t="s">
        <v>293</v>
      </c>
      <c r="G145" s="7" t="s">
        <v>292</v>
      </c>
      <c r="H145" s="7" t="s">
        <v>379</v>
      </c>
      <c r="I145" s="7" t="s">
        <v>380</v>
      </c>
      <c r="K145" s="7" t="s">
        <v>1363</v>
      </c>
      <c r="L145" s="7" t="s">
        <v>1364</v>
      </c>
      <c r="M145" s="7" t="s">
        <v>1363</v>
      </c>
      <c r="O145" s="7" t="s">
        <v>1373</v>
      </c>
      <c r="P145" s="7" t="s">
        <v>1372</v>
      </c>
      <c r="Q145" s="7" t="s">
        <v>868</v>
      </c>
      <c r="T145" s="8">
        <v>44197</v>
      </c>
      <c r="V145" s="7" t="s">
        <v>890</v>
      </c>
      <c r="W145" s="7" t="s">
        <v>2402</v>
      </c>
      <c r="X145" s="7" t="s">
        <v>890</v>
      </c>
      <c r="Y145" s="7" t="s">
        <v>2403</v>
      </c>
      <c r="Z145" s="7" t="s">
        <v>2404</v>
      </c>
      <c r="AA145" s="12">
        <v>282570.43</v>
      </c>
    </row>
    <row r="146" spans="5:27" x14ac:dyDescent="0.2">
      <c r="E146" s="7" t="s">
        <v>292</v>
      </c>
      <c r="F146" s="7" t="s">
        <v>293</v>
      </c>
      <c r="G146" s="7" t="s">
        <v>292</v>
      </c>
      <c r="H146" s="7" t="s">
        <v>381</v>
      </c>
      <c r="I146" s="7" t="s">
        <v>382</v>
      </c>
      <c r="K146" s="7" t="s">
        <v>1367</v>
      </c>
      <c r="L146" s="7" t="s">
        <v>1368</v>
      </c>
      <c r="M146" s="7" t="s">
        <v>1367</v>
      </c>
      <c r="O146" s="7" t="s">
        <v>1377</v>
      </c>
      <c r="P146" s="7" t="s">
        <v>1376</v>
      </c>
      <c r="Q146" s="7" t="s">
        <v>868</v>
      </c>
      <c r="R146" s="7" t="s">
        <v>869</v>
      </c>
      <c r="S146" s="7" t="s">
        <v>869</v>
      </c>
      <c r="T146" s="8">
        <v>44202</v>
      </c>
      <c r="V146" s="7" t="s">
        <v>1374</v>
      </c>
      <c r="W146" s="7" t="s">
        <v>2272</v>
      </c>
      <c r="X146" s="7" t="s">
        <v>1374</v>
      </c>
      <c r="Y146" s="7" t="s">
        <v>2273</v>
      </c>
      <c r="Z146" s="7" t="s">
        <v>2274</v>
      </c>
      <c r="AA146" s="12">
        <v>279901.52</v>
      </c>
    </row>
    <row r="147" spans="5:27" x14ac:dyDescent="0.2">
      <c r="E147" s="7" t="s">
        <v>292</v>
      </c>
      <c r="F147" s="7" t="s">
        <v>293</v>
      </c>
      <c r="G147" s="7" t="s">
        <v>292</v>
      </c>
      <c r="H147" s="7" t="s">
        <v>383</v>
      </c>
      <c r="I147" s="7" t="s">
        <v>384</v>
      </c>
      <c r="K147" s="7" t="s">
        <v>757</v>
      </c>
      <c r="L147" s="7" t="s">
        <v>1371</v>
      </c>
      <c r="M147" s="7" t="s">
        <v>757</v>
      </c>
      <c r="O147" s="7" t="s">
        <v>1380</v>
      </c>
      <c r="P147" s="7" t="s">
        <v>1379</v>
      </c>
      <c r="Q147" s="7" t="s">
        <v>868</v>
      </c>
      <c r="R147" s="7" t="s">
        <v>869</v>
      </c>
      <c r="S147" s="7" t="s">
        <v>869</v>
      </c>
      <c r="T147" s="8">
        <v>44077</v>
      </c>
      <c r="V147" s="7" t="s">
        <v>771</v>
      </c>
      <c r="W147" s="7" t="s">
        <v>2302</v>
      </c>
      <c r="X147" s="7" t="s">
        <v>771</v>
      </c>
      <c r="Y147" s="7" t="s">
        <v>2303</v>
      </c>
      <c r="Z147" s="7" t="s">
        <v>2304</v>
      </c>
      <c r="AA147" s="12">
        <v>483925.14</v>
      </c>
    </row>
    <row r="148" spans="5:27" x14ac:dyDescent="0.2">
      <c r="E148" s="7" t="s">
        <v>292</v>
      </c>
      <c r="F148" s="7" t="s">
        <v>293</v>
      </c>
      <c r="G148" s="7" t="s">
        <v>292</v>
      </c>
      <c r="H148" s="7" t="s">
        <v>385</v>
      </c>
      <c r="I148" s="7" t="s">
        <v>386</v>
      </c>
      <c r="K148" s="7" t="s">
        <v>1374</v>
      </c>
      <c r="L148" s="7" t="s">
        <v>1375</v>
      </c>
      <c r="M148" s="7" t="s">
        <v>1374</v>
      </c>
      <c r="O148" s="7" t="s">
        <v>1384</v>
      </c>
      <c r="P148" s="7" t="s">
        <v>1383</v>
      </c>
      <c r="Q148" s="7" t="s">
        <v>889</v>
      </c>
      <c r="R148" s="7" t="s">
        <v>869</v>
      </c>
      <c r="S148" s="7" t="s">
        <v>869</v>
      </c>
      <c r="T148" s="8">
        <v>44267</v>
      </c>
      <c r="V148" s="7" t="s">
        <v>292</v>
      </c>
      <c r="W148" s="7" t="s">
        <v>2495</v>
      </c>
      <c r="X148" s="7" t="s">
        <v>292</v>
      </c>
      <c r="Y148" s="7" t="s">
        <v>2496</v>
      </c>
      <c r="Z148" s="7" t="s">
        <v>2497</v>
      </c>
      <c r="AA148" s="12">
        <v>65068575.939999998</v>
      </c>
    </row>
    <row r="149" spans="5:27" x14ac:dyDescent="0.2">
      <c r="E149" s="7" t="s">
        <v>292</v>
      </c>
      <c r="F149" s="7" t="s">
        <v>293</v>
      </c>
      <c r="G149" s="7" t="s">
        <v>292</v>
      </c>
      <c r="H149" s="7" t="s">
        <v>387</v>
      </c>
      <c r="I149" s="7" t="s">
        <v>388</v>
      </c>
      <c r="K149" s="7" t="s">
        <v>763</v>
      </c>
      <c r="L149" s="7" t="s">
        <v>1378</v>
      </c>
      <c r="M149" s="7" t="s">
        <v>763</v>
      </c>
      <c r="O149" s="7" t="s">
        <v>1388</v>
      </c>
      <c r="P149" s="7" t="s">
        <v>1387</v>
      </c>
      <c r="Q149" s="7" t="s">
        <v>868</v>
      </c>
      <c r="R149" s="7" t="s">
        <v>869</v>
      </c>
      <c r="S149" s="7" t="s">
        <v>869</v>
      </c>
      <c r="T149" s="8">
        <v>44230</v>
      </c>
      <c r="V149" s="7" t="s">
        <v>288</v>
      </c>
      <c r="W149" s="7" t="s">
        <v>2483</v>
      </c>
      <c r="X149" s="7" t="s">
        <v>288</v>
      </c>
      <c r="Y149" s="7" t="s">
        <v>2484</v>
      </c>
      <c r="Z149" s="7" t="s">
        <v>2485</v>
      </c>
      <c r="AA149" s="12">
        <v>325693.67</v>
      </c>
    </row>
    <row r="150" spans="5:27" x14ac:dyDescent="0.2">
      <c r="E150" s="7" t="s">
        <v>292</v>
      </c>
      <c r="F150" s="7" t="s">
        <v>293</v>
      </c>
      <c r="G150" s="7" t="s">
        <v>292</v>
      </c>
      <c r="H150" s="7" t="s">
        <v>389</v>
      </c>
      <c r="I150" s="7" t="s">
        <v>390</v>
      </c>
      <c r="K150" s="7" t="s">
        <v>1381</v>
      </c>
      <c r="L150" s="7" t="s">
        <v>1382</v>
      </c>
      <c r="M150" s="7" t="s">
        <v>1381</v>
      </c>
      <c r="O150" s="7" t="s">
        <v>1392</v>
      </c>
      <c r="P150" s="7" t="s">
        <v>1391</v>
      </c>
      <c r="Q150" s="7" t="s">
        <v>868</v>
      </c>
      <c r="R150" s="7" t="s">
        <v>869</v>
      </c>
      <c r="S150" s="7" t="s">
        <v>869</v>
      </c>
      <c r="T150" s="8">
        <v>44202</v>
      </c>
      <c r="V150" s="7" t="s">
        <v>282</v>
      </c>
      <c r="W150" s="7" t="s">
        <v>2477</v>
      </c>
      <c r="X150" s="7" t="s">
        <v>282</v>
      </c>
      <c r="Y150" s="7" t="s">
        <v>2478</v>
      </c>
      <c r="Z150" s="7" t="s">
        <v>2479</v>
      </c>
      <c r="AA150" s="12">
        <v>295934.24</v>
      </c>
    </row>
    <row r="151" spans="5:27" x14ac:dyDescent="0.2">
      <c r="E151" s="7" t="s">
        <v>292</v>
      </c>
      <c r="F151" s="7" t="s">
        <v>293</v>
      </c>
      <c r="G151" s="7" t="s">
        <v>292</v>
      </c>
      <c r="H151" s="7" t="s">
        <v>391</v>
      </c>
      <c r="I151" s="7" t="s">
        <v>392</v>
      </c>
      <c r="K151" s="7" t="s">
        <v>1385</v>
      </c>
      <c r="L151" s="7" t="s">
        <v>1386</v>
      </c>
      <c r="M151" s="7" t="s">
        <v>1385</v>
      </c>
      <c r="O151" s="7" t="s">
        <v>1396</v>
      </c>
      <c r="P151" s="7" t="s">
        <v>1395</v>
      </c>
      <c r="Q151" s="7" t="s">
        <v>868</v>
      </c>
      <c r="R151" s="7" t="s">
        <v>869</v>
      </c>
      <c r="S151" s="7" t="s">
        <v>869</v>
      </c>
      <c r="T151" s="8">
        <v>44365</v>
      </c>
      <c r="V151" s="7" t="s">
        <v>1385</v>
      </c>
      <c r="W151" s="7" t="s">
        <v>2281</v>
      </c>
      <c r="X151" s="7" t="s">
        <v>1385</v>
      </c>
      <c r="Y151" s="7" t="s">
        <v>2282</v>
      </c>
      <c r="Z151" s="7" t="s">
        <v>2283</v>
      </c>
      <c r="AA151" s="12">
        <v>291726.17</v>
      </c>
    </row>
    <row r="152" spans="5:27" x14ac:dyDescent="0.2">
      <c r="E152" s="7" t="s">
        <v>292</v>
      </c>
      <c r="F152" s="7" t="s">
        <v>293</v>
      </c>
      <c r="G152" s="7" t="s">
        <v>292</v>
      </c>
      <c r="H152" s="7" t="s">
        <v>393</v>
      </c>
      <c r="I152" s="7" t="s">
        <v>394</v>
      </c>
      <c r="K152" s="7" t="s">
        <v>1389</v>
      </c>
      <c r="L152" s="7" t="s">
        <v>1390</v>
      </c>
      <c r="M152" s="7" t="s">
        <v>1389</v>
      </c>
      <c r="O152" s="7" t="s">
        <v>1399</v>
      </c>
      <c r="P152" s="7" t="s">
        <v>1398</v>
      </c>
      <c r="Q152" s="7" t="s">
        <v>868</v>
      </c>
      <c r="R152" s="7" t="s">
        <v>869</v>
      </c>
      <c r="S152" s="7" t="s">
        <v>869</v>
      </c>
      <c r="T152" s="8">
        <v>44301</v>
      </c>
      <c r="V152" s="7" t="s">
        <v>249</v>
      </c>
      <c r="W152" s="7" t="s">
        <v>2450</v>
      </c>
      <c r="X152" s="7" t="s">
        <v>249</v>
      </c>
      <c r="Y152" s="7" t="s">
        <v>2451</v>
      </c>
      <c r="Z152" s="7" t="s">
        <v>2452</v>
      </c>
      <c r="AA152" s="12">
        <v>15754273.449999999</v>
      </c>
    </row>
    <row r="153" spans="5:27" x14ac:dyDescent="0.2">
      <c r="E153" s="7" t="s">
        <v>292</v>
      </c>
      <c r="F153" s="7" t="s">
        <v>293</v>
      </c>
      <c r="G153" s="7" t="s">
        <v>292</v>
      </c>
      <c r="H153" s="7" t="s">
        <v>395</v>
      </c>
      <c r="I153" s="7" t="s">
        <v>396</v>
      </c>
      <c r="K153" s="7" t="s">
        <v>1393</v>
      </c>
      <c r="L153" s="7" t="s">
        <v>1394</v>
      </c>
      <c r="M153" s="7" t="s">
        <v>1393</v>
      </c>
      <c r="O153" s="7" t="s">
        <v>1403</v>
      </c>
      <c r="P153" s="7" t="s">
        <v>1402</v>
      </c>
      <c r="Q153" s="7" t="s">
        <v>868</v>
      </c>
      <c r="R153" s="7" t="s">
        <v>869</v>
      </c>
      <c r="S153" s="7" t="s">
        <v>869</v>
      </c>
      <c r="T153" s="8">
        <v>44254</v>
      </c>
      <c r="V153" s="7" t="s">
        <v>345</v>
      </c>
      <c r="W153" s="7" t="s">
        <v>2308</v>
      </c>
      <c r="X153" s="7" t="s">
        <v>345</v>
      </c>
      <c r="Y153" s="7" t="s">
        <v>2309</v>
      </c>
      <c r="Z153" s="7" t="s">
        <v>2310</v>
      </c>
      <c r="AA153" s="12">
        <v>2085949.88</v>
      </c>
    </row>
    <row r="154" spans="5:27" x14ac:dyDescent="0.2">
      <c r="E154" s="7" t="s">
        <v>292</v>
      </c>
      <c r="F154" s="7" t="s">
        <v>293</v>
      </c>
      <c r="G154" s="7" t="s">
        <v>292</v>
      </c>
      <c r="H154" s="7" t="s">
        <v>397</v>
      </c>
      <c r="I154" s="7" t="s">
        <v>398</v>
      </c>
      <c r="K154" s="7" t="s">
        <v>767</v>
      </c>
      <c r="L154" s="7" t="s">
        <v>1397</v>
      </c>
      <c r="M154" s="7" t="s">
        <v>767</v>
      </c>
      <c r="O154" s="7" t="s">
        <v>1407</v>
      </c>
      <c r="P154" s="7" t="s">
        <v>1406</v>
      </c>
      <c r="Q154" s="7" t="s">
        <v>868</v>
      </c>
      <c r="R154" s="7" t="s">
        <v>869</v>
      </c>
      <c r="S154" s="7" t="s">
        <v>869</v>
      </c>
      <c r="T154" s="8">
        <v>44254</v>
      </c>
      <c r="V154" s="7" t="s">
        <v>778</v>
      </c>
      <c r="W154" s="7" t="s">
        <v>2311</v>
      </c>
      <c r="X154" s="7" t="s">
        <v>778</v>
      </c>
      <c r="Y154" s="7" t="s">
        <v>2312</v>
      </c>
      <c r="Z154" s="7" t="s">
        <v>2313</v>
      </c>
      <c r="AA154" s="12">
        <v>356401.97</v>
      </c>
    </row>
    <row r="155" spans="5:27" x14ac:dyDescent="0.2">
      <c r="E155" s="7" t="s">
        <v>292</v>
      </c>
      <c r="F155" s="7" t="s">
        <v>293</v>
      </c>
      <c r="G155" s="7" t="s">
        <v>292</v>
      </c>
      <c r="H155" s="7" t="s">
        <v>399</v>
      </c>
      <c r="I155" s="7" t="s">
        <v>400</v>
      </c>
      <c r="K155" s="7" t="s">
        <v>1400</v>
      </c>
      <c r="L155" s="7" t="s">
        <v>1401</v>
      </c>
      <c r="M155" s="7" t="s">
        <v>1400</v>
      </c>
      <c r="O155" s="7" t="s">
        <v>1411</v>
      </c>
      <c r="P155" s="7" t="s">
        <v>1410</v>
      </c>
      <c r="Q155" s="7" t="s">
        <v>868</v>
      </c>
      <c r="R155" s="7" t="s">
        <v>869</v>
      </c>
      <c r="S155" s="7" t="s">
        <v>869</v>
      </c>
      <c r="T155" s="8">
        <v>44113</v>
      </c>
      <c r="V155" s="7" t="s">
        <v>1404</v>
      </c>
      <c r="W155" s="7" t="s">
        <v>2296</v>
      </c>
      <c r="X155" s="7" t="s">
        <v>1404</v>
      </c>
      <c r="Y155" s="7" t="s">
        <v>2297</v>
      </c>
      <c r="Z155" s="7" t="s">
        <v>2298</v>
      </c>
      <c r="AA155" s="12">
        <v>638481.53</v>
      </c>
    </row>
    <row r="156" spans="5:27" x14ac:dyDescent="0.2">
      <c r="E156" s="7" t="s">
        <v>292</v>
      </c>
      <c r="F156" s="7" t="s">
        <v>293</v>
      </c>
      <c r="G156" s="7" t="s">
        <v>292</v>
      </c>
      <c r="H156" s="7" t="s">
        <v>401</v>
      </c>
      <c r="I156" s="7" t="s">
        <v>402</v>
      </c>
      <c r="K156" s="7" t="s">
        <v>1404</v>
      </c>
      <c r="L156" s="7" t="s">
        <v>1405</v>
      </c>
      <c r="M156" s="7" t="s">
        <v>1404</v>
      </c>
      <c r="O156" s="7" t="s">
        <v>1414</v>
      </c>
      <c r="P156" s="7" t="s">
        <v>1413</v>
      </c>
      <c r="Q156" s="7" t="s">
        <v>889</v>
      </c>
      <c r="R156" s="7" t="s">
        <v>869</v>
      </c>
      <c r="S156" s="7" t="s">
        <v>1056</v>
      </c>
      <c r="T156" s="8">
        <v>44167</v>
      </c>
      <c r="V156" s="7" t="s">
        <v>600</v>
      </c>
      <c r="W156" s="7" t="s">
        <v>2116</v>
      </c>
      <c r="X156" s="7" t="s">
        <v>600</v>
      </c>
      <c r="Y156" s="7" t="s">
        <v>2117</v>
      </c>
      <c r="Z156" s="7" t="s">
        <v>2118</v>
      </c>
      <c r="AA156" s="12">
        <v>7682752.54</v>
      </c>
    </row>
    <row r="157" spans="5:27" x14ac:dyDescent="0.2">
      <c r="E157" s="7" t="s">
        <v>403</v>
      </c>
      <c r="F157" s="7" t="s">
        <v>404</v>
      </c>
      <c r="G157" s="7" t="s">
        <v>403</v>
      </c>
      <c r="H157" s="7" t="s">
        <v>405</v>
      </c>
      <c r="I157" s="7" t="s">
        <v>406</v>
      </c>
      <c r="K157" s="7" t="s">
        <v>1408</v>
      </c>
      <c r="L157" s="7" t="s">
        <v>1409</v>
      </c>
      <c r="M157" s="7" t="s">
        <v>1408</v>
      </c>
      <c r="O157" s="7" t="s">
        <v>1416</v>
      </c>
      <c r="P157" s="7" t="s">
        <v>1417</v>
      </c>
      <c r="Q157" s="7" t="s">
        <v>889</v>
      </c>
      <c r="R157" s="7" t="s">
        <v>869</v>
      </c>
      <c r="S157" s="7" t="s">
        <v>869</v>
      </c>
      <c r="T157" s="8">
        <v>43859</v>
      </c>
      <c r="V157" s="7" t="s">
        <v>1367</v>
      </c>
      <c r="W157" s="7" t="s">
        <v>2266</v>
      </c>
      <c r="X157" s="7" t="s">
        <v>1367</v>
      </c>
      <c r="Y157" s="7" t="s">
        <v>2267</v>
      </c>
      <c r="Z157" s="7" t="s">
        <v>2268</v>
      </c>
      <c r="AA157" s="12">
        <v>326835.99</v>
      </c>
    </row>
    <row r="158" spans="5:27" x14ac:dyDescent="0.2">
      <c r="E158" s="7" t="s">
        <v>403</v>
      </c>
      <c r="F158" s="7" t="s">
        <v>404</v>
      </c>
      <c r="G158" s="7" t="s">
        <v>403</v>
      </c>
      <c r="H158" s="7" t="s">
        <v>407</v>
      </c>
      <c r="I158" s="7" t="s">
        <v>408</v>
      </c>
      <c r="K158" s="7" t="s">
        <v>771</v>
      </c>
      <c r="L158" s="7" t="s">
        <v>1412</v>
      </c>
      <c r="M158" s="7" t="s">
        <v>771</v>
      </c>
      <c r="O158" s="7" t="s">
        <v>1420</v>
      </c>
      <c r="P158" s="7" t="s">
        <v>1419</v>
      </c>
      <c r="Q158" s="7" t="s">
        <v>868</v>
      </c>
      <c r="R158" s="7" t="s">
        <v>1056</v>
      </c>
      <c r="S158" s="7" t="s">
        <v>869</v>
      </c>
      <c r="T158" s="8">
        <v>44285</v>
      </c>
      <c r="V158" s="7" t="s">
        <v>1223</v>
      </c>
      <c r="W158" s="7" t="s">
        <v>2149</v>
      </c>
      <c r="X158" s="7" t="s">
        <v>1223</v>
      </c>
      <c r="Y158" s="7" t="s">
        <v>2150</v>
      </c>
      <c r="Z158" s="7" t="s">
        <v>2151</v>
      </c>
      <c r="AA158" s="12">
        <v>1205932.47</v>
      </c>
    </row>
    <row r="159" spans="5:27" x14ac:dyDescent="0.2">
      <c r="E159" s="7" t="s">
        <v>403</v>
      </c>
      <c r="F159" s="7" t="s">
        <v>404</v>
      </c>
      <c r="G159" s="7" t="s">
        <v>403</v>
      </c>
      <c r="H159" s="7" t="s">
        <v>409</v>
      </c>
      <c r="I159" s="7" t="s">
        <v>410</v>
      </c>
      <c r="K159" s="7" t="s">
        <v>1415</v>
      </c>
      <c r="L159" s="7" t="s">
        <v>1416</v>
      </c>
      <c r="M159" s="7" t="s">
        <v>1415</v>
      </c>
      <c r="O159" s="7" t="s">
        <v>1423</v>
      </c>
      <c r="P159" s="7" t="s">
        <v>1422</v>
      </c>
      <c r="Q159" s="7" t="s">
        <v>868</v>
      </c>
      <c r="R159" s="7" t="s">
        <v>869</v>
      </c>
      <c r="S159" s="7" t="s">
        <v>869</v>
      </c>
      <c r="T159" s="8">
        <v>44141</v>
      </c>
      <c r="V159" s="7" t="s">
        <v>931</v>
      </c>
      <c r="W159" s="7" t="s">
        <v>2438</v>
      </c>
      <c r="X159" s="7" t="s">
        <v>931</v>
      </c>
      <c r="Y159" s="7" t="s">
        <v>2439</v>
      </c>
      <c r="Z159" s="7" t="s">
        <v>2440</v>
      </c>
      <c r="AA159" s="12">
        <v>152386.45000000001</v>
      </c>
    </row>
    <row r="160" spans="5:27" x14ac:dyDescent="0.2">
      <c r="E160" s="7" t="s">
        <v>403</v>
      </c>
      <c r="F160" s="7" t="s">
        <v>404</v>
      </c>
      <c r="G160" s="7" t="s">
        <v>403</v>
      </c>
      <c r="H160" s="7" t="s">
        <v>411</v>
      </c>
      <c r="I160" s="7" t="s">
        <v>412</v>
      </c>
      <c r="K160" s="7" t="s">
        <v>345</v>
      </c>
      <c r="L160" s="7" t="s">
        <v>1418</v>
      </c>
      <c r="M160" s="7" t="s">
        <v>345</v>
      </c>
      <c r="O160" s="7" t="s">
        <v>1427</v>
      </c>
      <c r="P160" s="7" t="s">
        <v>1426</v>
      </c>
      <c r="Q160" s="7" t="s">
        <v>868</v>
      </c>
      <c r="R160" s="7" t="s">
        <v>869</v>
      </c>
      <c r="S160" s="7" t="s">
        <v>869</v>
      </c>
      <c r="T160" s="8">
        <v>44335</v>
      </c>
      <c r="V160" s="7" t="s">
        <v>1443</v>
      </c>
      <c r="W160" s="7" t="s">
        <v>2329</v>
      </c>
      <c r="X160" s="7" t="s">
        <v>1443</v>
      </c>
      <c r="Y160" s="7" t="s">
        <v>2330</v>
      </c>
      <c r="Z160" s="7" t="s">
        <v>2331</v>
      </c>
      <c r="AA160" s="12">
        <v>191606.6</v>
      </c>
    </row>
    <row r="161" spans="5:27" x14ac:dyDescent="0.2">
      <c r="E161" s="7" t="s">
        <v>403</v>
      </c>
      <c r="F161" s="7" t="s">
        <v>404</v>
      </c>
      <c r="G161" s="7" t="s">
        <v>403</v>
      </c>
      <c r="H161" s="7" t="s">
        <v>413</v>
      </c>
      <c r="I161" s="7" t="s">
        <v>414</v>
      </c>
      <c r="K161" s="7" t="s">
        <v>778</v>
      </c>
      <c r="L161" s="7" t="s">
        <v>1421</v>
      </c>
      <c r="M161" s="7" t="s">
        <v>778</v>
      </c>
      <c r="O161" s="7" t="s">
        <v>1431</v>
      </c>
      <c r="P161" s="7" t="s">
        <v>1430</v>
      </c>
      <c r="Q161" s="7" t="s">
        <v>868</v>
      </c>
      <c r="R161" s="7" t="s">
        <v>869</v>
      </c>
      <c r="S161" s="7" t="s">
        <v>869</v>
      </c>
      <c r="T161" s="8">
        <v>44230</v>
      </c>
      <c r="V161" s="7" t="s">
        <v>784</v>
      </c>
      <c r="W161" s="7" t="s">
        <v>2323</v>
      </c>
      <c r="X161" s="7" t="s">
        <v>784</v>
      </c>
      <c r="Y161" s="7" t="s">
        <v>2324</v>
      </c>
      <c r="Z161" s="7" t="s">
        <v>2325</v>
      </c>
      <c r="AA161" s="12">
        <v>280878.56</v>
      </c>
    </row>
    <row r="162" spans="5:27" x14ac:dyDescent="0.2">
      <c r="E162" s="7" t="s">
        <v>403</v>
      </c>
      <c r="F162" s="7" t="s">
        <v>404</v>
      </c>
      <c r="G162" s="7" t="s">
        <v>403</v>
      </c>
      <c r="H162" s="7" t="s">
        <v>415</v>
      </c>
      <c r="I162" s="7" t="s">
        <v>416</v>
      </c>
      <c r="K162" s="7" t="s">
        <v>1424</v>
      </c>
      <c r="L162" s="7" t="s">
        <v>1425</v>
      </c>
      <c r="M162" s="7" t="s">
        <v>1424</v>
      </c>
      <c r="O162" s="7" t="s">
        <v>1435</v>
      </c>
      <c r="P162" s="7" t="s">
        <v>1434</v>
      </c>
      <c r="Q162" s="7" t="s">
        <v>868</v>
      </c>
      <c r="R162" s="7" t="s">
        <v>869</v>
      </c>
      <c r="S162" s="7" t="s">
        <v>869</v>
      </c>
      <c r="T162" s="8">
        <v>44147</v>
      </c>
      <c r="V162" s="7" t="s">
        <v>795</v>
      </c>
      <c r="W162" s="7" t="s">
        <v>2347</v>
      </c>
      <c r="X162" s="7" t="s">
        <v>795</v>
      </c>
      <c r="Y162" s="7" t="s">
        <v>2348</v>
      </c>
      <c r="Z162" s="7" t="s">
        <v>2349</v>
      </c>
      <c r="AA162" s="12">
        <v>14225343.93</v>
      </c>
    </row>
    <row r="163" spans="5:27" x14ac:dyDescent="0.2">
      <c r="E163" s="7" t="s">
        <v>417</v>
      </c>
      <c r="F163" s="7" t="s">
        <v>418</v>
      </c>
      <c r="G163" s="7" t="s">
        <v>417</v>
      </c>
      <c r="H163" s="7" t="s">
        <v>419</v>
      </c>
      <c r="I163" s="7" t="s">
        <v>420</v>
      </c>
      <c r="K163" s="7" t="s">
        <v>1428</v>
      </c>
      <c r="L163" s="7" t="s">
        <v>1429</v>
      </c>
      <c r="M163" s="7" t="s">
        <v>1428</v>
      </c>
      <c r="O163" s="7" t="s">
        <v>1438</v>
      </c>
      <c r="P163" s="7" t="s">
        <v>1437</v>
      </c>
      <c r="Q163" s="7" t="s">
        <v>868</v>
      </c>
      <c r="R163" s="7" t="s">
        <v>869</v>
      </c>
      <c r="S163" s="7" t="s">
        <v>1056</v>
      </c>
      <c r="T163" s="8">
        <v>44197</v>
      </c>
      <c r="V163" s="7" t="s">
        <v>1458</v>
      </c>
      <c r="W163" s="7" t="s">
        <v>2341</v>
      </c>
      <c r="X163" s="7" t="s">
        <v>1458</v>
      </c>
      <c r="Y163" s="7" t="s">
        <v>2342</v>
      </c>
      <c r="Z163" s="7" t="s">
        <v>2343</v>
      </c>
      <c r="AA163" s="12">
        <v>2878393.33</v>
      </c>
    </row>
    <row r="164" spans="5:27" x14ac:dyDescent="0.2">
      <c r="E164" s="7" t="s">
        <v>417</v>
      </c>
      <c r="F164" s="7" t="s">
        <v>418</v>
      </c>
      <c r="G164" s="7" t="s">
        <v>417</v>
      </c>
      <c r="H164" s="7" t="s">
        <v>421</v>
      </c>
      <c r="I164" s="7" t="s">
        <v>422</v>
      </c>
      <c r="K164" s="7" t="s">
        <v>1432</v>
      </c>
      <c r="L164" s="7" t="s">
        <v>1433</v>
      </c>
      <c r="M164" s="7" t="s">
        <v>1432</v>
      </c>
      <c r="O164" s="7" t="s">
        <v>1442</v>
      </c>
      <c r="P164" s="7" t="s">
        <v>1441</v>
      </c>
      <c r="Q164" s="7" t="s">
        <v>868</v>
      </c>
      <c r="R164" s="7" t="s">
        <v>869</v>
      </c>
      <c r="S164" s="7" t="s">
        <v>1056</v>
      </c>
      <c r="T164" s="8">
        <v>44364</v>
      </c>
      <c r="V164" s="7" t="s">
        <v>1447</v>
      </c>
      <c r="W164" s="7" t="s">
        <v>2332</v>
      </c>
      <c r="X164" s="7" t="s">
        <v>1447</v>
      </c>
      <c r="Y164" s="7" t="s">
        <v>2333</v>
      </c>
      <c r="Z164" s="7" t="s">
        <v>2334</v>
      </c>
      <c r="AA164" s="12">
        <v>1205764.8799999999</v>
      </c>
    </row>
    <row r="165" spans="5:27" x14ac:dyDescent="0.2">
      <c r="E165" s="7" t="s">
        <v>423</v>
      </c>
      <c r="F165" s="7" t="s">
        <v>424</v>
      </c>
      <c r="G165" s="7" t="s">
        <v>423</v>
      </c>
      <c r="H165" s="7" t="s">
        <v>425</v>
      </c>
      <c r="I165" s="7" t="s">
        <v>426</v>
      </c>
      <c r="K165" s="7" t="s">
        <v>784</v>
      </c>
      <c r="L165" s="7" t="s">
        <v>1436</v>
      </c>
      <c r="M165" s="7" t="s">
        <v>784</v>
      </c>
      <c r="O165" s="7" t="s">
        <v>1446</v>
      </c>
      <c r="P165" s="7" t="s">
        <v>1445</v>
      </c>
      <c r="Q165" s="7" t="s">
        <v>868</v>
      </c>
      <c r="R165" s="7" t="s">
        <v>869</v>
      </c>
      <c r="S165" s="7" t="s">
        <v>1056</v>
      </c>
      <c r="T165" s="8">
        <v>44345</v>
      </c>
      <c r="V165" s="7" t="s">
        <v>788</v>
      </c>
      <c r="W165" s="7" t="s">
        <v>2338</v>
      </c>
      <c r="X165" s="7" t="s">
        <v>788</v>
      </c>
      <c r="Y165" s="7" t="s">
        <v>2339</v>
      </c>
      <c r="Z165" s="7" t="s">
        <v>2340</v>
      </c>
      <c r="AA165" s="12">
        <v>1371211.05</v>
      </c>
    </row>
    <row r="166" spans="5:27" x14ac:dyDescent="0.2">
      <c r="E166" s="7" t="s">
        <v>427</v>
      </c>
      <c r="F166" s="7" t="s">
        <v>428</v>
      </c>
      <c r="G166" s="7" t="s">
        <v>427</v>
      </c>
      <c r="H166" s="7" t="s">
        <v>429</v>
      </c>
      <c r="I166" s="7" t="s">
        <v>430</v>
      </c>
      <c r="K166" s="7" t="s">
        <v>1439</v>
      </c>
      <c r="L166" s="7" t="s">
        <v>1440</v>
      </c>
      <c r="M166" s="7" t="s">
        <v>1439</v>
      </c>
      <c r="O166" s="7" t="s">
        <v>1450</v>
      </c>
      <c r="P166" s="7" t="s">
        <v>1449</v>
      </c>
      <c r="Q166" s="7" t="s">
        <v>868</v>
      </c>
      <c r="R166" s="7" t="s">
        <v>869</v>
      </c>
      <c r="S166" s="7" t="s">
        <v>1056</v>
      </c>
      <c r="T166" s="8">
        <v>44334</v>
      </c>
      <c r="V166" s="7" t="s">
        <v>826</v>
      </c>
      <c r="W166" s="7" t="s">
        <v>2359</v>
      </c>
      <c r="X166" s="7" t="s">
        <v>826</v>
      </c>
      <c r="Y166" s="7" t="s">
        <v>2360</v>
      </c>
      <c r="Z166" s="7" t="s">
        <v>2361</v>
      </c>
      <c r="AA166" s="12">
        <v>231915.18</v>
      </c>
    </row>
    <row r="167" spans="5:27" x14ac:dyDescent="0.2">
      <c r="E167" s="7" t="s">
        <v>427</v>
      </c>
      <c r="F167" s="7" t="s">
        <v>428</v>
      </c>
      <c r="G167" s="7" t="s">
        <v>427</v>
      </c>
      <c r="H167" s="7" t="s">
        <v>431</v>
      </c>
      <c r="I167" s="7" t="s">
        <v>432</v>
      </c>
      <c r="K167" s="7" t="s">
        <v>1443</v>
      </c>
      <c r="L167" s="7" t="s">
        <v>1444</v>
      </c>
      <c r="M167" s="7" t="s">
        <v>1443</v>
      </c>
      <c r="O167" s="7" t="s">
        <v>1454</v>
      </c>
      <c r="P167" s="7" t="s">
        <v>1453</v>
      </c>
      <c r="Q167" s="7" t="s">
        <v>868</v>
      </c>
      <c r="R167" s="7" t="s">
        <v>869</v>
      </c>
      <c r="S167" s="7" t="s">
        <v>869</v>
      </c>
      <c r="T167" s="8">
        <v>44335</v>
      </c>
      <c r="V167" s="7" t="s">
        <v>1469</v>
      </c>
      <c r="W167" s="7" t="s">
        <v>2350</v>
      </c>
      <c r="X167" s="7" t="s">
        <v>1469</v>
      </c>
      <c r="Y167" s="7" t="s">
        <v>2351</v>
      </c>
      <c r="Z167" s="7" t="s">
        <v>2352</v>
      </c>
      <c r="AA167" s="12">
        <v>730174.72</v>
      </c>
    </row>
    <row r="168" spans="5:27" x14ac:dyDescent="0.2">
      <c r="E168" s="7" t="s">
        <v>427</v>
      </c>
      <c r="F168" s="7" t="s">
        <v>428</v>
      </c>
      <c r="G168" s="7" t="s">
        <v>427</v>
      </c>
      <c r="H168" s="7" t="s">
        <v>433</v>
      </c>
      <c r="I168" s="7" t="s">
        <v>434</v>
      </c>
      <c r="K168" s="7" t="s">
        <v>1447</v>
      </c>
      <c r="L168" s="7" t="s">
        <v>1448</v>
      </c>
      <c r="M168" s="7" t="s">
        <v>1447</v>
      </c>
      <c r="O168" s="7" t="s">
        <v>1457</v>
      </c>
      <c r="P168" s="7" t="s">
        <v>1456</v>
      </c>
      <c r="Q168" s="7" t="s">
        <v>868</v>
      </c>
      <c r="R168" s="7" t="s">
        <v>869</v>
      </c>
      <c r="S168" s="7" t="s">
        <v>1056</v>
      </c>
      <c r="T168" s="8">
        <v>44371</v>
      </c>
      <c r="V168" s="7" t="s">
        <v>1476</v>
      </c>
      <c r="W168" s="7" t="s">
        <v>2356</v>
      </c>
      <c r="X168" s="7" t="s">
        <v>1476</v>
      </c>
      <c r="Y168" s="7" t="s">
        <v>2357</v>
      </c>
      <c r="Z168" s="7" t="s">
        <v>2358</v>
      </c>
      <c r="AA168" s="12">
        <v>599023.19999999995</v>
      </c>
    </row>
    <row r="169" spans="5:27" x14ac:dyDescent="0.2">
      <c r="E169" s="7" t="s">
        <v>435</v>
      </c>
      <c r="F169" s="7" t="s">
        <v>436</v>
      </c>
      <c r="G169" s="7" t="s">
        <v>435</v>
      </c>
      <c r="H169" s="7" t="s">
        <v>437</v>
      </c>
      <c r="I169" s="7" t="s">
        <v>438</v>
      </c>
      <c r="K169" s="7" t="s">
        <v>1451</v>
      </c>
      <c r="L169" s="7" t="s">
        <v>1452</v>
      </c>
      <c r="M169" s="7" t="s">
        <v>1451</v>
      </c>
      <c r="O169" s="7" t="s">
        <v>1461</v>
      </c>
      <c r="P169" s="7" t="s">
        <v>1460</v>
      </c>
      <c r="Q169" s="7" t="s">
        <v>868</v>
      </c>
      <c r="R169" s="7" t="s">
        <v>869</v>
      </c>
      <c r="S169" s="7" t="s">
        <v>1056</v>
      </c>
      <c r="T169" s="8">
        <v>44299</v>
      </c>
      <c r="V169" s="7" t="s">
        <v>1487</v>
      </c>
      <c r="W169" s="7" t="s">
        <v>2365</v>
      </c>
      <c r="X169" s="7" t="s">
        <v>1487</v>
      </c>
      <c r="Y169" s="7" t="s">
        <v>2366</v>
      </c>
      <c r="Z169" s="7" t="s">
        <v>2367</v>
      </c>
      <c r="AA169" s="12">
        <v>153505.22</v>
      </c>
    </row>
    <row r="170" spans="5:27" x14ac:dyDescent="0.2">
      <c r="E170" s="7" t="s">
        <v>439</v>
      </c>
      <c r="F170" s="7" t="s">
        <v>440</v>
      </c>
      <c r="G170" s="7" t="s">
        <v>439</v>
      </c>
      <c r="H170" s="7" t="s">
        <v>441</v>
      </c>
      <c r="I170" s="7" t="s">
        <v>442</v>
      </c>
      <c r="K170" s="7" t="s">
        <v>788</v>
      </c>
      <c r="L170" s="7" t="s">
        <v>1455</v>
      </c>
      <c r="M170" s="7" t="s">
        <v>788</v>
      </c>
      <c r="O170" s="7" t="s">
        <v>1465</v>
      </c>
      <c r="P170" s="7" t="s">
        <v>1464</v>
      </c>
      <c r="Q170" s="7" t="s">
        <v>868</v>
      </c>
      <c r="R170" s="7" t="s">
        <v>869</v>
      </c>
      <c r="S170" s="7" t="s">
        <v>1056</v>
      </c>
      <c r="T170" s="8">
        <v>44428</v>
      </c>
      <c r="V170" s="7" t="s">
        <v>1462</v>
      </c>
      <c r="W170" s="7" t="s">
        <v>2344</v>
      </c>
      <c r="X170" s="7" t="s">
        <v>1462</v>
      </c>
      <c r="Y170" s="7" t="s">
        <v>2345</v>
      </c>
      <c r="Z170" s="7" t="s">
        <v>2346</v>
      </c>
      <c r="AA170" s="12">
        <v>1823443.81</v>
      </c>
    </row>
    <row r="171" spans="5:27" x14ac:dyDescent="0.2">
      <c r="E171" s="7" t="s">
        <v>439</v>
      </c>
      <c r="F171" s="7" t="s">
        <v>440</v>
      </c>
      <c r="G171" s="7" t="s">
        <v>439</v>
      </c>
      <c r="H171" s="7" t="s">
        <v>443</v>
      </c>
      <c r="I171" s="7" t="s">
        <v>444</v>
      </c>
      <c r="K171" s="7" t="s">
        <v>1458</v>
      </c>
      <c r="L171" s="7" t="s">
        <v>1459</v>
      </c>
      <c r="M171" s="7" t="s">
        <v>1458</v>
      </c>
      <c r="O171" s="7" t="s">
        <v>1468</v>
      </c>
      <c r="P171" s="7" t="s">
        <v>1467</v>
      </c>
      <c r="Q171" s="7" t="s">
        <v>868</v>
      </c>
      <c r="R171" s="7" t="s">
        <v>869</v>
      </c>
      <c r="S171" s="7" t="s">
        <v>1056</v>
      </c>
      <c r="T171" s="8">
        <v>44302</v>
      </c>
      <c r="V171" s="7" t="s">
        <v>822</v>
      </c>
      <c r="W171" s="7" t="s">
        <v>2353</v>
      </c>
      <c r="X171" s="7" t="s">
        <v>822</v>
      </c>
      <c r="Y171" s="7" t="s">
        <v>2354</v>
      </c>
      <c r="Z171" s="7" t="s">
        <v>2355</v>
      </c>
      <c r="AA171" s="12">
        <v>1530752.4</v>
      </c>
    </row>
    <row r="172" spans="5:27" x14ac:dyDescent="0.2">
      <c r="E172" s="7" t="s">
        <v>439</v>
      </c>
      <c r="F172" s="7" t="s">
        <v>440</v>
      </c>
      <c r="G172" s="7" t="s">
        <v>439</v>
      </c>
      <c r="H172" s="7" t="s">
        <v>445</v>
      </c>
      <c r="I172" s="7" t="s">
        <v>446</v>
      </c>
      <c r="K172" s="7" t="s">
        <v>1462</v>
      </c>
      <c r="L172" s="7" t="s">
        <v>1463</v>
      </c>
      <c r="M172" s="7" t="s">
        <v>1462</v>
      </c>
      <c r="O172" s="7" t="s">
        <v>1472</v>
      </c>
      <c r="P172" s="7" t="s">
        <v>1471</v>
      </c>
      <c r="Q172" s="7" t="s">
        <v>868</v>
      </c>
      <c r="R172" s="7" t="s">
        <v>869</v>
      </c>
      <c r="S172" s="7" t="s">
        <v>1056</v>
      </c>
      <c r="T172" s="8">
        <v>44349</v>
      </c>
      <c r="V172" s="7" t="s">
        <v>1280</v>
      </c>
      <c r="W172" s="7" t="s">
        <v>2197</v>
      </c>
      <c r="X172" s="7" t="s">
        <v>1280</v>
      </c>
      <c r="Y172" s="7" t="s">
        <v>2198</v>
      </c>
      <c r="Z172" s="7" t="s">
        <v>2199</v>
      </c>
      <c r="AA172" s="12">
        <v>244273.87</v>
      </c>
    </row>
    <row r="173" spans="5:27" x14ac:dyDescent="0.2">
      <c r="E173" s="7" t="s">
        <v>439</v>
      </c>
      <c r="F173" s="7" t="s">
        <v>440</v>
      </c>
      <c r="G173" s="7" t="s">
        <v>439</v>
      </c>
      <c r="H173" s="7" t="s">
        <v>447</v>
      </c>
      <c r="I173" s="7" t="s">
        <v>448</v>
      </c>
      <c r="K173" s="7" t="s">
        <v>795</v>
      </c>
      <c r="L173" s="7" t="s">
        <v>1466</v>
      </c>
      <c r="M173" s="7" t="s">
        <v>795</v>
      </c>
      <c r="O173" s="7" t="s">
        <v>1475</v>
      </c>
      <c r="P173" s="7" t="s">
        <v>1474</v>
      </c>
      <c r="Q173" s="7" t="s">
        <v>868</v>
      </c>
      <c r="R173" s="7" t="s">
        <v>869</v>
      </c>
      <c r="S173" s="7" t="s">
        <v>869</v>
      </c>
      <c r="T173" s="8">
        <v>44168</v>
      </c>
      <c r="V173" s="7" t="s">
        <v>1110</v>
      </c>
      <c r="W173" s="7" t="s">
        <v>2057</v>
      </c>
      <c r="X173" s="7" t="s">
        <v>1110</v>
      </c>
      <c r="Y173" s="7" t="s">
        <v>2058</v>
      </c>
      <c r="Z173" s="7" t="s">
        <v>2059</v>
      </c>
      <c r="AA173" s="12">
        <v>335855.88</v>
      </c>
    </row>
    <row r="174" spans="5:27" x14ac:dyDescent="0.2">
      <c r="E174" s="7" t="s">
        <v>439</v>
      </c>
      <c r="F174" s="7" t="s">
        <v>440</v>
      </c>
      <c r="G174" s="7" t="s">
        <v>439</v>
      </c>
      <c r="H174" s="7" t="s">
        <v>449</v>
      </c>
      <c r="I174" s="7" t="s">
        <v>450</v>
      </c>
      <c r="K174" s="7" t="s">
        <v>1469</v>
      </c>
      <c r="L174" s="7" t="s">
        <v>1470</v>
      </c>
      <c r="M174" s="7" t="s">
        <v>1469</v>
      </c>
      <c r="O174" s="7" t="s">
        <v>1479</v>
      </c>
      <c r="P174" s="7" t="s">
        <v>1478</v>
      </c>
      <c r="Q174" s="7" t="s">
        <v>868</v>
      </c>
      <c r="R174" s="7" t="s">
        <v>869</v>
      </c>
      <c r="S174" s="7" t="s">
        <v>869</v>
      </c>
      <c r="T174" s="8">
        <v>44173</v>
      </c>
      <c r="V174" s="7" t="s">
        <v>115</v>
      </c>
      <c r="W174" s="7" t="s">
        <v>883</v>
      </c>
      <c r="X174" s="7" t="s">
        <v>115</v>
      </c>
      <c r="Y174" s="7" t="s">
        <v>2397</v>
      </c>
      <c r="Z174" s="7" t="s">
        <v>2398</v>
      </c>
      <c r="AA174" s="12">
        <v>7061542.29</v>
      </c>
    </row>
    <row r="175" spans="5:27" x14ac:dyDescent="0.2">
      <c r="E175" s="7" t="s">
        <v>439</v>
      </c>
      <c r="F175" s="7" t="s">
        <v>440</v>
      </c>
      <c r="G175" s="7" t="s">
        <v>439</v>
      </c>
      <c r="H175" s="7" t="s">
        <v>451</v>
      </c>
      <c r="I175" s="7" t="s">
        <v>452</v>
      </c>
      <c r="K175" s="7" t="s">
        <v>822</v>
      </c>
      <c r="L175" s="7" t="s">
        <v>1473</v>
      </c>
      <c r="M175" s="7" t="s">
        <v>822</v>
      </c>
      <c r="O175" s="7" t="s">
        <v>1482</v>
      </c>
      <c r="P175" s="7" t="s">
        <v>1481</v>
      </c>
      <c r="Q175" s="7" t="s">
        <v>868</v>
      </c>
      <c r="R175" s="7" t="s">
        <v>869</v>
      </c>
      <c r="S175" s="7" t="s">
        <v>869</v>
      </c>
      <c r="T175" s="8">
        <v>44301</v>
      </c>
      <c r="V175" s="7" t="s">
        <v>1284</v>
      </c>
      <c r="W175" s="7" t="s">
        <v>2200</v>
      </c>
      <c r="X175" s="7" t="s">
        <v>1284</v>
      </c>
      <c r="Y175" s="7" t="s">
        <v>2201</v>
      </c>
      <c r="Z175" s="7" t="s">
        <v>2202</v>
      </c>
      <c r="AA175" s="12">
        <v>436473.45</v>
      </c>
    </row>
    <row r="176" spans="5:27" x14ac:dyDescent="0.2">
      <c r="E176" s="7" t="s">
        <v>439</v>
      </c>
      <c r="F176" s="7" t="s">
        <v>440</v>
      </c>
      <c r="G176" s="7" t="s">
        <v>439</v>
      </c>
      <c r="H176" s="7" t="s">
        <v>453</v>
      </c>
      <c r="I176" s="7" t="s">
        <v>454</v>
      </c>
      <c r="K176" s="7" t="s">
        <v>1476</v>
      </c>
      <c r="L176" s="7" t="s">
        <v>1477</v>
      </c>
      <c r="M176" s="7" t="s">
        <v>1476</v>
      </c>
      <c r="O176" s="7" t="s">
        <v>1486</v>
      </c>
      <c r="P176" s="7" t="s">
        <v>1485</v>
      </c>
      <c r="Q176" s="7" t="s">
        <v>868</v>
      </c>
      <c r="R176" s="7" t="s">
        <v>869</v>
      </c>
      <c r="S176" s="7" t="s">
        <v>869</v>
      </c>
      <c r="T176" s="8">
        <v>44356</v>
      </c>
      <c r="V176" s="7" t="s">
        <v>1349</v>
      </c>
      <c r="W176" s="7" t="s">
        <v>2251</v>
      </c>
      <c r="X176" s="7" t="s">
        <v>1349</v>
      </c>
      <c r="Y176" s="7" t="s">
        <v>2252</v>
      </c>
      <c r="Z176" s="7" t="s">
        <v>2253</v>
      </c>
      <c r="AA176" s="12">
        <v>236756.14</v>
      </c>
    </row>
    <row r="177" spans="5:27" x14ac:dyDescent="0.2">
      <c r="E177" s="7" t="s">
        <v>439</v>
      </c>
      <c r="F177" s="7" t="s">
        <v>440</v>
      </c>
      <c r="G177" s="7" t="s">
        <v>439</v>
      </c>
      <c r="H177" s="7" t="s">
        <v>455</v>
      </c>
      <c r="I177" s="7" t="s">
        <v>456</v>
      </c>
      <c r="K177" s="7" t="s">
        <v>826</v>
      </c>
      <c r="L177" s="7" t="s">
        <v>1480</v>
      </c>
      <c r="M177" s="7" t="s">
        <v>826</v>
      </c>
      <c r="O177" s="7" t="s">
        <v>1490</v>
      </c>
      <c r="P177" s="7" t="s">
        <v>1489</v>
      </c>
      <c r="Q177" s="7" t="s">
        <v>868</v>
      </c>
      <c r="R177" s="7" t="s">
        <v>869</v>
      </c>
      <c r="S177" s="7" t="s">
        <v>869</v>
      </c>
      <c r="T177" s="8">
        <v>44113</v>
      </c>
      <c r="V177" s="7" t="s">
        <v>1424</v>
      </c>
      <c r="W177" s="7" t="s">
        <v>2314</v>
      </c>
      <c r="X177" s="7" t="s">
        <v>1424</v>
      </c>
      <c r="Y177" s="7" t="s">
        <v>2315</v>
      </c>
      <c r="Z177" s="7" t="s">
        <v>2316</v>
      </c>
      <c r="AA177" s="12">
        <v>1117039.8500000001</v>
      </c>
    </row>
    <row r="178" spans="5:27" x14ac:dyDescent="0.2">
      <c r="E178" s="7" t="s">
        <v>439</v>
      </c>
      <c r="F178" s="7" t="s">
        <v>440</v>
      </c>
      <c r="G178" s="7" t="s">
        <v>439</v>
      </c>
      <c r="H178" s="7" t="s">
        <v>457</v>
      </c>
      <c r="I178" s="7" t="s">
        <v>458</v>
      </c>
      <c r="K178" s="7" t="s">
        <v>1483</v>
      </c>
      <c r="L178" s="7" t="s">
        <v>1484</v>
      </c>
      <c r="M178" s="7" t="s">
        <v>1483</v>
      </c>
      <c r="O178" s="7" t="s">
        <v>1494</v>
      </c>
      <c r="P178" s="7" t="s">
        <v>1493</v>
      </c>
      <c r="Q178" s="7" t="s">
        <v>868</v>
      </c>
      <c r="R178" s="7" t="s">
        <v>869</v>
      </c>
      <c r="S178" s="7" t="s">
        <v>1056</v>
      </c>
      <c r="T178" s="8">
        <v>44152</v>
      </c>
      <c r="V178" s="7" t="s">
        <v>1495</v>
      </c>
      <c r="W178" s="7" t="s">
        <v>2371</v>
      </c>
      <c r="X178" s="7" t="s">
        <v>1495</v>
      </c>
      <c r="Y178" s="7" t="s">
        <v>2372</v>
      </c>
      <c r="Z178" s="7" t="s">
        <v>2373</v>
      </c>
      <c r="AA178" s="12">
        <v>507430.86</v>
      </c>
    </row>
    <row r="179" spans="5:27" x14ac:dyDescent="0.2">
      <c r="E179" s="7" t="s">
        <v>439</v>
      </c>
      <c r="F179" s="7" t="s">
        <v>440</v>
      </c>
      <c r="G179" s="7" t="s">
        <v>439</v>
      </c>
      <c r="H179" s="7" t="s">
        <v>459</v>
      </c>
      <c r="I179" s="7" t="s">
        <v>460</v>
      </c>
      <c r="K179" s="7" t="s">
        <v>1487</v>
      </c>
      <c r="L179" s="7" t="s">
        <v>1488</v>
      </c>
      <c r="M179" s="7" t="s">
        <v>1487</v>
      </c>
      <c r="O179" s="7" t="s">
        <v>1498</v>
      </c>
      <c r="P179" s="7" t="s">
        <v>1497</v>
      </c>
      <c r="Q179" s="7" t="s">
        <v>869</v>
      </c>
      <c r="R179" s="7" t="s">
        <v>869</v>
      </c>
      <c r="S179" s="7" t="s">
        <v>1056</v>
      </c>
      <c r="T179" s="8">
        <v>44215</v>
      </c>
      <c r="V179" s="7" t="s">
        <v>1491</v>
      </c>
      <c r="W179" s="7" t="s">
        <v>2368</v>
      </c>
      <c r="X179" s="7" t="s">
        <v>1491</v>
      </c>
      <c r="Y179" s="7" t="s">
        <v>2369</v>
      </c>
      <c r="Z179" s="7" t="s">
        <v>2370</v>
      </c>
      <c r="AA179" s="12">
        <v>698225.73</v>
      </c>
    </row>
    <row r="180" spans="5:27" x14ac:dyDescent="0.2">
      <c r="E180" s="7" t="s">
        <v>439</v>
      </c>
      <c r="F180" s="7" t="s">
        <v>440</v>
      </c>
      <c r="G180" s="7" t="s">
        <v>439</v>
      </c>
      <c r="H180" s="7" t="s">
        <v>461</v>
      </c>
      <c r="I180" s="7" t="s">
        <v>462</v>
      </c>
      <c r="K180" s="7" t="s">
        <v>1491</v>
      </c>
      <c r="L180" s="7" t="s">
        <v>1492</v>
      </c>
      <c r="M180" s="7" t="s">
        <v>1491</v>
      </c>
      <c r="O180" s="7" t="s">
        <v>1502</v>
      </c>
      <c r="P180" s="7" t="s">
        <v>1501</v>
      </c>
      <c r="Q180" s="7" t="s">
        <v>868</v>
      </c>
      <c r="R180" s="7" t="s">
        <v>869</v>
      </c>
      <c r="S180" s="7" t="s">
        <v>1056</v>
      </c>
      <c r="T180" s="8">
        <v>44345</v>
      </c>
      <c r="AA180" s="12">
        <f>SUM(AA2:AA179)</f>
        <v>499999999.96000028</v>
      </c>
    </row>
    <row r="181" spans="5:27" x14ac:dyDescent="0.2">
      <c r="E181" s="7" t="s">
        <v>439</v>
      </c>
      <c r="F181" s="7" t="s">
        <v>440</v>
      </c>
      <c r="G181" s="7" t="s">
        <v>439</v>
      </c>
      <c r="H181" s="7" t="s">
        <v>463</v>
      </c>
      <c r="I181" s="7" t="s">
        <v>464</v>
      </c>
      <c r="K181" s="7" t="s">
        <v>1495</v>
      </c>
      <c r="L181" s="7" t="s">
        <v>1496</v>
      </c>
      <c r="M181" s="7" t="s">
        <v>1495</v>
      </c>
      <c r="O181" s="7" t="s">
        <v>1506</v>
      </c>
      <c r="P181" s="7" t="s">
        <v>1505</v>
      </c>
      <c r="Q181" s="7" t="s">
        <v>868</v>
      </c>
      <c r="T181" s="8">
        <v>44209</v>
      </c>
    </row>
    <row r="182" spans="5:27" x14ac:dyDescent="0.2">
      <c r="E182" s="7" t="s">
        <v>439</v>
      </c>
      <c r="F182" s="7" t="s">
        <v>440</v>
      </c>
      <c r="G182" s="7" t="s">
        <v>439</v>
      </c>
      <c r="H182" s="7" t="s">
        <v>465</v>
      </c>
      <c r="I182" s="7" t="s">
        <v>466</v>
      </c>
      <c r="K182" s="7" t="s">
        <v>1499</v>
      </c>
      <c r="L182" s="7" t="s">
        <v>1500</v>
      </c>
      <c r="M182" s="7" t="s">
        <v>1499</v>
      </c>
      <c r="O182" s="7" t="s">
        <v>1105</v>
      </c>
    </row>
    <row r="183" spans="5:27" x14ac:dyDescent="0.2">
      <c r="E183" s="7" t="s">
        <v>439</v>
      </c>
      <c r="F183" s="7" t="s">
        <v>440</v>
      </c>
      <c r="G183" s="7" t="s">
        <v>439</v>
      </c>
      <c r="H183" s="7" t="s">
        <v>467</v>
      </c>
      <c r="I183" s="7" t="s">
        <v>468</v>
      </c>
      <c r="K183" s="7" t="s">
        <v>1503</v>
      </c>
      <c r="L183" s="7" t="s">
        <v>1504</v>
      </c>
      <c r="M183" s="7" t="s">
        <v>1503</v>
      </c>
      <c r="O183" s="7" t="s">
        <v>1105</v>
      </c>
    </row>
    <row r="184" spans="5:27" x14ac:dyDescent="0.2">
      <c r="E184" s="7" t="s">
        <v>439</v>
      </c>
      <c r="F184" s="7" t="s">
        <v>440</v>
      </c>
      <c r="G184" s="7" t="s">
        <v>439</v>
      </c>
      <c r="H184" s="7" t="s">
        <v>469</v>
      </c>
      <c r="I184" s="7" t="s">
        <v>470</v>
      </c>
      <c r="K184" s="7" t="s">
        <v>1507</v>
      </c>
      <c r="L184" s="7" t="s">
        <v>1508</v>
      </c>
      <c r="M184" s="7" t="s">
        <v>1507</v>
      </c>
      <c r="O184" s="7" t="s">
        <v>1105</v>
      </c>
      <c r="P184" s="7" t="s">
        <v>1513</v>
      </c>
      <c r="Q184" s="7" t="s">
        <v>889</v>
      </c>
      <c r="T184" s="8">
        <v>43854</v>
      </c>
    </row>
    <row r="185" spans="5:27" x14ac:dyDescent="0.2">
      <c r="E185" s="7" t="s">
        <v>439</v>
      </c>
      <c r="F185" s="7" t="s">
        <v>440</v>
      </c>
      <c r="G185" s="7" t="s">
        <v>439</v>
      </c>
      <c r="H185" s="7" t="s">
        <v>471</v>
      </c>
      <c r="I185" s="7" t="s">
        <v>472</v>
      </c>
      <c r="K185" s="7" t="s">
        <v>1509</v>
      </c>
      <c r="L185" s="7" t="s">
        <v>1510</v>
      </c>
      <c r="M185" s="7" t="s">
        <v>1509</v>
      </c>
      <c r="O185" s="7" t="s">
        <v>1105</v>
      </c>
    </row>
    <row r="186" spans="5:27" x14ac:dyDescent="0.2">
      <c r="E186" s="7" t="s">
        <v>439</v>
      </c>
      <c r="F186" s="7" t="s">
        <v>440</v>
      </c>
      <c r="G186" s="7" t="s">
        <v>439</v>
      </c>
      <c r="H186" s="7" t="s">
        <v>473</v>
      </c>
      <c r="I186" s="7" t="s">
        <v>474</v>
      </c>
      <c r="K186" s="7" t="s">
        <v>1511</v>
      </c>
      <c r="L186" s="7" t="s">
        <v>1512</v>
      </c>
      <c r="M186" s="7" t="s">
        <v>1511</v>
      </c>
      <c r="O186" s="7" t="s">
        <v>1105</v>
      </c>
      <c r="P186" s="7" t="s">
        <v>1518</v>
      </c>
      <c r="Q186" s="7" t="s">
        <v>889</v>
      </c>
      <c r="T186" s="8">
        <v>44373</v>
      </c>
    </row>
    <row r="187" spans="5:27" x14ac:dyDescent="0.2">
      <c r="E187" s="7" t="s">
        <v>439</v>
      </c>
      <c r="F187" s="7" t="s">
        <v>440</v>
      </c>
      <c r="G187" s="7" t="s">
        <v>439</v>
      </c>
      <c r="H187" s="7" t="s">
        <v>475</v>
      </c>
      <c r="I187" s="7" t="s">
        <v>476</v>
      </c>
      <c r="K187" s="7" t="s">
        <v>1514</v>
      </c>
      <c r="L187" s="7" t="s">
        <v>1515</v>
      </c>
      <c r="M187" s="7" t="s">
        <v>1514</v>
      </c>
      <c r="O187" s="7" t="s">
        <v>1105</v>
      </c>
      <c r="P187" s="7" t="s">
        <v>1521</v>
      </c>
      <c r="Q187" s="7" t="s">
        <v>868</v>
      </c>
      <c r="R187" s="7" t="s">
        <v>869</v>
      </c>
      <c r="S187" s="7" t="s">
        <v>869</v>
      </c>
      <c r="T187" s="8">
        <v>44222</v>
      </c>
    </row>
    <row r="188" spans="5:27" x14ac:dyDescent="0.2">
      <c r="E188" s="7" t="s">
        <v>439</v>
      </c>
      <c r="F188" s="7" t="s">
        <v>440</v>
      </c>
      <c r="G188" s="7" t="s">
        <v>439</v>
      </c>
      <c r="H188" s="7" t="s">
        <v>477</v>
      </c>
      <c r="I188" s="7" t="s">
        <v>478</v>
      </c>
      <c r="K188" s="7" t="s">
        <v>1516</v>
      </c>
      <c r="L188" s="7" t="s">
        <v>1517</v>
      </c>
      <c r="M188" s="7" t="s">
        <v>1516</v>
      </c>
      <c r="O188" s="7" t="s">
        <v>1105</v>
      </c>
    </row>
    <row r="189" spans="5:27" x14ac:dyDescent="0.2">
      <c r="E189" s="7" t="s">
        <v>479</v>
      </c>
      <c r="F189" s="7" t="s">
        <v>480</v>
      </c>
      <c r="G189" s="7" t="s">
        <v>479</v>
      </c>
      <c r="H189" s="7" t="s">
        <v>481</v>
      </c>
      <c r="I189" s="7" t="s">
        <v>482</v>
      </c>
      <c r="K189" s="7" t="s">
        <v>1519</v>
      </c>
      <c r="L189" s="7" t="s">
        <v>1520</v>
      </c>
      <c r="M189" s="7" t="s">
        <v>1519</v>
      </c>
      <c r="O189" s="7" t="s">
        <v>1105</v>
      </c>
      <c r="P189" s="7" t="s">
        <v>1526</v>
      </c>
      <c r="Q189" s="7" t="s">
        <v>889</v>
      </c>
      <c r="R189" s="7" t="s">
        <v>869</v>
      </c>
      <c r="S189" s="7" t="s">
        <v>869</v>
      </c>
      <c r="T189" s="8">
        <v>44265</v>
      </c>
    </row>
    <row r="190" spans="5:27" x14ac:dyDescent="0.2">
      <c r="E190" s="7" t="s">
        <v>483</v>
      </c>
      <c r="F190" s="7" t="s">
        <v>484</v>
      </c>
      <c r="G190" s="7" t="s">
        <v>483</v>
      </c>
      <c r="H190" s="7" t="s">
        <v>485</v>
      </c>
      <c r="I190" s="7" t="s">
        <v>486</v>
      </c>
      <c r="K190" s="7" t="s">
        <v>1522</v>
      </c>
      <c r="L190" s="7" t="s">
        <v>1523</v>
      </c>
      <c r="M190" s="7" t="s">
        <v>1522</v>
      </c>
      <c r="O190" s="7" t="s">
        <v>1105</v>
      </c>
      <c r="P190" s="7" t="s">
        <v>1526</v>
      </c>
      <c r="Q190" s="7" t="s">
        <v>889</v>
      </c>
      <c r="R190" s="7" t="s">
        <v>869</v>
      </c>
      <c r="S190" s="7" t="s">
        <v>869</v>
      </c>
      <c r="T190" s="8">
        <v>44265</v>
      </c>
    </row>
    <row r="191" spans="5:27" x14ac:dyDescent="0.2">
      <c r="E191" s="7" t="s">
        <v>487</v>
      </c>
      <c r="F191" s="7" t="s">
        <v>488</v>
      </c>
      <c r="G191" s="7" t="s">
        <v>487</v>
      </c>
      <c r="H191" s="7" t="s">
        <v>489</v>
      </c>
      <c r="I191" s="7" t="s">
        <v>490</v>
      </c>
      <c r="K191" s="7" t="s">
        <v>1524</v>
      </c>
      <c r="L191" s="7" t="s">
        <v>1525</v>
      </c>
      <c r="M191" s="7" t="s">
        <v>1524</v>
      </c>
      <c r="O191" s="7" t="s">
        <v>1105</v>
      </c>
      <c r="P191" s="7" t="s">
        <v>1530</v>
      </c>
      <c r="Q191" s="7" t="s">
        <v>868</v>
      </c>
      <c r="R191" s="7" t="s">
        <v>869</v>
      </c>
      <c r="S191" s="7" t="s">
        <v>869</v>
      </c>
      <c r="T191" s="8">
        <v>44253</v>
      </c>
    </row>
    <row r="192" spans="5:27" x14ac:dyDescent="0.2">
      <c r="E192" s="7" t="s">
        <v>487</v>
      </c>
      <c r="F192" s="7" t="s">
        <v>488</v>
      </c>
      <c r="G192" s="7" t="s">
        <v>487</v>
      </c>
      <c r="H192" s="7" t="s">
        <v>491</v>
      </c>
      <c r="I192" s="7" t="s">
        <v>492</v>
      </c>
      <c r="K192" s="7" t="s">
        <v>1524</v>
      </c>
      <c r="L192" s="7" t="s">
        <v>1527</v>
      </c>
      <c r="M192" s="7" t="s">
        <v>1524</v>
      </c>
      <c r="O192" s="7" t="s">
        <v>1105</v>
      </c>
      <c r="P192" s="7" t="s">
        <v>1533</v>
      </c>
      <c r="Q192" s="7" t="s">
        <v>868</v>
      </c>
      <c r="R192" s="7" t="s">
        <v>869</v>
      </c>
      <c r="S192" s="7" t="s">
        <v>869</v>
      </c>
      <c r="T192" s="8">
        <v>44155</v>
      </c>
    </row>
    <row r="193" spans="5:20" x14ac:dyDescent="0.2">
      <c r="E193" s="7" t="s">
        <v>487</v>
      </c>
      <c r="F193" s="7" t="s">
        <v>488</v>
      </c>
      <c r="G193" s="7" t="s">
        <v>487</v>
      </c>
      <c r="H193" s="7" t="s">
        <v>493</v>
      </c>
      <c r="I193" s="7" t="s">
        <v>494</v>
      </c>
      <c r="K193" s="7" t="s">
        <v>1528</v>
      </c>
      <c r="L193" s="7" t="s">
        <v>1529</v>
      </c>
      <c r="M193" s="7" t="s">
        <v>1528</v>
      </c>
      <c r="O193" s="7" t="s">
        <v>1105</v>
      </c>
      <c r="P193" s="7" t="s">
        <v>1536</v>
      </c>
      <c r="Q193" s="7" t="s">
        <v>869</v>
      </c>
      <c r="T193" s="8">
        <v>43432</v>
      </c>
    </row>
    <row r="194" spans="5:20" x14ac:dyDescent="0.2">
      <c r="E194" s="7" t="s">
        <v>487</v>
      </c>
      <c r="F194" s="7" t="s">
        <v>488</v>
      </c>
      <c r="G194" s="7" t="s">
        <v>487</v>
      </c>
      <c r="H194" s="7" t="s">
        <v>495</v>
      </c>
      <c r="I194" s="7" t="s">
        <v>496</v>
      </c>
      <c r="K194" s="7" t="s">
        <v>1531</v>
      </c>
      <c r="L194" s="7" t="s">
        <v>1532</v>
      </c>
      <c r="M194" s="7" t="s">
        <v>1531</v>
      </c>
      <c r="O194" s="7" t="s">
        <v>1105</v>
      </c>
    </row>
    <row r="195" spans="5:20" x14ac:dyDescent="0.2">
      <c r="E195" s="7" t="s">
        <v>497</v>
      </c>
      <c r="F195" s="7" t="s">
        <v>498</v>
      </c>
      <c r="G195" s="7" t="s">
        <v>497</v>
      </c>
      <c r="H195" s="7" t="s">
        <v>499</v>
      </c>
      <c r="I195" s="7" t="s">
        <v>500</v>
      </c>
      <c r="K195" s="7" t="s">
        <v>1534</v>
      </c>
      <c r="L195" s="7" t="s">
        <v>1535</v>
      </c>
      <c r="M195" s="7" t="s">
        <v>1534</v>
      </c>
      <c r="O195" s="7" t="s">
        <v>1105</v>
      </c>
      <c r="P195" s="7" t="s">
        <v>1540</v>
      </c>
      <c r="Q195" s="7" t="s">
        <v>868</v>
      </c>
      <c r="R195" s="7" t="s">
        <v>869</v>
      </c>
      <c r="S195" s="7" t="s">
        <v>869</v>
      </c>
      <c r="T195" s="8">
        <v>44344</v>
      </c>
    </row>
    <row r="196" spans="5:20" x14ac:dyDescent="0.2">
      <c r="E196" s="7" t="s">
        <v>501</v>
      </c>
      <c r="F196" s="7" t="s">
        <v>502</v>
      </c>
      <c r="G196" s="7" t="s">
        <v>501</v>
      </c>
      <c r="H196" s="7" t="s">
        <v>503</v>
      </c>
      <c r="I196" s="7" t="s">
        <v>504</v>
      </c>
      <c r="K196" s="7" t="s">
        <v>1534</v>
      </c>
      <c r="L196" s="7" t="s">
        <v>1537</v>
      </c>
      <c r="M196" s="7" t="s">
        <v>1534</v>
      </c>
      <c r="O196" s="7" t="s">
        <v>1105</v>
      </c>
      <c r="P196" s="7" t="s">
        <v>1543</v>
      </c>
      <c r="Q196" s="7" t="s">
        <v>868</v>
      </c>
      <c r="R196" s="7" t="s">
        <v>869</v>
      </c>
      <c r="S196" s="7" t="s">
        <v>869</v>
      </c>
      <c r="T196" s="8">
        <v>44140</v>
      </c>
    </row>
    <row r="197" spans="5:20" x14ac:dyDescent="0.2">
      <c r="E197" s="7" t="s">
        <v>505</v>
      </c>
      <c r="F197" s="7" t="s">
        <v>506</v>
      </c>
      <c r="G197" s="7" t="s">
        <v>505</v>
      </c>
      <c r="H197" s="7" t="s">
        <v>507</v>
      </c>
      <c r="I197" s="7" t="s">
        <v>508</v>
      </c>
      <c r="K197" s="7" t="s">
        <v>1538</v>
      </c>
      <c r="L197" s="7" t="s">
        <v>1539</v>
      </c>
      <c r="M197" s="7" t="s">
        <v>1538</v>
      </c>
      <c r="O197" s="7" t="s">
        <v>1105</v>
      </c>
      <c r="P197" s="7" t="s">
        <v>1546</v>
      </c>
      <c r="Q197" s="7" t="s">
        <v>1173</v>
      </c>
      <c r="R197" s="7" t="s">
        <v>869</v>
      </c>
      <c r="S197" s="7" t="s">
        <v>869</v>
      </c>
      <c r="T197" s="8">
        <v>43876</v>
      </c>
    </row>
    <row r="198" spans="5:20" x14ac:dyDescent="0.2">
      <c r="E198" s="7" t="s">
        <v>509</v>
      </c>
      <c r="F198" s="7" t="s">
        <v>510</v>
      </c>
      <c r="G198" s="7" t="s">
        <v>509</v>
      </c>
      <c r="H198" s="7" t="s">
        <v>511</v>
      </c>
      <c r="I198" s="7" t="s">
        <v>512</v>
      </c>
      <c r="K198" s="7" t="s">
        <v>1541</v>
      </c>
      <c r="L198" s="7" t="s">
        <v>1542</v>
      </c>
      <c r="M198" s="7" t="s">
        <v>1541</v>
      </c>
      <c r="O198" s="7" t="s">
        <v>1105</v>
      </c>
      <c r="P198" s="7" t="s">
        <v>1543</v>
      </c>
      <c r="Q198" s="7" t="s">
        <v>868</v>
      </c>
      <c r="R198" s="7" t="s">
        <v>869</v>
      </c>
      <c r="S198" s="7" t="s">
        <v>869</v>
      </c>
      <c r="T198" s="8">
        <v>44140</v>
      </c>
    </row>
    <row r="199" spans="5:20" x14ac:dyDescent="0.2">
      <c r="E199" s="7" t="s">
        <v>509</v>
      </c>
      <c r="F199" s="7" t="s">
        <v>510</v>
      </c>
      <c r="G199" s="7" t="s">
        <v>509</v>
      </c>
      <c r="H199" s="7" t="s">
        <v>513</v>
      </c>
      <c r="I199" s="7" t="s">
        <v>514</v>
      </c>
      <c r="K199" s="7" t="s">
        <v>1544</v>
      </c>
      <c r="L199" s="7" t="s">
        <v>1545</v>
      </c>
      <c r="M199" s="7" t="s">
        <v>1544</v>
      </c>
      <c r="O199" s="7" t="s">
        <v>1105</v>
      </c>
      <c r="P199" s="7" t="s">
        <v>1551</v>
      </c>
      <c r="Q199" s="7" t="s">
        <v>868</v>
      </c>
      <c r="R199" s="7" t="s">
        <v>869</v>
      </c>
      <c r="S199" s="7" t="s">
        <v>869</v>
      </c>
      <c r="T199" s="8">
        <v>44240</v>
      </c>
    </row>
    <row r="200" spans="5:20" x14ac:dyDescent="0.2">
      <c r="E200" s="7" t="s">
        <v>509</v>
      </c>
      <c r="F200" s="7" t="s">
        <v>510</v>
      </c>
      <c r="G200" s="7" t="s">
        <v>509</v>
      </c>
      <c r="H200" s="7" t="s">
        <v>515</v>
      </c>
      <c r="I200" s="7" t="s">
        <v>516</v>
      </c>
      <c r="K200" s="7" t="s">
        <v>1547</v>
      </c>
      <c r="L200" s="7" t="s">
        <v>1548</v>
      </c>
      <c r="M200" s="7" t="s">
        <v>1547</v>
      </c>
      <c r="O200" s="7" t="s">
        <v>1105</v>
      </c>
      <c r="P200" s="7" t="s">
        <v>1553</v>
      </c>
      <c r="Q200" s="7" t="s">
        <v>868</v>
      </c>
      <c r="R200" s="7" t="s">
        <v>869</v>
      </c>
      <c r="S200" s="7" t="s">
        <v>869</v>
      </c>
      <c r="T200" s="8">
        <v>44399</v>
      </c>
    </row>
    <row r="201" spans="5:20" x14ac:dyDescent="0.2">
      <c r="E201" s="7" t="s">
        <v>517</v>
      </c>
      <c r="F201" s="7" t="s">
        <v>518</v>
      </c>
      <c r="G201" s="7" t="s">
        <v>517</v>
      </c>
      <c r="H201" s="7" t="s">
        <v>519</v>
      </c>
      <c r="I201" s="7" t="s">
        <v>520</v>
      </c>
      <c r="K201" s="7" t="s">
        <v>1549</v>
      </c>
      <c r="L201" s="7" t="s">
        <v>1550</v>
      </c>
      <c r="M201" s="7" t="s">
        <v>1549</v>
      </c>
      <c r="O201" s="7" t="s">
        <v>1105</v>
      </c>
      <c r="P201" s="7" t="s">
        <v>1556</v>
      </c>
      <c r="Q201" s="7" t="s">
        <v>868</v>
      </c>
      <c r="R201" s="7" t="s">
        <v>869</v>
      </c>
      <c r="S201" s="7" t="s">
        <v>869</v>
      </c>
      <c r="T201" s="8">
        <v>44222</v>
      </c>
    </row>
    <row r="202" spans="5:20" x14ac:dyDescent="0.2">
      <c r="E202" s="7" t="s">
        <v>517</v>
      </c>
      <c r="F202" s="7" t="s">
        <v>518</v>
      </c>
      <c r="G202" s="7" t="s">
        <v>517</v>
      </c>
      <c r="H202" s="7" t="s">
        <v>521</v>
      </c>
      <c r="I202" s="7" t="s">
        <v>522</v>
      </c>
      <c r="K202" s="7" t="s">
        <v>708</v>
      </c>
      <c r="L202" s="7" t="s">
        <v>1552</v>
      </c>
      <c r="M202" s="7" t="s">
        <v>708</v>
      </c>
      <c r="O202" s="7" t="s">
        <v>1105</v>
      </c>
      <c r="P202" s="7" t="s">
        <v>1559</v>
      </c>
      <c r="Q202" s="7" t="s">
        <v>868</v>
      </c>
      <c r="R202" s="7" t="s">
        <v>869</v>
      </c>
      <c r="S202" s="7" t="s">
        <v>869</v>
      </c>
      <c r="T202" s="8">
        <v>44301</v>
      </c>
    </row>
    <row r="203" spans="5:20" x14ac:dyDescent="0.2">
      <c r="E203" s="7" t="s">
        <v>523</v>
      </c>
      <c r="F203" s="7" t="s">
        <v>524</v>
      </c>
      <c r="G203" s="7" t="s">
        <v>523</v>
      </c>
      <c r="H203" s="7" t="s">
        <v>525</v>
      </c>
      <c r="I203" s="7" t="s">
        <v>526</v>
      </c>
      <c r="K203" s="7" t="s">
        <v>1554</v>
      </c>
      <c r="L203" s="7" t="s">
        <v>1555</v>
      </c>
      <c r="M203" s="7" t="s">
        <v>1554</v>
      </c>
      <c r="O203" s="7" t="s">
        <v>1105</v>
      </c>
      <c r="P203" s="7" t="s">
        <v>1562</v>
      </c>
      <c r="Q203" s="7" t="s">
        <v>868</v>
      </c>
      <c r="R203" s="7" t="s">
        <v>869</v>
      </c>
      <c r="S203" s="7" t="s">
        <v>869</v>
      </c>
      <c r="T203" s="8">
        <v>44229</v>
      </c>
    </row>
    <row r="204" spans="5:20" x14ac:dyDescent="0.2">
      <c r="E204" s="7" t="s">
        <v>527</v>
      </c>
      <c r="F204" s="7" t="s">
        <v>528</v>
      </c>
      <c r="G204" s="7" t="s">
        <v>527</v>
      </c>
      <c r="H204" s="7" t="s">
        <v>529</v>
      </c>
      <c r="I204" s="7" t="s">
        <v>530</v>
      </c>
      <c r="K204" s="7" t="s">
        <v>1557</v>
      </c>
      <c r="L204" s="7" t="s">
        <v>1558</v>
      </c>
      <c r="M204" s="7" t="s">
        <v>1557</v>
      </c>
      <c r="O204" s="7" t="s">
        <v>1105</v>
      </c>
      <c r="P204" s="7" t="s">
        <v>1565</v>
      </c>
      <c r="Q204" s="7" t="s">
        <v>889</v>
      </c>
    </row>
    <row r="205" spans="5:20" x14ac:dyDescent="0.2">
      <c r="E205" s="7" t="s">
        <v>527</v>
      </c>
      <c r="F205" s="7" t="s">
        <v>528</v>
      </c>
      <c r="G205" s="7" t="s">
        <v>527</v>
      </c>
      <c r="H205" s="7" t="s">
        <v>531</v>
      </c>
      <c r="I205" s="7" t="s">
        <v>532</v>
      </c>
      <c r="K205" s="7" t="s">
        <v>1560</v>
      </c>
      <c r="L205" s="7" t="s">
        <v>1561</v>
      </c>
      <c r="M205" s="7" t="s">
        <v>1560</v>
      </c>
      <c r="O205" s="7" t="s">
        <v>1105</v>
      </c>
      <c r="P205" s="7" t="s">
        <v>1568</v>
      </c>
      <c r="Q205" s="7" t="s">
        <v>1173</v>
      </c>
      <c r="R205" s="7" t="s">
        <v>869</v>
      </c>
      <c r="S205" s="7" t="s">
        <v>869</v>
      </c>
      <c r="T205" s="8">
        <v>43694</v>
      </c>
    </row>
    <row r="206" spans="5:20" x14ac:dyDescent="0.2">
      <c r="E206" s="7" t="s">
        <v>533</v>
      </c>
      <c r="F206" s="7" t="s">
        <v>534</v>
      </c>
      <c r="G206" s="7" t="s">
        <v>533</v>
      </c>
      <c r="H206" s="7" t="s">
        <v>535</v>
      </c>
      <c r="I206" s="7" t="s">
        <v>536</v>
      </c>
      <c r="K206" s="7" t="s">
        <v>1563</v>
      </c>
      <c r="L206" s="7" t="s">
        <v>1564</v>
      </c>
      <c r="M206" s="7" t="s">
        <v>1563</v>
      </c>
      <c r="O206" s="7" t="s">
        <v>1105</v>
      </c>
      <c r="P206" s="7" t="s">
        <v>1571</v>
      </c>
      <c r="Q206" s="7" t="s">
        <v>868</v>
      </c>
      <c r="R206" s="7" t="s">
        <v>869</v>
      </c>
      <c r="S206" s="7" t="s">
        <v>869</v>
      </c>
      <c r="T206" s="8">
        <v>44224</v>
      </c>
    </row>
    <row r="207" spans="5:20" x14ac:dyDescent="0.2">
      <c r="E207" s="7" t="s">
        <v>533</v>
      </c>
      <c r="F207" s="7" t="s">
        <v>534</v>
      </c>
      <c r="G207" s="7" t="s">
        <v>533</v>
      </c>
      <c r="H207" s="7" t="s">
        <v>537</v>
      </c>
      <c r="I207" s="7" t="s">
        <v>538</v>
      </c>
      <c r="K207" s="7" t="s">
        <v>1566</v>
      </c>
      <c r="L207" s="7" t="s">
        <v>1567</v>
      </c>
      <c r="M207" s="7" t="s">
        <v>1566</v>
      </c>
      <c r="O207" s="7" t="s">
        <v>1105</v>
      </c>
      <c r="P207" s="7" t="s">
        <v>1573</v>
      </c>
      <c r="Q207" s="7" t="s">
        <v>868</v>
      </c>
      <c r="R207" s="7" t="s">
        <v>869</v>
      </c>
      <c r="S207" s="7" t="s">
        <v>869</v>
      </c>
      <c r="T207" s="8">
        <v>44274</v>
      </c>
    </row>
    <row r="208" spans="5:20" x14ac:dyDescent="0.2">
      <c r="E208" s="7" t="s">
        <v>533</v>
      </c>
      <c r="F208" s="7" t="s">
        <v>534</v>
      </c>
      <c r="G208" s="7" t="s">
        <v>533</v>
      </c>
      <c r="H208" s="7" t="s">
        <v>539</v>
      </c>
      <c r="I208" s="7" t="s">
        <v>540</v>
      </c>
      <c r="K208" s="7" t="s">
        <v>1569</v>
      </c>
      <c r="L208" s="7" t="s">
        <v>1570</v>
      </c>
      <c r="M208" s="7" t="s">
        <v>1569</v>
      </c>
      <c r="O208" s="7" t="s">
        <v>1105</v>
      </c>
      <c r="P208" s="7" t="s">
        <v>1575</v>
      </c>
      <c r="T208" s="8">
        <v>44236</v>
      </c>
    </row>
    <row r="209" spans="5:20" x14ac:dyDescent="0.2">
      <c r="E209" s="7" t="s">
        <v>533</v>
      </c>
      <c r="F209" s="7" t="s">
        <v>534</v>
      </c>
      <c r="G209" s="7" t="s">
        <v>533</v>
      </c>
      <c r="H209" s="7" t="s">
        <v>541</v>
      </c>
      <c r="I209" s="7" t="s">
        <v>542</v>
      </c>
      <c r="K209" s="7" t="s">
        <v>367</v>
      </c>
      <c r="L209" s="7" t="s">
        <v>1572</v>
      </c>
      <c r="M209" s="7" t="s">
        <v>367</v>
      </c>
      <c r="O209" s="7" t="s">
        <v>1105</v>
      </c>
    </row>
    <row r="210" spans="5:20" x14ac:dyDescent="0.2">
      <c r="E210" s="7" t="s">
        <v>533</v>
      </c>
      <c r="F210" s="7" t="s">
        <v>534</v>
      </c>
      <c r="G210" s="7" t="s">
        <v>533</v>
      </c>
      <c r="H210" s="7" t="s">
        <v>543</v>
      </c>
      <c r="I210" s="7" t="s">
        <v>544</v>
      </c>
      <c r="K210" s="7" t="s">
        <v>367</v>
      </c>
      <c r="L210" s="7" t="s">
        <v>1574</v>
      </c>
      <c r="M210" s="7" t="s">
        <v>367</v>
      </c>
      <c r="O210" s="7" t="s">
        <v>1105</v>
      </c>
    </row>
    <row r="211" spans="5:20" x14ac:dyDescent="0.2">
      <c r="E211" s="7" t="s">
        <v>533</v>
      </c>
      <c r="F211" s="7" t="s">
        <v>534</v>
      </c>
      <c r="G211" s="7" t="s">
        <v>533</v>
      </c>
      <c r="H211" s="7" t="s">
        <v>545</v>
      </c>
      <c r="I211" s="7" t="s">
        <v>546</v>
      </c>
      <c r="K211" s="7" t="s">
        <v>1576</v>
      </c>
      <c r="L211" s="7" t="s">
        <v>1577</v>
      </c>
      <c r="M211" s="7" t="s">
        <v>1576</v>
      </c>
      <c r="O211" s="7" t="s">
        <v>1105</v>
      </c>
    </row>
    <row r="212" spans="5:20" x14ac:dyDescent="0.2">
      <c r="E212" s="7" t="s">
        <v>533</v>
      </c>
      <c r="F212" s="7" t="s">
        <v>534</v>
      </c>
      <c r="G212" s="7" t="s">
        <v>533</v>
      </c>
      <c r="H212" s="7" t="s">
        <v>547</v>
      </c>
      <c r="I212" s="7" t="s">
        <v>548</v>
      </c>
      <c r="K212" s="7" t="s">
        <v>1578</v>
      </c>
      <c r="L212" s="7" t="s">
        <v>1579</v>
      </c>
      <c r="M212" s="7" t="s">
        <v>1578</v>
      </c>
      <c r="O212" s="7" t="s">
        <v>1105</v>
      </c>
    </row>
    <row r="213" spans="5:20" x14ac:dyDescent="0.2">
      <c r="E213" s="7" t="s">
        <v>533</v>
      </c>
      <c r="F213" s="7" t="s">
        <v>534</v>
      </c>
      <c r="G213" s="7" t="s">
        <v>533</v>
      </c>
      <c r="H213" s="7" t="s">
        <v>549</v>
      </c>
      <c r="I213" s="7" t="s">
        <v>550</v>
      </c>
      <c r="K213" s="7" t="s">
        <v>1580</v>
      </c>
      <c r="L213" s="7" t="s">
        <v>1581</v>
      </c>
      <c r="M213" s="7" t="s">
        <v>1580</v>
      </c>
      <c r="O213" s="7" t="s">
        <v>1105</v>
      </c>
      <c r="P213" s="7" t="s">
        <v>1586</v>
      </c>
      <c r="Q213" s="7" t="s">
        <v>868</v>
      </c>
      <c r="R213" s="7" t="s">
        <v>869</v>
      </c>
      <c r="S213" s="7" t="s">
        <v>869</v>
      </c>
      <c r="T213" s="8">
        <v>44130</v>
      </c>
    </row>
    <row r="214" spans="5:20" x14ac:dyDescent="0.2">
      <c r="E214" s="7" t="s">
        <v>533</v>
      </c>
      <c r="F214" s="7" t="s">
        <v>534</v>
      </c>
      <c r="G214" s="7" t="s">
        <v>533</v>
      </c>
      <c r="H214" s="7" t="s">
        <v>551</v>
      </c>
      <c r="I214" s="7" t="s">
        <v>552</v>
      </c>
      <c r="K214" s="7" t="s">
        <v>1582</v>
      </c>
      <c r="L214" s="7" t="s">
        <v>1583</v>
      </c>
      <c r="M214" s="7" t="s">
        <v>1582</v>
      </c>
      <c r="O214" s="7" t="s">
        <v>1105</v>
      </c>
    </row>
    <row r="215" spans="5:20" x14ac:dyDescent="0.2">
      <c r="E215" s="7" t="s">
        <v>533</v>
      </c>
      <c r="F215" s="7" t="s">
        <v>534</v>
      </c>
      <c r="G215" s="7" t="s">
        <v>533</v>
      </c>
      <c r="H215" s="7" t="s">
        <v>553</v>
      </c>
      <c r="I215" s="7" t="s">
        <v>554</v>
      </c>
      <c r="K215" s="7" t="s">
        <v>1584</v>
      </c>
      <c r="L215" s="7" t="s">
        <v>1585</v>
      </c>
      <c r="M215" s="7" t="s">
        <v>1584</v>
      </c>
      <c r="O215" s="7" t="s">
        <v>1105</v>
      </c>
    </row>
    <row r="216" spans="5:20" x14ac:dyDescent="0.2">
      <c r="E216" s="7" t="s">
        <v>533</v>
      </c>
      <c r="F216" s="7" t="s">
        <v>534</v>
      </c>
      <c r="G216" s="7" t="s">
        <v>533</v>
      </c>
      <c r="H216" s="7" t="s">
        <v>555</v>
      </c>
      <c r="I216" s="7" t="s">
        <v>556</v>
      </c>
      <c r="K216" s="7" t="s">
        <v>1587</v>
      </c>
      <c r="L216" s="7" t="s">
        <v>1588</v>
      </c>
      <c r="M216" s="7" t="s">
        <v>1587</v>
      </c>
      <c r="O216" s="7" t="s">
        <v>1105</v>
      </c>
      <c r="P216" s="7" t="s">
        <v>1593</v>
      </c>
      <c r="Q216" s="7" t="s">
        <v>868</v>
      </c>
      <c r="R216" s="7" t="s">
        <v>869</v>
      </c>
      <c r="S216" s="7" t="s">
        <v>869</v>
      </c>
      <c r="T216" s="8">
        <v>44197</v>
      </c>
    </row>
    <row r="217" spans="5:20" x14ac:dyDescent="0.2">
      <c r="E217" s="7" t="s">
        <v>533</v>
      </c>
      <c r="F217" s="7" t="s">
        <v>534</v>
      </c>
      <c r="G217" s="7" t="s">
        <v>533</v>
      </c>
      <c r="H217" s="7" t="s">
        <v>557</v>
      </c>
      <c r="I217" s="7" t="s">
        <v>558</v>
      </c>
      <c r="K217" s="7" t="s">
        <v>1589</v>
      </c>
      <c r="L217" s="7" t="s">
        <v>1590</v>
      </c>
      <c r="M217" s="7" t="s">
        <v>1589</v>
      </c>
      <c r="O217" s="7" t="s">
        <v>1105</v>
      </c>
      <c r="P217" s="7" t="s">
        <v>1596</v>
      </c>
    </row>
    <row r="218" spans="5:20" x14ac:dyDescent="0.2">
      <c r="E218" s="7" t="s">
        <v>533</v>
      </c>
      <c r="F218" s="7" t="s">
        <v>534</v>
      </c>
      <c r="G218" s="7" t="s">
        <v>533</v>
      </c>
      <c r="H218" s="7" t="s">
        <v>559</v>
      </c>
      <c r="I218" s="7" t="s">
        <v>560</v>
      </c>
      <c r="K218" s="7" t="s">
        <v>1591</v>
      </c>
      <c r="L218" s="7" t="s">
        <v>1592</v>
      </c>
      <c r="M218" s="7" t="s">
        <v>1591</v>
      </c>
      <c r="O218" s="7" t="s">
        <v>1105</v>
      </c>
    </row>
    <row r="219" spans="5:20" x14ac:dyDescent="0.2">
      <c r="E219" s="7" t="s">
        <v>561</v>
      </c>
      <c r="F219" s="7" t="s">
        <v>562</v>
      </c>
      <c r="G219" s="7" t="s">
        <v>561</v>
      </c>
      <c r="H219" s="7" t="s">
        <v>563</v>
      </c>
      <c r="I219" s="7" t="s">
        <v>564</v>
      </c>
      <c r="K219" s="7" t="s">
        <v>1594</v>
      </c>
      <c r="L219" s="7" t="s">
        <v>1595</v>
      </c>
      <c r="M219" s="7" t="s">
        <v>1594</v>
      </c>
      <c r="O219" s="7" t="s">
        <v>1105</v>
      </c>
      <c r="P219" s="7" t="s">
        <v>1601</v>
      </c>
      <c r="Q219" s="7" t="s">
        <v>869</v>
      </c>
      <c r="T219" s="8">
        <v>43070</v>
      </c>
    </row>
    <row r="220" spans="5:20" x14ac:dyDescent="0.2">
      <c r="E220" s="7" t="s">
        <v>565</v>
      </c>
      <c r="F220" s="7" t="s">
        <v>566</v>
      </c>
      <c r="G220" s="7" t="s">
        <v>565</v>
      </c>
      <c r="H220" s="7" t="s">
        <v>505</v>
      </c>
      <c r="I220" s="7" t="s">
        <v>567</v>
      </c>
      <c r="K220" s="7" t="s">
        <v>1597</v>
      </c>
      <c r="L220" s="7" t="s">
        <v>1598</v>
      </c>
      <c r="M220" s="7" t="s">
        <v>1597</v>
      </c>
      <c r="O220" s="7" t="s">
        <v>1605</v>
      </c>
      <c r="P220" s="7" t="s">
        <v>1604</v>
      </c>
      <c r="Q220" s="7" t="s">
        <v>869</v>
      </c>
      <c r="T220" s="8">
        <v>41429</v>
      </c>
    </row>
    <row r="221" spans="5:20" x14ac:dyDescent="0.2">
      <c r="E221" s="7" t="s">
        <v>568</v>
      </c>
      <c r="F221" s="7" t="s">
        <v>569</v>
      </c>
      <c r="G221" s="7" t="s">
        <v>568</v>
      </c>
      <c r="H221" s="7" t="s">
        <v>570</v>
      </c>
      <c r="I221" s="7" t="s">
        <v>571</v>
      </c>
      <c r="K221" s="7" t="s">
        <v>1599</v>
      </c>
      <c r="L221" s="7" t="s">
        <v>1600</v>
      </c>
      <c r="M221" s="7" t="s">
        <v>1599</v>
      </c>
      <c r="O221" s="7" t="s">
        <v>1105</v>
      </c>
    </row>
    <row r="222" spans="5:20" x14ac:dyDescent="0.2">
      <c r="E222" s="7" t="s">
        <v>568</v>
      </c>
      <c r="F222" s="7" t="s">
        <v>569</v>
      </c>
      <c r="G222" s="7" t="s">
        <v>568</v>
      </c>
      <c r="H222" s="7" t="s">
        <v>572</v>
      </c>
      <c r="I222" s="7" t="s">
        <v>573</v>
      </c>
      <c r="K222" s="7" t="s">
        <v>1602</v>
      </c>
      <c r="L222" s="7" t="s">
        <v>1603</v>
      </c>
      <c r="M222" s="7" t="s">
        <v>1602</v>
      </c>
      <c r="O222" s="7" t="s">
        <v>1105</v>
      </c>
      <c r="P222" s="7" t="s">
        <v>1609</v>
      </c>
      <c r="Q222" s="7" t="s">
        <v>868</v>
      </c>
      <c r="R222" s="7" t="s">
        <v>869</v>
      </c>
      <c r="S222" s="7" t="s">
        <v>869</v>
      </c>
      <c r="T222" s="8">
        <v>44202</v>
      </c>
    </row>
    <row r="223" spans="5:20" x14ac:dyDescent="0.2">
      <c r="E223" s="7" t="s">
        <v>574</v>
      </c>
      <c r="F223" s="7" t="s">
        <v>575</v>
      </c>
      <c r="G223" s="7" t="s">
        <v>574</v>
      </c>
      <c r="H223" s="7" t="s">
        <v>576</v>
      </c>
      <c r="I223" s="7" t="s">
        <v>577</v>
      </c>
      <c r="K223" s="7" t="s">
        <v>1602</v>
      </c>
      <c r="L223" s="7" t="s">
        <v>1606</v>
      </c>
      <c r="M223" s="7" t="s">
        <v>1602</v>
      </c>
      <c r="O223" s="7" t="s">
        <v>1105</v>
      </c>
      <c r="P223" s="7" t="s">
        <v>1612</v>
      </c>
      <c r="Q223" s="7" t="s">
        <v>868</v>
      </c>
      <c r="R223" s="7" t="s">
        <v>869</v>
      </c>
      <c r="S223" s="7" t="s">
        <v>869</v>
      </c>
      <c r="T223" s="8">
        <v>44358</v>
      </c>
    </row>
    <row r="224" spans="5:20" x14ac:dyDescent="0.2">
      <c r="E224" s="7" t="s">
        <v>574</v>
      </c>
      <c r="F224" s="7" t="s">
        <v>575</v>
      </c>
      <c r="G224" s="7" t="s">
        <v>574</v>
      </c>
      <c r="H224" s="7" t="s">
        <v>578</v>
      </c>
      <c r="I224" s="7" t="s">
        <v>579</v>
      </c>
      <c r="K224" s="7" t="s">
        <v>1607</v>
      </c>
      <c r="L224" s="7" t="s">
        <v>1608</v>
      </c>
      <c r="M224" s="7" t="s">
        <v>1607</v>
      </c>
      <c r="O224" s="7" t="s">
        <v>1105</v>
      </c>
      <c r="P224" s="7" t="s">
        <v>1615</v>
      </c>
      <c r="Q224" s="7" t="s">
        <v>868</v>
      </c>
      <c r="R224" s="7" t="s">
        <v>869</v>
      </c>
      <c r="S224" s="7" t="s">
        <v>869</v>
      </c>
      <c r="T224" s="8">
        <v>44261</v>
      </c>
    </row>
    <row r="225" spans="5:20" x14ac:dyDescent="0.2">
      <c r="E225" s="7" t="s">
        <v>574</v>
      </c>
      <c r="F225" s="7" t="s">
        <v>575</v>
      </c>
      <c r="G225" s="7" t="s">
        <v>574</v>
      </c>
      <c r="H225" s="7" t="s">
        <v>580</v>
      </c>
      <c r="I225" s="7" t="s">
        <v>581</v>
      </c>
      <c r="K225" s="7" t="s">
        <v>1610</v>
      </c>
      <c r="L225" s="7" t="s">
        <v>1611</v>
      </c>
      <c r="M225" s="7" t="s">
        <v>1610</v>
      </c>
      <c r="O225" s="7" t="s">
        <v>1105</v>
      </c>
      <c r="P225" s="7" t="s">
        <v>1618</v>
      </c>
      <c r="Q225" s="7" t="s">
        <v>868</v>
      </c>
      <c r="R225" s="7" t="s">
        <v>869</v>
      </c>
      <c r="S225" s="7" t="s">
        <v>869</v>
      </c>
      <c r="T225" s="8">
        <v>44249</v>
      </c>
    </row>
    <row r="226" spans="5:20" x14ac:dyDescent="0.2">
      <c r="E226" s="7" t="s">
        <v>582</v>
      </c>
      <c r="F226" s="7" t="s">
        <v>583</v>
      </c>
      <c r="G226" s="7" t="s">
        <v>582</v>
      </c>
      <c r="H226" s="7" t="s">
        <v>584</v>
      </c>
      <c r="I226" s="7" t="s">
        <v>585</v>
      </c>
      <c r="K226" s="7" t="s">
        <v>1613</v>
      </c>
      <c r="L226" s="7" t="s">
        <v>1614</v>
      </c>
      <c r="M226" s="7" t="s">
        <v>1613</v>
      </c>
      <c r="O226" s="7" t="s">
        <v>1105</v>
      </c>
      <c r="P226" s="7" t="s">
        <v>1621</v>
      </c>
      <c r="Q226" s="7" t="s">
        <v>869</v>
      </c>
      <c r="T226" s="8" t="s">
        <v>1622</v>
      </c>
    </row>
    <row r="227" spans="5:20" x14ac:dyDescent="0.2">
      <c r="E227" s="7" t="s">
        <v>582</v>
      </c>
      <c r="F227" s="7" t="s">
        <v>583</v>
      </c>
      <c r="G227" s="7" t="s">
        <v>582</v>
      </c>
      <c r="H227" s="7" t="s">
        <v>586</v>
      </c>
      <c r="I227" s="7" t="s">
        <v>587</v>
      </c>
      <c r="K227" s="7" t="s">
        <v>1616</v>
      </c>
      <c r="L227" s="7" t="s">
        <v>1617</v>
      </c>
      <c r="M227" s="7" t="s">
        <v>1616</v>
      </c>
      <c r="O227" s="7" t="s">
        <v>1105</v>
      </c>
      <c r="P227" s="7" t="s">
        <v>1625</v>
      </c>
      <c r="Q227" s="7" t="s">
        <v>869</v>
      </c>
      <c r="T227" s="8">
        <v>42679</v>
      </c>
    </row>
    <row r="228" spans="5:20" x14ac:dyDescent="0.2">
      <c r="E228" s="7" t="s">
        <v>582</v>
      </c>
      <c r="F228" s="7" t="s">
        <v>583</v>
      </c>
      <c r="G228" s="7" t="s">
        <v>582</v>
      </c>
      <c r="H228" s="7" t="s">
        <v>588</v>
      </c>
      <c r="I228" s="7" t="s">
        <v>589</v>
      </c>
      <c r="K228" s="7" t="s">
        <v>1619</v>
      </c>
      <c r="L228" s="7" t="s">
        <v>1620</v>
      </c>
      <c r="M228" s="7" t="s">
        <v>1619</v>
      </c>
      <c r="O228" s="7" t="s">
        <v>1105</v>
      </c>
      <c r="P228" s="7" t="s">
        <v>1628</v>
      </c>
    </row>
    <row r="229" spans="5:20" x14ac:dyDescent="0.2">
      <c r="E229" s="7" t="s">
        <v>582</v>
      </c>
      <c r="F229" s="7" t="s">
        <v>583</v>
      </c>
      <c r="G229" s="7" t="s">
        <v>582</v>
      </c>
      <c r="H229" s="7" t="s">
        <v>590</v>
      </c>
      <c r="I229" s="7" t="s">
        <v>591</v>
      </c>
      <c r="K229" s="7" t="s">
        <v>1623</v>
      </c>
      <c r="L229" s="7" t="s">
        <v>1624</v>
      </c>
      <c r="M229" s="7" t="s">
        <v>1623</v>
      </c>
      <c r="O229" s="7" t="s">
        <v>1632</v>
      </c>
      <c r="P229" s="7" t="s">
        <v>1631</v>
      </c>
      <c r="Q229" s="7" t="s">
        <v>868</v>
      </c>
      <c r="R229" s="7" t="s">
        <v>869</v>
      </c>
      <c r="S229" s="7" t="s">
        <v>869</v>
      </c>
      <c r="T229" s="8">
        <v>44092</v>
      </c>
    </row>
    <row r="230" spans="5:20" x14ac:dyDescent="0.2">
      <c r="E230" s="7" t="s">
        <v>582</v>
      </c>
      <c r="F230" s="7" t="s">
        <v>583</v>
      </c>
      <c r="G230" s="7" t="s">
        <v>582</v>
      </c>
      <c r="H230" s="7" t="s">
        <v>592</v>
      </c>
      <c r="I230" s="7" t="s">
        <v>593</v>
      </c>
      <c r="K230" s="7" t="s">
        <v>1626</v>
      </c>
      <c r="L230" s="7" t="s">
        <v>1627</v>
      </c>
      <c r="M230" s="7" t="s">
        <v>1626</v>
      </c>
      <c r="O230" s="7" t="s">
        <v>1105</v>
      </c>
    </row>
    <row r="231" spans="5:20" x14ac:dyDescent="0.2">
      <c r="E231" s="7" t="s">
        <v>582</v>
      </c>
      <c r="F231" s="7" t="s">
        <v>583</v>
      </c>
      <c r="G231" s="7" t="s">
        <v>582</v>
      </c>
      <c r="H231" s="7" t="s">
        <v>594</v>
      </c>
      <c r="I231" s="7" t="s">
        <v>595</v>
      </c>
      <c r="K231" s="7" t="s">
        <v>1629</v>
      </c>
      <c r="L231" s="7" t="s">
        <v>1630</v>
      </c>
      <c r="M231" s="7" t="s">
        <v>1629</v>
      </c>
      <c r="O231" s="7" t="s">
        <v>1105</v>
      </c>
      <c r="P231" s="7" t="s">
        <v>1637</v>
      </c>
      <c r="Q231" s="7" t="s">
        <v>889</v>
      </c>
      <c r="R231" s="7" t="s">
        <v>869</v>
      </c>
      <c r="S231" s="7" t="s">
        <v>869</v>
      </c>
      <c r="T231" s="8">
        <v>43881</v>
      </c>
    </row>
    <row r="232" spans="5:20" x14ac:dyDescent="0.2">
      <c r="E232" s="7" t="s">
        <v>582</v>
      </c>
      <c r="F232" s="7" t="s">
        <v>583</v>
      </c>
      <c r="G232" s="7" t="s">
        <v>582</v>
      </c>
      <c r="H232" s="7" t="s">
        <v>596</v>
      </c>
      <c r="I232" s="7" t="s">
        <v>597</v>
      </c>
      <c r="K232" s="7" t="s">
        <v>1633</v>
      </c>
      <c r="L232" s="7" t="s">
        <v>1634</v>
      </c>
      <c r="M232" s="7" t="s">
        <v>1633</v>
      </c>
      <c r="O232" s="7" t="s">
        <v>1105</v>
      </c>
      <c r="P232" s="7" t="s">
        <v>1640</v>
      </c>
      <c r="Q232" s="7" t="s">
        <v>868</v>
      </c>
      <c r="R232" s="7" t="s">
        <v>869</v>
      </c>
      <c r="S232" s="7" t="s">
        <v>869</v>
      </c>
      <c r="T232" s="8">
        <v>44329</v>
      </c>
    </row>
    <row r="233" spans="5:20" x14ac:dyDescent="0.2">
      <c r="E233" s="7" t="s">
        <v>582</v>
      </c>
      <c r="F233" s="7" t="s">
        <v>583</v>
      </c>
      <c r="G233" s="7" t="s">
        <v>582</v>
      </c>
      <c r="H233" s="7" t="s">
        <v>598</v>
      </c>
      <c r="I233" s="7" t="s">
        <v>599</v>
      </c>
      <c r="K233" s="7" t="s">
        <v>1635</v>
      </c>
      <c r="L233" s="7" t="s">
        <v>1636</v>
      </c>
      <c r="M233" s="7" t="s">
        <v>1635</v>
      </c>
      <c r="O233" s="7" t="s">
        <v>1105</v>
      </c>
      <c r="P233" s="7" t="s">
        <v>1643</v>
      </c>
      <c r="Q233" s="7" t="s">
        <v>868</v>
      </c>
      <c r="R233" s="7" t="s">
        <v>869</v>
      </c>
      <c r="S233" s="7" t="s">
        <v>1056</v>
      </c>
      <c r="T233" s="8">
        <v>44370</v>
      </c>
    </row>
    <row r="234" spans="5:20" x14ac:dyDescent="0.2">
      <c r="E234" s="7" t="s">
        <v>600</v>
      </c>
      <c r="F234" s="7" t="s">
        <v>601</v>
      </c>
      <c r="G234" s="7" t="s">
        <v>600</v>
      </c>
      <c r="H234" s="7" t="s">
        <v>602</v>
      </c>
      <c r="I234" s="7" t="s">
        <v>603</v>
      </c>
      <c r="K234" s="7" t="s">
        <v>1638</v>
      </c>
      <c r="L234" s="7" t="s">
        <v>1639</v>
      </c>
      <c r="M234" s="7" t="s">
        <v>1638</v>
      </c>
      <c r="O234" s="7" t="s">
        <v>1105</v>
      </c>
      <c r="P234" s="7" t="s">
        <v>1646</v>
      </c>
      <c r="Q234" s="7" t="s">
        <v>868</v>
      </c>
      <c r="R234" s="7" t="s">
        <v>869</v>
      </c>
      <c r="S234" s="7" t="s">
        <v>869</v>
      </c>
      <c r="T234" s="8">
        <v>44229</v>
      </c>
    </row>
    <row r="235" spans="5:20" x14ac:dyDescent="0.2">
      <c r="E235" s="7" t="s">
        <v>600</v>
      </c>
      <c r="F235" s="7" t="s">
        <v>601</v>
      </c>
      <c r="G235" s="7" t="s">
        <v>600</v>
      </c>
      <c r="H235" s="7" t="s">
        <v>604</v>
      </c>
      <c r="I235" s="7" t="s">
        <v>605</v>
      </c>
      <c r="K235" s="7" t="s">
        <v>1641</v>
      </c>
      <c r="L235" s="7" t="s">
        <v>1642</v>
      </c>
      <c r="M235" s="7" t="s">
        <v>1641</v>
      </c>
      <c r="O235" s="7" t="s">
        <v>1105</v>
      </c>
      <c r="P235" s="7" t="s">
        <v>1649</v>
      </c>
      <c r="Q235" s="7" t="s">
        <v>1173</v>
      </c>
      <c r="R235" s="7" t="s">
        <v>869</v>
      </c>
      <c r="S235" s="7" t="s">
        <v>869</v>
      </c>
      <c r="T235" s="8">
        <v>43984</v>
      </c>
    </row>
    <row r="236" spans="5:20" x14ac:dyDescent="0.2">
      <c r="E236" s="7" t="s">
        <v>600</v>
      </c>
      <c r="F236" s="7" t="s">
        <v>601</v>
      </c>
      <c r="G236" s="7" t="s">
        <v>600</v>
      </c>
      <c r="H236" s="7" t="s">
        <v>606</v>
      </c>
      <c r="I236" s="7" t="s">
        <v>607</v>
      </c>
      <c r="K236" s="7" t="s">
        <v>1644</v>
      </c>
      <c r="L236" s="7" t="s">
        <v>1645</v>
      </c>
      <c r="M236" s="7" t="s">
        <v>1644</v>
      </c>
      <c r="O236" s="7" t="s">
        <v>1652</v>
      </c>
      <c r="P236" s="7" t="s">
        <v>1651</v>
      </c>
      <c r="Q236" s="7" t="s">
        <v>868</v>
      </c>
      <c r="R236" s="7" t="s">
        <v>869</v>
      </c>
      <c r="S236" s="7" t="s">
        <v>869</v>
      </c>
      <c r="T236" s="8">
        <v>44254</v>
      </c>
    </row>
    <row r="237" spans="5:20" x14ac:dyDescent="0.2">
      <c r="E237" s="7" t="s">
        <v>600</v>
      </c>
      <c r="F237" s="7" t="s">
        <v>601</v>
      </c>
      <c r="G237" s="7" t="s">
        <v>600</v>
      </c>
      <c r="H237" s="7" t="s">
        <v>608</v>
      </c>
      <c r="I237" s="7" t="s">
        <v>609</v>
      </c>
      <c r="K237" s="7" t="s">
        <v>1647</v>
      </c>
      <c r="L237" s="7" t="s">
        <v>1648</v>
      </c>
      <c r="M237" s="7" t="s">
        <v>1647</v>
      </c>
      <c r="O237" s="7" t="s">
        <v>1105</v>
      </c>
      <c r="P237" s="7" t="s">
        <v>1655</v>
      </c>
      <c r="Q237" s="7" t="s">
        <v>869</v>
      </c>
      <c r="T237" s="8">
        <v>41731</v>
      </c>
    </row>
    <row r="238" spans="5:20" x14ac:dyDescent="0.2">
      <c r="E238" s="7" t="s">
        <v>600</v>
      </c>
      <c r="F238" s="7" t="s">
        <v>601</v>
      </c>
      <c r="G238" s="7" t="s">
        <v>600</v>
      </c>
      <c r="H238" s="7" t="s">
        <v>610</v>
      </c>
      <c r="I238" s="7" t="s">
        <v>611</v>
      </c>
      <c r="K238" s="7" t="s">
        <v>830</v>
      </c>
      <c r="L238" s="7" t="s">
        <v>1650</v>
      </c>
      <c r="M238" s="7" t="s">
        <v>830</v>
      </c>
      <c r="O238" s="7" t="s">
        <v>1105</v>
      </c>
      <c r="P238" s="7" t="s">
        <v>1657</v>
      </c>
      <c r="Q238" s="7" t="s">
        <v>868</v>
      </c>
      <c r="R238" s="7" t="s">
        <v>869</v>
      </c>
      <c r="S238" s="7" t="s">
        <v>869</v>
      </c>
      <c r="T238" s="8">
        <v>44281</v>
      </c>
    </row>
    <row r="239" spans="5:20" x14ac:dyDescent="0.2">
      <c r="E239" s="7" t="s">
        <v>600</v>
      </c>
      <c r="F239" s="7" t="s">
        <v>601</v>
      </c>
      <c r="G239" s="7" t="s">
        <v>600</v>
      </c>
      <c r="H239" s="7" t="s">
        <v>612</v>
      </c>
      <c r="I239" s="7" t="s">
        <v>613</v>
      </c>
      <c r="K239" s="7" t="s">
        <v>1653</v>
      </c>
      <c r="L239" s="7" t="s">
        <v>1654</v>
      </c>
      <c r="M239" s="7" t="s">
        <v>1653</v>
      </c>
      <c r="O239" s="7" t="s">
        <v>1105</v>
      </c>
      <c r="P239" s="7" t="s">
        <v>1660</v>
      </c>
      <c r="Q239" s="7" t="s">
        <v>1173</v>
      </c>
      <c r="T239" s="8">
        <v>43886</v>
      </c>
    </row>
    <row r="240" spans="5:20" x14ac:dyDescent="0.2">
      <c r="E240" s="7" t="s">
        <v>614</v>
      </c>
      <c r="F240" s="7" t="s">
        <v>615</v>
      </c>
      <c r="G240" s="7" t="s">
        <v>614</v>
      </c>
      <c r="H240" s="7" t="s">
        <v>616</v>
      </c>
      <c r="I240" s="7" t="s">
        <v>617</v>
      </c>
      <c r="K240" s="7" t="s">
        <v>383</v>
      </c>
      <c r="L240" s="7" t="s">
        <v>1656</v>
      </c>
      <c r="M240" s="7" t="s">
        <v>383</v>
      </c>
      <c r="O240" s="7" t="s">
        <v>1105</v>
      </c>
      <c r="P240" s="7" t="s">
        <v>1663</v>
      </c>
      <c r="Q240" s="7" t="s">
        <v>868</v>
      </c>
      <c r="R240" s="7" t="s">
        <v>869</v>
      </c>
      <c r="S240" s="7" t="s">
        <v>1056</v>
      </c>
      <c r="T240" s="8">
        <v>44258</v>
      </c>
    </row>
    <row r="241" spans="5:20" x14ac:dyDescent="0.2">
      <c r="E241" s="7" t="s">
        <v>614</v>
      </c>
      <c r="F241" s="7" t="s">
        <v>615</v>
      </c>
      <c r="G241" s="7" t="s">
        <v>614</v>
      </c>
      <c r="H241" s="7" t="s">
        <v>618</v>
      </c>
      <c r="I241" s="7" t="s">
        <v>619</v>
      </c>
      <c r="K241" s="7" t="s">
        <v>1658</v>
      </c>
      <c r="L241" s="7" t="s">
        <v>1659</v>
      </c>
      <c r="M241" s="7" t="s">
        <v>1658</v>
      </c>
      <c r="O241" s="7" t="s">
        <v>1105</v>
      </c>
      <c r="P241" s="7" t="s">
        <v>1666</v>
      </c>
      <c r="Q241" s="7" t="s">
        <v>1173</v>
      </c>
      <c r="R241" s="7" t="s">
        <v>869</v>
      </c>
      <c r="S241" s="7" t="s">
        <v>869</v>
      </c>
      <c r="T241" s="8">
        <v>43536</v>
      </c>
    </row>
    <row r="242" spans="5:20" x14ac:dyDescent="0.2">
      <c r="E242" s="7" t="s">
        <v>620</v>
      </c>
      <c r="F242" s="7" t="s">
        <v>621</v>
      </c>
      <c r="G242" s="7" t="s">
        <v>620</v>
      </c>
      <c r="H242" s="7" t="s">
        <v>622</v>
      </c>
      <c r="I242" s="7" t="s">
        <v>623</v>
      </c>
      <c r="K242" s="7" t="s">
        <v>1661</v>
      </c>
      <c r="L242" s="7" t="s">
        <v>1662</v>
      </c>
      <c r="M242" s="7" t="s">
        <v>1661</v>
      </c>
      <c r="O242" s="7" t="s">
        <v>1105</v>
      </c>
      <c r="P242" s="7" t="s">
        <v>1669</v>
      </c>
      <c r="Q242" s="7" t="s">
        <v>889</v>
      </c>
      <c r="T242" s="8">
        <v>44377</v>
      </c>
    </row>
    <row r="243" spans="5:20" x14ac:dyDescent="0.2">
      <c r="E243" s="7" t="s">
        <v>624</v>
      </c>
      <c r="F243" s="7" t="s">
        <v>625</v>
      </c>
      <c r="G243" s="7" t="s">
        <v>624</v>
      </c>
      <c r="H243" s="7" t="s">
        <v>626</v>
      </c>
      <c r="I243" s="7" t="s">
        <v>627</v>
      </c>
      <c r="K243" s="7" t="s">
        <v>1664</v>
      </c>
      <c r="L243" s="7" t="s">
        <v>1665</v>
      </c>
      <c r="M243" s="7" t="s">
        <v>1664</v>
      </c>
      <c r="O243" s="7" t="s">
        <v>1105</v>
      </c>
      <c r="P243" s="7" t="s">
        <v>1672</v>
      </c>
      <c r="Q243" s="7" t="s">
        <v>868</v>
      </c>
      <c r="R243" s="7" t="s">
        <v>869</v>
      </c>
      <c r="S243" s="7" t="s">
        <v>869</v>
      </c>
      <c r="T243" s="8">
        <v>44275</v>
      </c>
    </row>
    <row r="244" spans="5:20" x14ac:dyDescent="0.2">
      <c r="E244" s="7" t="s">
        <v>624</v>
      </c>
      <c r="F244" s="7" t="s">
        <v>625</v>
      </c>
      <c r="G244" s="7" t="s">
        <v>624</v>
      </c>
      <c r="H244" s="7" t="s">
        <v>628</v>
      </c>
      <c r="I244" s="7" t="s">
        <v>629</v>
      </c>
      <c r="K244" s="7" t="s">
        <v>1667</v>
      </c>
      <c r="L244" s="7" t="s">
        <v>1668</v>
      </c>
      <c r="M244" s="7" t="s">
        <v>1667</v>
      </c>
      <c r="O244" s="7" t="s">
        <v>1676</v>
      </c>
      <c r="P244" s="7" t="s">
        <v>1675</v>
      </c>
      <c r="Q244" s="7" t="s">
        <v>868</v>
      </c>
      <c r="R244" s="7" t="s">
        <v>869</v>
      </c>
      <c r="S244" s="7" t="s">
        <v>869</v>
      </c>
      <c r="T244" s="8">
        <v>44281</v>
      </c>
    </row>
    <row r="245" spans="5:20" x14ac:dyDescent="0.2">
      <c r="E245" s="7" t="s">
        <v>630</v>
      </c>
      <c r="F245" s="7" t="s">
        <v>631</v>
      </c>
      <c r="G245" s="7" t="s">
        <v>630</v>
      </c>
      <c r="H245" s="7" t="s">
        <v>632</v>
      </c>
      <c r="I245" s="7" t="s">
        <v>633</v>
      </c>
      <c r="K245" s="7" t="s">
        <v>1670</v>
      </c>
      <c r="L245" s="7" t="s">
        <v>1671</v>
      </c>
      <c r="M245" s="7" t="s">
        <v>1670</v>
      </c>
      <c r="O245" s="7" t="s">
        <v>1105</v>
      </c>
    </row>
    <row r="246" spans="5:20" x14ac:dyDescent="0.2">
      <c r="E246" s="7" t="s">
        <v>634</v>
      </c>
      <c r="F246" s="7" t="s">
        <v>635</v>
      </c>
      <c r="G246" s="7" t="s">
        <v>634</v>
      </c>
      <c r="H246" s="7" t="s">
        <v>636</v>
      </c>
      <c r="I246" s="7" t="s">
        <v>637</v>
      </c>
      <c r="K246" s="7" t="s">
        <v>1673</v>
      </c>
      <c r="L246" s="7" t="s">
        <v>1674</v>
      </c>
      <c r="M246" s="7" t="s">
        <v>1673</v>
      </c>
      <c r="O246" s="7" t="s">
        <v>1105</v>
      </c>
    </row>
    <row r="247" spans="5:20" x14ac:dyDescent="0.2">
      <c r="E247" s="7" t="s">
        <v>634</v>
      </c>
      <c r="F247" s="7" t="s">
        <v>635</v>
      </c>
      <c r="G247" s="7" t="s">
        <v>634</v>
      </c>
      <c r="H247" s="7" t="s">
        <v>638</v>
      </c>
      <c r="I247" s="7" t="s">
        <v>639</v>
      </c>
      <c r="K247" s="7" t="s">
        <v>1677</v>
      </c>
      <c r="L247" s="7" t="s">
        <v>1678</v>
      </c>
      <c r="M247" s="7" t="s">
        <v>1677</v>
      </c>
      <c r="P247" s="7" t="s">
        <v>1683</v>
      </c>
      <c r="Q247" s="7" t="s">
        <v>1173</v>
      </c>
      <c r="R247" s="7" t="s">
        <v>869</v>
      </c>
      <c r="S247" s="7" t="s">
        <v>869</v>
      </c>
      <c r="T247" s="8">
        <v>43847</v>
      </c>
    </row>
    <row r="248" spans="5:20" x14ac:dyDescent="0.2">
      <c r="E248" s="7" t="s">
        <v>634</v>
      </c>
      <c r="F248" s="7" t="s">
        <v>635</v>
      </c>
      <c r="G248" s="7" t="s">
        <v>634</v>
      </c>
      <c r="H248" s="7" t="s">
        <v>640</v>
      </c>
      <c r="I248" s="7" t="s">
        <v>641</v>
      </c>
      <c r="K248" s="7" t="s">
        <v>1679</v>
      </c>
      <c r="L248" s="7" t="s">
        <v>1680</v>
      </c>
      <c r="M248" s="7" t="s">
        <v>1679</v>
      </c>
      <c r="O248" s="7" t="s">
        <v>1105</v>
      </c>
    </row>
    <row r="249" spans="5:20" x14ac:dyDescent="0.2">
      <c r="E249" s="7" t="s">
        <v>634</v>
      </c>
      <c r="F249" s="7" t="s">
        <v>635</v>
      </c>
      <c r="G249" s="7" t="s">
        <v>634</v>
      </c>
      <c r="H249" s="7" t="s">
        <v>568</v>
      </c>
      <c r="I249" s="7" t="s">
        <v>642</v>
      </c>
      <c r="K249" s="7" t="s">
        <v>1681</v>
      </c>
      <c r="L249" s="7" t="s">
        <v>1682</v>
      </c>
      <c r="M249" s="7" t="s">
        <v>1681</v>
      </c>
      <c r="O249" s="7" t="s">
        <v>1105</v>
      </c>
      <c r="P249" s="7" t="s">
        <v>1688</v>
      </c>
      <c r="Q249" s="7" t="s">
        <v>1173</v>
      </c>
      <c r="R249" s="7" t="s">
        <v>869</v>
      </c>
      <c r="S249" s="7" t="s">
        <v>869</v>
      </c>
      <c r="T249" s="8">
        <v>43560</v>
      </c>
    </row>
    <row r="250" spans="5:20" x14ac:dyDescent="0.2">
      <c r="E250" s="7" t="s">
        <v>634</v>
      </c>
      <c r="F250" s="7" t="s">
        <v>635</v>
      </c>
      <c r="G250" s="7" t="s">
        <v>634</v>
      </c>
      <c r="H250" s="7" t="s">
        <v>643</v>
      </c>
      <c r="I250" s="7" t="s">
        <v>644</v>
      </c>
      <c r="K250" s="7" t="s">
        <v>1684</v>
      </c>
      <c r="L250" s="7" t="s">
        <v>1685</v>
      </c>
      <c r="M250" s="7" t="s">
        <v>1684</v>
      </c>
      <c r="O250" s="7" t="s">
        <v>1105</v>
      </c>
      <c r="P250" s="7" t="s">
        <v>1691</v>
      </c>
    </row>
    <row r="251" spans="5:20" x14ac:dyDescent="0.2">
      <c r="E251" s="7" t="s">
        <v>634</v>
      </c>
      <c r="F251" s="7" t="s">
        <v>635</v>
      </c>
      <c r="G251" s="7" t="s">
        <v>634</v>
      </c>
      <c r="H251" s="7" t="s">
        <v>645</v>
      </c>
      <c r="I251" s="7" t="s">
        <v>646</v>
      </c>
      <c r="K251" s="7" t="s">
        <v>1686</v>
      </c>
      <c r="L251" s="7" t="s">
        <v>1687</v>
      </c>
      <c r="M251" s="7" t="s">
        <v>1686</v>
      </c>
      <c r="O251" s="7" t="s">
        <v>1105</v>
      </c>
    </row>
    <row r="252" spans="5:20" x14ac:dyDescent="0.2">
      <c r="E252" s="7" t="s">
        <v>634</v>
      </c>
      <c r="F252" s="7" t="s">
        <v>635</v>
      </c>
      <c r="G252" s="7" t="s">
        <v>634</v>
      </c>
      <c r="H252" s="7" t="s">
        <v>647</v>
      </c>
      <c r="I252" s="7" t="s">
        <v>648</v>
      </c>
      <c r="K252" s="7" t="s">
        <v>1689</v>
      </c>
      <c r="L252" s="7" t="s">
        <v>1690</v>
      </c>
      <c r="M252" s="7" t="s">
        <v>1689</v>
      </c>
      <c r="O252" s="7" t="s">
        <v>1105</v>
      </c>
    </row>
    <row r="253" spans="5:20" x14ac:dyDescent="0.2">
      <c r="E253" s="7" t="s">
        <v>634</v>
      </c>
      <c r="F253" s="7" t="s">
        <v>635</v>
      </c>
      <c r="G253" s="7" t="s">
        <v>634</v>
      </c>
      <c r="H253" s="7" t="s">
        <v>649</v>
      </c>
      <c r="I253" s="7" t="s">
        <v>650</v>
      </c>
      <c r="K253" s="7" t="s">
        <v>1692</v>
      </c>
      <c r="L253" s="7" t="s">
        <v>1693</v>
      </c>
      <c r="M253" s="7" t="s">
        <v>1692</v>
      </c>
      <c r="O253" s="7" t="s">
        <v>1105</v>
      </c>
      <c r="P253" s="7" t="s">
        <v>1698</v>
      </c>
      <c r="Q253" s="7" t="s">
        <v>868</v>
      </c>
      <c r="R253" s="7" t="s">
        <v>869</v>
      </c>
      <c r="S253" s="7" t="s">
        <v>869</v>
      </c>
      <c r="T253" s="8">
        <v>44260</v>
      </c>
    </row>
    <row r="254" spans="5:20" x14ac:dyDescent="0.2">
      <c r="E254" s="7" t="s">
        <v>634</v>
      </c>
      <c r="F254" s="7" t="s">
        <v>635</v>
      </c>
      <c r="G254" s="7" t="s">
        <v>634</v>
      </c>
      <c r="H254" s="7" t="s">
        <v>651</v>
      </c>
      <c r="I254" s="7" t="s">
        <v>652</v>
      </c>
      <c r="K254" s="7" t="s">
        <v>1694</v>
      </c>
      <c r="L254" s="7" t="s">
        <v>1695</v>
      </c>
      <c r="M254" s="7" t="s">
        <v>1694</v>
      </c>
      <c r="O254" s="7" t="s">
        <v>1105</v>
      </c>
    </row>
    <row r="255" spans="5:20" x14ac:dyDescent="0.2">
      <c r="E255" s="7" t="s">
        <v>634</v>
      </c>
      <c r="F255" s="7" t="s">
        <v>635</v>
      </c>
      <c r="G255" s="7" t="s">
        <v>634</v>
      </c>
      <c r="H255" s="7" t="s">
        <v>653</v>
      </c>
      <c r="I255" s="7" t="s">
        <v>654</v>
      </c>
      <c r="K255" s="7" t="s">
        <v>1696</v>
      </c>
      <c r="L255" s="7" t="s">
        <v>1697</v>
      </c>
      <c r="M255" s="7" t="s">
        <v>1696</v>
      </c>
      <c r="O255" s="7" t="s">
        <v>1105</v>
      </c>
    </row>
    <row r="256" spans="5:20" x14ac:dyDescent="0.2">
      <c r="E256" s="7" t="s">
        <v>634</v>
      </c>
      <c r="F256" s="7" t="s">
        <v>635</v>
      </c>
      <c r="G256" s="7" t="s">
        <v>634</v>
      </c>
      <c r="H256" s="7" t="s">
        <v>655</v>
      </c>
      <c r="I256" s="7" t="s">
        <v>656</v>
      </c>
      <c r="K256" s="7" t="s">
        <v>1699</v>
      </c>
      <c r="L256" s="7" t="s">
        <v>1700</v>
      </c>
      <c r="M256" s="7" t="s">
        <v>1699</v>
      </c>
      <c r="O256" s="7" t="s">
        <v>1105</v>
      </c>
      <c r="P256" s="7" t="s">
        <v>1705</v>
      </c>
      <c r="Q256" s="7" t="s">
        <v>868</v>
      </c>
      <c r="R256" s="7" t="s">
        <v>869</v>
      </c>
      <c r="S256" s="7" t="s">
        <v>869</v>
      </c>
      <c r="T256" s="8">
        <v>44181</v>
      </c>
    </row>
    <row r="257" spans="5:20" x14ac:dyDescent="0.2">
      <c r="E257" s="7" t="s">
        <v>657</v>
      </c>
      <c r="F257" s="7" t="s">
        <v>658</v>
      </c>
      <c r="G257" s="7" t="s">
        <v>657</v>
      </c>
      <c r="H257" s="7" t="s">
        <v>659</v>
      </c>
      <c r="I257" s="7" t="s">
        <v>660</v>
      </c>
      <c r="K257" s="7" t="s">
        <v>1701</v>
      </c>
      <c r="L257" s="7" t="s">
        <v>1702</v>
      </c>
      <c r="M257" s="7" t="s">
        <v>1701</v>
      </c>
      <c r="O257" s="7" t="s">
        <v>1105</v>
      </c>
    </row>
    <row r="258" spans="5:20" x14ac:dyDescent="0.2">
      <c r="E258" s="7" t="s">
        <v>661</v>
      </c>
      <c r="F258" s="7" t="s">
        <v>662</v>
      </c>
      <c r="G258" s="7" t="s">
        <v>661</v>
      </c>
      <c r="H258" s="7" t="s">
        <v>663</v>
      </c>
      <c r="I258" s="7" t="s">
        <v>664</v>
      </c>
      <c r="K258" s="7" t="s">
        <v>1703</v>
      </c>
      <c r="L258" s="7" t="s">
        <v>1704</v>
      </c>
      <c r="M258" s="7" t="s">
        <v>1703</v>
      </c>
      <c r="O258" s="7" t="s">
        <v>1105</v>
      </c>
    </row>
    <row r="259" spans="5:20" x14ac:dyDescent="0.2">
      <c r="E259" s="7" t="s">
        <v>661</v>
      </c>
      <c r="F259" s="7" t="s">
        <v>662</v>
      </c>
      <c r="G259" s="7" t="s">
        <v>661</v>
      </c>
      <c r="H259" s="7" t="s">
        <v>665</v>
      </c>
      <c r="I259" s="7" t="s">
        <v>666</v>
      </c>
      <c r="K259" s="7" t="s">
        <v>1706</v>
      </c>
      <c r="L259" s="7" t="s">
        <v>1707</v>
      </c>
      <c r="M259" s="7" t="s">
        <v>1706</v>
      </c>
      <c r="O259" s="7" t="s">
        <v>1105</v>
      </c>
    </row>
    <row r="260" spans="5:20" x14ac:dyDescent="0.2">
      <c r="E260" s="7" t="s">
        <v>661</v>
      </c>
      <c r="F260" s="7" t="s">
        <v>662</v>
      </c>
      <c r="G260" s="7" t="s">
        <v>661</v>
      </c>
      <c r="H260" s="7" t="s">
        <v>667</v>
      </c>
      <c r="I260" s="7" t="s">
        <v>668</v>
      </c>
      <c r="K260" s="7" t="s">
        <v>1708</v>
      </c>
      <c r="L260" s="7" t="s">
        <v>1709</v>
      </c>
      <c r="M260" s="7" t="s">
        <v>1708</v>
      </c>
      <c r="O260" s="7" t="s">
        <v>1105</v>
      </c>
      <c r="P260" s="7" t="s">
        <v>1714</v>
      </c>
    </row>
    <row r="261" spans="5:20" x14ac:dyDescent="0.2">
      <c r="E261" s="7" t="s">
        <v>661</v>
      </c>
      <c r="F261" s="7" t="s">
        <v>662</v>
      </c>
      <c r="G261" s="7" t="s">
        <v>661</v>
      </c>
      <c r="H261" s="7" t="s">
        <v>669</v>
      </c>
      <c r="I261" s="7" t="s">
        <v>128</v>
      </c>
      <c r="K261" s="7" t="s">
        <v>1710</v>
      </c>
      <c r="L261" s="7" t="s">
        <v>1711</v>
      </c>
      <c r="M261" s="7" t="s">
        <v>1710</v>
      </c>
      <c r="O261" s="7" t="s">
        <v>1717</v>
      </c>
      <c r="P261" s="7" t="s">
        <v>1716</v>
      </c>
      <c r="Q261" s="7" t="s">
        <v>889</v>
      </c>
      <c r="R261" s="7" t="s">
        <v>869</v>
      </c>
      <c r="S261" s="7" t="s">
        <v>869</v>
      </c>
      <c r="T261" s="8">
        <v>44203</v>
      </c>
    </row>
    <row r="262" spans="5:20" x14ac:dyDescent="0.2">
      <c r="E262" s="7" t="s">
        <v>661</v>
      </c>
      <c r="F262" s="7" t="s">
        <v>662</v>
      </c>
      <c r="G262" s="7" t="s">
        <v>661</v>
      </c>
      <c r="H262" s="7" t="s">
        <v>670</v>
      </c>
      <c r="I262" s="7" t="s">
        <v>671</v>
      </c>
      <c r="K262" s="7" t="s">
        <v>1712</v>
      </c>
      <c r="L262" s="7" t="s">
        <v>1713</v>
      </c>
      <c r="M262" s="7" t="s">
        <v>1712</v>
      </c>
      <c r="O262" s="7" t="s">
        <v>1721</v>
      </c>
      <c r="P262" s="7" t="s">
        <v>1720</v>
      </c>
      <c r="Q262" s="7" t="s">
        <v>868</v>
      </c>
      <c r="R262" s="7" t="s">
        <v>869</v>
      </c>
      <c r="S262" s="7" t="s">
        <v>869</v>
      </c>
      <c r="T262" s="8">
        <v>44414</v>
      </c>
    </row>
    <row r="263" spans="5:20" x14ac:dyDescent="0.2">
      <c r="E263" s="7" t="s">
        <v>661</v>
      </c>
      <c r="F263" s="7" t="s">
        <v>662</v>
      </c>
      <c r="G263" s="7" t="s">
        <v>661</v>
      </c>
      <c r="H263" s="7" t="s">
        <v>672</v>
      </c>
      <c r="I263" s="7" t="s">
        <v>673</v>
      </c>
      <c r="K263" s="7" t="s">
        <v>840</v>
      </c>
      <c r="L263" s="7" t="s">
        <v>1715</v>
      </c>
      <c r="M263" s="7" t="s">
        <v>840</v>
      </c>
      <c r="O263" s="7" t="s">
        <v>1725</v>
      </c>
      <c r="P263" s="7" t="s">
        <v>1724</v>
      </c>
      <c r="Q263" s="7" t="s">
        <v>869</v>
      </c>
      <c r="T263" s="8">
        <v>43207</v>
      </c>
    </row>
    <row r="264" spans="5:20" x14ac:dyDescent="0.2">
      <c r="E264" s="7" t="s">
        <v>674</v>
      </c>
      <c r="F264" s="7" t="s">
        <v>675</v>
      </c>
      <c r="G264" s="7" t="s">
        <v>674</v>
      </c>
      <c r="H264" s="7" t="s">
        <v>676</v>
      </c>
      <c r="I264" s="7" t="s">
        <v>677</v>
      </c>
      <c r="K264" s="7" t="s">
        <v>1718</v>
      </c>
      <c r="L264" s="7" t="s">
        <v>1719</v>
      </c>
      <c r="M264" s="7" t="s">
        <v>1718</v>
      </c>
      <c r="O264" s="7" t="s">
        <v>1728</v>
      </c>
      <c r="P264" s="7" t="s">
        <v>1727</v>
      </c>
      <c r="Q264" s="7" t="s">
        <v>868</v>
      </c>
      <c r="R264" s="7" t="s">
        <v>869</v>
      </c>
      <c r="S264" s="7" t="s">
        <v>869</v>
      </c>
      <c r="T264" s="8">
        <v>44397</v>
      </c>
    </row>
    <row r="265" spans="5:20" x14ac:dyDescent="0.2">
      <c r="E265" s="7" t="s">
        <v>674</v>
      </c>
      <c r="F265" s="7" t="s">
        <v>675</v>
      </c>
      <c r="G265" s="7" t="s">
        <v>674</v>
      </c>
      <c r="H265" s="7" t="s">
        <v>678</v>
      </c>
      <c r="I265" s="7" t="s">
        <v>679</v>
      </c>
      <c r="K265" s="7" t="s">
        <v>1722</v>
      </c>
      <c r="L265" s="7" t="s">
        <v>1723</v>
      </c>
      <c r="M265" s="7" t="s">
        <v>1722</v>
      </c>
      <c r="O265" s="7" t="s">
        <v>1105</v>
      </c>
      <c r="P265" s="7" t="s">
        <v>1731</v>
      </c>
      <c r="Q265" s="7" t="s">
        <v>868</v>
      </c>
      <c r="R265" s="7" t="s">
        <v>869</v>
      </c>
      <c r="S265" s="7" t="s">
        <v>869</v>
      </c>
      <c r="T265" s="8">
        <v>44224</v>
      </c>
    </row>
    <row r="266" spans="5:20" x14ac:dyDescent="0.2">
      <c r="E266" s="7" t="s">
        <v>680</v>
      </c>
      <c r="F266" s="7" t="s">
        <v>681</v>
      </c>
      <c r="G266" s="7" t="s">
        <v>680</v>
      </c>
      <c r="H266" s="7" t="s">
        <v>682</v>
      </c>
      <c r="I266" s="7" t="s">
        <v>683</v>
      </c>
      <c r="K266" s="7" t="s">
        <v>843</v>
      </c>
      <c r="L266" s="7" t="s">
        <v>1726</v>
      </c>
      <c r="M266" s="7" t="s">
        <v>843</v>
      </c>
      <c r="O266" s="7" t="s">
        <v>1734</v>
      </c>
      <c r="P266" s="7" t="s">
        <v>1733</v>
      </c>
      <c r="Q266" s="7" t="s">
        <v>889</v>
      </c>
      <c r="T266" s="8">
        <v>44238</v>
      </c>
    </row>
    <row r="267" spans="5:20" x14ac:dyDescent="0.2">
      <c r="E267" s="7" t="s">
        <v>680</v>
      </c>
      <c r="F267" s="7" t="s">
        <v>681</v>
      </c>
      <c r="G267" s="7" t="s">
        <v>680</v>
      </c>
      <c r="H267" s="7" t="s">
        <v>684</v>
      </c>
      <c r="I267" s="7" t="s">
        <v>685</v>
      </c>
      <c r="K267" s="7" t="s">
        <v>1729</v>
      </c>
      <c r="L267" s="7" t="s">
        <v>1730</v>
      </c>
      <c r="M267" s="7" t="s">
        <v>1729</v>
      </c>
      <c r="O267" s="7" t="s">
        <v>1105</v>
      </c>
      <c r="P267" s="7" t="s">
        <v>1736</v>
      </c>
      <c r="Q267" s="7" t="s">
        <v>868</v>
      </c>
      <c r="R267" s="7" t="s">
        <v>869</v>
      </c>
      <c r="S267" s="7" t="s">
        <v>869</v>
      </c>
      <c r="T267" s="8">
        <v>44261</v>
      </c>
    </row>
    <row r="268" spans="5:20" x14ac:dyDescent="0.2">
      <c r="E268" s="7" t="s">
        <v>680</v>
      </c>
      <c r="F268" s="7" t="s">
        <v>681</v>
      </c>
      <c r="G268" s="7" t="s">
        <v>680</v>
      </c>
      <c r="H268" s="7" t="s">
        <v>686</v>
      </c>
      <c r="I268" s="7" t="s">
        <v>687</v>
      </c>
      <c r="K268" s="7" t="s">
        <v>1729</v>
      </c>
      <c r="L268" s="7" t="s">
        <v>1732</v>
      </c>
      <c r="M268" s="7" t="s">
        <v>1729</v>
      </c>
      <c r="O268" s="7" t="s">
        <v>1739</v>
      </c>
      <c r="P268" s="7" t="s">
        <v>1738</v>
      </c>
      <c r="Q268" s="7" t="s">
        <v>868</v>
      </c>
      <c r="R268" s="7" t="s">
        <v>869</v>
      </c>
      <c r="S268" s="7" t="s">
        <v>869</v>
      </c>
      <c r="T268" s="8">
        <v>44117</v>
      </c>
    </row>
    <row r="269" spans="5:20" x14ac:dyDescent="0.2">
      <c r="E269" s="7" t="s">
        <v>680</v>
      </c>
      <c r="F269" s="7" t="s">
        <v>681</v>
      </c>
      <c r="G269" s="7" t="s">
        <v>680</v>
      </c>
      <c r="H269" s="7" t="s">
        <v>688</v>
      </c>
      <c r="I269" s="7" t="s">
        <v>689</v>
      </c>
      <c r="K269" s="7" t="s">
        <v>1729</v>
      </c>
      <c r="L269" s="7" t="s">
        <v>1735</v>
      </c>
      <c r="M269" s="7" t="s">
        <v>1729</v>
      </c>
      <c r="O269" s="7" t="s">
        <v>1741</v>
      </c>
      <c r="P269" s="7" t="s">
        <v>1742</v>
      </c>
      <c r="Q269" s="7" t="s">
        <v>868</v>
      </c>
      <c r="T269" s="8">
        <v>44127</v>
      </c>
    </row>
    <row r="270" spans="5:20" x14ac:dyDescent="0.2">
      <c r="E270" s="7" t="s">
        <v>690</v>
      </c>
      <c r="F270" s="7" t="s">
        <v>691</v>
      </c>
      <c r="G270" s="7" t="s">
        <v>690</v>
      </c>
      <c r="H270" s="7" t="s">
        <v>692</v>
      </c>
      <c r="I270" s="7" t="s">
        <v>693</v>
      </c>
      <c r="K270" s="7" t="s">
        <v>1729</v>
      </c>
      <c r="L270" s="7" t="s">
        <v>1737</v>
      </c>
      <c r="M270" s="7" t="s">
        <v>1729</v>
      </c>
      <c r="O270" s="7" t="s">
        <v>1745</v>
      </c>
      <c r="P270" s="7" t="s">
        <v>1744</v>
      </c>
      <c r="Q270" s="7" t="s">
        <v>868</v>
      </c>
      <c r="R270" s="7" t="s">
        <v>869</v>
      </c>
      <c r="S270" s="7" t="s">
        <v>869</v>
      </c>
      <c r="T270" s="8">
        <v>44183</v>
      </c>
    </row>
    <row r="271" spans="5:20" x14ac:dyDescent="0.2">
      <c r="E271" s="7" t="s">
        <v>690</v>
      </c>
      <c r="F271" s="7" t="s">
        <v>691</v>
      </c>
      <c r="G271" s="7" t="s">
        <v>690</v>
      </c>
      <c r="H271" s="7" t="s">
        <v>694</v>
      </c>
      <c r="I271" s="7" t="s">
        <v>695</v>
      </c>
      <c r="K271" s="7" t="s">
        <v>1740</v>
      </c>
      <c r="L271" s="7" t="s">
        <v>1741</v>
      </c>
      <c r="M271" s="7" t="s">
        <v>1740</v>
      </c>
      <c r="O271" s="7" t="s">
        <v>1749</v>
      </c>
      <c r="P271" s="7" t="s">
        <v>1748</v>
      </c>
      <c r="Q271" s="7" t="s">
        <v>868</v>
      </c>
      <c r="R271" s="7" t="s">
        <v>869</v>
      </c>
      <c r="S271" s="7" t="s">
        <v>869</v>
      </c>
      <c r="T271" s="8">
        <v>44286</v>
      </c>
    </row>
    <row r="272" spans="5:20" x14ac:dyDescent="0.2">
      <c r="E272" s="7" t="s">
        <v>690</v>
      </c>
      <c r="F272" s="7" t="s">
        <v>691</v>
      </c>
      <c r="G272" s="7" t="s">
        <v>690</v>
      </c>
      <c r="H272" s="7" t="s">
        <v>696</v>
      </c>
      <c r="I272" s="7" t="s">
        <v>697</v>
      </c>
      <c r="K272" s="7" t="s">
        <v>397</v>
      </c>
      <c r="L272" s="7" t="s">
        <v>1743</v>
      </c>
      <c r="M272" s="7" t="s">
        <v>397</v>
      </c>
      <c r="O272" s="7" t="s">
        <v>1752</v>
      </c>
      <c r="P272" s="7" t="s">
        <v>1751</v>
      </c>
      <c r="Q272" s="7" t="s">
        <v>889</v>
      </c>
      <c r="R272" s="7" t="s">
        <v>869</v>
      </c>
      <c r="S272" s="7" t="s">
        <v>869</v>
      </c>
      <c r="T272" s="8">
        <v>44294</v>
      </c>
    </row>
    <row r="273" spans="5:20" x14ac:dyDescent="0.2">
      <c r="E273" s="7" t="s">
        <v>698</v>
      </c>
      <c r="F273" s="7" t="s">
        <v>699</v>
      </c>
      <c r="G273" s="7" t="s">
        <v>698</v>
      </c>
      <c r="H273" s="7" t="s">
        <v>700</v>
      </c>
      <c r="I273" s="7" t="s">
        <v>701</v>
      </c>
      <c r="K273" s="7" t="s">
        <v>1746</v>
      </c>
      <c r="L273" s="7" t="s">
        <v>1747</v>
      </c>
      <c r="M273" s="7" t="s">
        <v>1746</v>
      </c>
      <c r="O273" s="7" t="s">
        <v>1756</v>
      </c>
      <c r="P273" s="7" t="s">
        <v>1755</v>
      </c>
      <c r="Q273" s="7" t="s">
        <v>868</v>
      </c>
      <c r="R273" s="7" t="s">
        <v>869</v>
      </c>
      <c r="S273" s="7" t="s">
        <v>869</v>
      </c>
      <c r="T273" s="8">
        <v>44390</v>
      </c>
    </row>
    <row r="274" spans="5:20" x14ac:dyDescent="0.2">
      <c r="E274" s="7" t="s">
        <v>698</v>
      </c>
      <c r="F274" s="7" t="s">
        <v>699</v>
      </c>
      <c r="G274" s="7" t="s">
        <v>698</v>
      </c>
      <c r="H274" s="7" t="s">
        <v>702</v>
      </c>
      <c r="I274" s="7" t="s">
        <v>703</v>
      </c>
      <c r="K274" s="7" t="s">
        <v>229</v>
      </c>
      <c r="L274" s="7" t="s">
        <v>1750</v>
      </c>
      <c r="M274" s="7" t="s">
        <v>229</v>
      </c>
      <c r="O274" s="7" t="s">
        <v>1759</v>
      </c>
      <c r="P274" s="7" t="s">
        <v>1758</v>
      </c>
      <c r="Q274" s="7" t="s">
        <v>869</v>
      </c>
      <c r="T274" s="8" t="s">
        <v>1760</v>
      </c>
    </row>
    <row r="275" spans="5:20" x14ac:dyDescent="0.2">
      <c r="E275" s="7" t="s">
        <v>704</v>
      </c>
      <c r="F275" s="7" t="s">
        <v>705</v>
      </c>
      <c r="G275" s="7" t="s">
        <v>704</v>
      </c>
      <c r="H275" s="7" t="s">
        <v>706</v>
      </c>
      <c r="I275" s="7" t="s">
        <v>707</v>
      </c>
      <c r="K275" s="7" t="s">
        <v>1753</v>
      </c>
      <c r="L275" s="7" t="s">
        <v>1754</v>
      </c>
      <c r="M275" s="7" t="s">
        <v>1753</v>
      </c>
      <c r="O275" s="7" t="s">
        <v>1764</v>
      </c>
      <c r="P275" s="7" t="s">
        <v>1763</v>
      </c>
      <c r="Q275" s="7" t="s">
        <v>889</v>
      </c>
      <c r="T275" s="8">
        <v>44365</v>
      </c>
    </row>
    <row r="276" spans="5:20" x14ac:dyDescent="0.2">
      <c r="E276" s="7" t="s">
        <v>704</v>
      </c>
      <c r="F276" s="7" t="s">
        <v>705</v>
      </c>
      <c r="G276" s="7" t="s">
        <v>704</v>
      </c>
      <c r="H276" s="7" t="s">
        <v>708</v>
      </c>
      <c r="I276" s="7" t="s">
        <v>709</v>
      </c>
      <c r="K276" s="7" t="s">
        <v>782</v>
      </c>
      <c r="L276" s="7" t="s">
        <v>1757</v>
      </c>
      <c r="M276" s="7" t="s">
        <v>782</v>
      </c>
      <c r="O276" s="7" t="s">
        <v>1768</v>
      </c>
      <c r="P276" s="7" t="s">
        <v>1767</v>
      </c>
      <c r="Q276" s="7" t="s">
        <v>889</v>
      </c>
      <c r="T276" s="8">
        <v>42593</v>
      </c>
    </row>
    <row r="277" spans="5:20" x14ac:dyDescent="0.2">
      <c r="E277" s="7" t="s">
        <v>710</v>
      </c>
      <c r="F277" s="7" t="s">
        <v>711</v>
      </c>
      <c r="G277" s="7" t="s">
        <v>710</v>
      </c>
      <c r="H277" s="7" t="s">
        <v>712</v>
      </c>
      <c r="I277" s="7" t="s">
        <v>713</v>
      </c>
      <c r="K277" s="7" t="s">
        <v>1761</v>
      </c>
      <c r="L277" s="7" t="s">
        <v>1762</v>
      </c>
      <c r="M277" s="7" t="s">
        <v>1761</v>
      </c>
      <c r="O277" s="7" t="s">
        <v>1772</v>
      </c>
      <c r="P277" s="7" t="s">
        <v>1771</v>
      </c>
      <c r="Q277" s="7" t="s">
        <v>868</v>
      </c>
      <c r="R277" s="7" t="s">
        <v>869</v>
      </c>
      <c r="S277" s="7" t="s">
        <v>869</v>
      </c>
      <c r="T277" s="8">
        <v>44233</v>
      </c>
    </row>
    <row r="278" spans="5:20" x14ac:dyDescent="0.2">
      <c r="E278" s="7" t="s">
        <v>714</v>
      </c>
      <c r="F278" s="7" t="s">
        <v>715</v>
      </c>
      <c r="G278" s="7" t="s">
        <v>714</v>
      </c>
      <c r="H278" s="7" t="s">
        <v>716</v>
      </c>
      <c r="I278" s="7" t="s">
        <v>717</v>
      </c>
      <c r="K278" s="7" t="s">
        <v>1765</v>
      </c>
      <c r="L278" s="7" t="s">
        <v>1766</v>
      </c>
      <c r="M278" s="7" t="s">
        <v>1765</v>
      </c>
      <c r="O278" s="7" t="s">
        <v>1105</v>
      </c>
      <c r="P278" s="7" t="s">
        <v>1774</v>
      </c>
    </row>
    <row r="279" spans="5:20" x14ac:dyDescent="0.2">
      <c r="E279" s="7" t="s">
        <v>714</v>
      </c>
      <c r="F279" s="7" t="s">
        <v>715</v>
      </c>
      <c r="G279" s="7" t="s">
        <v>714</v>
      </c>
      <c r="H279" s="7" t="s">
        <v>718</v>
      </c>
      <c r="I279" s="7" t="s">
        <v>719</v>
      </c>
      <c r="K279" s="7" t="s">
        <v>1769</v>
      </c>
      <c r="L279" s="7" t="s">
        <v>1770</v>
      </c>
      <c r="M279" s="7" t="s">
        <v>1769</v>
      </c>
      <c r="O279" s="7" t="s">
        <v>1777</v>
      </c>
      <c r="P279" s="7" t="s">
        <v>1776</v>
      </c>
      <c r="Q279" s="7" t="s">
        <v>889</v>
      </c>
    </row>
    <row r="280" spans="5:20" x14ac:dyDescent="0.2">
      <c r="E280" s="7" t="s">
        <v>720</v>
      </c>
      <c r="F280" s="7" t="s">
        <v>721</v>
      </c>
      <c r="G280" s="7" t="s">
        <v>720</v>
      </c>
      <c r="H280" s="7" t="s">
        <v>722</v>
      </c>
      <c r="I280" s="7" t="s">
        <v>723</v>
      </c>
      <c r="K280" s="7" t="s">
        <v>755</v>
      </c>
      <c r="L280" s="7" t="s">
        <v>1773</v>
      </c>
      <c r="M280" s="7" t="s">
        <v>755</v>
      </c>
      <c r="O280" s="7" t="s">
        <v>1781</v>
      </c>
      <c r="P280" s="7" t="s">
        <v>1780</v>
      </c>
      <c r="Q280" s="7" t="s">
        <v>868</v>
      </c>
      <c r="R280" s="7" t="s">
        <v>869</v>
      </c>
      <c r="S280" s="7" t="s">
        <v>869</v>
      </c>
      <c r="T280" s="8">
        <v>44202</v>
      </c>
    </row>
    <row r="281" spans="5:20" x14ac:dyDescent="0.2">
      <c r="E281" s="7" t="s">
        <v>720</v>
      </c>
      <c r="F281" s="7" t="s">
        <v>721</v>
      </c>
      <c r="G281" s="7" t="s">
        <v>720</v>
      </c>
      <c r="H281" s="7" t="s">
        <v>724</v>
      </c>
      <c r="I281" s="7" t="s">
        <v>725</v>
      </c>
      <c r="K281" s="7" t="s">
        <v>231</v>
      </c>
      <c r="L281" s="7" t="s">
        <v>1775</v>
      </c>
      <c r="M281" s="7" t="s">
        <v>231</v>
      </c>
      <c r="O281" s="7" t="s">
        <v>1785</v>
      </c>
      <c r="P281" s="7" t="s">
        <v>1784</v>
      </c>
      <c r="Q281" s="7" t="s">
        <v>868</v>
      </c>
      <c r="R281" s="7" t="s">
        <v>869</v>
      </c>
      <c r="S281" s="7" t="s">
        <v>869</v>
      </c>
      <c r="T281" s="8">
        <v>44293</v>
      </c>
    </row>
    <row r="282" spans="5:20" x14ac:dyDescent="0.2">
      <c r="E282" s="7" t="s">
        <v>720</v>
      </c>
      <c r="F282" s="7" t="s">
        <v>721</v>
      </c>
      <c r="G282" s="7" t="s">
        <v>720</v>
      </c>
      <c r="H282" s="7" t="s">
        <v>726</v>
      </c>
      <c r="I282" s="7" t="s">
        <v>641</v>
      </c>
      <c r="K282" s="7" t="s">
        <v>1778</v>
      </c>
      <c r="L282" s="7" t="s">
        <v>1779</v>
      </c>
      <c r="M282" s="7" t="s">
        <v>1778</v>
      </c>
      <c r="O282" s="7" t="s">
        <v>1789</v>
      </c>
      <c r="P282" s="7" t="s">
        <v>1788</v>
      </c>
      <c r="Q282" s="7" t="s">
        <v>889</v>
      </c>
      <c r="T282" s="8">
        <v>40985</v>
      </c>
    </row>
    <row r="283" spans="5:20" x14ac:dyDescent="0.2">
      <c r="E283" s="7" t="s">
        <v>720</v>
      </c>
      <c r="F283" s="7" t="s">
        <v>721</v>
      </c>
      <c r="G283" s="7" t="s">
        <v>720</v>
      </c>
      <c r="H283" s="7" t="s">
        <v>727</v>
      </c>
      <c r="I283" s="7" t="s">
        <v>728</v>
      </c>
      <c r="K283" s="7" t="s">
        <v>1782</v>
      </c>
      <c r="L283" s="7" t="s">
        <v>1783</v>
      </c>
      <c r="M283" s="7" t="s">
        <v>1782</v>
      </c>
      <c r="O283" s="7" t="s">
        <v>1792</v>
      </c>
      <c r="P283" s="7" t="s">
        <v>1791</v>
      </c>
      <c r="Q283" s="7" t="s">
        <v>1173</v>
      </c>
      <c r="R283" s="7" t="s">
        <v>869</v>
      </c>
      <c r="S283" s="7" t="s">
        <v>869</v>
      </c>
      <c r="T283" s="8">
        <v>43704</v>
      </c>
    </row>
    <row r="284" spans="5:20" x14ac:dyDescent="0.2">
      <c r="E284" s="7" t="s">
        <v>720</v>
      </c>
      <c r="F284" s="7" t="s">
        <v>721</v>
      </c>
      <c r="G284" s="7" t="s">
        <v>720</v>
      </c>
      <c r="H284" s="7" t="s">
        <v>729</v>
      </c>
      <c r="I284" s="7" t="s">
        <v>730</v>
      </c>
      <c r="K284" s="7" t="s">
        <v>1786</v>
      </c>
      <c r="L284" s="7" t="s">
        <v>1787</v>
      </c>
      <c r="M284" s="7" t="s">
        <v>1786</v>
      </c>
      <c r="O284" s="7" t="s">
        <v>1796</v>
      </c>
      <c r="P284" s="7" t="s">
        <v>1795</v>
      </c>
      <c r="Q284" s="7" t="s">
        <v>868</v>
      </c>
      <c r="R284" s="7" t="s">
        <v>869</v>
      </c>
      <c r="S284" s="7" t="s">
        <v>869</v>
      </c>
      <c r="T284" s="8">
        <v>44201</v>
      </c>
    </row>
    <row r="285" spans="5:20" x14ac:dyDescent="0.2">
      <c r="E285" s="7" t="s">
        <v>720</v>
      </c>
      <c r="F285" s="7" t="s">
        <v>721</v>
      </c>
      <c r="G285" s="7" t="s">
        <v>720</v>
      </c>
      <c r="H285" s="7" t="s">
        <v>731</v>
      </c>
      <c r="I285" s="7" t="s">
        <v>732</v>
      </c>
      <c r="K285" s="7" t="s">
        <v>850</v>
      </c>
      <c r="L285" s="7" t="s">
        <v>1790</v>
      </c>
      <c r="M285" s="7" t="s">
        <v>850</v>
      </c>
      <c r="O285" s="7" t="s">
        <v>1105</v>
      </c>
      <c r="P285" s="7" t="s">
        <v>1799</v>
      </c>
    </row>
    <row r="286" spans="5:20" x14ac:dyDescent="0.2">
      <c r="E286" s="7" t="s">
        <v>720</v>
      </c>
      <c r="F286" s="7" t="s">
        <v>721</v>
      </c>
      <c r="G286" s="7" t="s">
        <v>720</v>
      </c>
      <c r="H286" s="7" t="s">
        <v>733</v>
      </c>
      <c r="I286" s="7" t="s">
        <v>734</v>
      </c>
      <c r="K286" s="7" t="s">
        <v>1793</v>
      </c>
      <c r="L286" s="7" t="s">
        <v>1794</v>
      </c>
      <c r="M286" s="7" t="s">
        <v>1793</v>
      </c>
      <c r="O286" s="7" t="s">
        <v>1105</v>
      </c>
      <c r="P286" s="7" t="s">
        <v>1802</v>
      </c>
      <c r="Q286" s="7" t="s">
        <v>868</v>
      </c>
      <c r="R286" s="7" t="s">
        <v>869</v>
      </c>
      <c r="S286" s="7" t="s">
        <v>869</v>
      </c>
      <c r="T286" s="8">
        <v>44413</v>
      </c>
    </row>
    <row r="287" spans="5:20" x14ac:dyDescent="0.2">
      <c r="E287" s="7" t="s">
        <v>720</v>
      </c>
      <c r="F287" s="7" t="s">
        <v>721</v>
      </c>
      <c r="G287" s="7" t="s">
        <v>720</v>
      </c>
      <c r="H287" s="7" t="s">
        <v>735</v>
      </c>
      <c r="I287" s="7" t="s">
        <v>736</v>
      </c>
      <c r="K287" s="7" t="s">
        <v>1797</v>
      </c>
      <c r="L287" s="7" t="s">
        <v>1798</v>
      </c>
      <c r="M287" s="7" t="s">
        <v>1797</v>
      </c>
      <c r="O287" s="7" t="s">
        <v>1105</v>
      </c>
      <c r="P287" s="7" t="s">
        <v>1805</v>
      </c>
      <c r="Q287" s="7" t="s">
        <v>868</v>
      </c>
      <c r="T287" s="8">
        <v>43307</v>
      </c>
    </row>
    <row r="288" spans="5:20" x14ac:dyDescent="0.2">
      <c r="E288" s="7" t="s">
        <v>720</v>
      </c>
      <c r="F288" s="7" t="s">
        <v>721</v>
      </c>
      <c r="G288" s="7" t="s">
        <v>720</v>
      </c>
      <c r="H288" s="7" t="s">
        <v>737</v>
      </c>
      <c r="I288" s="7" t="s">
        <v>738</v>
      </c>
      <c r="K288" s="7" t="s">
        <v>1800</v>
      </c>
      <c r="L288" s="7" t="s">
        <v>1801</v>
      </c>
      <c r="M288" s="7" t="s">
        <v>1800</v>
      </c>
      <c r="O288" s="7" t="s">
        <v>1105</v>
      </c>
    </row>
    <row r="289" spans="5:20" x14ac:dyDescent="0.2">
      <c r="E289" s="7" t="s">
        <v>720</v>
      </c>
      <c r="F289" s="7" t="s">
        <v>721</v>
      </c>
      <c r="G289" s="7" t="s">
        <v>720</v>
      </c>
      <c r="H289" s="7" t="s">
        <v>739</v>
      </c>
      <c r="I289" s="7" t="s">
        <v>740</v>
      </c>
      <c r="K289" s="7" t="s">
        <v>1803</v>
      </c>
      <c r="L289" s="7" t="s">
        <v>1804</v>
      </c>
      <c r="M289" s="7" t="s">
        <v>1803</v>
      </c>
      <c r="O289" s="7" t="s">
        <v>1105</v>
      </c>
      <c r="P289" s="7" t="s">
        <v>1810</v>
      </c>
      <c r="Q289" s="7" t="s">
        <v>869</v>
      </c>
      <c r="T289" s="8">
        <v>42952</v>
      </c>
    </row>
    <row r="290" spans="5:20" x14ac:dyDescent="0.2">
      <c r="E290" s="7" t="s">
        <v>720</v>
      </c>
      <c r="F290" s="7" t="s">
        <v>721</v>
      </c>
      <c r="G290" s="7" t="s">
        <v>720</v>
      </c>
      <c r="H290" s="7" t="s">
        <v>741</v>
      </c>
      <c r="I290" s="7" t="s">
        <v>742</v>
      </c>
      <c r="K290" s="7" t="s">
        <v>1806</v>
      </c>
      <c r="L290" s="7" t="s">
        <v>1807</v>
      </c>
      <c r="M290" s="7" t="s">
        <v>1806</v>
      </c>
      <c r="O290" s="7" t="s">
        <v>1105</v>
      </c>
      <c r="P290" s="7" t="s">
        <v>1813</v>
      </c>
      <c r="Q290" s="7" t="s">
        <v>868</v>
      </c>
      <c r="R290" s="7" t="s">
        <v>869</v>
      </c>
      <c r="S290" s="7" t="s">
        <v>869</v>
      </c>
      <c r="T290" s="8">
        <v>44257</v>
      </c>
    </row>
    <row r="291" spans="5:20" x14ac:dyDescent="0.2">
      <c r="E291" s="7" t="s">
        <v>720</v>
      </c>
      <c r="F291" s="7" t="s">
        <v>721</v>
      </c>
      <c r="G291" s="7" t="s">
        <v>720</v>
      </c>
      <c r="H291" s="7" t="s">
        <v>743</v>
      </c>
      <c r="I291" s="7" t="s">
        <v>744</v>
      </c>
      <c r="K291" s="7" t="s">
        <v>1808</v>
      </c>
      <c r="L291" s="7" t="s">
        <v>1809</v>
      </c>
      <c r="M291" s="7" t="s">
        <v>1808</v>
      </c>
      <c r="O291" s="7" t="s">
        <v>1105</v>
      </c>
      <c r="P291" s="7" t="s">
        <v>1816</v>
      </c>
      <c r="Q291" s="7" t="s">
        <v>868</v>
      </c>
      <c r="R291" s="7" t="s">
        <v>869</v>
      </c>
      <c r="S291" s="7" t="s">
        <v>869</v>
      </c>
      <c r="T291" s="8">
        <v>44223</v>
      </c>
    </row>
    <row r="292" spans="5:20" x14ac:dyDescent="0.2">
      <c r="E292" s="7" t="s">
        <v>720</v>
      </c>
      <c r="F292" s="7" t="s">
        <v>721</v>
      </c>
      <c r="G292" s="7" t="s">
        <v>720</v>
      </c>
      <c r="H292" s="7" t="s">
        <v>745</v>
      </c>
      <c r="I292" s="7" t="s">
        <v>746</v>
      </c>
      <c r="K292" s="7" t="s">
        <v>1811</v>
      </c>
      <c r="L292" s="7" t="s">
        <v>1812</v>
      </c>
      <c r="M292" s="7" t="s">
        <v>1811</v>
      </c>
      <c r="O292" s="7" t="s">
        <v>1105</v>
      </c>
      <c r="P292" s="7" t="s">
        <v>1819</v>
      </c>
      <c r="Q292" s="7" t="s">
        <v>868</v>
      </c>
      <c r="R292" s="7" t="s">
        <v>1056</v>
      </c>
      <c r="S292" s="7" t="s">
        <v>1056</v>
      </c>
      <c r="T292" s="8">
        <v>44234</v>
      </c>
    </row>
    <row r="293" spans="5:20" x14ac:dyDescent="0.2">
      <c r="E293" s="7" t="s">
        <v>720</v>
      </c>
      <c r="F293" s="7" t="s">
        <v>721</v>
      </c>
      <c r="G293" s="7" t="s">
        <v>720</v>
      </c>
      <c r="H293" s="7" t="s">
        <v>747</v>
      </c>
      <c r="I293" s="7" t="s">
        <v>748</v>
      </c>
      <c r="K293" s="7" t="s">
        <v>1814</v>
      </c>
      <c r="L293" s="7" t="s">
        <v>1815</v>
      </c>
      <c r="M293" s="7" t="s">
        <v>1814</v>
      </c>
      <c r="O293" s="7" t="s">
        <v>1105</v>
      </c>
      <c r="P293" s="7" t="s">
        <v>1822</v>
      </c>
      <c r="Q293" s="7" t="s">
        <v>868</v>
      </c>
      <c r="T293" s="8">
        <v>44217</v>
      </c>
    </row>
    <row r="294" spans="5:20" x14ac:dyDescent="0.2">
      <c r="E294" s="7" t="s">
        <v>749</v>
      </c>
      <c r="F294" s="7" t="s">
        <v>750</v>
      </c>
      <c r="G294" s="7" t="s">
        <v>749</v>
      </c>
      <c r="H294" s="7" t="s">
        <v>751</v>
      </c>
      <c r="I294" s="7" t="s">
        <v>752</v>
      </c>
      <c r="K294" s="7" t="s">
        <v>1817</v>
      </c>
      <c r="L294" s="7" t="s">
        <v>1818</v>
      </c>
      <c r="M294" s="7" t="s">
        <v>1817</v>
      </c>
      <c r="O294" s="7" t="s">
        <v>1105</v>
      </c>
      <c r="P294" s="7" t="s">
        <v>1816</v>
      </c>
      <c r="Q294" s="7" t="s">
        <v>868</v>
      </c>
      <c r="R294" s="7" t="s">
        <v>869</v>
      </c>
      <c r="S294" s="7" t="s">
        <v>869</v>
      </c>
      <c r="T294" s="8">
        <v>44223</v>
      </c>
    </row>
    <row r="295" spans="5:20" x14ac:dyDescent="0.2">
      <c r="E295" s="7" t="s">
        <v>749</v>
      </c>
      <c r="F295" s="7" t="s">
        <v>750</v>
      </c>
      <c r="G295" s="7" t="s">
        <v>749</v>
      </c>
      <c r="H295" s="7" t="s">
        <v>753</v>
      </c>
      <c r="I295" s="7" t="s">
        <v>754</v>
      </c>
      <c r="K295" s="7" t="s">
        <v>1820</v>
      </c>
      <c r="L295" s="7" t="s">
        <v>1821</v>
      </c>
      <c r="M295" s="7" t="s">
        <v>1820</v>
      </c>
      <c r="O295" s="7" t="s">
        <v>1105</v>
      </c>
      <c r="P295" s="7" t="s">
        <v>1827</v>
      </c>
      <c r="Q295" s="7" t="s">
        <v>869</v>
      </c>
      <c r="R295" s="7">
        <v>42838</v>
      </c>
      <c r="T295" s="8">
        <v>42987</v>
      </c>
    </row>
    <row r="296" spans="5:20" x14ac:dyDescent="0.2">
      <c r="E296" s="7" t="s">
        <v>749</v>
      </c>
      <c r="F296" s="7" t="s">
        <v>750</v>
      </c>
      <c r="G296" s="7" t="s">
        <v>749</v>
      </c>
      <c r="H296" s="7" t="s">
        <v>755</v>
      </c>
      <c r="I296" s="7" t="s">
        <v>756</v>
      </c>
      <c r="K296" s="7" t="s">
        <v>1823</v>
      </c>
      <c r="L296" s="7" t="s">
        <v>1824</v>
      </c>
      <c r="M296" s="7" t="s">
        <v>1823</v>
      </c>
      <c r="O296" s="7" t="s">
        <v>1105</v>
      </c>
      <c r="P296" s="7" t="s">
        <v>1830</v>
      </c>
      <c r="Q296" s="7" t="s">
        <v>868</v>
      </c>
      <c r="R296" s="7" t="s">
        <v>869</v>
      </c>
      <c r="S296" s="7" t="s">
        <v>869</v>
      </c>
      <c r="T296" s="8">
        <v>44232</v>
      </c>
    </row>
    <row r="297" spans="5:20" x14ac:dyDescent="0.2">
      <c r="E297" s="7" t="s">
        <v>757</v>
      </c>
      <c r="F297" s="7" t="s">
        <v>758</v>
      </c>
      <c r="G297" s="7" t="s">
        <v>757</v>
      </c>
      <c r="H297" s="7" t="s">
        <v>759</v>
      </c>
      <c r="I297" s="7" t="s">
        <v>760</v>
      </c>
      <c r="K297" s="7" t="s">
        <v>1825</v>
      </c>
      <c r="L297" s="7" t="s">
        <v>1826</v>
      </c>
      <c r="M297" s="7" t="s">
        <v>1825</v>
      </c>
      <c r="O297" s="7" t="s">
        <v>1105</v>
      </c>
      <c r="P297" s="7" t="s">
        <v>1833</v>
      </c>
      <c r="Q297" s="7" t="s">
        <v>868</v>
      </c>
      <c r="R297" s="7" t="s">
        <v>869</v>
      </c>
      <c r="S297" s="7" t="s">
        <v>869</v>
      </c>
      <c r="T297" s="8">
        <v>44348</v>
      </c>
    </row>
    <row r="298" spans="5:20" x14ac:dyDescent="0.2">
      <c r="E298" s="7" t="s">
        <v>757</v>
      </c>
      <c r="F298" s="7" t="s">
        <v>758</v>
      </c>
      <c r="G298" s="7" t="s">
        <v>757</v>
      </c>
      <c r="H298" s="7" t="s">
        <v>761</v>
      </c>
      <c r="I298" s="7" t="s">
        <v>762</v>
      </c>
      <c r="K298" s="7" t="s">
        <v>1828</v>
      </c>
      <c r="L298" s="7" t="s">
        <v>1829</v>
      </c>
      <c r="M298" s="7" t="s">
        <v>1828</v>
      </c>
      <c r="O298" s="7" t="s">
        <v>1105</v>
      </c>
      <c r="P298" s="7" t="s">
        <v>1836</v>
      </c>
      <c r="Q298" s="7" t="s">
        <v>868</v>
      </c>
      <c r="R298" s="7" t="s">
        <v>869</v>
      </c>
      <c r="S298" s="7" t="s">
        <v>869</v>
      </c>
      <c r="T298" s="8">
        <v>44266</v>
      </c>
    </row>
    <row r="299" spans="5:20" x14ac:dyDescent="0.2">
      <c r="E299" s="7" t="s">
        <v>763</v>
      </c>
      <c r="F299" s="7" t="s">
        <v>764</v>
      </c>
      <c r="G299" s="7" t="s">
        <v>763</v>
      </c>
      <c r="H299" s="7" t="s">
        <v>765</v>
      </c>
      <c r="I299" s="7" t="s">
        <v>766</v>
      </c>
      <c r="K299" s="7" t="s">
        <v>1831</v>
      </c>
      <c r="L299" s="7" t="s">
        <v>1832</v>
      </c>
      <c r="M299" s="7" t="s">
        <v>1831</v>
      </c>
      <c r="O299" s="7" t="s">
        <v>1840</v>
      </c>
      <c r="P299" s="7" t="s">
        <v>1839</v>
      </c>
      <c r="Q299" s="7" t="s">
        <v>868</v>
      </c>
      <c r="R299" s="7" t="s">
        <v>869</v>
      </c>
      <c r="S299" s="7" t="s">
        <v>869</v>
      </c>
      <c r="T299" s="8">
        <v>44408</v>
      </c>
    </row>
    <row r="300" spans="5:20" x14ac:dyDescent="0.2">
      <c r="E300" s="7" t="s">
        <v>767</v>
      </c>
      <c r="F300" s="7" t="s">
        <v>768</v>
      </c>
      <c r="G300" s="7" t="s">
        <v>767</v>
      </c>
      <c r="H300" s="7" t="s">
        <v>769</v>
      </c>
      <c r="I300" s="7" t="s">
        <v>770</v>
      </c>
      <c r="K300" s="7" t="s">
        <v>1834</v>
      </c>
      <c r="L300" s="7" t="s">
        <v>1835</v>
      </c>
      <c r="M300" s="7" t="s">
        <v>1834</v>
      </c>
      <c r="O300" s="7" t="s">
        <v>1105</v>
      </c>
      <c r="P300" s="7" t="s">
        <v>1843</v>
      </c>
      <c r="Q300" s="7" t="s">
        <v>868</v>
      </c>
      <c r="R300" s="7" t="s">
        <v>869</v>
      </c>
      <c r="S300" s="7" t="s">
        <v>869</v>
      </c>
      <c r="T300" s="8">
        <v>44358</v>
      </c>
    </row>
    <row r="301" spans="5:20" x14ac:dyDescent="0.2">
      <c r="E301" s="7" t="s">
        <v>771</v>
      </c>
      <c r="F301" s="7" t="s">
        <v>772</v>
      </c>
      <c r="G301" s="7" t="s">
        <v>771</v>
      </c>
      <c r="H301" s="7" t="s">
        <v>773</v>
      </c>
      <c r="I301" s="7" t="s">
        <v>774</v>
      </c>
      <c r="K301" s="7" t="s">
        <v>1837</v>
      </c>
      <c r="L301" s="7" t="s">
        <v>1838</v>
      </c>
      <c r="M301" s="7" t="s">
        <v>1837</v>
      </c>
      <c r="O301" s="7" t="s">
        <v>1105</v>
      </c>
      <c r="P301" s="7" t="s">
        <v>1640</v>
      </c>
      <c r="Q301" s="7" t="s">
        <v>868</v>
      </c>
      <c r="R301" s="7" t="s">
        <v>869</v>
      </c>
      <c r="S301" s="7" t="s">
        <v>869</v>
      </c>
      <c r="T301" s="8">
        <v>44329</v>
      </c>
    </row>
    <row r="302" spans="5:20" x14ac:dyDescent="0.2">
      <c r="E302" s="7" t="s">
        <v>345</v>
      </c>
      <c r="F302" s="7" t="s">
        <v>775</v>
      </c>
      <c r="G302" s="7" t="s">
        <v>345</v>
      </c>
      <c r="H302" s="7" t="s">
        <v>776</v>
      </c>
      <c r="I302" s="7" t="s">
        <v>777</v>
      </c>
      <c r="K302" s="7" t="s">
        <v>1841</v>
      </c>
      <c r="L302" s="7" t="s">
        <v>1842</v>
      </c>
      <c r="M302" s="7" t="s">
        <v>1841</v>
      </c>
      <c r="O302" s="7" t="s">
        <v>1105</v>
      </c>
      <c r="P302" s="7" t="s">
        <v>1847</v>
      </c>
      <c r="Q302" s="7" t="s">
        <v>868</v>
      </c>
      <c r="T302" s="8">
        <v>43329</v>
      </c>
    </row>
    <row r="303" spans="5:20" x14ac:dyDescent="0.2">
      <c r="E303" s="7" t="s">
        <v>778</v>
      </c>
      <c r="F303" s="7" t="s">
        <v>779</v>
      </c>
      <c r="G303" s="7" t="s">
        <v>778</v>
      </c>
      <c r="H303" s="7" t="s">
        <v>780</v>
      </c>
      <c r="I303" s="7" t="s">
        <v>781</v>
      </c>
      <c r="K303" s="7" t="s">
        <v>1844</v>
      </c>
      <c r="L303" s="7" t="s">
        <v>1639</v>
      </c>
      <c r="M303" s="7" t="s">
        <v>1844</v>
      </c>
      <c r="O303" s="7" t="s">
        <v>1105</v>
      </c>
      <c r="P303" s="7" t="s">
        <v>1526</v>
      </c>
      <c r="Q303" s="7" t="s">
        <v>889</v>
      </c>
      <c r="R303" s="7" t="s">
        <v>869</v>
      </c>
      <c r="S303" s="7" t="s">
        <v>869</v>
      </c>
      <c r="T303" s="8">
        <v>44265</v>
      </c>
    </row>
    <row r="304" spans="5:20" x14ac:dyDescent="0.2">
      <c r="E304" s="7" t="s">
        <v>778</v>
      </c>
      <c r="F304" s="7" t="s">
        <v>779</v>
      </c>
      <c r="G304" s="7" t="s">
        <v>778</v>
      </c>
      <c r="H304" s="7" t="s">
        <v>782</v>
      </c>
      <c r="I304" s="7" t="s">
        <v>783</v>
      </c>
      <c r="K304" s="7" t="s">
        <v>1845</v>
      </c>
      <c r="L304" s="7" t="s">
        <v>1846</v>
      </c>
      <c r="M304" s="7" t="s">
        <v>1845</v>
      </c>
      <c r="O304" s="7" t="s">
        <v>1105</v>
      </c>
      <c r="P304" s="7" t="s">
        <v>1526</v>
      </c>
      <c r="Q304" s="7" t="s">
        <v>889</v>
      </c>
    </row>
    <row r="305" spans="5:20" x14ac:dyDescent="0.2">
      <c r="E305" s="7" t="s">
        <v>784</v>
      </c>
      <c r="F305" s="7" t="s">
        <v>785</v>
      </c>
      <c r="G305" s="7" t="s">
        <v>784</v>
      </c>
      <c r="H305" s="7" t="s">
        <v>786</v>
      </c>
      <c r="I305" s="7" t="s">
        <v>787</v>
      </c>
      <c r="K305" s="7" t="s">
        <v>1848</v>
      </c>
      <c r="L305" s="7" t="s">
        <v>1849</v>
      </c>
      <c r="M305" s="7" t="s">
        <v>1848</v>
      </c>
      <c r="O305" s="7" t="s">
        <v>1105</v>
      </c>
      <c r="P305" s="7" t="s">
        <v>1853</v>
      </c>
      <c r="Q305" s="7" t="s">
        <v>868</v>
      </c>
      <c r="R305" s="7" t="s">
        <v>869</v>
      </c>
      <c r="S305" s="7" t="s">
        <v>869</v>
      </c>
      <c r="T305" s="8">
        <v>44250</v>
      </c>
    </row>
    <row r="306" spans="5:20" x14ac:dyDescent="0.2">
      <c r="E306" s="7" t="s">
        <v>788</v>
      </c>
      <c r="F306" s="7" t="s">
        <v>789</v>
      </c>
      <c r="G306" s="7" t="s">
        <v>788</v>
      </c>
      <c r="H306" s="7" t="s">
        <v>790</v>
      </c>
      <c r="I306" s="7" t="s">
        <v>791</v>
      </c>
      <c r="K306" s="7" t="s">
        <v>1848</v>
      </c>
      <c r="L306" s="7" t="s">
        <v>1850</v>
      </c>
      <c r="M306" s="7" t="s">
        <v>1848</v>
      </c>
      <c r="O306" s="7" t="s">
        <v>1105</v>
      </c>
      <c r="P306" s="7" t="s">
        <v>1856</v>
      </c>
      <c r="Q306" s="7" t="s">
        <v>1173</v>
      </c>
      <c r="R306" s="7" t="s">
        <v>869</v>
      </c>
      <c r="S306" s="7" t="s">
        <v>869</v>
      </c>
      <c r="T306" s="8">
        <v>43771</v>
      </c>
    </row>
    <row r="307" spans="5:20" x14ac:dyDescent="0.2">
      <c r="E307" s="7" t="s">
        <v>788</v>
      </c>
      <c r="F307" s="7" t="s">
        <v>789</v>
      </c>
      <c r="G307" s="7" t="s">
        <v>788</v>
      </c>
      <c r="H307" s="7" t="s">
        <v>788</v>
      </c>
      <c r="I307" s="7" t="s">
        <v>792</v>
      </c>
      <c r="K307" s="7" t="s">
        <v>1851</v>
      </c>
      <c r="L307" s="7" t="s">
        <v>1852</v>
      </c>
      <c r="M307" s="7" t="s">
        <v>1851</v>
      </c>
      <c r="O307" s="7" t="s">
        <v>1105</v>
      </c>
      <c r="P307" s="7" t="s">
        <v>1859</v>
      </c>
      <c r="Q307" s="7" t="s">
        <v>868</v>
      </c>
      <c r="R307" s="7" t="s">
        <v>869</v>
      </c>
      <c r="S307" s="7" t="s">
        <v>869</v>
      </c>
      <c r="T307" s="8">
        <v>44404</v>
      </c>
    </row>
    <row r="308" spans="5:20" x14ac:dyDescent="0.2">
      <c r="E308" s="7" t="s">
        <v>788</v>
      </c>
      <c r="F308" s="7" t="s">
        <v>789</v>
      </c>
      <c r="G308" s="7" t="s">
        <v>788</v>
      </c>
      <c r="H308" s="7" t="s">
        <v>793</v>
      </c>
      <c r="I308" s="7" t="s">
        <v>794</v>
      </c>
      <c r="K308" s="7" t="s">
        <v>1854</v>
      </c>
      <c r="L308" s="7" t="s">
        <v>1855</v>
      </c>
      <c r="M308" s="7" t="s">
        <v>1854</v>
      </c>
      <c r="P308" s="7" t="s">
        <v>1862</v>
      </c>
      <c r="Q308" s="7" t="s">
        <v>868</v>
      </c>
      <c r="R308" s="7" t="s">
        <v>869</v>
      </c>
      <c r="S308" s="7" t="s">
        <v>869</v>
      </c>
      <c r="T308" s="8">
        <v>44331</v>
      </c>
    </row>
    <row r="309" spans="5:20" x14ac:dyDescent="0.2">
      <c r="E309" s="7" t="s">
        <v>795</v>
      </c>
      <c r="F309" s="7" t="s">
        <v>796</v>
      </c>
      <c r="G309" s="7" t="s">
        <v>795</v>
      </c>
      <c r="H309" s="7" t="s">
        <v>797</v>
      </c>
      <c r="I309" s="7" t="s">
        <v>798</v>
      </c>
      <c r="K309" s="7" t="s">
        <v>1857</v>
      </c>
      <c r="L309" s="7" t="s">
        <v>1858</v>
      </c>
      <c r="M309" s="7" t="s">
        <v>1857</v>
      </c>
      <c r="O309" s="7" t="s">
        <v>1105</v>
      </c>
      <c r="P309" s="7" t="s">
        <v>1865</v>
      </c>
      <c r="Q309" s="7" t="s">
        <v>868</v>
      </c>
      <c r="T309" s="8">
        <v>44217</v>
      </c>
    </row>
    <row r="310" spans="5:20" x14ac:dyDescent="0.2">
      <c r="E310" s="7" t="s">
        <v>795</v>
      </c>
      <c r="F310" s="7" t="s">
        <v>796</v>
      </c>
      <c r="G310" s="7" t="s">
        <v>795</v>
      </c>
      <c r="H310" s="7" t="s">
        <v>799</v>
      </c>
      <c r="I310" s="7" t="s">
        <v>800</v>
      </c>
      <c r="K310" s="7" t="s">
        <v>1860</v>
      </c>
      <c r="L310" s="7" t="s">
        <v>1861</v>
      </c>
      <c r="M310" s="7" t="s">
        <v>1860</v>
      </c>
      <c r="O310" s="7" t="s">
        <v>1105</v>
      </c>
      <c r="P310" s="7" t="s">
        <v>1868</v>
      </c>
      <c r="Q310" s="7" t="s">
        <v>868</v>
      </c>
      <c r="T310" s="8">
        <v>44233</v>
      </c>
    </row>
    <row r="311" spans="5:20" x14ac:dyDescent="0.2">
      <c r="E311" s="7" t="s">
        <v>795</v>
      </c>
      <c r="F311" s="7" t="s">
        <v>796</v>
      </c>
      <c r="G311" s="7" t="s">
        <v>795</v>
      </c>
      <c r="H311" s="7" t="s">
        <v>801</v>
      </c>
      <c r="I311" s="7" t="s">
        <v>802</v>
      </c>
      <c r="K311" s="7" t="s">
        <v>1863</v>
      </c>
      <c r="L311" s="7" t="s">
        <v>1864</v>
      </c>
      <c r="M311" s="7" t="s">
        <v>1863</v>
      </c>
      <c r="O311" s="7" t="s">
        <v>1105</v>
      </c>
      <c r="P311" s="7" t="s">
        <v>1871</v>
      </c>
      <c r="Q311" s="7" t="s">
        <v>868</v>
      </c>
      <c r="T311" s="8">
        <v>44257</v>
      </c>
    </row>
    <row r="312" spans="5:20" x14ac:dyDescent="0.2">
      <c r="E312" s="7" t="s">
        <v>795</v>
      </c>
      <c r="F312" s="7" t="s">
        <v>796</v>
      </c>
      <c r="G312" s="7" t="s">
        <v>795</v>
      </c>
      <c r="H312" s="7" t="s">
        <v>803</v>
      </c>
      <c r="I312" s="7" t="s">
        <v>646</v>
      </c>
      <c r="K312" s="7" t="s">
        <v>1866</v>
      </c>
      <c r="L312" s="7" t="s">
        <v>1867</v>
      </c>
      <c r="M312" s="7" t="s">
        <v>1866</v>
      </c>
      <c r="O312" s="7" t="s">
        <v>1105</v>
      </c>
      <c r="P312" s="7" t="s">
        <v>1874</v>
      </c>
      <c r="Q312" s="7" t="s">
        <v>868</v>
      </c>
      <c r="T312" s="8">
        <v>44338</v>
      </c>
    </row>
    <row r="313" spans="5:20" x14ac:dyDescent="0.2">
      <c r="E313" s="7" t="s">
        <v>795</v>
      </c>
      <c r="F313" s="7" t="s">
        <v>796</v>
      </c>
      <c r="G313" s="7" t="s">
        <v>795</v>
      </c>
      <c r="H313" s="7" t="s">
        <v>804</v>
      </c>
      <c r="I313" s="7" t="s">
        <v>805</v>
      </c>
      <c r="K313" s="7" t="s">
        <v>1869</v>
      </c>
      <c r="L313" s="7" t="s">
        <v>1870</v>
      </c>
      <c r="M313" s="7" t="s">
        <v>1869</v>
      </c>
      <c r="O313" s="7" t="s">
        <v>1105</v>
      </c>
      <c r="P313" s="7" t="s">
        <v>1874</v>
      </c>
      <c r="Q313" s="7" t="s">
        <v>868</v>
      </c>
      <c r="T313" s="8">
        <v>44338</v>
      </c>
    </row>
    <row r="314" spans="5:20" x14ac:dyDescent="0.2">
      <c r="E314" s="7" t="s">
        <v>795</v>
      </c>
      <c r="F314" s="7" t="s">
        <v>796</v>
      </c>
      <c r="G314" s="7" t="s">
        <v>795</v>
      </c>
      <c r="H314" s="7" t="s">
        <v>806</v>
      </c>
      <c r="I314" s="7" t="s">
        <v>807</v>
      </c>
      <c r="K314" s="7" t="s">
        <v>1872</v>
      </c>
      <c r="L314" s="7" t="s">
        <v>1873</v>
      </c>
      <c r="M314" s="7" t="s">
        <v>1872</v>
      </c>
      <c r="O314" s="7" t="s">
        <v>1105</v>
      </c>
    </row>
    <row r="315" spans="5:20" x14ac:dyDescent="0.2">
      <c r="E315" s="7" t="s">
        <v>795</v>
      </c>
      <c r="F315" s="7" t="s">
        <v>796</v>
      </c>
      <c r="G315" s="7" t="s">
        <v>795</v>
      </c>
      <c r="H315" s="7" t="s">
        <v>808</v>
      </c>
      <c r="I315" s="7" t="s">
        <v>809</v>
      </c>
      <c r="K315" s="7" t="s">
        <v>1875</v>
      </c>
      <c r="L315" s="7" t="s">
        <v>1876</v>
      </c>
      <c r="M315" s="7" t="s">
        <v>1875</v>
      </c>
      <c r="O315" s="7" t="s">
        <v>1105</v>
      </c>
      <c r="P315" s="7" t="s">
        <v>1880</v>
      </c>
    </row>
    <row r="316" spans="5:20" x14ac:dyDescent="0.2">
      <c r="E316" s="7" t="s">
        <v>795</v>
      </c>
      <c r="F316" s="7" t="s">
        <v>796</v>
      </c>
      <c r="G316" s="7" t="s">
        <v>795</v>
      </c>
      <c r="H316" s="7" t="s">
        <v>810</v>
      </c>
      <c r="I316" s="7" t="s">
        <v>811</v>
      </c>
      <c r="K316" s="7" t="s">
        <v>1877</v>
      </c>
      <c r="L316" s="7" t="s">
        <v>1878</v>
      </c>
      <c r="M316" s="7" t="s">
        <v>1877</v>
      </c>
      <c r="O316" s="7" t="s">
        <v>1105</v>
      </c>
      <c r="P316" s="7" t="s">
        <v>1883</v>
      </c>
      <c r="Q316" s="7" t="s">
        <v>868</v>
      </c>
      <c r="T316" s="8">
        <v>44233</v>
      </c>
    </row>
    <row r="317" spans="5:20" x14ac:dyDescent="0.2">
      <c r="E317" s="7" t="s">
        <v>795</v>
      </c>
      <c r="F317" s="7" t="s">
        <v>796</v>
      </c>
      <c r="G317" s="7" t="s">
        <v>795</v>
      </c>
      <c r="H317" s="7" t="s">
        <v>812</v>
      </c>
      <c r="I317" s="7" t="s">
        <v>813</v>
      </c>
      <c r="K317" s="7" t="s">
        <v>1877</v>
      </c>
      <c r="L317" s="7" t="s">
        <v>1879</v>
      </c>
      <c r="M317" s="7" t="s">
        <v>1877</v>
      </c>
      <c r="O317" s="7" t="s">
        <v>1105</v>
      </c>
      <c r="P317" s="7" t="s">
        <v>1886</v>
      </c>
      <c r="Q317" s="7" t="s">
        <v>1173</v>
      </c>
      <c r="R317" s="7" t="s">
        <v>869</v>
      </c>
      <c r="S317" s="7" t="s">
        <v>869</v>
      </c>
      <c r="T317" s="8">
        <v>43799</v>
      </c>
    </row>
    <row r="318" spans="5:20" x14ac:dyDescent="0.2">
      <c r="E318" s="7" t="s">
        <v>795</v>
      </c>
      <c r="F318" s="7" t="s">
        <v>796</v>
      </c>
      <c r="G318" s="7" t="s">
        <v>795</v>
      </c>
      <c r="H318" s="7" t="s">
        <v>814</v>
      </c>
      <c r="I318" s="7" t="s">
        <v>815</v>
      </c>
      <c r="K318" s="7" t="s">
        <v>1881</v>
      </c>
      <c r="L318" s="7" t="s">
        <v>1882</v>
      </c>
      <c r="M318" s="7" t="s">
        <v>1881</v>
      </c>
      <c r="O318" s="7" t="s">
        <v>1105</v>
      </c>
      <c r="P318" s="7" t="s">
        <v>1889</v>
      </c>
      <c r="Q318" s="7" t="s">
        <v>868</v>
      </c>
      <c r="R318" s="7" t="s">
        <v>869</v>
      </c>
      <c r="S318" s="7" t="s">
        <v>869</v>
      </c>
      <c r="T318" s="8">
        <v>44191</v>
      </c>
    </row>
    <row r="319" spans="5:20" x14ac:dyDescent="0.2">
      <c r="E319" s="7" t="s">
        <v>795</v>
      </c>
      <c r="F319" s="7" t="s">
        <v>796</v>
      </c>
      <c r="G319" s="7" t="s">
        <v>795</v>
      </c>
      <c r="H319" s="7" t="s">
        <v>816</v>
      </c>
      <c r="I319" s="7" t="s">
        <v>817</v>
      </c>
      <c r="K319" s="7" t="s">
        <v>1884</v>
      </c>
      <c r="L319" s="7" t="s">
        <v>1885</v>
      </c>
      <c r="M319" s="7" t="s">
        <v>1884</v>
      </c>
      <c r="O319" s="7" t="s">
        <v>1105</v>
      </c>
      <c r="P319" s="7" t="s">
        <v>1892</v>
      </c>
      <c r="Q319" s="7" t="s">
        <v>868</v>
      </c>
      <c r="R319" s="7" t="s">
        <v>869</v>
      </c>
      <c r="S319" s="7" t="s">
        <v>869</v>
      </c>
      <c r="T319" s="8">
        <v>44155</v>
      </c>
    </row>
    <row r="320" spans="5:20" x14ac:dyDescent="0.2">
      <c r="E320" s="7" t="s">
        <v>795</v>
      </c>
      <c r="F320" s="7" t="s">
        <v>796</v>
      </c>
      <c r="G320" s="7" t="s">
        <v>795</v>
      </c>
      <c r="H320" s="7" t="s">
        <v>818</v>
      </c>
      <c r="I320" s="7" t="s">
        <v>819</v>
      </c>
      <c r="K320" s="7" t="s">
        <v>1887</v>
      </c>
      <c r="L320" s="7" t="s">
        <v>1888</v>
      </c>
      <c r="M320" s="7" t="s">
        <v>1887</v>
      </c>
      <c r="O320" s="7" t="s">
        <v>1105</v>
      </c>
      <c r="P320" s="7" t="s">
        <v>1895</v>
      </c>
      <c r="Q320" s="7" t="s">
        <v>868</v>
      </c>
      <c r="R320" s="7" t="s">
        <v>869</v>
      </c>
      <c r="S320" s="7" t="s">
        <v>869</v>
      </c>
      <c r="T320" s="8">
        <v>44118</v>
      </c>
    </row>
    <row r="321" spans="5:20" x14ac:dyDescent="0.2">
      <c r="E321" s="7" t="s">
        <v>795</v>
      </c>
      <c r="F321" s="7" t="s">
        <v>796</v>
      </c>
      <c r="G321" s="7" t="s">
        <v>795</v>
      </c>
      <c r="H321" s="7" t="s">
        <v>820</v>
      </c>
      <c r="I321" s="7" t="s">
        <v>821</v>
      </c>
      <c r="K321" s="7" t="s">
        <v>1890</v>
      </c>
      <c r="L321" s="7" t="s">
        <v>1891</v>
      </c>
      <c r="M321" s="7" t="s">
        <v>1890</v>
      </c>
      <c r="O321" s="7" t="s">
        <v>1898</v>
      </c>
      <c r="P321" s="7">
        <v>140385803</v>
      </c>
      <c r="Q321" s="7" t="s">
        <v>868</v>
      </c>
      <c r="R321" s="7" t="s">
        <v>869</v>
      </c>
      <c r="S321" s="7" t="s">
        <v>869</v>
      </c>
      <c r="T321" s="8">
        <v>44308</v>
      </c>
    </row>
    <row r="322" spans="5:20" x14ac:dyDescent="0.2">
      <c r="E322" s="7" t="s">
        <v>822</v>
      </c>
      <c r="F322" s="7" t="s">
        <v>823</v>
      </c>
      <c r="G322" s="7" t="s">
        <v>822</v>
      </c>
      <c r="H322" s="7" t="s">
        <v>824</v>
      </c>
      <c r="I322" s="7" t="s">
        <v>825</v>
      </c>
      <c r="K322" s="7" t="s">
        <v>1893</v>
      </c>
      <c r="L322" s="7" t="s">
        <v>1894</v>
      </c>
      <c r="M322" s="7" t="s">
        <v>1893</v>
      </c>
      <c r="P322" s="7">
        <v>182177212</v>
      </c>
      <c r="Q322" s="7" t="s">
        <v>868</v>
      </c>
      <c r="R322" s="7" t="s">
        <v>869</v>
      </c>
      <c r="S322" s="7" t="s">
        <v>869</v>
      </c>
      <c r="T322" s="8">
        <v>44185</v>
      </c>
    </row>
    <row r="323" spans="5:20" x14ac:dyDescent="0.2">
      <c r="E323" s="7" t="s">
        <v>826</v>
      </c>
      <c r="F323" s="7" t="s">
        <v>827</v>
      </c>
      <c r="G323" s="7" t="s">
        <v>826</v>
      </c>
      <c r="H323" s="7" t="s">
        <v>828</v>
      </c>
      <c r="I323" s="7" t="s">
        <v>829</v>
      </c>
      <c r="K323" s="7" t="s">
        <v>1896</v>
      </c>
      <c r="L323" s="7" t="s">
        <v>1897</v>
      </c>
      <c r="M323" s="7" t="s">
        <v>1896</v>
      </c>
      <c r="P323" s="7" t="s">
        <v>1903</v>
      </c>
      <c r="Q323" s="7" t="s">
        <v>868</v>
      </c>
      <c r="R323" s="7" t="s">
        <v>869</v>
      </c>
      <c r="S323" s="7" t="s">
        <v>869</v>
      </c>
      <c r="T323" s="8">
        <v>44411</v>
      </c>
    </row>
    <row r="324" spans="5:20" x14ac:dyDescent="0.2">
      <c r="E324" s="7" t="s">
        <v>830</v>
      </c>
      <c r="F324" s="7" t="s">
        <v>831</v>
      </c>
      <c r="G324" s="7" t="s">
        <v>830</v>
      </c>
      <c r="H324" s="7" t="s">
        <v>832</v>
      </c>
      <c r="I324" s="7" t="s">
        <v>833</v>
      </c>
      <c r="K324" s="7" t="s">
        <v>1899</v>
      </c>
      <c r="L324" s="7" t="s">
        <v>1900</v>
      </c>
      <c r="M324" s="7" t="s">
        <v>1899</v>
      </c>
      <c r="P324" s="7" t="s">
        <v>1906</v>
      </c>
      <c r="Q324" s="7" t="s">
        <v>868</v>
      </c>
      <c r="T324" s="8">
        <v>44348</v>
      </c>
    </row>
    <row r="325" spans="5:20" x14ac:dyDescent="0.2">
      <c r="E325" s="7" t="s">
        <v>830</v>
      </c>
      <c r="F325" s="7" t="s">
        <v>831</v>
      </c>
      <c r="G325" s="7" t="s">
        <v>830</v>
      </c>
      <c r="H325" s="7" t="s">
        <v>834</v>
      </c>
      <c r="I325" s="7" t="s">
        <v>835</v>
      </c>
      <c r="K325" s="7" t="s">
        <v>1901</v>
      </c>
      <c r="L325" s="7" t="s">
        <v>1902</v>
      </c>
      <c r="M325" s="7" t="s">
        <v>1901</v>
      </c>
      <c r="O325" s="7" t="s">
        <v>1105</v>
      </c>
      <c r="P325" s="7" t="s">
        <v>1909</v>
      </c>
      <c r="Q325" s="7" t="s">
        <v>868</v>
      </c>
      <c r="R325" s="7" t="s">
        <v>869</v>
      </c>
      <c r="S325" s="7" t="s">
        <v>869</v>
      </c>
      <c r="T325" s="8">
        <v>44213</v>
      </c>
    </row>
    <row r="326" spans="5:20" x14ac:dyDescent="0.2">
      <c r="E326" s="7" t="s">
        <v>830</v>
      </c>
      <c r="F326" s="7" t="s">
        <v>831</v>
      </c>
      <c r="G326" s="7" t="s">
        <v>830</v>
      </c>
      <c r="H326" s="7" t="s">
        <v>836</v>
      </c>
      <c r="I326" s="7" t="s">
        <v>837</v>
      </c>
      <c r="K326" s="7" t="s">
        <v>1904</v>
      </c>
      <c r="L326" s="7" t="s">
        <v>1905</v>
      </c>
      <c r="M326" s="7" t="s">
        <v>1904</v>
      </c>
      <c r="O326" s="7" t="s">
        <v>1105</v>
      </c>
      <c r="P326" s="7" t="s">
        <v>1912</v>
      </c>
    </row>
    <row r="327" spans="5:20" x14ac:dyDescent="0.2">
      <c r="E327" s="7" t="s">
        <v>830</v>
      </c>
      <c r="F327" s="7" t="s">
        <v>831</v>
      </c>
      <c r="G327" s="7" t="s">
        <v>830</v>
      </c>
      <c r="H327" s="7" t="s">
        <v>838</v>
      </c>
      <c r="I327" s="7" t="s">
        <v>839</v>
      </c>
      <c r="K327" s="7" t="s">
        <v>1907</v>
      </c>
      <c r="L327" s="7" t="s">
        <v>1908</v>
      </c>
      <c r="M327" s="7" t="s">
        <v>1907</v>
      </c>
      <c r="O327" s="7" t="s">
        <v>1105</v>
      </c>
      <c r="P327" s="7" t="s">
        <v>1915</v>
      </c>
      <c r="Q327" s="7" t="s">
        <v>868</v>
      </c>
      <c r="R327" s="7" t="s">
        <v>869</v>
      </c>
      <c r="S327" s="7" t="s">
        <v>869</v>
      </c>
      <c r="T327" s="8">
        <v>44399</v>
      </c>
    </row>
    <row r="328" spans="5:20" x14ac:dyDescent="0.2">
      <c r="E328" s="7" t="s">
        <v>840</v>
      </c>
      <c r="F328" s="7" t="s">
        <v>841</v>
      </c>
      <c r="G328" s="7" t="s">
        <v>840</v>
      </c>
      <c r="H328" s="7" t="s">
        <v>842</v>
      </c>
      <c r="I328" s="7" t="s">
        <v>841</v>
      </c>
      <c r="K328" s="7" t="s">
        <v>1910</v>
      </c>
      <c r="L328" s="7" t="s">
        <v>1911</v>
      </c>
      <c r="M328" s="7" t="s">
        <v>1910</v>
      </c>
      <c r="O328" s="7" t="s">
        <v>1105</v>
      </c>
      <c r="P328" s="7" t="s">
        <v>1918</v>
      </c>
      <c r="Q328" s="7" t="s">
        <v>868</v>
      </c>
      <c r="R328" s="7" t="s">
        <v>869</v>
      </c>
      <c r="S328" s="7" t="s">
        <v>869</v>
      </c>
      <c r="T328" s="8">
        <v>44310</v>
      </c>
    </row>
    <row r="329" spans="5:20" x14ac:dyDescent="0.2">
      <c r="E329" s="7" t="s">
        <v>843</v>
      </c>
      <c r="F329" s="7" t="s">
        <v>844</v>
      </c>
      <c r="G329" s="7" t="s">
        <v>843</v>
      </c>
      <c r="H329" s="7" t="s">
        <v>845</v>
      </c>
      <c r="I329" s="7" t="s">
        <v>846</v>
      </c>
      <c r="K329" s="7" t="s">
        <v>1913</v>
      </c>
      <c r="L329" s="7" t="s">
        <v>1914</v>
      </c>
      <c r="M329" s="7" t="s">
        <v>1913</v>
      </c>
      <c r="O329" s="7" t="s">
        <v>1105</v>
      </c>
      <c r="P329" s="7" t="s">
        <v>1921</v>
      </c>
      <c r="Q329" s="7" t="s">
        <v>868</v>
      </c>
      <c r="R329" s="7" t="s">
        <v>869</v>
      </c>
      <c r="S329" s="7" t="s">
        <v>869</v>
      </c>
      <c r="T329" s="8">
        <v>44343</v>
      </c>
    </row>
    <row r="330" spans="5:20" x14ac:dyDescent="0.2">
      <c r="E330" s="7" t="s">
        <v>397</v>
      </c>
      <c r="F330" s="7" t="s">
        <v>847</v>
      </c>
      <c r="G330" s="7" t="s">
        <v>397</v>
      </c>
      <c r="H330" s="7" t="s">
        <v>848</v>
      </c>
      <c r="I330" s="7" t="s">
        <v>849</v>
      </c>
      <c r="K330" s="7" t="s">
        <v>1916</v>
      </c>
      <c r="L330" s="7" t="s">
        <v>1917</v>
      </c>
      <c r="M330" s="7" t="s">
        <v>1916</v>
      </c>
      <c r="O330" s="7" t="s">
        <v>1105</v>
      </c>
      <c r="P330" s="7" t="s">
        <v>1924</v>
      </c>
      <c r="Q330" s="7" t="s">
        <v>868</v>
      </c>
      <c r="R330" s="7" t="s">
        <v>869</v>
      </c>
      <c r="S330" s="7" t="s">
        <v>869</v>
      </c>
      <c r="T330" s="8">
        <v>44247</v>
      </c>
    </row>
    <row r="331" spans="5:20" x14ac:dyDescent="0.2">
      <c r="E331" s="7" t="s">
        <v>850</v>
      </c>
      <c r="F331" s="7" t="s">
        <v>851</v>
      </c>
      <c r="G331" s="7" t="s">
        <v>850</v>
      </c>
      <c r="H331" s="7" t="s">
        <v>582</v>
      </c>
      <c r="I331" s="7" t="s">
        <v>852</v>
      </c>
      <c r="K331" s="7" t="s">
        <v>1919</v>
      </c>
      <c r="L331" s="7" t="s">
        <v>1920</v>
      </c>
      <c r="M331" s="7" t="s">
        <v>1919</v>
      </c>
      <c r="O331" s="7" t="s">
        <v>1105</v>
      </c>
      <c r="P331" s="7" t="s">
        <v>1927</v>
      </c>
      <c r="Q331" s="7" t="s">
        <v>868</v>
      </c>
      <c r="R331" s="7" t="s">
        <v>869</v>
      </c>
      <c r="S331" s="7" t="s">
        <v>869</v>
      </c>
      <c r="T331" s="8">
        <v>44230</v>
      </c>
    </row>
    <row r="332" spans="5:20" x14ac:dyDescent="0.2">
      <c r="E332" s="7" t="s">
        <v>850</v>
      </c>
      <c r="F332" s="7" t="s">
        <v>851</v>
      </c>
      <c r="G332" s="7" t="s">
        <v>850</v>
      </c>
      <c r="H332" s="7" t="s">
        <v>853</v>
      </c>
      <c r="I332" s="7" t="s">
        <v>854</v>
      </c>
      <c r="K332" s="7" t="s">
        <v>1922</v>
      </c>
      <c r="L332" s="7" t="s">
        <v>1923</v>
      </c>
      <c r="M332" s="7" t="s">
        <v>1922</v>
      </c>
      <c r="O332" s="7" t="s">
        <v>1105</v>
      </c>
      <c r="P332" s="7" t="s">
        <v>1930</v>
      </c>
      <c r="Q332" s="7" t="s">
        <v>868</v>
      </c>
      <c r="R332" s="7" t="s">
        <v>869</v>
      </c>
      <c r="S332" s="7" t="s">
        <v>869</v>
      </c>
      <c r="T332" s="8">
        <v>44251</v>
      </c>
    </row>
    <row r="333" spans="5:20" x14ac:dyDescent="0.2">
      <c r="K333" s="7" t="s">
        <v>1925</v>
      </c>
      <c r="L333" s="7" t="s">
        <v>1926</v>
      </c>
      <c r="M333" s="7" t="s">
        <v>1925</v>
      </c>
      <c r="O333" s="7" t="s">
        <v>1105</v>
      </c>
      <c r="P333" s="7" t="s">
        <v>1933</v>
      </c>
      <c r="Q333" s="7" t="s">
        <v>1173</v>
      </c>
      <c r="R333" s="7" t="s">
        <v>869</v>
      </c>
      <c r="S333" s="7" t="s">
        <v>869</v>
      </c>
      <c r="T333" s="8">
        <v>43529</v>
      </c>
    </row>
    <row r="334" spans="5:20" x14ac:dyDescent="0.2">
      <c r="K334" s="7" t="s">
        <v>1928</v>
      </c>
      <c r="L334" s="7" t="s">
        <v>1929</v>
      </c>
      <c r="M334" s="7" t="s">
        <v>1928</v>
      </c>
      <c r="O334" s="7" t="s">
        <v>1105</v>
      </c>
      <c r="P334" s="7" t="s">
        <v>1936</v>
      </c>
      <c r="Q334" s="7" t="s">
        <v>868</v>
      </c>
      <c r="R334" s="7" t="s">
        <v>869</v>
      </c>
      <c r="S334" s="7" t="s">
        <v>869</v>
      </c>
      <c r="T334" s="8">
        <v>44103</v>
      </c>
    </row>
    <row r="335" spans="5:20" x14ac:dyDescent="0.2">
      <c r="K335" s="7" t="s">
        <v>1931</v>
      </c>
      <c r="L335" s="7" t="s">
        <v>1932</v>
      </c>
      <c r="M335" s="7" t="s">
        <v>1931</v>
      </c>
      <c r="O335" s="7" t="s">
        <v>1105</v>
      </c>
      <c r="P335" s="7" t="s">
        <v>1939</v>
      </c>
      <c r="Q335" s="7" t="s">
        <v>868</v>
      </c>
      <c r="R335" s="7" t="s">
        <v>869</v>
      </c>
      <c r="S335" s="7" t="s">
        <v>869</v>
      </c>
      <c r="T335" s="8">
        <v>44153</v>
      </c>
    </row>
    <row r="336" spans="5:20" x14ac:dyDescent="0.2">
      <c r="K336" s="7" t="s">
        <v>1934</v>
      </c>
      <c r="L336" s="7" t="s">
        <v>1935</v>
      </c>
      <c r="M336" s="7" t="s">
        <v>1934</v>
      </c>
      <c r="O336" s="7" t="s">
        <v>1105</v>
      </c>
      <c r="P336" s="7" t="s">
        <v>1942</v>
      </c>
      <c r="Q336" s="7" t="s">
        <v>869</v>
      </c>
      <c r="R336" s="7" t="s">
        <v>869</v>
      </c>
      <c r="S336" s="7" t="s">
        <v>869</v>
      </c>
      <c r="T336" s="8">
        <v>43146</v>
      </c>
    </row>
    <row r="337" spans="11:20" x14ac:dyDescent="0.2">
      <c r="K337" s="7" t="s">
        <v>1937</v>
      </c>
      <c r="L337" s="7" t="s">
        <v>1938</v>
      </c>
      <c r="M337" s="7" t="s">
        <v>1937</v>
      </c>
      <c r="O337" s="7" t="s">
        <v>1105</v>
      </c>
      <c r="P337" s="7" t="s">
        <v>1945</v>
      </c>
      <c r="Q337" s="7" t="s">
        <v>868</v>
      </c>
      <c r="R337" s="7" t="s">
        <v>869</v>
      </c>
      <c r="S337" s="7" t="s">
        <v>869</v>
      </c>
      <c r="T337" s="8">
        <v>44110</v>
      </c>
    </row>
    <row r="338" spans="11:20" x14ac:dyDescent="0.2">
      <c r="K338" s="7" t="s">
        <v>1940</v>
      </c>
      <c r="L338" s="7" t="s">
        <v>1941</v>
      </c>
      <c r="M338" s="7" t="s">
        <v>1940</v>
      </c>
      <c r="O338" s="7" t="s">
        <v>1105</v>
      </c>
      <c r="P338" s="7" t="s">
        <v>1948</v>
      </c>
      <c r="Q338" s="7" t="s">
        <v>868</v>
      </c>
      <c r="R338" s="7" t="s">
        <v>869</v>
      </c>
      <c r="T338" s="8">
        <v>44344</v>
      </c>
    </row>
    <row r="339" spans="11:20" x14ac:dyDescent="0.2">
      <c r="K339" s="7" t="s">
        <v>1943</v>
      </c>
      <c r="L339" s="7" t="s">
        <v>1944</v>
      </c>
      <c r="M339" s="7" t="s">
        <v>1943</v>
      </c>
      <c r="O339" s="7" t="s">
        <v>1105</v>
      </c>
      <c r="P339" s="7" t="s">
        <v>1951</v>
      </c>
      <c r="Q339" s="7" t="s">
        <v>1173</v>
      </c>
      <c r="R339" s="7" t="s">
        <v>869</v>
      </c>
      <c r="S339" s="7" t="s">
        <v>869</v>
      </c>
      <c r="T339" s="8">
        <v>43828</v>
      </c>
    </row>
    <row r="340" spans="11:20" x14ac:dyDescent="0.2">
      <c r="K340" s="7" t="s">
        <v>1946</v>
      </c>
      <c r="L340" s="7" t="s">
        <v>1947</v>
      </c>
      <c r="M340" s="7" t="s">
        <v>1946</v>
      </c>
      <c r="O340" s="7" t="s">
        <v>1105</v>
      </c>
      <c r="P340" s="7" t="s">
        <v>1954</v>
      </c>
      <c r="Q340" s="7" t="s">
        <v>868</v>
      </c>
      <c r="R340" s="7" t="s">
        <v>869</v>
      </c>
      <c r="S340" s="7" t="s">
        <v>869</v>
      </c>
      <c r="T340" s="8">
        <v>44399</v>
      </c>
    </row>
    <row r="341" spans="11:20" x14ac:dyDescent="0.2">
      <c r="K341" s="7" t="s">
        <v>1949</v>
      </c>
      <c r="L341" s="7" t="s">
        <v>1950</v>
      </c>
      <c r="M341" s="7" t="s">
        <v>1949</v>
      </c>
      <c r="O341" s="7" t="s">
        <v>1105</v>
      </c>
      <c r="P341" s="7" t="s">
        <v>1957</v>
      </c>
      <c r="Q341" s="7" t="s">
        <v>868</v>
      </c>
      <c r="R341" s="7" t="s">
        <v>869</v>
      </c>
      <c r="S341" s="7" t="s">
        <v>869</v>
      </c>
      <c r="T341" s="8">
        <v>44418</v>
      </c>
    </row>
    <row r="342" spans="11:20" x14ac:dyDescent="0.2">
      <c r="K342" s="7" t="s">
        <v>1952</v>
      </c>
      <c r="L342" s="7" t="s">
        <v>1953</v>
      </c>
      <c r="M342" s="7" t="s">
        <v>1952</v>
      </c>
      <c r="O342" s="7" t="s">
        <v>1105</v>
      </c>
      <c r="P342" s="7" t="s">
        <v>1960</v>
      </c>
      <c r="Q342" s="7" t="s">
        <v>868</v>
      </c>
      <c r="R342" s="7" t="s">
        <v>869</v>
      </c>
      <c r="S342" s="7" t="s">
        <v>869</v>
      </c>
      <c r="T342" s="8">
        <v>44148</v>
      </c>
    </row>
    <row r="343" spans="11:20" x14ac:dyDescent="0.2">
      <c r="K343" s="7" t="s">
        <v>1955</v>
      </c>
      <c r="L343" s="7" t="s">
        <v>1956</v>
      </c>
      <c r="M343" s="7" t="s">
        <v>1955</v>
      </c>
      <c r="O343" s="7" t="s">
        <v>1105</v>
      </c>
      <c r="P343" s="7" t="s">
        <v>1738</v>
      </c>
      <c r="Q343" s="7" t="s">
        <v>868</v>
      </c>
      <c r="R343" s="7" t="s">
        <v>869</v>
      </c>
      <c r="S343" s="7" t="s">
        <v>869</v>
      </c>
      <c r="T343" s="8">
        <v>44117</v>
      </c>
    </row>
    <row r="344" spans="11:20" x14ac:dyDescent="0.2">
      <c r="K344" s="7" t="s">
        <v>1958</v>
      </c>
      <c r="L344" s="7" t="s">
        <v>1959</v>
      </c>
      <c r="M344" s="7" t="s">
        <v>1958</v>
      </c>
      <c r="O344" s="7" t="s">
        <v>1105</v>
      </c>
      <c r="P344" s="7" t="s">
        <v>1965</v>
      </c>
      <c r="Q344" s="7" t="s">
        <v>869</v>
      </c>
      <c r="T344" s="8" t="s">
        <v>1966</v>
      </c>
    </row>
    <row r="345" spans="11:20" x14ac:dyDescent="0.2">
      <c r="K345" s="7" t="s">
        <v>1961</v>
      </c>
      <c r="L345" s="7" t="s">
        <v>1962</v>
      </c>
      <c r="M345" s="7" t="s">
        <v>1961</v>
      </c>
      <c r="O345" s="7" t="s">
        <v>1105</v>
      </c>
      <c r="P345" s="7" t="s">
        <v>1969</v>
      </c>
      <c r="Q345" s="7" t="s">
        <v>868</v>
      </c>
      <c r="T345" s="8">
        <v>44394</v>
      </c>
    </row>
    <row r="346" spans="11:20" x14ac:dyDescent="0.2">
      <c r="K346" s="7" t="s">
        <v>1963</v>
      </c>
      <c r="L346" s="7" t="s">
        <v>1964</v>
      </c>
      <c r="M346" s="7" t="s">
        <v>1963</v>
      </c>
      <c r="O346" s="7" t="s">
        <v>1105</v>
      </c>
      <c r="P346" s="7" t="s">
        <v>1972</v>
      </c>
      <c r="Q346" s="7" t="s">
        <v>868</v>
      </c>
      <c r="R346" s="7" t="s">
        <v>869</v>
      </c>
      <c r="S346" s="7" t="s">
        <v>869</v>
      </c>
      <c r="T346" s="8">
        <v>44128</v>
      </c>
    </row>
    <row r="347" spans="11:20" x14ac:dyDescent="0.2">
      <c r="K347" s="7" t="s">
        <v>1967</v>
      </c>
      <c r="L347" s="7" t="s">
        <v>1968</v>
      </c>
      <c r="M347" s="7" t="s">
        <v>1967</v>
      </c>
      <c r="O347" s="7" t="s">
        <v>1105</v>
      </c>
      <c r="P347" s="7" t="s">
        <v>1975</v>
      </c>
      <c r="Q347" s="7" t="s">
        <v>868</v>
      </c>
      <c r="R347" s="7" t="s">
        <v>869</v>
      </c>
      <c r="S347" s="7" t="s">
        <v>869</v>
      </c>
      <c r="T347" s="8">
        <v>44412</v>
      </c>
    </row>
    <row r="348" spans="11:20" x14ac:dyDescent="0.2">
      <c r="K348" s="7" t="s">
        <v>1970</v>
      </c>
      <c r="L348" s="7" t="s">
        <v>1971</v>
      </c>
      <c r="M348" s="7" t="s">
        <v>1970</v>
      </c>
      <c r="O348" s="7" t="s">
        <v>1105</v>
      </c>
      <c r="P348" s="7" t="s">
        <v>1978</v>
      </c>
      <c r="Q348" s="7" t="s">
        <v>868</v>
      </c>
      <c r="R348" s="7" t="s">
        <v>869</v>
      </c>
      <c r="S348" s="7" t="s">
        <v>869</v>
      </c>
      <c r="T348" s="8">
        <v>44328</v>
      </c>
    </row>
    <row r="349" spans="11:20" x14ac:dyDescent="0.2">
      <c r="K349" s="7" t="s">
        <v>1973</v>
      </c>
      <c r="L349" s="7" t="s">
        <v>1974</v>
      </c>
      <c r="M349" s="7" t="s">
        <v>1973</v>
      </c>
      <c r="O349" s="7" t="s">
        <v>1105</v>
      </c>
      <c r="P349" s="7" t="s">
        <v>1853</v>
      </c>
      <c r="Q349" s="7" t="s">
        <v>868</v>
      </c>
      <c r="R349" s="7" t="s">
        <v>1981</v>
      </c>
      <c r="T349" s="8">
        <v>44250</v>
      </c>
    </row>
    <row r="350" spans="11:20" x14ac:dyDescent="0.2">
      <c r="K350" s="7" t="s">
        <v>1976</v>
      </c>
      <c r="L350" s="7" t="s">
        <v>1977</v>
      </c>
      <c r="M350" s="7" t="s">
        <v>1976</v>
      </c>
      <c r="O350" s="7" t="s">
        <v>1105</v>
      </c>
      <c r="P350" s="7" t="s">
        <v>1984</v>
      </c>
      <c r="Q350" s="7" t="s">
        <v>868</v>
      </c>
      <c r="R350" s="7" t="s">
        <v>869</v>
      </c>
      <c r="S350" s="7" t="s">
        <v>869</v>
      </c>
      <c r="T350" s="8">
        <v>44328</v>
      </c>
    </row>
    <row r="351" spans="11:20" x14ac:dyDescent="0.2">
      <c r="K351" s="7" t="s">
        <v>1979</v>
      </c>
      <c r="L351" s="7" t="s">
        <v>1980</v>
      </c>
      <c r="M351" s="7" t="s">
        <v>1979</v>
      </c>
      <c r="O351" s="7" t="s">
        <v>1105</v>
      </c>
      <c r="P351" s="7" t="s">
        <v>1543</v>
      </c>
      <c r="Q351" s="7" t="s">
        <v>868</v>
      </c>
      <c r="T351" s="8">
        <v>44140</v>
      </c>
    </row>
    <row r="352" spans="11:20" x14ac:dyDescent="0.2">
      <c r="K352" s="7" t="s">
        <v>1982</v>
      </c>
      <c r="L352" s="7" t="s">
        <v>1983</v>
      </c>
      <c r="M352" s="7" t="s">
        <v>1982</v>
      </c>
      <c r="O352" s="7" t="s">
        <v>1105</v>
      </c>
      <c r="P352" s="7" t="s">
        <v>1989</v>
      </c>
      <c r="Q352" s="7" t="s">
        <v>868</v>
      </c>
      <c r="R352" s="7" t="s">
        <v>869</v>
      </c>
      <c r="S352" s="7" t="s">
        <v>869</v>
      </c>
      <c r="T352" s="8">
        <v>44132</v>
      </c>
    </row>
    <row r="353" spans="11:20" x14ac:dyDescent="0.2">
      <c r="K353" s="7" t="s">
        <v>1985</v>
      </c>
      <c r="L353" s="7" t="s">
        <v>1986</v>
      </c>
      <c r="M353" s="7" t="s">
        <v>1985</v>
      </c>
      <c r="O353" s="7" t="s">
        <v>1105</v>
      </c>
      <c r="P353" s="7" t="s">
        <v>1992</v>
      </c>
      <c r="Q353" s="7" t="s">
        <v>868</v>
      </c>
      <c r="T353" s="8">
        <v>44376</v>
      </c>
    </row>
    <row r="354" spans="11:20" x14ac:dyDescent="0.2">
      <c r="K354" s="7" t="s">
        <v>1987</v>
      </c>
      <c r="L354" s="7" t="s">
        <v>1988</v>
      </c>
      <c r="M354" s="7" t="s">
        <v>1987</v>
      </c>
    </row>
    <row r="355" spans="11:20" x14ac:dyDescent="0.2">
      <c r="K355" s="7" t="s">
        <v>1990</v>
      </c>
      <c r="L355" s="7" t="s">
        <v>1991</v>
      </c>
      <c r="M355" s="7" t="s">
        <v>1990</v>
      </c>
    </row>
  </sheetData>
  <autoFilter ref="A1:AD1" xr:uid="{00000000-0009-0000-0000-00000700000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9ED0-A2A6-44A2-A6DF-7306F8A3AA60}">
  <dimension ref="A1:I182"/>
  <sheetViews>
    <sheetView topLeftCell="A141" workbookViewId="0">
      <selection activeCell="B159" sqref="B159"/>
    </sheetView>
  </sheetViews>
  <sheetFormatPr defaultColWidth="9.140625" defaultRowHeight="15" x14ac:dyDescent="0.2"/>
  <cols>
    <col min="1" max="1" width="9.140625" style="324"/>
    <col min="2" max="2" width="47.5703125" style="324" bestFit="1" customWidth="1"/>
    <col min="3" max="4" width="13.5703125" style="324" bestFit="1" customWidth="1"/>
    <col min="5" max="5" width="12.28515625" style="324" bestFit="1" customWidth="1"/>
    <col min="6" max="6" width="15.5703125" style="324" bestFit="1" customWidth="1"/>
    <col min="7" max="7" width="20.140625" style="324" bestFit="1" customWidth="1"/>
    <col min="8" max="8" width="14.140625" style="324" bestFit="1" customWidth="1"/>
    <col min="9" max="9" width="19.140625" style="324" bestFit="1" customWidth="1"/>
    <col min="10" max="16384" width="9.140625" style="324"/>
  </cols>
  <sheetData>
    <row r="1" spans="1:9" s="322" customFormat="1" ht="60" x14ac:dyDescent="0.2">
      <c r="A1" s="322" t="s">
        <v>4526</v>
      </c>
      <c r="B1" s="322" t="s">
        <v>4527</v>
      </c>
      <c r="C1" s="322" t="s">
        <v>4528</v>
      </c>
      <c r="D1" s="322" t="s">
        <v>4529</v>
      </c>
      <c r="E1" s="322" t="s">
        <v>4530</v>
      </c>
      <c r="F1" s="322" t="s">
        <v>4531</v>
      </c>
      <c r="G1" s="322" t="s">
        <v>4532</v>
      </c>
      <c r="H1" s="322" t="s">
        <v>4533</v>
      </c>
      <c r="I1" s="323" t="s">
        <v>4534</v>
      </c>
    </row>
    <row r="2" spans="1:9" ht="15.75" x14ac:dyDescent="0.25">
      <c r="A2" s="324" t="s">
        <v>49</v>
      </c>
      <c r="B2" s="324" t="s">
        <v>50</v>
      </c>
      <c r="C2" s="324">
        <v>4938.8999999999996</v>
      </c>
      <c r="D2" s="324">
        <v>4339.7</v>
      </c>
      <c r="E2" s="324">
        <f>C2-D2</f>
        <v>599.19999999999982</v>
      </c>
      <c r="F2" s="325">
        <v>1171.1902265686692</v>
      </c>
      <c r="G2" s="325">
        <f>E2*F2</f>
        <v>701777.18375994638</v>
      </c>
      <c r="H2" s="326">
        <f>G2/$G$182</f>
        <v>1.1202790068475575E-2</v>
      </c>
      <c r="I2" s="324">
        <f>ROUND(H2*$I$182,2)</f>
        <v>414503.23</v>
      </c>
    </row>
    <row r="3" spans="1:9" ht="15.75" x14ac:dyDescent="0.25">
      <c r="A3" s="324" t="s">
        <v>59</v>
      </c>
      <c r="B3" s="324" t="s">
        <v>60</v>
      </c>
      <c r="C3" s="324">
        <v>16096.5</v>
      </c>
      <c r="D3" s="324">
        <v>13292.7</v>
      </c>
      <c r="E3" s="324">
        <f t="shared" ref="E3:E66" si="0">C3-D3</f>
        <v>2803.7999999999993</v>
      </c>
      <c r="F3" s="325">
        <v>1053.5079104153076</v>
      </c>
      <c r="G3" s="325">
        <f t="shared" ref="G3:G66" si="1">E3*F3</f>
        <v>2953825.4792224388</v>
      </c>
      <c r="H3" s="326">
        <f t="shared" ref="H3:H66" si="2">G3/$G$182</f>
        <v>4.7153266746789185E-2</v>
      </c>
      <c r="I3" s="324">
        <f t="shared" ref="I3:I66" si="3">ROUND(H3*$I$182,2)</f>
        <v>1744670.87</v>
      </c>
    </row>
    <row r="4" spans="1:9" ht="15.75" x14ac:dyDescent="0.25">
      <c r="A4" s="324" t="s">
        <v>75</v>
      </c>
      <c r="B4" s="324" t="s">
        <v>76</v>
      </c>
      <c r="C4" s="324">
        <v>5680</v>
      </c>
      <c r="D4" s="324">
        <v>4530.8</v>
      </c>
      <c r="E4" s="324">
        <f t="shared" si="0"/>
        <v>1149.1999999999998</v>
      </c>
      <c r="F4" s="325">
        <v>1667.6529894366197</v>
      </c>
      <c r="G4" s="325">
        <f t="shared" si="1"/>
        <v>1916466.8154605629</v>
      </c>
      <c r="H4" s="326">
        <f t="shared" si="2"/>
        <v>3.0593436070085564E-2</v>
      </c>
      <c r="I4" s="324">
        <f t="shared" si="3"/>
        <v>1131957.1299999999</v>
      </c>
    </row>
    <row r="5" spans="1:9" ht="15.75" x14ac:dyDescent="0.25">
      <c r="A5" s="324" t="s">
        <v>97</v>
      </c>
      <c r="B5" s="324" t="s">
        <v>98</v>
      </c>
      <c r="C5" s="324">
        <v>7089.3</v>
      </c>
      <c r="D5" s="324">
        <v>6032.3</v>
      </c>
      <c r="E5" s="324">
        <f t="shared" si="0"/>
        <v>1057</v>
      </c>
      <c r="F5" s="325">
        <v>1043.8929682761345</v>
      </c>
      <c r="G5" s="325">
        <f t="shared" si="1"/>
        <v>1103394.8674678742</v>
      </c>
      <c r="H5" s="326">
        <f t="shared" si="2"/>
        <v>1.7613996791187116E-2</v>
      </c>
      <c r="I5" s="324">
        <f t="shared" si="3"/>
        <v>651717.88</v>
      </c>
    </row>
    <row r="6" spans="1:9" ht="15.75" x14ac:dyDescent="0.25">
      <c r="A6" s="324" t="s">
        <v>105</v>
      </c>
      <c r="B6" s="324" t="s">
        <v>106</v>
      </c>
      <c r="C6" s="324">
        <v>348.4</v>
      </c>
      <c r="D6" s="324">
        <v>306.2</v>
      </c>
      <c r="E6" s="324">
        <f t="shared" si="0"/>
        <v>42.199999999999989</v>
      </c>
      <c r="F6" s="325">
        <v>1123.4705797933411</v>
      </c>
      <c r="G6" s="325">
        <f t="shared" si="1"/>
        <v>47410.458467278986</v>
      </c>
      <c r="H6" s="326">
        <f t="shared" si="2"/>
        <v>7.5683482670874027E-4</v>
      </c>
      <c r="I6" s="324">
        <f t="shared" si="3"/>
        <v>28002.89</v>
      </c>
    </row>
    <row r="7" spans="1:9" ht="15.75" x14ac:dyDescent="0.25">
      <c r="A7" s="324" t="s">
        <v>111</v>
      </c>
      <c r="B7" s="324" t="s">
        <v>112</v>
      </c>
      <c r="C7" s="324">
        <v>241.5</v>
      </c>
      <c r="D7" s="324">
        <v>212.2</v>
      </c>
      <c r="E7" s="324">
        <f t="shared" si="0"/>
        <v>29.300000000000011</v>
      </c>
      <c r="F7" s="325">
        <v>1118.7269565217391</v>
      </c>
      <c r="G7" s="325">
        <f t="shared" si="1"/>
        <v>32778.699826086966</v>
      </c>
      <c r="H7" s="326">
        <f t="shared" si="2"/>
        <v>5.232613732207628E-4</v>
      </c>
      <c r="I7" s="324">
        <f t="shared" si="3"/>
        <v>19360.669999999998</v>
      </c>
    </row>
    <row r="8" spans="1:9" ht="15.75" x14ac:dyDescent="0.25">
      <c r="A8" s="324" t="s">
        <v>115</v>
      </c>
      <c r="B8" s="324" t="s">
        <v>4535</v>
      </c>
      <c r="C8" s="324">
        <v>7826.6</v>
      </c>
      <c r="D8" s="324">
        <v>6081.1</v>
      </c>
      <c r="E8" s="324">
        <f t="shared" si="0"/>
        <v>1745.5</v>
      </c>
      <c r="F8" s="325">
        <v>1635.2234431298393</v>
      </c>
      <c r="G8" s="325">
        <f t="shared" si="1"/>
        <v>2854282.5199831347</v>
      </c>
      <c r="H8" s="326">
        <f t="shared" si="2"/>
        <v>4.5564216972930761E-2</v>
      </c>
      <c r="I8" s="324">
        <f t="shared" si="3"/>
        <v>1685876.03</v>
      </c>
    </row>
    <row r="9" spans="1:9" ht="15.75" x14ac:dyDescent="0.25">
      <c r="A9" s="324" t="s">
        <v>135</v>
      </c>
      <c r="B9" s="324" t="s">
        <v>136</v>
      </c>
      <c r="C9" s="324">
        <v>1632.1</v>
      </c>
      <c r="D9" s="324">
        <v>1556</v>
      </c>
      <c r="E9" s="324">
        <f t="shared" si="0"/>
        <v>76.099999999999909</v>
      </c>
      <c r="F9" s="325">
        <v>1297.9602597880032</v>
      </c>
      <c r="G9" s="325">
        <f t="shared" si="1"/>
        <v>98774.77576986693</v>
      </c>
      <c r="H9" s="326">
        <f t="shared" si="2"/>
        <v>1.5767869098877408E-3</v>
      </c>
      <c r="I9" s="324">
        <f t="shared" si="3"/>
        <v>58341.120000000003</v>
      </c>
    </row>
    <row r="10" spans="1:9" ht="15.75" x14ac:dyDescent="0.25">
      <c r="A10" s="324" t="s">
        <v>890</v>
      </c>
      <c r="B10" s="324" t="s">
        <v>4536</v>
      </c>
      <c r="C10" s="324">
        <v>144.4</v>
      </c>
      <c r="D10" s="324">
        <v>125.9</v>
      </c>
      <c r="E10" s="324">
        <f t="shared" si="0"/>
        <v>18.5</v>
      </c>
      <c r="F10" s="325">
        <v>1419.1092105263158</v>
      </c>
      <c r="G10" s="325">
        <f t="shared" si="1"/>
        <v>26253.520394736843</v>
      </c>
      <c r="H10" s="326">
        <f t="shared" si="2"/>
        <v>4.190969503523851E-4</v>
      </c>
      <c r="I10" s="324">
        <f t="shared" si="3"/>
        <v>15506.59</v>
      </c>
    </row>
    <row r="11" spans="1:9" ht="15.75" x14ac:dyDescent="0.25">
      <c r="A11" s="324" t="s">
        <v>139</v>
      </c>
      <c r="B11" s="324" t="s">
        <v>140</v>
      </c>
      <c r="C11" s="324">
        <v>1510.6</v>
      </c>
      <c r="D11" s="324">
        <v>1358.4</v>
      </c>
      <c r="E11" s="324">
        <f t="shared" si="0"/>
        <v>152.19999999999982</v>
      </c>
      <c r="F11" s="325">
        <v>1302.0611346484841</v>
      </c>
      <c r="G11" s="325">
        <f t="shared" si="1"/>
        <v>198173.70469349905</v>
      </c>
      <c r="H11" s="326">
        <f t="shared" si="2"/>
        <v>3.1635374619599509E-3</v>
      </c>
      <c r="I11" s="324">
        <f t="shared" si="3"/>
        <v>117050.89</v>
      </c>
    </row>
    <row r="12" spans="1:9" ht="15.75" x14ac:dyDescent="0.25">
      <c r="A12" s="324" t="s">
        <v>155</v>
      </c>
      <c r="B12" s="324" t="s">
        <v>156</v>
      </c>
      <c r="C12" s="324">
        <v>1230.4000000000001</v>
      </c>
      <c r="D12" s="324">
        <v>990.5</v>
      </c>
      <c r="E12" s="324">
        <f t="shared" si="0"/>
        <v>239.90000000000009</v>
      </c>
      <c r="F12" s="325">
        <v>2174.6348992197654</v>
      </c>
      <c r="G12" s="325">
        <f t="shared" si="1"/>
        <v>521694.91232282191</v>
      </c>
      <c r="H12" s="326">
        <f t="shared" si="2"/>
        <v>8.3280544278047167E-3</v>
      </c>
      <c r="I12" s="324">
        <f t="shared" si="3"/>
        <v>308138.01</v>
      </c>
    </row>
    <row r="13" spans="1:9" ht="15.75" x14ac:dyDescent="0.25">
      <c r="A13" s="324" t="s">
        <v>159</v>
      </c>
      <c r="B13" s="324" t="s">
        <v>160</v>
      </c>
      <c r="C13" s="324">
        <v>13907.5</v>
      </c>
      <c r="D13" s="324">
        <v>12543.8</v>
      </c>
      <c r="E13" s="324">
        <f t="shared" si="0"/>
        <v>1363.7000000000007</v>
      </c>
      <c r="F13" s="325">
        <v>1084.4008894481394</v>
      </c>
      <c r="G13" s="325">
        <f t="shared" si="1"/>
        <v>1478797.4929404284</v>
      </c>
      <c r="H13" s="326">
        <f t="shared" si="2"/>
        <v>2.3606720552582814E-2</v>
      </c>
      <c r="I13" s="324">
        <f t="shared" si="3"/>
        <v>873448.66</v>
      </c>
    </row>
    <row r="14" spans="1:9" ht="15.75" x14ac:dyDescent="0.25">
      <c r="A14" s="324" t="s">
        <v>903</v>
      </c>
      <c r="B14" s="324" t="s">
        <v>4537</v>
      </c>
      <c r="C14" s="324">
        <v>2490.1</v>
      </c>
      <c r="D14" s="324">
        <v>2087.5</v>
      </c>
      <c r="E14" s="324">
        <f t="shared" si="0"/>
        <v>402.59999999999991</v>
      </c>
      <c r="F14" s="325">
        <v>1058.5906549937754</v>
      </c>
      <c r="G14" s="325">
        <f t="shared" si="1"/>
        <v>426188.59770049388</v>
      </c>
      <c r="H14" s="326">
        <f t="shared" si="2"/>
        <v>6.8034434577026893E-3</v>
      </c>
      <c r="I14" s="324">
        <f t="shared" si="3"/>
        <v>251727.41</v>
      </c>
    </row>
    <row r="15" spans="1:9" ht="15.75" x14ac:dyDescent="0.25">
      <c r="A15" s="324" t="s">
        <v>175</v>
      </c>
      <c r="B15" s="324" t="s">
        <v>176</v>
      </c>
      <c r="C15" s="324">
        <v>96.4</v>
      </c>
      <c r="D15" s="324">
        <v>96.4</v>
      </c>
      <c r="E15" s="324">
        <f t="shared" si="0"/>
        <v>0</v>
      </c>
      <c r="F15" s="325">
        <v>1621.1197095435684</v>
      </c>
      <c r="G15" s="325">
        <f t="shared" si="1"/>
        <v>0</v>
      </c>
      <c r="H15" s="326">
        <f t="shared" si="2"/>
        <v>0</v>
      </c>
      <c r="I15" s="324">
        <f t="shared" si="3"/>
        <v>0</v>
      </c>
    </row>
    <row r="16" spans="1:9" ht="15.75" x14ac:dyDescent="0.25">
      <c r="A16" s="324" t="s">
        <v>181</v>
      </c>
      <c r="B16" s="324" t="s">
        <v>182</v>
      </c>
      <c r="C16" s="324">
        <v>31063.9</v>
      </c>
      <c r="D16" s="324">
        <v>26370.5</v>
      </c>
      <c r="E16" s="324">
        <f t="shared" si="0"/>
        <v>4693.4000000000015</v>
      </c>
      <c r="F16" s="325">
        <v>1593.1120316508875</v>
      </c>
      <c r="G16" s="325">
        <f t="shared" si="1"/>
        <v>7477112.0093502775</v>
      </c>
      <c r="H16" s="326">
        <f t="shared" si="2"/>
        <v>0.11936055787741552</v>
      </c>
      <c r="I16" s="324">
        <f t="shared" si="3"/>
        <v>4416340.6399999997</v>
      </c>
    </row>
    <row r="17" spans="1:9" ht="15.75" x14ac:dyDescent="0.25">
      <c r="A17" s="324" t="s">
        <v>233</v>
      </c>
      <c r="B17" s="324" t="s">
        <v>234</v>
      </c>
      <c r="C17" s="324">
        <v>861.7</v>
      </c>
      <c r="D17" s="324">
        <v>680.7</v>
      </c>
      <c r="E17" s="324">
        <f t="shared" si="0"/>
        <v>181</v>
      </c>
      <c r="F17" s="325">
        <v>1069.694359986074</v>
      </c>
      <c r="G17" s="325">
        <f t="shared" si="1"/>
        <v>193614.6791574794</v>
      </c>
      <c r="H17" s="326">
        <f t="shared" si="2"/>
        <v>3.0907596527367915E-3</v>
      </c>
      <c r="I17" s="324">
        <f t="shared" si="3"/>
        <v>114358.11</v>
      </c>
    </row>
    <row r="18" spans="1:9" ht="15.75" x14ac:dyDescent="0.25">
      <c r="A18" s="324" t="s">
        <v>299</v>
      </c>
      <c r="B18" s="324" t="s">
        <v>4538</v>
      </c>
      <c r="C18" s="324">
        <v>904.1</v>
      </c>
      <c r="D18" s="324">
        <v>808</v>
      </c>
      <c r="E18" s="324">
        <f t="shared" si="0"/>
        <v>96.100000000000023</v>
      </c>
      <c r="F18" s="325">
        <v>1130.2476495962835</v>
      </c>
      <c r="G18" s="325">
        <f t="shared" si="1"/>
        <v>108616.79912620287</v>
      </c>
      <c r="H18" s="326">
        <f t="shared" si="2"/>
        <v>1.7338996289410016E-3</v>
      </c>
      <c r="I18" s="324">
        <f t="shared" si="3"/>
        <v>64154.29</v>
      </c>
    </row>
    <row r="19" spans="1:9" ht="15.75" x14ac:dyDescent="0.25">
      <c r="A19" s="324" t="s">
        <v>919</v>
      </c>
      <c r="B19" s="324" t="s">
        <v>4539</v>
      </c>
      <c r="C19" s="324">
        <v>63.6</v>
      </c>
      <c r="D19" s="324">
        <v>54.9</v>
      </c>
      <c r="E19" s="324">
        <f t="shared" si="0"/>
        <v>8.7000000000000028</v>
      </c>
      <c r="F19" s="325">
        <v>1847.2852201257861</v>
      </c>
      <c r="G19" s="325">
        <f t="shared" si="1"/>
        <v>16071.381415094344</v>
      </c>
      <c r="H19" s="326">
        <f t="shared" si="2"/>
        <v>2.5655481008811018E-4</v>
      </c>
      <c r="I19" s="324">
        <f t="shared" si="3"/>
        <v>9492.5300000000007</v>
      </c>
    </row>
    <row r="20" spans="1:9" ht="15.75" x14ac:dyDescent="0.25">
      <c r="A20" s="324" t="s">
        <v>923</v>
      </c>
      <c r="B20" s="324" t="s">
        <v>4540</v>
      </c>
      <c r="C20" s="324">
        <v>37.700000000000003</v>
      </c>
      <c r="D20" s="324">
        <v>32.4</v>
      </c>
      <c r="E20" s="324">
        <f t="shared" si="0"/>
        <v>5.3000000000000043</v>
      </c>
      <c r="F20" s="325">
        <v>2136.6543766578247</v>
      </c>
      <c r="G20" s="325">
        <f t="shared" si="1"/>
        <v>11324.268196286481</v>
      </c>
      <c r="H20" s="326">
        <f t="shared" si="2"/>
        <v>1.8077447118244809E-4</v>
      </c>
      <c r="I20" s="324">
        <f t="shared" si="3"/>
        <v>6688.66</v>
      </c>
    </row>
    <row r="21" spans="1:9" ht="15.75" x14ac:dyDescent="0.25">
      <c r="A21" s="324" t="s">
        <v>927</v>
      </c>
      <c r="B21" s="324" t="s">
        <v>4541</v>
      </c>
      <c r="C21" s="324">
        <v>145.6</v>
      </c>
      <c r="D21" s="324">
        <v>121.1</v>
      </c>
      <c r="E21" s="324">
        <f t="shared" si="0"/>
        <v>24.5</v>
      </c>
      <c r="F21" s="325">
        <v>1380.6788461538463</v>
      </c>
      <c r="G21" s="325">
        <f t="shared" si="1"/>
        <v>33826.631730769237</v>
      </c>
      <c r="H21" s="326">
        <f t="shared" si="2"/>
        <v>5.3998998937684038E-4</v>
      </c>
      <c r="I21" s="324">
        <f t="shared" si="3"/>
        <v>19979.63</v>
      </c>
    </row>
    <row r="22" spans="1:9" ht="15.75" x14ac:dyDescent="0.25">
      <c r="A22" s="324" t="s">
        <v>931</v>
      </c>
      <c r="B22" s="324" t="s">
        <v>4542</v>
      </c>
      <c r="C22" s="324">
        <v>46.6</v>
      </c>
      <c r="D22" s="324">
        <v>37.799999999999997</v>
      </c>
      <c r="E22" s="324">
        <f t="shared" si="0"/>
        <v>8.8000000000000043</v>
      </c>
      <c r="F22" s="325">
        <v>2052.1017167381974</v>
      </c>
      <c r="G22" s="325">
        <f t="shared" si="1"/>
        <v>18058.495107296145</v>
      </c>
      <c r="H22" s="326">
        <f t="shared" si="2"/>
        <v>2.8827601455454801E-4</v>
      </c>
      <c r="I22" s="324">
        <f t="shared" si="3"/>
        <v>10666.21</v>
      </c>
    </row>
    <row r="23" spans="1:9" ht="15.75" x14ac:dyDescent="0.25">
      <c r="A23" s="324" t="s">
        <v>241</v>
      </c>
      <c r="B23" s="324" t="s">
        <v>242</v>
      </c>
      <c r="C23" s="324">
        <v>21.7</v>
      </c>
      <c r="D23" s="324">
        <v>19.8</v>
      </c>
      <c r="E23" s="324">
        <f t="shared" si="0"/>
        <v>1.8999999999999986</v>
      </c>
      <c r="F23" s="325">
        <v>2156.9502304147468</v>
      </c>
      <c r="G23" s="325">
        <f t="shared" si="1"/>
        <v>4098.2054377880158</v>
      </c>
      <c r="H23" s="326">
        <f t="shared" si="2"/>
        <v>6.5421527287397335E-5</v>
      </c>
      <c r="I23" s="324">
        <f t="shared" si="3"/>
        <v>2420.6</v>
      </c>
    </row>
    <row r="24" spans="1:9" ht="15.75" x14ac:dyDescent="0.25">
      <c r="A24" s="324" t="s">
        <v>245</v>
      </c>
      <c r="B24" s="324" t="s">
        <v>246</v>
      </c>
      <c r="C24" s="324">
        <v>1707.9</v>
      </c>
      <c r="D24" s="324">
        <v>1645</v>
      </c>
      <c r="E24" s="324">
        <f t="shared" si="0"/>
        <v>62.900000000000091</v>
      </c>
      <c r="F24" s="325">
        <v>1225.9885122079747</v>
      </c>
      <c r="G24" s="325">
        <f t="shared" si="1"/>
        <v>77114.677417881729</v>
      </c>
      <c r="H24" s="326">
        <f t="shared" si="2"/>
        <v>1.2310168559231092E-3</v>
      </c>
      <c r="I24" s="324">
        <f t="shared" si="3"/>
        <v>45547.62</v>
      </c>
    </row>
    <row r="25" spans="1:9" ht="15.75" x14ac:dyDescent="0.25">
      <c r="A25" s="324" t="s">
        <v>941</v>
      </c>
      <c r="B25" s="324" t="s">
        <v>4543</v>
      </c>
      <c r="C25" s="324">
        <v>93.6</v>
      </c>
      <c r="D25" s="324">
        <v>79.3</v>
      </c>
      <c r="E25" s="324">
        <f t="shared" si="0"/>
        <v>14.299999999999997</v>
      </c>
      <c r="F25" s="325">
        <v>1500.2826923076923</v>
      </c>
      <c r="G25" s="325">
        <f t="shared" si="1"/>
        <v>21454.042499999996</v>
      </c>
      <c r="H25" s="326">
        <f t="shared" si="2"/>
        <v>3.4248069018138181E-4</v>
      </c>
      <c r="I25" s="324">
        <f t="shared" si="3"/>
        <v>12671.79</v>
      </c>
    </row>
    <row r="26" spans="1:9" ht="15.75" x14ac:dyDescent="0.25">
      <c r="A26" s="324" t="s">
        <v>249</v>
      </c>
      <c r="B26" s="324" t="s">
        <v>250</v>
      </c>
      <c r="C26" s="324">
        <v>8438.7000000000007</v>
      </c>
      <c r="D26" s="324">
        <v>7219.9</v>
      </c>
      <c r="E26" s="324">
        <f t="shared" si="0"/>
        <v>1218.8000000000011</v>
      </c>
      <c r="F26" s="325">
        <v>1061.4291869600768</v>
      </c>
      <c r="G26" s="325">
        <f t="shared" si="1"/>
        <v>1293669.8930669427</v>
      </c>
      <c r="H26" s="326">
        <f t="shared" si="2"/>
        <v>2.0651444027131066E-2</v>
      </c>
      <c r="I26" s="324">
        <f t="shared" si="3"/>
        <v>764103.43</v>
      </c>
    </row>
    <row r="27" spans="1:9" ht="15.75" x14ac:dyDescent="0.25">
      <c r="A27" s="324" t="s">
        <v>267</v>
      </c>
      <c r="B27" s="324" t="s">
        <v>268</v>
      </c>
      <c r="C27" s="324">
        <v>6134.7</v>
      </c>
      <c r="D27" s="324">
        <v>5274.7</v>
      </c>
      <c r="E27" s="324">
        <f t="shared" si="0"/>
        <v>860</v>
      </c>
      <c r="F27" s="325">
        <v>1085.1930167734363</v>
      </c>
      <c r="G27" s="325">
        <f t="shared" si="1"/>
        <v>933265.99442515522</v>
      </c>
      <c r="H27" s="326">
        <f t="shared" si="2"/>
        <v>1.48981518002279E-2</v>
      </c>
      <c r="I27" s="324">
        <f t="shared" si="3"/>
        <v>551231.62</v>
      </c>
    </row>
    <row r="28" spans="1:9" ht="15.75" x14ac:dyDescent="0.25">
      <c r="A28" s="324" t="s">
        <v>274</v>
      </c>
      <c r="B28" s="324" t="s">
        <v>275</v>
      </c>
      <c r="C28" s="324">
        <v>272.89999999999998</v>
      </c>
      <c r="D28" s="324">
        <v>222.6</v>
      </c>
      <c r="E28" s="324">
        <f t="shared" si="0"/>
        <v>50.299999999999983</v>
      </c>
      <c r="F28" s="325">
        <v>1093.5680469036276</v>
      </c>
      <c r="G28" s="325">
        <f t="shared" si="1"/>
        <v>55006.47275925245</v>
      </c>
      <c r="H28" s="326">
        <f t="shared" si="2"/>
        <v>8.7809347609114517E-4</v>
      </c>
      <c r="I28" s="324">
        <f t="shared" si="3"/>
        <v>32489.46</v>
      </c>
    </row>
    <row r="29" spans="1:9" ht="15.75" x14ac:dyDescent="0.25">
      <c r="A29" s="324" t="s">
        <v>954</v>
      </c>
      <c r="B29" s="324" t="s">
        <v>4544</v>
      </c>
      <c r="C29" s="324">
        <v>504.8</v>
      </c>
      <c r="D29" s="324">
        <v>414.1</v>
      </c>
      <c r="E29" s="324">
        <f t="shared" si="0"/>
        <v>90.699999999999989</v>
      </c>
      <c r="F29" s="325">
        <v>1062.148177496038</v>
      </c>
      <c r="G29" s="325">
        <f t="shared" si="1"/>
        <v>96336.839698890632</v>
      </c>
      <c r="H29" s="326">
        <f t="shared" si="2"/>
        <v>1.5378690216526427E-3</v>
      </c>
      <c r="I29" s="324">
        <f t="shared" si="3"/>
        <v>56901.15</v>
      </c>
    </row>
    <row r="30" spans="1:9" ht="15.75" x14ac:dyDescent="0.25">
      <c r="A30" s="324" t="s">
        <v>602</v>
      </c>
      <c r="B30" s="324" t="s">
        <v>4545</v>
      </c>
      <c r="C30" s="324">
        <v>41.7</v>
      </c>
      <c r="D30" s="324">
        <v>32</v>
      </c>
      <c r="E30" s="324">
        <f t="shared" si="0"/>
        <v>9.7000000000000028</v>
      </c>
      <c r="F30" s="325">
        <v>1968.126618705036</v>
      </c>
      <c r="G30" s="325">
        <f t="shared" si="1"/>
        <v>19090.828201438853</v>
      </c>
      <c r="H30" s="326">
        <f t="shared" si="2"/>
        <v>3.0475561976550425E-4</v>
      </c>
      <c r="I30" s="324">
        <f t="shared" si="3"/>
        <v>11275.96</v>
      </c>
    </row>
    <row r="31" spans="1:9" ht="15.75" x14ac:dyDescent="0.25">
      <c r="A31" s="324" t="s">
        <v>305</v>
      </c>
      <c r="B31" s="324" t="s">
        <v>4546</v>
      </c>
      <c r="C31" s="324">
        <v>45.4</v>
      </c>
      <c r="D31" s="324">
        <v>39.200000000000003</v>
      </c>
      <c r="E31" s="324">
        <f t="shared" si="0"/>
        <v>6.1999999999999957</v>
      </c>
      <c r="F31" s="325">
        <v>1756.5220264317181</v>
      </c>
      <c r="G31" s="325">
        <f t="shared" si="1"/>
        <v>10890.436563876645</v>
      </c>
      <c r="H31" s="326">
        <f t="shared" si="2"/>
        <v>1.7384901846694069E-4</v>
      </c>
      <c r="I31" s="324">
        <f t="shared" si="3"/>
        <v>6432.41</v>
      </c>
    </row>
    <row r="32" spans="1:9" ht="15.75" x14ac:dyDescent="0.25">
      <c r="A32" s="324" t="s">
        <v>964</v>
      </c>
      <c r="B32" s="324" t="s">
        <v>4547</v>
      </c>
      <c r="C32" s="324">
        <v>128.69999999999999</v>
      </c>
      <c r="D32" s="324">
        <v>99</v>
      </c>
      <c r="E32" s="324">
        <f t="shared" si="0"/>
        <v>29.699999999999989</v>
      </c>
      <c r="F32" s="325">
        <v>1187.673581973582</v>
      </c>
      <c r="G32" s="325">
        <f t="shared" si="1"/>
        <v>35273.905384615369</v>
      </c>
      <c r="H32" s="326">
        <f t="shared" si="2"/>
        <v>5.6309348047184273E-4</v>
      </c>
      <c r="I32" s="324">
        <f t="shared" si="3"/>
        <v>20834.46</v>
      </c>
    </row>
    <row r="33" spans="1:9" ht="15.75" x14ac:dyDescent="0.25">
      <c r="A33" s="324" t="s">
        <v>278</v>
      </c>
      <c r="B33" s="324" t="s">
        <v>279</v>
      </c>
      <c r="C33" s="324">
        <v>538.6</v>
      </c>
      <c r="D33" s="324">
        <v>522.9</v>
      </c>
      <c r="E33" s="324">
        <f t="shared" si="0"/>
        <v>15.700000000000045</v>
      </c>
      <c r="F33" s="325">
        <v>1091.0253620497585</v>
      </c>
      <c r="G33" s="325">
        <f t="shared" si="1"/>
        <v>17129.098184181257</v>
      </c>
      <c r="H33" s="326">
        <f t="shared" si="2"/>
        <v>2.7343962650875947E-4</v>
      </c>
      <c r="I33" s="324">
        <f t="shared" si="3"/>
        <v>10117.27</v>
      </c>
    </row>
    <row r="34" spans="1:9" ht="15.75" x14ac:dyDescent="0.25">
      <c r="A34" s="324" t="s">
        <v>971</v>
      </c>
      <c r="B34" s="324" t="s">
        <v>4548</v>
      </c>
      <c r="C34" s="324">
        <v>137.69999999999999</v>
      </c>
      <c r="D34" s="324">
        <v>132.4</v>
      </c>
      <c r="E34" s="324">
        <f t="shared" si="0"/>
        <v>5.2999999999999829</v>
      </c>
      <c r="F34" s="325">
        <v>1301.1210602759622</v>
      </c>
      <c r="G34" s="325">
        <f t="shared" si="1"/>
        <v>6895.9416194625774</v>
      </c>
      <c r="H34" s="326">
        <f t="shared" si="2"/>
        <v>1.1008306920637731E-4</v>
      </c>
      <c r="I34" s="324">
        <f t="shared" si="3"/>
        <v>4073.07</v>
      </c>
    </row>
    <row r="35" spans="1:9" ht="15.75" x14ac:dyDescent="0.25">
      <c r="A35" s="324" t="s">
        <v>282</v>
      </c>
      <c r="B35" s="324" t="s">
        <v>283</v>
      </c>
      <c r="C35" s="324">
        <v>102.9</v>
      </c>
      <c r="D35" s="324">
        <v>101.9</v>
      </c>
      <c r="E35" s="324">
        <f t="shared" si="0"/>
        <v>1</v>
      </c>
      <c r="F35" s="325">
        <v>1799.2261418853254</v>
      </c>
      <c r="G35" s="325">
        <f t="shared" si="1"/>
        <v>1799.2261418853254</v>
      </c>
      <c r="H35" s="326">
        <f t="shared" si="2"/>
        <v>2.8721869590091061E-5</v>
      </c>
      <c r="I35" s="324">
        <f t="shared" si="3"/>
        <v>1062.71</v>
      </c>
    </row>
    <row r="36" spans="1:9" ht="15.75" x14ac:dyDescent="0.25">
      <c r="A36" s="324" t="s">
        <v>978</v>
      </c>
      <c r="B36" s="324" t="s">
        <v>4549</v>
      </c>
      <c r="C36" s="324">
        <v>147.1</v>
      </c>
      <c r="D36" s="324">
        <v>141.4</v>
      </c>
      <c r="E36" s="324">
        <f t="shared" si="0"/>
        <v>5.6999999999999886</v>
      </c>
      <c r="F36" s="325">
        <v>1601.3266485384092</v>
      </c>
      <c r="G36" s="325">
        <f t="shared" si="1"/>
        <v>9127.5618966689144</v>
      </c>
      <c r="H36" s="326">
        <f t="shared" si="2"/>
        <v>1.457074440886585E-4</v>
      </c>
      <c r="I36" s="324">
        <f t="shared" si="3"/>
        <v>5391.18</v>
      </c>
    </row>
    <row r="37" spans="1:9" ht="15.75" x14ac:dyDescent="0.25">
      <c r="A37" s="324" t="s">
        <v>288</v>
      </c>
      <c r="B37" s="324" t="s">
        <v>289</v>
      </c>
      <c r="C37" s="324">
        <v>199.3</v>
      </c>
      <c r="D37" s="324">
        <v>199.3</v>
      </c>
      <c r="E37" s="324">
        <f t="shared" si="0"/>
        <v>0</v>
      </c>
      <c r="F37" s="325">
        <v>1436.4116909182135</v>
      </c>
      <c r="G37" s="325">
        <f t="shared" si="1"/>
        <v>0</v>
      </c>
      <c r="H37" s="326">
        <f t="shared" si="2"/>
        <v>0</v>
      </c>
      <c r="I37" s="324">
        <f t="shared" si="3"/>
        <v>0</v>
      </c>
    </row>
    <row r="38" spans="1:9" ht="15.75" x14ac:dyDescent="0.25">
      <c r="A38" s="324" t="s">
        <v>107</v>
      </c>
      <c r="B38" s="324" t="s">
        <v>4550</v>
      </c>
      <c r="C38" s="324">
        <v>355.3</v>
      </c>
      <c r="D38" s="324">
        <v>307.5</v>
      </c>
      <c r="E38" s="324">
        <f t="shared" si="0"/>
        <v>47.800000000000011</v>
      </c>
      <c r="F38" s="325">
        <v>1151.6320855614972</v>
      </c>
      <c r="G38" s="325">
        <f t="shared" si="1"/>
        <v>55048.013689839579</v>
      </c>
      <c r="H38" s="326">
        <f t="shared" si="2"/>
        <v>8.787566129604907E-4</v>
      </c>
      <c r="I38" s="324">
        <f t="shared" si="3"/>
        <v>32513.99</v>
      </c>
    </row>
    <row r="39" spans="1:9" ht="15.75" x14ac:dyDescent="0.25">
      <c r="A39" s="324" t="s">
        <v>988</v>
      </c>
      <c r="B39" s="324" t="s">
        <v>4551</v>
      </c>
      <c r="C39" s="324">
        <v>215.8</v>
      </c>
      <c r="D39" s="324">
        <v>181.2</v>
      </c>
      <c r="E39" s="324">
        <f t="shared" si="0"/>
        <v>34.600000000000023</v>
      </c>
      <c r="F39" s="325">
        <v>1287.4835959221502</v>
      </c>
      <c r="G39" s="325">
        <f t="shared" si="1"/>
        <v>44546.932418906428</v>
      </c>
      <c r="H39" s="326">
        <f t="shared" si="2"/>
        <v>7.1112305106557194E-4</v>
      </c>
      <c r="I39" s="324">
        <f t="shared" si="3"/>
        <v>26311.55</v>
      </c>
    </row>
    <row r="40" spans="1:9" ht="15.75" x14ac:dyDescent="0.25">
      <c r="A40" s="324" t="s">
        <v>992</v>
      </c>
      <c r="B40" s="324" t="s">
        <v>4552</v>
      </c>
      <c r="C40" s="324">
        <v>2547.3000000000002</v>
      </c>
      <c r="D40" s="324">
        <v>2237.5</v>
      </c>
      <c r="E40" s="324">
        <f t="shared" si="0"/>
        <v>309.80000000000018</v>
      </c>
      <c r="F40" s="325">
        <v>1114.1593373375731</v>
      </c>
      <c r="G40" s="325">
        <f t="shared" si="1"/>
        <v>345166.56270718033</v>
      </c>
      <c r="H40" s="326">
        <f t="shared" si="2"/>
        <v>5.5100516661832077E-3</v>
      </c>
      <c r="I40" s="324">
        <f t="shared" si="3"/>
        <v>203871.91</v>
      </c>
    </row>
    <row r="41" spans="1:9" ht="15.75" x14ac:dyDescent="0.25">
      <c r="A41" s="324" t="s">
        <v>292</v>
      </c>
      <c r="B41" s="324" t="s">
        <v>293</v>
      </c>
      <c r="C41" s="324">
        <v>53198.2</v>
      </c>
      <c r="D41" s="324">
        <v>47079.1</v>
      </c>
      <c r="E41" s="324">
        <f t="shared" si="0"/>
        <v>6119.0999999999985</v>
      </c>
      <c r="F41" s="325">
        <v>1296.3209899959022</v>
      </c>
      <c r="G41" s="325">
        <f t="shared" si="1"/>
        <v>7932317.7698839232</v>
      </c>
      <c r="H41" s="326">
        <f t="shared" si="2"/>
        <v>0.12662721557337672</v>
      </c>
      <c r="I41" s="324">
        <f>ROUND(H41*$I$182,2)-0.03</f>
        <v>4685206.95</v>
      </c>
    </row>
    <row r="42" spans="1:9" ht="15.75" x14ac:dyDescent="0.25">
      <c r="A42" s="324" t="s">
        <v>999</v>
      </c>
      <c r="B42" s="324" t="s">
        <v>4553</v>
      </c>
      <c r="C42" s="324">
        <v>95</v>
      </c>
      <c r="D42" s="324">
        <v>84.3</v>
      </c>
      <c r="E42" s="324">
        <f t="shared" si="0"/>
        <v>10.700000000000003</v>
      </c>
      <c r="F42" s="325">
        <v>1654.277052631579</v>
      </c>
      <c r="G42" s="325">
        <f t="shared" si="1"/>
        <v>17700.764463157899</v>
      </c>
      <c r="H42" s="326">
        <f t="shared" si="2"/>
        <v>2.825653967116172E-4</v>
      </c>
      <c r="I42" s="324">
        <f t="shared" si="3"/>
        <v>10454.92</v>
      </c>
    </row>
    <row r="43" spans="1:9" ht="15.75" x14ac:dyDescent="0.25">
      <c r="A43" s="324" t="s">
        <v>403</v>
      </c>
      <c r="B43" s="324" t="s">
        <v>404</v>
      </c>
      <c r="C43" s="324">
        <v>7251</v>
      </c>
      <c r="D43" s="324">
        <v>6291.8</v>
      </c>
      <c r="E43" s="324">
        <f t="shared" si="0"/>
        <v>959.19999999999982</v>
      </c>
      <c r="F43" s="325">
        <v>1069.3504633843609</v>
      </c>
      <c r="G43" s="325">
        <f t="shared" si="1"/>
        <v>1025720.9644782788</v>
      </c>
      <c r="H43" s="326">
        <f t="shared" si="2"/>
        <v>1.6374052761759638E-2</v>
      </c>
      <c r="I43" s="324">
        <f t="shared" si="3"/>
        <v>605839.94999999995</v>
      </c>
    </row>
    <row r="44" spans="1:9" ht="15.75" x14ac:dyDescent="0.25">
      <c r="A44" s="324" t="s">
        <v>417</v>
      </c>
      <c r="B44" s="324" t="s">
        <v>418</v>
      </c>
      <c r="C44" s="324">
        <v>2177.5</v>
      </c>
      <c r="D44" s="324">
        <v>1610.7</v>
      </c>
      <c r="E44" s="324">
        <f t="shared" si="0"/>
        <v>566.79999999999995</v>
      </c>
      <c r="F44" s="325">
        <v>1122.1881791044775</v>
      </c>
      <c r="G44" s="325">
        <f t="shared" si="1"/>
        <v>636056.25991641777</v>
      </c>
      <c r="H44" s="326">
        <f t="shared" si="2"/>
        <v>1.0153656910596835E-2</v>
      </c>
      <c r="I44" s="324">
        <f t="shared" si="3"/>
        <v>375685.31</v>
      </c>
    </row>
    <row r="45" spans="1:9" ht="15.75" x14ac:dyDescent="0.25">
      <c r="A45" s="324" t="s">
        <v>1009</v>
      </c>
      <c r="B45" s="324" t="s">
        <v>4554</v>
      </c>
      <c r="C45" s="324">
        <v>384.5</v>
      </c>
      <c r="D45" s="324">
        <v>350.3</v>
      </c>
      <c r="E45" s="324">
        <f t="shared" si="0"/>
        <v>34.199999999999989</v>
      </c>
      <c r="F45" s="325">
        <v>1086.213654096229</v>
      </c>
      <c r="G45" s="325">
        <f t="shared" si="1"/>
        <v>37148.506970091017</v>
      </c>
      <c r="H45" s="326">
        <f t="shared" si="2"/>
        <v>5.9301860273301167E-4</v>
      </c>
      <c r="I45" s="324">
        <f t="shared" si="3"/>
        <v>21941.69</v>
      </c>
    </row>
    <row r="46" spans="1:9" ht="15.75" x14ac:dyDescent="0.25">
      <c r="A46" s="324" t="s">
        <v>423</v>
      </c>
      <c r="B46" s="324" t="s">
        <v>424</v>
      </c>
      <c r="C46" s="324">
        <v>70.099999999999994</v>
      </c>
      <c r="D46" s="324">
        <v>64.099999999999994</v>
      </c>
      <c r="E46" s="324">
        <f t="shared" si="0"/>
        <v>6</v>
      </c>
      <c r="F46" s="325">
        <v>1644.9864479315265</v>
      </c>
      <c r="G46" s="325">
        <f t="shared" si="1"/>
        <v>9869.9186875891592</v>
      </c>
      <c r="H46" s="326">
        <f t="shared" si="2"/>
        <v>1.575580249810568E-4</v>
      </c>
      <c r="I46" s="324">
        <f t="shared" si="3"/>
        <v>5829.65</v>
      </c>
    </row>
    <row r="47" spans="1:9" ht="15.75" x14ac:dyDescent="0.25">
      <c r="A47" s="324" t="s">
        <v>1016</v>
      </c>
      <c r="B47" s="324" t="s">
        <v>4555</v>
      </c>
      <c r="C47" s="324">
        <v>138.30000000000001</v>
      </c>
      <c r="D47" s="324">
        <v>120.5</v>
      </c>
      <c r="E47" s="324">
        <f t="shared" si="0"/>
        <v>17.800000000000011</v>
      </c>
      <c r="F47" s="325">
        <v>1448.1644251626899</v>
      </c>
      <c r="G47" s="325">
        <f t="shared" si="1"/>
        <v>25777.326767895898</v>
      </c>
      <c r="H47" s="326">
        <f t="shared" si="2"/>
        <v>4.1149525374996332E-4</v>
      </c>
      <c r="I47" s="324">
        <f t="shared" si="3"/>
        <v>15225.32</v>
      </c>
    </row>
    <row r="48" spans="1:9" ht="15.75" x14ac:dyDescent="0.25">
      <c r="A48" s="324" t="s">
        <v>1020</v>
      </c>
      <c r="B48" s="324" t="s">
        <v>4556</v>
      </c>
      <c r="C48" s="324">
        <v>71</v>
      </c>
      <c r="D48" s="324">
        <v>64.599999999999994</v>
      </c>
      <c r="E48" s="324">
        <f t="shared" si="0"/>
        <v>6.4000000000000057</v>
      </c>
      <c r="F48" s="325">
        <v>1678.5149295774647</v>
      </c>
      <c r="G48" s="325">
        <f t="shared" si="1"/>
        <v>10742.495549295783</v>
      </c>
      <c r="H48" s="326">
        <f t="shared" si="2"/>
        <v>1.7148736840589567E-4</v>
      </c>
      <c r="I48" s="324">
        <f t="shared" si="3"/>
        <v>6345.03</v>
      </c>
    </row>
    <row r="49" spans="1:9" ht="15.75" x14ac:dyDescent="0.25">
      <c r="A49" s="324" t="s">
        <v>1024</v>
      </c>
      <c r="B49" s="324" t="s">
        <v>4557</v>
      </c>
      <c r="C49" s="324">
        <v>31.1</v>
      </c>
      <c r="D49" s="324">
        <v>21.1</v>
      </c>
      <c r="E49" s="324">
        <f t="shared" si="0"/>
        <v>10</v>
      </c>
      <c r="F49" s="325">
        <v>2318.0807073954984</v>
      </c>
      <c r="G49" s="325">
        <f t="shared" si="1"/>
        <v>23180.807073954984</v>
      </c>
      <c r="H49" s="326">
        <f t="shared" si="2"/>
        <v>3.7004582262991053E-4</v>
      </c>
      <c r="I49" s="324">
        <f t="shared" si="3"/>
        <v>13691.7</v>
      </c>
    </row>
    <row r="50" spans="1:9" ht="15.75" x14ac:dyDescent="0.25">
      <c r="A50" s="324" t="s">
        <v>1028</v>
      </c>
      <c r="B50" s="324" t="s">
        <v>4558</v>
      </c>
      <c r="C50" s="324">
        <v>209</v>
      </c>
      <c r="D50" s="324">
        <v>161.30000000000001</v>
      </c>
      <c r="E50" s="324">
        <f t="shared" si="0"/>
        <v>47.699999999999989</v>
      </c>
      <c r="F50" s="325">
        <v>1251.0704306220096</v>
      </c>
      <c r="G50" s="325">
        <f t="shared" si="1"/>
        <v>59676.059540669841</v>
      </c>
      <c r="H50" s="326">
        <f t="shared" si="2"/>
        <v>9.5263622502816643E-4</v>
      </c>
      <c r="I50" s="324">
        <f t="shared" si="3"/>
        <v>35247.54</v>
      </c>
    </row>
    <row r="51" spans="1:9" ht="15.75" x14ac:dyDescent="0.25">
      <c r="A51" s="324" t="s">
        <v>427</v>
      </c>
      <c r="B51" s="324" t="s">
        <v>428</v>
      </c>
      <c r="C51" s="324">
        <v>8628.7999999999993</v>
      </c>
      <c r="D51" s="324">
        <v>7696.4</v>
      </c>
      <c r="E51" s="324">
        <f t="shared" si="0"/>
        <v>932.39999999999964</v>
      </c>
      <c r="F51" s="325">
        <v>1467.6670661042092</v>
      </c>
      <c r="G51" s="325">
        <f t="shared" si="1"/>
        <v>1368452.7724355641</v>
      </c>
      <c r="H51" s="326">
        <f t="shared" si="2"/>
        <v>2.1845237324590809E-2</v>
      </c>
      <c r="I51" s="324">
        <f t="shared" si="3"/>
        <v>808273.78</v>
      </c>
    </row>
    <row r="52" spans="1:9" ht="15.75" x14ac:dyDescent="0.25">
      <c r="A52" s="324" t="s">
        <v>435</v>
      </c>
      <c r="B52" s="324" t="s">
        <v>436</v>
      </c>
      <c r="C52" s="324">
        <v>3853</v>
      </c>
      <c r="D52" s="324">
        <v>3353.3</v>
      </c>
      <c r="E52" s="324">
        <f t="shared" si="0"/>
        <v>499.69999999999982</v>
      </c>
      <c r="F52" s="325">
        <v>1014.0485725408772</v>
      </c>
      <c r="G52" s="325">
        <f t="shared" si="1"/>
        <v>506720.07169867615</v>
      </c>
      <c r="H52" s="326">
        <f t="shared" si="2"/>
        <v>8.0890041997503243E-3</v>
      </c>
      <c r="I52" s="324">
        <f t="shared" si="3"/>
        <v>299293.15999999997</v>
      </c>
    </row>
    <row r="53" spans="1:9" ht="15.75" x14ac:dyDescent="0.25">
      <c r="A53" s="324" t="s">
        <v>1038</v>
      </c>
      <c r="B53" s="324" t="s">
        <v>4559</v>
      </c>
      <c r="C53" s="324">
        <v>3072.1</v>
      </c>
      <c r="D53" s="324">
        <v>2631.9</v>
      </c>
      <c r="E53" s="324">
        <f t="shared" si="0"/>
        <v>440.19999999999982</v>
      </c>
      <c r="F53" s="325">
        <v>1021.006868266007</v>
      </c>
      <c r="G53" s="325">
        <f t="shared" si="1"/>
        <v>449447.22341069608</v>
      </c>
      <c r="H53" s="326">
        <f t="shared" si="2"/>
        <v>7.1747315348051977E-3</v>
      </c>
      <c r="I53" s="324">
        <f t="shared" si="3"/>
        <v>265465.07</v>
      </c>
    </row>
    <row r="54" spans="1:9" ht="15.75" x14ac:dyDescent="0.25">
      <c r="A54" s="324" t="s">
        <v>439</v>
      </c>
      <c r="B54" s="324" t="s">
        <v>440</v>
      </c>
      <c r="C54" s="324">
        <v>15973.5</v>
      </c>
      <c r="D54" s="324">
        <v>13823.3</v>
      </c>
      <c r="E54" s="324">
        <f t="shared" si="0"/>
        <v>2150.2000000000007</v>
      </c>
      <c r="F54" s="325">
        <v>1150.0678530065422</v>
      </c>
      <c r="G54" s="325">
        <f t="shared" si="1"/>
        <v>2472875.897534668</v>
      </c>
      <c r="H54" s="326">
        <f t="shared" si="2"/>
        <v>3.9475648662510916E-2</v>
      </c>
      <c r="I54" s="324">
        <f t="shared" si="3"/>
        <v>1460599</v>
      </c>
    </row>
    <row r="55" spans="1:9" ht="15.75" x14ac:dyDescent="0.25">
      <c r="A55" s="324" t="s">
        <v>1045</v>
      </c>
      <c r="B55" s="324" t="s">
        <v>4560</v>
      </c>
      <c r="C55" s="324">
        <v>684.9</v>
      </c>
      <c r="D55" s="324">
        <v>606.4</v>
      </c>
      <c r="E55" s="324">
        <f t="shared" si="0"/>
        <v>78.5</v>
      </c>
      <c r="F55" s="325">
        <v>1036.5896335231421</v>
      </c>
      <c r="G55" s="325">
        <f t="shared" si="1"/>
        <v>81372.286231566657</v>
      </c>
      <c r="H55" s="326">
        <f t="shared" si="2"/>
        <v>1.2989830121863471E-3</v>
      </c>
      <c r="I55" s="324">
        <f t="shared" si="3"/>
        <v>48062.37</v>
      </c>
    </row>
    <row r="56" spans="1:9" ht="15.75" x14ac:dyDescent="0.25">
      <c r="A56" s="324" t="s">
        <v>479</v>
      </c>
      <c r="B56" s="324" t="s">
        <v>480</v>
      </c>
      <c r="C56" s="324">
        <v>444.5</v>
      </c>
      <c r="D56" s="324">
        <v>386.9</v>
      </c>
      <c r="E56" s="324">
        <f t="shared" si="0"/>
        <v>57.600000000000023</v>
      </c>
      <c r="F56" s="325">
        <v>1101.3428571428572</v>
      </c>
      <c r="G56" s="325">
        <f t="shared" si="1"/>
        <v>63437.3485714286</v>
      </c>
      <c r="H56" s="326">
        <f t="shared" si="2"/>
        <v>1.0126794016568099E-3</v>
      </c>
      <c r="I56" s="324">
        <f t="shared" si="3"/>
        <v>37469.14</v>
      </c>
    </row>
    <row r="57" spans="1:9" ht="15.75" x14ac:dyDescent="0.25">
      <c r="A57" s="324" t="s">
        <v>1052</v>
      </c>
      <c r="B57" s="324" t="s">
        <v>4561</v>
      </c>
      <c r="C57" s="324">
        <v>3052.4</v>
      </c>
      <c r="D57" s="324">
        <v>2682.8</v>
      </c>
      <c r="E57" s="324">
        <f t="shared" si="0"/>
        <v>369.59999999999991</v>
      </c>
      <c r="F57" s="325">
        <v>1046.4871216092256</v>
      </c>
      <c r="G57" s="325">
        <f t="shared" si="1"/>
        <v>386781.6401467697</v>
      </c>
      <c r="H57" s="326">
        <f t="shared" si="2"/>
        <v>6.1743721756378819E-3</v>
      </c>
      <c r="I57" s="324">
        <f t="shared" si="3"/>
        <v>228451.77</v>
      </c>
    </row>
    <row r="58" spans="1:9" ht="15.75" x14ac:dyDescent="0.25">
      <c r="A58" s="324" t="s">
        <v>1057</v>
      </c>
      <c r="B58" s="324" t="s">
        <v>4562</v>
      </c>
      <c r="C58" s="324">
        <v>559.29999999999995</v>
      </c>
      <c r="D58" s="324">
        <v>508.8</v>
      </c>
      <c r="E58" s="324">
        <f t="shared" si="0"/>
        <v>50.499999999999943</v>
      </c>
      <c r="F58" s="325">
        <v>1196.2945646343646</v>
      </c>
      <c r="G58" s="325">
        <f t="shared" si="1"/>
        <v>60412.875514035346</v>
      </c>
      <c r="H58" s="326">
        <f t="shared" si="2"/>
        <v>9.6439835531642731E-4</v>
      </c>
      <c r="I58" s="324">
        <f t="shared" si="3"/>
        <v>35682.74</v>
      </c>
    </row>
    <row r="59" spans="1:9" ht="15.75" x14ac:dyDescent="0.25">
      <c r="A59" s="324" t="s">
        <v>483</v>
      </c>
      <c r="B59" s="324" t="s">
        <v>484</v>
      </c>
      <c r="C59" s="324">
        <v>152.4</v>
      </c>
      <c r="D59" s="324">
        <v>137.9</v>
      </c>
      <c r="E59" s="324">
        <f t="shared" si="0"/>
        <v>14.5</v>
      </c>
      <c r="F59" s="325">
        <v>1195.0392388451444</v>
      </c>
      <c r="G59" s="325">
        <f t="shared" si="1"/>
        <v>17328.068963254595</v>
      </c>
      <c r="H59" s="326">
        <f t="shared" si="2"/>
        <v>2.7661588803350309E-4</v>
      </c>
      <c r="I59" s="324">
        <f t="shared" si="3"/>
        <v>10234.790000000001</v>
      </c>
    </row>
    <row r="60" spans="1:9" ht="15.75" x14ac:dyDescent="0.25">
      <c r="A60" s="324" t="s">
        <v>1064</v>
      </c>
      <c r="B60" s="324" t="s">
        <v>4563</v>
      </c>
      <c r="C60" s="324">
        <v>127.9</v>
      </c>
      <c r="D60" s="324">
        <v>98.9</v>
      </c>
      <c r="E60" s="324">
        <f t="shared" si="0"/>
        <v>29</v>
      </c>
      <c r="F60" s="325">
        <v>1596.0319781078967</v>
      </c>
      <c r="G60" s="325">
        <f t="shared" si="1"/>
        <v>46284.927365129006</v>
      </c>
      <c r="H60" s="326">
        <f t="shared" si="2"/>
        <v>7.3886745908163982E-4</v>
      </c>
      <c r="I60" s="324">
        <f t="shared" si="3"/>
        <v>27338.1</v>
      </c>
    </row>
    <row r="61" spans="1:9" ht="15.75" x14ac:dyDescent="0.25">
      <c r="A61" s="324" t="s">
        <v>1068</v>
      </c>
      <c r="B61" s="324" t="s">
        <v>4564</v>
      </c>
      <c r="C61" s="324">
        <v>652.29999999999995</v>
      </c>
      <c r="D61" s="324">
        <v>568.6</v>
      </c>
      <c r="E61" s="324">
        <f t="shared" si="0"/>
        <v>83.699999999999932</v>
      </c>
      <c r="F61" s="325">
        <v>1052.5874597577804</v>
      </c>
      <c r="G61" s="325">
        <f t="shared" si="1"/>
        <v>88101.570381726153</v>
      </c>
      <c r="H61" s="326">
        <f t="shared" si="2"/>
        <v>1.4064056520069431E-3</v>
      </c>
      <c r="I61" s="324">
        <f t="shared" si="3"/>
        <v>52037.01</v>
      </c>
    </row>
    <row r="62" spans="1:9" ht="15.75" x14ac:dyDescent="0.25">
      <c r="A62" s="324" t="s">
        <v>487</v>
      </c>
      <c r="B62" s="324" t="s">
        <v>488</v>
      </c>
      <c r="C62" s="324">
        <v>8276</v>
      </c>
      <c r="D62" s="324">
        <v>7110.5</v>
      </c>
      <c r="E62" s="324">
        <f t="shared" si="0"/>
        <v>1165.5</v>
      </c>
      <c r="F62" s="325">
        <v>1039.4955654905752</v>
      </c>
      <c r="G62" s="325">
        <f t="shared" si="1"/>
        <v>1211532.0815792654</v>
      </c>
      <c r="H62" s="326">
        <f t="shared" si="2"/>
        <v>1.9340240585248823E-2</v>
      </c>
      <c r="I62" s="324">
        <f t="shared" si="3"/>
        <v>715588.9</v>
      </c>
    </row>
    <row r="63" spans="1:9" ht="15.75" x14ac:dyDescent="0.25">
      <c r="A63" s="324" t="s">
        <v>1075</v>
      </c>
      <c r="B63" s="324" t="s">
        <v>4565</v>
      </c>
      <c r="C63" s="324">
        <v>119.3</v>
      </c>
      <c r="D63" s="324">
        <v>108.7</v>
      </c>
      <c r="E63" s="324">
        <f t="shared" si="0"/>
        <v>10.599999999999994</v>
      </c>
      <c r="F63" s="325">
        <v>1715.3275775356244</v>
      </c>
      <c r="G63" s="325">
        <f t="shared" si="1"/>
        <v>18182.472321877609</v>
      </c>
      <c r="H63" s="326">
        <f t="shared" si="2"/>
        <v>2.9025511951887467E-4</v>
      </c>
      <c r="I63" s="324">
        <f t="shared" si="3"/>
        <v>10739.44</v>
      </c>
    </row>
    <row r="64" spans="1:9" ht="15.75" x14ac:dyDescent="0.25">
      <c r="A64" s="324" t="s">
        <v>497</v>
      </c>
      <c r="B64" s="324" t="s">
        <v>498</v>
      </c>
      <c r="C64" s="324">
        <v>110.8</v>
      </c>
      <c r="D64" s="324">
        <v>100.9</v>
      </c>
      <c r="E64" s="324">
        <f t="shared" si="0"/>
        <v>9.8999999999999915</v>
      </c>
      <c r="F64" s="325">
        <v>1479.781678700361</v>
      </c>
      <c r="G64" s="325">
        <f t="shared" si="1"/>
        <v>14649.838619133561</v>
      </c>
      <c r="H64" s="326">
        <f t="shared" si="2"/>
        <v>2.3386207244283799E-4</v>
      </c>
      <c r="I64" s="324">
        <f t="shared" si="3"/>
        <v>8652.9</v>
      </c>
    </row>
    <row r="65" spans="1:9" ht="15.75" x14ac:dyDescent="0.25">
      <c r="A65" s="324" t="s">
        <v>501</v>
      </c>
      <c r="B65" s="324" t="s">
        <v>502</v>
      </c>
      <c r="C65" s="324">
        <v>1943.6</v>
      </c>
      <c r="D65" s="324">
        <v>1748</v>
      </c>
      <c r="E65" s="324">
        <f t="shared" si="0"/>
        <v>195.59999999999991</v>
      </c>
      <c r="F65" s="325">
        <v>1112.3007871990121</v>
      </c>
      <c r="G65" s="325">
        <f t="shared" si="1"/>
        <v>217566.03397612667</v>
      </c>
      <c r="H65" s="326">
        <f t="shared" si="2"/>
        <v>3.4731060813443363E-3</v>
      </c>
      <c r="I65" s="324">
        <f t="shared" si="3"/>
        <v>128504.93</v>
      </c>
    </row>
    <row r="66" spans="1:9" ht="15.75" x14ac:dyDescent="0.25">
      <c r="A66" s="324" t="s">
        <v>505</v>
      </c>
      <c r="B66" s="324" t="s">
        <v>506</v>
      </c>
      <c r="C66" s="324">
        <v>671</v>
      </c>
      <c r="D66" s="324">
        <v>593.20000000000005</v>
      </c>
      <c r="E66" s="324">
        <f t="shared" si="0"/>
        <v>77.799999999999955</v>
      </c>
      <c r="F66" s="325">
        <v>1111.0619523099849</v>
      </c>
      <c r="G66" s="325">
        <f t="shared" si="1"/>
        <v>86440.619889716778</v>
      </c>
      <c r="H66" s="326">
        <f t="shared" si="2"/>
        <v>1.3798911398416728E-3</v>
      </c>
      <c r="I66" s="324">
        <f t="shared" si="3"/>
        <v>51055.97</v>
      </c>
    </row>
    <row r="67" spans="1:9" ht="15.75" x14ac:dyDescent="0.25">
      <c r="A67" s="324" t="s">
        <v>1088</v>
      </c>
      <c r="B67" s="324" t="s">
        <v>4566</v>
      </c>
      <c r="C67" s="324">
        <v>99</v>
      </c>
      <c r="D67" s="324">
        <v>90.9</v>
      </c>
      <c r="E67" s="324">
        <f t="shared" ref="E67:E130" si="4">C67-D67</f>
        <v>8.0999999999999943</v>
      </c>
      <c r="F67" s="325">
        <v>1644.0893939393941</v>
      </c>
      <c r="G67" s="325">
        <f t="shared" ref="G67:G130" si="5">E67*F67</f>
        <v>13317.124090909083</v>
      </c>
      <c r="H67" s="326">
        <f t="shared" ref="H67:H130" si="6">G67/$G$182</f>
        <v>2.1258734105172256E-4</v>
      </c>
      <c r="I67" s="324">
        <f t="shared" ref="I67:I130" si="7">ROUND(H67*$I$182,2)</f>
        <v>7865.73</v>
      </c>
    </row>
    <row r="68" spans="1:9" ht="15.75" x14ac:dyDescent="0.25">
      <c r="A68" s="324" t="s">
        <v>509</v>
      </c>
      <c r="B68" s="324" t="s">
        <v>510</v>
      </c>
      <c r="C68" s="324">
        <v>2391.3000000000002</v>
      </c>
      <c r="D68" s="324">
        <v>1841.4</v>
      </c>
      <c r="E68" s="324">
        <f t="shared" si="4"/>
        <v>549.90000000000009</v>
      </c>
      <c r="F68" s="325">
        <v>1114.0423953498096</v>
      </c>
      <c r="G68" s="325">
        <f t="shared" si="5"/>
        <v>612611.91320286039</v>
      </c>
      <c r="H68" s="326">
        <f t="shared" si="6"/>
        <v>9.7794040841977653E-3</v>
      </c>
      <c r="I68" s="324">
        <f t="shared" si="7"/>
        <v>361837.95</v>
      </c>
    </row>
    <row r="69" spans="1:9" ht="15.75" x14ac:dyDescent="0.25">
      <c r="A69" s="324" t="s">
        <v>517</v>
      </c>
      <c r="B69" s="324" t="s">
        <v>518</v>
      </c>
      <c r="C69" s="324">
        <v>2059.5</v>
      </c>
      <c r="D69" s="324">
        <v>1676.9</v>
      </c>
      <c r="E69" s="324">
        <f t="shared" si="4"/>
        <v>382.59999999999991</v>
      </c>
      <c r="F69" s="325">
        <v>1049.6070016994418</v>
      </c>
      <c r="G69" s="325">
        <f t="shared" si="5"/>
        <v>401579.63885020633</v>
      </c>
      <c r="H69" s="326">
        <f t="shared" si="6"/>
        <v>6.4105993952519088E-3</v>
      </c>
      <c r="I69" s="324">
        <f t="shared" si="7"/>
        <v>237192.18</v>
      </c>
    </row>
    <row r="70" spans="1:9" ht="15.75" x14ac:dyDescent="0.25">
      <c r="A70" s="324" t="s">
        <v>1098</v>
      </c>
      <c r="B70" s="324" t="s">
        <v>4567</v>
      </c>
      <c r="C70" s="324">
        <v>701</v>
      </c>
      <c r="D70" s="324">
        <v>606.1</v>
      </c>
      <c r="E70" s="324">
        <f t="shared" si="4"/>
        <v>94.899999999999977</v>
      </c>
      <c r="F70" s="325">
        <v>1236.3081312410841</v>
      </c>
      <c r="G70" s="325">
        <f t="shared" si="5"/>
        <v>117325.64165477885</v>
      </c>
      <c r="H70" s="326">
        <f t="shared" si="6"/>
        <v>1.872922864299451E-3</v>
      </c>
      <c r="I70" s="324">
        <f t="shared" si="7"/>
        <v>69298.149999999994</v>
      </c>
    </row>
    <row r="71" spans="1:9" ht="15.75" x14ac:dyDescent="0.25">
      <c r="A71" s="324" t="s">
        <v>1106</v>
      </c>
      <c r="B71" s="324" t="s">
        <v>4568</v>
      </c>
      <c r="C71" s="324">
        <v>136.6</v>
      </c>
      <c r="D71" s="324">
        <v>113.8</v>
      </c>
      <c r="E71" s="324">
        <f t="shared" si="4"/>
        <v>22.799999999999997</v>
      </c>
      <c r="F71" s="325">
        <v>1265.9031478770132</v>
      </c>
      <c r="G71" s="325">
        <f t="shared" si="5"/>
        <v>28862.591771595897</v>
      </c>
      <c r="H71" s="326">
        <f t="shared" si="6"/>
        <v>4.6074674972605451E-4</v>
      </c>
      <c r="I71" s="324">
        <f t="shared" si="7"/>
        <v>17047.63</v>
      </c>
    </row>
    <row r="72" spans="1:9" ht="15.75" x14ac:dyDescent="0.25">
      <c r="A72" s="324" t="s">
        <v>1110</v>
      </c>
      <c r="B72" s="324" t="s">
        <v>4569</v>
      </c>
      <c r="C72" s="324">
        <v>150.19999999999999</v>
      </c>
      <c r="D72" s="324">
        <v>106.2</v>
      </c>
      <c r="E72" s="324">
        <f t="shared" si="4"/>
        <v>43.999999999999986</v>
      </c>
      <c r="F72" s="325">
        <v>1285.0806924101198</v>
      </c>
      <c r="G72" s="325">
        <f t="shared" si="5"/>
        <v>56543.55046604525</v>
      </c>
      <c r="H72" s="326">
        <f t="shared" si="6"/>
        <v>9.0263055034579028E-4</v>
      </c>
      <c r="I72" s="324">
        <f t="shared" si="7"/>
        <v>33397.33</v>
      </c>
    </row>
    <row r="73" spans="1:9" ht="15.75" x14ac:dyDescent="0.25">
      <c r="A73" s="324" t="s">
        <v>1114</v>
      </c>
      <c r="B73" s="324" t="s">
        <v>4570</v>
      </c>
      <c r="C73" s="324">
        <v>393.1</v>
      </c>
      <c r="D73" s="324">
        <v>312.7</v>
      </c>
      <c r="E73" s="324">
        <f t="shared" si="4"/>
        <v>80.400000000000034</v>
      </c>
      <c r="F73" s="325">
        <v>1090.7532688883234</v>
      </c>
      <c r="G73" s="325">
        <f t="shared" si="5"/>
        <v>87696.562818621242</v>
      </c>
      <c r="H73" s="326">
        <f t="shared" si="6"/>
        <v>1.3999403310894121E-3</v>
      </c>
      <c r="I73" s="324">
        <f t="shared" si="7"/>
        <v>51797.79</v>
      </c>
    </row>
    <row r="74" spans="1:9" ht="15.75" x14ac:dyDescent="0.25">
      <c r="A74" s="324" t="s">
        <v>523</v>
      </c>
      <c r="B74" s="324" t="s">
        <v>524</v>
      </c>
      <c r="C74" s="324">
        <v>492</v>
      </c>
      <c r="D74" s="324">
        <v>393.9</v>
      </c>
      <c r="E74" s="324">
        <f t="shared" si="4"/>
        <v>98.100000000000023</v>
      </c>
      <c r="F74" s="325">
        <v>1075.6861585365853</v>
      </c>
      <c r="G74" s="325">
        <f t="shared" si="5"/>
        <v>105524.81215243904</v>
      </c>
      <c r="H74" s="326">
        <f t="shared" si="6"/>
        <v>1.6845408270831942E-3</v>
      </c>
      <c r="I74" s="324">
        <f t="shared" si="7"/>
        <v>62328.01</v>
      </c>
    </row>
    <row r="75" spans="1:9" ht="15.75" x14ac:dyDescent="0.25">
      <c r="A75" s="324" t="s">
        <v>1121</v>
      </c>
      <c r="B75" s="324" t="s">
        <v>4571</v>
      </c>
      <c r="C75" s="324">
        <v>22.9</v>
      </c>
      <c r="D75" s="324">
        <v>17.8</v>
      </c>
      <c r="E75" s="324">
        <f t="shared" si="4"/>
        <v>5.0999999999999979</v>
      </c>
      <c r="F75" s="325">
        <v>2241.0537117903932</v>
      </c>
      <c r="G75" s="325">
        <f t="shared" si="5"/>
        <v>11429.373930131</v>
      </c>
      <c r="H75" s="326">
        <f t="shared" si="6"/>
        <v>1.8245232207088048E-4</v>
      </c>
      <c r="I75" s="324">
        <f t="shared" si="7"/>
        <v>6750.74</v>
      </c>
    </row>
    <row r="76" spans="1:9" ht="15.75" x14ac:dyDescent="0.25">
      <c r="A76" s="324" t="s">
        <v>527</v>
      </c>
      <c r="B76" s="324" t="s">
        <v>528</v>
      </c>
      <c r="C76" s="324">
        <v>418.9</v>
      </c>
      <c r="D76" s="324">
        <v>392.1</v>
      </c>
      <c r="E76" s="324">
        <f t="shared" si="4"/>
        <v>26.799999999999955</v>
      </c>
      <c r="F76" s="325">
        <v>1710.5731439484364</v>
      </c>
      <c r="G76" s="325">
        <f t="shared" si="5"/>
        <v>45843.360257818014</v>
      </c>
      <c r="H76" s="326">
        <f t="shared" si="6"/>
        <v>7.3181852144327795E-4</v>
      </c>
      <c r="I76" s="324">
        <f t="shared" si="7"/>
        <v>27077.29</v>
      </c>
    </row>
    <row r="77" spans="1:9" ht="15.75" x14ac:dyDescent="0.25">
      <c r="A77" s="324" t="s">
        <v>313</v>
      </c>
      <c r="B77" s="324" t="s">
        <v>4572</v>
      </c>
      <c r="C77" s="324">
        <v>112.9</v>
      </c>
      <c r="D77" s="324">
        <v>102.8</v>
      </c>
      <c r="E77" s="324">
        <f t="shared" si="4"/>
        <v>10.100000000000009</v>
      </c>
      <c r="F77" s="325">
        <v>1599.6381753764392</v>
      </c>
      <c r="G77" s="325">
        <f t="shared" si="5"/>
        <v>16156.34557130205</v>
      </c>
      <c r="H77" s="326">
        <f t="shared" si="6"/>
        <v>2.5791113176309028E-4</v>
      </c>
      <c r="I77" s="324">
        <f t="shared" si="7"/>
        <v>9542.7099999999991</v>
      </c>
    </row>
    <row r="78" spans="1:9" ht="15.75" x14ac:dyDescent="0.25">
      <c r="A78" s="324" t="s">
        <v>1131</v>
      </c>
      <c r="B78" s="324" t="s">
        <v>4573</v>
      </c>
      <c r="C78" s="324">
        <v>0</v>
      </c>
      <c r="D78" s="324">
        <v>0</v>
      </c>
      <c r="E78" s="324">
        <f t="shared" si="4"/>
        <v>0</v>
      </c>
      <c r="F78" s="325">
        <v>0</v>
      </c>
      <c r="G78" s="325">
        <f t="shared" si="5"/>
        <v>0</v>
      </c>
      <c r="H78" s="326">
        <f t="shared" si="6"/>
        <v>0</v>
      </c>
      <c r="I78" s="324">
        <f t="shared" si="7"/>
        <v>0</v>
      </c>
    </row>
    <row r="79" spans="1:9" ht="15.75" x14ac:dyDescent="0.25">
      <c r="A79" s="324" t="s">
        <v>533</v>
      </c>
      <c r="B79" s="324" t="s">
        <v>534</v>
      </c>
      <c r="C79" s="324">
        <v>26625.7</v>
      </c>
      <c r="D79" s="324">
        <v>21041.7</v>
      </c>
      <c r="E79" s="324">
        <f t="shared" si="4"/>
        <v>5584</v>
      </c>
      <c r="F79" s="325">
        <v>1060.6370593073609</v>
      </c>
      <c r="G79" s="325">
        <f t="shared" si="5"/>
        <v>5922597.3391723037</v>
      </c>
      <c r="H79" s="326">
        <f t="shared" si="6"/>
        <v>9.4545129403288283E-2</v>
      </c>
      <c r="I79" s="324">
        <f t="shared" si="7"/>
        <v>3498169.79</v>
      </c>
    </row>
    <row r="80" spans="1:9" ht="15.75" x14ac:dyDescent="0.25">
      <c r="A80" s="324" t="s">
        <v>1138</v>
      </c>
      <c r="B80" s="324" t="s">
        <v>4574</v>
      </c>
      <c r="C80" s="324">
        <v>80.099999999999994</v>
      </c>
      <c r="D80" s="324">
        <v>69</v>
      </c>
      <c r="E80" s="324">
        <f t="shared" si="4"/>
        <v>11.099999999999994</v>
      </c>
      <c r="F80" s="325">
        <v>1717.7054931335831</v>
      </c>
      <c r="G80" s="325">
        <f t="shared" si="5"/>
        <v>19066.530973782763</v>
      </c>
      <c r="H80" s="326">
        <f t="shared" si="6"/>
        <v>3.0436775201064396E-4</v>
      </c>
      <c r="I80" s="324">
        <f t="shared" si="7"/>
        <v>11261.61</v>
      </c>
    </row>
    <row r="81" spans="1:9" ht="15.75" x14ac:dyDescent="0.25">
      <c r="A81" s="324" t="s">
        <v>561</v>
      </c>
      <c r="B81" s="324" t="s">
        <v>562</v>
      </c>
      <c r="C81" s="324">
        <v>36</v>
      </c>
      <c r="D81" s="324">
        <v>33.700000000000003</v>
      </c>
      <c r="E81" s="324">
        <f t="shared" si="4"/>
        <v>2.2999999999999972</v>
      </c>
      <c r="F81" s="325">
        <v>2097.5375000000004</v>
      </c>
      <c r="G81" s="325">
        <f t="shared" si="5"/>
        <v>4824.3362499999948</v>
      </c>
      <c r="H81" s="326">
        <f t="shared" si="6"/>
        <v>7.7013085462427787E-5</v>
      </c>
      <c r="I81" s="324">
        <f t="shared" si="7"/>
        <v>2849.48</v>
      </c>
    </row>
    <row r="82" spans="1:9" ht="15.75" x14ac:dyDescent="0.25">
      <c r="A82" s="324" t="s">
        <v>640</v>
      </c>
      <c r="B82" s="324" t="s">
        <v>4575</v>
      </c>
      <c r="C82" s="324">
        <v>69.5</v>
      </c>
      <c r="D82" s="324">
        <v>53.9</v>
      </c>
      <c r="E82" s="324">
        <f t="shared" si="4"/>
        <v>15.600000000000001</v>
      </c>
      <c r="F82" s="325">
        <v>1796.8212949640288</v>
      </c>
      <c r="G82" s="325">
        <f t="shared" si="5"/>
        <v>28030.412201438852</v>
      </c>
      <c r="H82" s="326">
        <f t="shared" si="6"/>
        <v>4.4746228673768154E-4</v>
      </c>
      <c r="I82" s="324">
        <f t="shared" si="7"/>
        <v>16556.099999999999</v>
      </c>
    </row>
    <row r="83" spans="1:9" ht="15.75" x14ac:dyDescent="0.25">
      <c r="A83" s="324" t="s">
        <v>1148</v>
      </c>
      <c r="B83" s="324" t="s">
        <v>4576</v>
      </c>
      <c r="C83" s="324">
        <v>51.8</v>
      </c>
      <c r="D83" s="324">
        <v>46.3</v>
      </c>
      <c r="E83" s="324">
        <f t="shared" si="4"/>
        <v>5.5</v>
      </c>
      <c r="F83" s="325">
        <v>1870.8820463320465</v>
      </c>
      <c r="G83" s="325">
        <f t="shared" si="5"/>
        <v>10289.851254826255</v>
      </c>
      <c r="H83" s="326">
        <f t="shared" si="6"/>
        <v>1.6426160056393356E-4</v>
      </c>
      <c r="I83" s="324">
        <f t="shared" si="7"/>
        <v>6077.68</v>
      </c>
    </row>
    <row r="84" spans="1:9" ht="15.75" x14ac:dyDescent="0.25">
      <c r="A84" s="324" t="s">
        <v>1152</v>
      </c>
      <c r="B84" s="324" t="s">
        <v>4577</v>
      </c>
      <c r="C84" s="324">
        <v>86.7</v>
      </c>
      <c r="D84" s="324">
        <v>71.3</v>
      </c>
      <c r="E84" s="324">
        <f t="shared" si="4"/>
        <v>15.400000000000006</v>
      </c>
      <c r="F84" s="325">
        <v>1585.1893886966552</v>
      </c>
      <c r="G84" s="325">
        <f t="shared" si="5"/>
        <v>24411.916585928499</v>
      </c>
      <c r="H84" s="326">
        <f t="shared" si="6"/>
        <v>3.8969858668822514E-4</v>
      </c>
      <c r="I84" s="324">
        <f t="shared" si="7"/>
        <v>14418.85</v>
      </c>
    </row>
    <row r="85" spans="1:9" ht="15.75" x14ac:dyDescent="0.25">
      <c r="A85" s="324" t="s">
        <v>1156</v>
      </c>
      <c r="B85" s="324" t="s">
        <v>4578</v>
      </c>
      <c r="C85" s="324">
        <v>64.7</v>
      </c>
      <c r="D85" s="324">
        <v>56.9</v>
      </c>
      <c r="E85" s="324">
        <f t="shared" si="4"/>
        <v>7.8000000000000043</v>
      </c>
      <c r="F85" s="325">
        <v>1938.6188562596599</v>
      </c>
      <c r="G85" s="325">
        <f t="shared" si="5"/>
        <v>15121.227078825355</v>
      </c>
      <c r="H85" s="326">
        <f t="shared" si="6"/>
        <v>2.4138706196491914E-4</v>
      </c>
      <c r="I85" s="324">
        <f t="shared" si="7"/>
        <v>8931.32</v>
      </c>
    </row>
    <row r="86" spans="1:9" ht="15.75" x14ac:dyDescent="0.25">
      <c r="A86" s="324" t="s">
        <v>565</v>
      </c>
      <c r="B86" s="324" t="s">
        <v>566</v>
      </c>
      <c r="C86" s="324">
        <v>407.8</v>
      </c>
      <c r="D86" s="324">
        <v>370.8</v>
      </c>
      <c r="E86" s="324">
        <f t="shared" si="4"/>
        <v>37</v>
      </c>
      <c r="F86" s="325">
        <v>1222.3645414418834</v>
      </c>
      <c r="G86" s="325">
        <f t="shared" si="5"/>
        <v>45227.488033349684</v>
      </c>
      <c r="H86" s="326">
        <f t="shared" si="6"/>
        <v>7.2198707151958843E-4</v>
      </c>
      <c r="I86" s="324">
        <f t="shared" si="7"/>
        <v>26713.52</v>
      </c>
    </row>
    <row r="87" spans="1:9" ht="15.75" x14ac:dyDescent="0.25">
      <c r="A87" s="324" t="s">
        <v>1163</v>
      </c>
      <c r="B87" s="324" t="s">
        <v>4579</v>
      </c>
      <c r="C87" s="324">
        <v>454.6</v>
      </c>
      <c r="D87" s="324">
        <v>379.3</v>
      </c>
      <c r="E87" s="324">
        <f t="shared" si="4"/>
        <v>75.300000000000011</v>
      </c>
      <c r="F87" s="325">
        <v>1113.0393972723273</v>
      </c>
      <c r="G87" s="325">
        <f t="shared" si="5"/>
        <v>83811.866614606261</v>
      </c>
      <c r="H87" s="326">
        <f t="shared" si="6"/>
        <v>1.3379271493267654E-3</v>
      </c>
      <c r="I87" s="324">
        <f t="shared" si="7"/>
        <v>49503.3</v>
      </c>
    </row>
    <row r="88" spans="1:9" ht="15.75" x14ac:dyDescent="0.25">
      <c r="A88" s="324" t="s">
        <v>568</v>
      </c>
      <c r="B88" s="324" t="s">
        <v>569</v>
      </c>
      <c r="C88" s="324">
        <v>1808.1</v>
      </c>
      <c r="D88" s="324">
        <v>1609.6</v>
      </c>
      <c r="E88" s="324">
        <f t="shared" si="4"/>
        <v>198.5</v>
      </c>
      <c r="F88" s="325">
        <v>1072.6861512084511</v>
      </c>
      <c r="G88" s="325">
        <f t="shared" si="5"/>
        <v>212928.20101487753</v>
      </c>
      <c r="H88" s="326">
        <f t="shared" si="6"/>
        <v>3.3990702331579367E-3</v>
      </c>
      <c r="I88" s="324">
        <f t="shared" si="7"/>
        <v>125765.6</v>
      </c>
    </row>
    <row r="89" spans="1:9" ht="15.75" x14ac:dyDescent="0.25">
      <c r="A89" s="324" t="s">
        <v>1174</v>
      </c>
      <c r="B89" s="324" t="s">
        <v>4580</v>
      </c>
      <c r="C89" s="324">
        <v>375.1</v>
      </c>
      <c r="D89" s="324">
        <v>347.9</v>
      </c>
      <c r="E89" s="324">
        <f t="shared" si="4"/>
        <v>27.200000000000045</v>
      </c>
      <c r="F89" s="325">
        <v>1123.4679018928284</v>
      </c>
      <c r="G89" s="325">
        <f t="shared" si="5"/>
        <v>30558.326931484986</v>
      </c>
      <c r="H89" s="326">
        <f t="shared" si="6"/>
        <v>4.8781654544980454E-4</v>
      </c>
      <c r="I89" s="324">
        <f t="shared" si="7"/>
        <v>18049.21</v>
      </c>
    </row>
    <row r="90" spans="1:9" ht="15.75" x14ac:dyDescent="0.25">
      <c r="A90" s="324" t="s">
        <v>574</v>
      </c>
      <c r="B90" s="324" t="s">
        <v>575</v>
      </c>
      <c r="C90" s="324">
        <v>437.6</v>
      </c>
      <c r="D90" s="324">
        <v>358.2</v>
      </c>
      <c r="E90" s="324">
        <f t="shared" si="4"/>
        <v>79.400000000000034</v>
      </c>
      <c r="F90" s="325">
        <v>1374.3550274223035</v>
      </c>
      <c r="G90" s="325">
        <f t="shared" si="5"/>
        <v>109123.78917733094</v>
      </c>
      <c r="H90" s="326">
        <f t="shared" si="6"/>
        <v>1.7419929429458301E-3</v>
      </c>
      <c r="I90" s="324">
        <f t="shared" si="7"/>
        <v>64453.74</v>
      </c>
    </row>
    <row r="91" spans="1:9" ht="15.75" x14ac:dyDescent="0.25">
      <c r="A91" s="324" t="s">
        <v>582</v>
      </c>
      <c r="B91" s="324" t="s">
        <v>583</v>
      </c>
      <c r="C91" s="324">
        <v>8977.5</v>
      </c>
      <c r="D91" s="324">
        <v>7897.2</v>
      </c>
      <c r="E91" s="324">
        <f t="shared" si="4"/>
        <v>1080.3000000000002</v>
      </c>
      <c r="F91" s="325">
        <v>1021.8228036758563</v>
      </c>
      <c r="G91" s="325">
        <f t="shared" si="5"/>
        <v>1103875.1748110277</v>
      </c>
      <c r="H91" s="326">
        <f t="shared" si="6"/>
        <v>1.7621664156924011E-2</v>
      </c>
      <c r="I91" s="324">
        <f t="shared" si="7"/>
        <v>652001.56999999995</v>
      </c>
    </row>
    <row r="92" spans="1:9" ht="15.75" x14ac:dyDescent="0.25">
      <c r="A92" s="324" t="s">
        <v>600</v>
      </c>
      <c r="B92" s="324" t="s">
        <v>601</v>
      </c>
      <c r="C92" s="324">
        <v>5551.7</v>
      </c>
      <c r="D92" s="324">
        <v>4749.7</v>
      </c>
      <c r="E92" s="324">
        <f t="shared" si="4"/>
        <v>802</v>
      </c>
      <c r="F92" s="325">
        <v>1020.5147864618046</v>
      </c>
      <c r="G92" s="325">
        <f t="shared" si="5"/>
        <v>818452.85874236736</v>
      </c>
      <c r="H92" s="326">
        <f t="shared" si="6"/>
        <v>1.3065337217590161E-2</v>
      </c>
      <c r="I92" s="324">
        <f t="shared" si="7"/>
        <v>483417.48</v>
      </c>
    </row>
    <row r="93" spans="1:9" ht="15.75" x14ac:dyDescent="0.25">
      <c r="A93" s="324" t="s">
        <v>614</v>
      </c>
      <c r="B93" s="324" t="s">
        <v>615</v>
      </c>
      <c r="C93" s="324">
        <v>0</v>
      </c>
      <c r="D93" s="324">
        <v>0</v>
      </c>
      <c r="E93" s="324">
        <f t="shared" si="4"/>
        <v>0</v>
      </c>
      <c r="F93" s="325">
        <v>0</v>
      </c>
      <c r="G93" s="325">
        <f t="shared" si="5"/>
        <v>0</v>
      </c>
      <c r="H93" s="326">
        <f t="shared" si="6"/>
        <v>0</v>
      </c>
      <c r="I93" s="324">
        <f t="shared" si="7"/>
        <v>0</v>
      </c>
    </row>
    <row r="94" spans="1:9" ht="15.75" x14ac:dyDescent="0.25">
      <c r="A94" s="324" t="s">
        <v>620</v>
      </c>
      <c r="B94" s="324" t="s">
        <v>621</v>
      </c>
      <c r="C94" s="324">
        <v>574.70000000000005</v>
      </c>
      <c r="D94" s="324">
        <v>527.5</v>
      </c>
      <c r="E94" s="324">
        <f t="shared" si="4"/>
        <v>47.200000000000045</v>
      </c>
      <c r="F94" s="325">
        <v>1353.5603967287279</v>
      </c>
      <c r="G94" s="325">
        <f t="shared" si="5"/>
        <v>63888.050725596018</v>
      </c>
      <c r="H94" s="326">
        <f t="shared" si="6"/>
        <v>1.0198741662250954E-3</v>
      </c>
      <c r="I94" s="324">
        <f t="shared" si="7"/>
        <v>37735.339999999997</v>
      </c>
    </row>
    <row r="95" spans="1:9" ht="15.75" x14ac:dyDescent="0.25">
      <c r="A95" s="324" t="s">
        <v>1193</v>
      </c>
      <c r="B95" s="324" t="s">
        <v>4581</v>
      </c>
      <c r="C95" s="324">
        <v>105.6</v>
      </c>
      <c r="D95" s="324">
        <v>91.6</v>
      </c>
      <c r="E95" s="324">
        <f t="shared" si="4"/>
        <v>14</v>
      </c>
      <c r="F95" s="325">
        <v>1739.9083333333335</v>
      </c>
      <c r="G95" s="325">
        <f t="shared" si="5"/>
        <v>24358.716666666671</v>
      </c>
      <c r="H95" s="326">
        <f t="shared" si="6"/>
        <v>3.8884933205165096E-4</v>
      </c>
      <c r="I95" s="324">
        <f t="shared" si="7"/>
        <v>14387.43</v>
      </c>
    </row>
    <row r="96" spans="1:9" ht="15.75" x14ac:dyDescent="0.25">
      <c r="A96" s="324" t="s">
        <v>1197</v>
      </c>
      <c r="B96" s="324" t="s">
        <v>4582</v>
      </c>
      <c r="C96" s="324">
        <v>118</v>
      </c>
      <c r="D96" s="324">
        <v>95.1</v>
      </c>
      <c r="E96" s="324">
        <f t="shared" si="4"/>
        <v>22.900000000000006</v>
      </c>
      <c r="F96" s="325">
        <v>1298.9423728813561</v>
      </c>
      <c r="G96" s="325">
        <f t="shared" si="5"/>
        <v>29745.780338983062</v>
      </c>
      <c r="H96" s="326">
        <f t="shared" si="6"/>
        <v>4.7484549266082137E-4</v>
      </c>
      <c r="I96" s="324">
        <f t="shared" si="7"/>
        <v>17569.28</v>
      </c>
    </row>
    <row r="97" spans="1:9" ht="15.75" x14ac:dyDescent="0.25">
      <c r="A97" s="324" t="s">
        <v>624</v>
      </c>
      <c r="B97" s="324" t="s">
        <v>625</v>
      </c>
      <c r="C97" s="324">
        <v>82.4</v>
      </c>
      <c r="D97" s="324">
        <v>64.599999999999994</v>
      </c>
      <c r="E97" s="324">
        <f t="shared" si="4"/>
        <v>17.800000000000011</v>
      </c>
      <c r="F97" s="325">
        <v>1933.945266990291</v>
      </c>
      <c r="G97" s="325">
        <f t="shared" si="5"/>
        <v>34424.225752427199</v>
      </c>
      <c r="H97" s="326">
        <f t="shared" si="6"/>
        <v>5.4952965599145093E-4</v>
      </c>
      <c r="I97" s="324">
        <f t="shared" si="7"/>
        <v>20332.599999999999</v>
      </c>
    </row>
    <row r="98" spans="1:9" ht="15.75" x14ac:dyDescent="0.25">
      <c r="A98" s="324" t="s">
        <v>630</v>
      </c>
      <c r="B98" s="324" t="s">
        <v>631</v>
      </c>
      <c r="C98" s="324">
        <v>135.1</v>
      </c>
      <c r="D98" s="324">
        <v>121.9</v>
      </c>
      <c r="E98" s="324">
        <f t="shared" si="4"/>
        <v>13.199999999999989</v>
      </c>
      <c r="F98" s="325">
        <v>1078.7852701702443</v>
      </c>
      <c r="G98" s="325">
        <f t="shared" si="5"/>
        <v>14239.965566247212</v>
      </c>
      <c r="H98" s="326">
        <f t="shared" si="6"/>
        <v>2.2731908148720495E-4</v>
      </c>
      <c r="I98" s="324">
        <f t="shared" si="7"/>
        <v>8410.81</v>
      </c>
    </row>
    <row r="99" spans="1:9" ht="15.75" x14ac:dyDescent="0.25">
      <c r="A99" s="324" t="s">
        <v>1207</v>
      </c>
      <c r="B99" s="324" t="s">
        <v>4583</v>
      </c>
      <c r="C99" s="324">
        <v>23</v>
      </c>
      <c r="D99" s="324">
        <v>19</v>
      </c>
      <c r="E99" s="324">
        <f t="shared" si="4"/>
        <v>4</v>
      </c>
      <c r="F99" s="325">
        <v>2059.2956521739134</v>
      </c>
      <c r="G99" s="325">
        <f t="shared" si="5"/>
        <v>8237.1826086956535</v>
      </c>
      <c r="H99" s="326">
        <f t="shared" si="6"/>
        <v>1.3149391239325472E-4</v>
      </c>
      <c r="I99" s="324">
        <f t="shared" si="7"/>
        <v>4865.2700000000004</v>
      </c>
    </row>
    <row r="100" spans="1:9" ht="15.75" x14ac:dyDescent="0.25">
      <c r="A100" s="324" t="s">
        <v>1211</v>
      </c>
      <c r="B100" s="324" t="s">
        <v>4584</v>
      </c>
      <c r="C100" s="324">
        <v>78.7</v>
      </c>
      <c r="D100" s="324">
        <v>65.7</v>
      </c>
      <c r="E100" s="324">
        <f t="shared" si="4"/>
        <v>13</v>
      </c>
      <c r="F100" s="325">
        <v>1693.0351969504445</v>
      </c>
      <c r="G100" s="325">
        <f t="shared" si="5"/>
        <v>22009.457560355779</v>
      </c>
      <c r="H100" s="326">
        <f t="shared" si="6"/>
        <v>3.5134703475060616E-4</v>
      </c>
      <c r="I100" s="324">
        <f t="shared" si="7"/>
        <v>12999.84</v>
      </c>
    </row>
    <row r="101" spans="1:9" ht="15.75" x14ac:dyDescent="0.25">
      <c r="A101" s="324" t="s">
        <v>1215</v>
      </c>
      <c r="B101" s="324" t="s">
        <v>4585</v>
      </c>
      <c r="C101" s="324">
        <v>217.7</v>
      </c>
      <c r="D101" s="324">
        <v>189.4</v>
      </c>
      <c r="E101" s="324">
        <f t="shared" si="4"/>
        <v>28.299999999999983</v>
      </c>
      <c r="F101" s="325">
        <v>1208.6590261828205</v>
      </c>
      <c r="G101" s="325">
        <f t="shared" si="5"/>
        <v>34205.050440973799</v>
      </c>
      <c r="H101" s="326">
        <f t="shared" si="6"/>
        <v>5.4603086027790282E-4</v>
      </c>
      <c r="I101" s="324">
        <f t="shared" si="7"/>
        <v>20203.14</v>
      </c>
    </row>
    <row r="102" spans="1:9" ht="15.75" x14ac:dyDescent="0.25">
      <c r="A102" s="324" t="s">
        <v>1219</v>
      </c>
      <c r="B102" s="324" t="s">
        <v>4586</v>
      </c>
      <c r="C102" s="324">
        <v>27.1</v>
      </c>
      <c r="D102" s="324">
        <v>19.5</v>
      </c>
      <c r="E102" s="324">
        <f t="shared" si="4"/>
        <v>7.6000000000000014</v>
      </c>
      <c r="F102" s="325">
        <v>2174.8538745387455</v>
      </c>
      <c r="G102" s="325">
        <f t="shared" si="5"/>
        <v>16528.889446494468</v>
      </c>
      <c r="H102" s="326">
        <f t="shared" si="6"/>
        <v>2.6385821998661487E-4</v>
      </c>
      <c r="I102" s="324">
        <f t="shared" si="7"/>
        <v>9762.75</v>
      </c>
    </row>
    <row r="103" spans="1:9" ht="15.75" x14ac:dyDescent="0.25">
      <c r="A103" s="324" t="s">
        <v>1223</v>
      </c>
      <c r="B103" s="324" t="s">
        <v>4587</v>
      </c>
      <c r="C103" s="324">
        <v>934.9</v>
      </c>
      <c r="D103" s="324">
        <v>882.3</v>
      </c>
      <c r="E103" s="324">
        <f t="shared" si="4"/>
        <v>52.600000000000023</v>
      </c>
      <c r="F103" s="325">
        <v>1037.0155631618354</v>
      </c>
      <c r="G103" s="325">
        <f t="shared" si="5"/>
        <v>54547.018622312564</v>
      </c>
      <c r="H103" s="326">
        <f t="shared" si="6"/>
        <v>8.7075899962006219E-4</v>
      </c>
      <c r="I103" s="324">
        <f t="shared" si="7"/>
        <v>32218.080000000002</v>
      </c>
    </row>
    <row r="104" spans="1:9" ht="15.75" x14ac:dyDescent="0.25">
      <c r="A104" s="324" t="s">
        <v>1227</v>
      </c>
      <c r="B104" s="324" t="s">
        <v>4588</v>
      </c>
      <c r="C104" s="324">
        <v>62.2</v>
      </c>
      <c r="D104" s="324">
        <v>54.1</v>
      </c>
      <c r="E104" s="324">
        <f t="shared" si="4"/>
        <v>8.1000000000000014</v>
      </c>
      <c r="F104" s="325">
        <v>1716.132154340836</v>
      </c>
      <c r="G104" s="325">
        <f t="shared" si="5"/>
        <v>13900.670450160775</v>
      </c>
      <c r="H104" s="326">
        <f t="shared" si="6"/>
        <v>2.2190275840811832E-4</v>
      </c>
      <c r="I104" s="324">
        <f t="shared" si="7"/>
        <v>8210.4</v>
      </c>
    </row>
    <row r="105" spans="1:9" ht="15.75" x14ac:dyDescent="0.25">
      <c r="A105" s="324" t="s">
        <v>1231</v>
      </c>
      <c r="B105" s="324" t="s">
        <v>4589</v>
      </c>
      <c r="C105" s="324">
        <v>83.1</v>
      </c>
      <c r="D105" s="324">
        <v>63.9</v>
      </c>
      <c r="E105" s="324">
        <f t="shared" si="4"/>
        <v>19.199999999999996</v>
      </c>
      <c r="F105" s="325">
        <v>1425.7818291215403</v>
      </c>
      <c r="G105" s="325">
        <f t="shared" si="5"/>
        <v>27375.011119133567</v>
      </c>
      <c r="H105" s="326">
        <f t="shared" si="6"/>
        <v>4.3699981958196776E-4</v>
      </c>
      <c r="I105" s="324">
        <f t="shared" si="7"/>
        <v>16168.99</v>
      </c>
    </row>
    <row r="106" spans="1:9" ht="15.75" x14ac:dyDescent="0.25">
      <c r="A106" s="324" t="s">
        <v>1235</v>
      </c>
      <c r="B106" s="324" t="s">
        <v>4590</v>
      </c>
      <c r="C106" s="324">
        <v>34</v>
      </c>
      <c r="D106" s="324">
        <v>25.6</v>
      </c>
      <c r="E106" s="324">
        <f t="shared" si="4"/>
        <v>8.3999999999999986</v>
      </c>
      <c r="F106" s="325">
        <v>1877.4161764705882</v>
      </c>
      <c r="G106" s="325">
        <f t="shared" si="5"/>
        <v>15770.295882352939</v>
      </c>
      <c r="H106" s="326">
        <f t="shared" si="6"/>
        <v>2.5174844405910165E-4</v>
      </c>
      <c r="I106" s="324">
        <f t="shared" si="7"/>
        <v>9314.69</v>
      </c>
    </row>
    <row r="107" spans="1:9" ht="15.75" x14ac:dyDescent="0.25">
      <c r="A107" s="324" t="s">
        <v>1239</v>
      </c>
      <c r="B107" s="324" t="s">
        <v>4591</v>
      </c>
      <c r="C107" s="324">
        <v>65.3</v>
      </c>
      <c r="D107" s="324">
        <v>53.3</v>
      </c>
      <c r="E107" s="324">
        <f t="shared" si="4"/>
        <v>12</v>
      </c>
      <c r="F107" s="325">
        <v>1846.4372128637062</v>
      </c>
      <c r="G107" s="325">
        <f t="shared" si="5"/>
        <v>22157.246554364476</v>
      </c>
      <c r="H107" s="326">
        <f t="shared" si="6"/>
        <v>3.5370625803774706E-4</v>
      </c>
      <c r="I107" s="324">
        <f t="shared" si="7"/>
        <v>13087.13</v>
      </c>
    </row>
    <row r="108" spans="1:9" ht="15.75" x14ac:dyDescent="0.25">
      <c r="A108" s="324" t="s">
        <v>1243</v>
      </c>
      <c r="B108" s="324" t="s">
        <v>4592</v>
      </c>
      <c r="C108" s="324">
        <v>160.69999999999999</v>
      </c>
      <c r="D108" s="324">
        <v>116.3</v>
      </c>
      <c r="E108" s="324">
        <f t="shared" si="4"/>
        <v>44.399999999999991</v>
      </c>
      <c r="F108" s="325">
        <v>1234.8873055382703</v>
      </c>
      <c r="G108" s="325">
        <f t="shared" si="5"/>
        <v>54828.996365899191</v>
      </c>
      <c r="H108" s="326">
        <f t="shared" si="6"/>
        <v>8.7526033927385173E-4</v>
      </c>
      <c r="I108" s="324">
        <f t="shared" si="7"/>
        <v>32384.63</v>
      </c>
    </row>
    <row r="109" spans="1:9" ht="15.75" x14ac:dyDescent="0.25">
      <c r="A109" s="324" t="s">
        <v>634</v>
      </c>
      <c r="B109" s="324" t="s">
        <v>635</v>
      </c>
      <c r="C109" s="324">
        <v>9756.1</v>
      </c>
      <c r="D109" s="324">
        <v>8134.4</v>
      </c>
      <c r="E109" s="324">
        <f t="shared" si="4"/>
        <v>1621.7000000000007</v>
      </c>
      <c r="F109" s="325">
        <v>998.26679923330028</v>
      </c>
      <c r="G109" s="325">
        <f t="shared" si="5"/>
        <v>1618889.2683166438</v>
      </c>
      <c r="H109" s="326">
        <f t="shared" si="6"/>
        <v>2.5843069619178601E-2</v>
      </c>
      <c r="I109" s="324">
        <f t="shared" si="7"/>
        <v>956193.58</v>
      </c>
    </row>
    <row r="110" spans="1:9" ht="15.75" x14ac:dyDescent="0.25">
      <c r="A110" s="324" t="s">
        <v>1250</v>
      </c>
      <c r="B110" s="324" t="s">
        <v>4593</v>
      </c>
      <c r="C110" s="324">
        <v>27.1</v>
      </c>
      <c r="D110" s="324">
        <v>25.2</v>
      </c>
      <c r="E110" s="324">
        <f t="shared" si="4"/>
        <v>1.9000000000000021</v>
      </c>
      <c r="F110" s="325">
        <v>2146.3125461254613</v>
      </c>
      <c r="G110" s="325">
        <f t="shared" si="5"/>
        <v>4077.9938376383811</v>
      </c>
      <c r="H110" s="326">
        <f t="shared" si="6"/>
        <v>6.5098880272555388E-5</v>
      </c>
      <c r="I110" s="324">
        <f t="shared" si="7"/>
        <v>2408.66</v>
      </c>
    </row>
    <row r="111" spans="1:9" ht="15.75" x14ac:dyDescent="0.25">
      <c r="A111" s="324" t="s">
        <v>657</v>
      </c>
      <c r="B111" s="324" t="s">
        <v>658</v>
      </c>
      <c r="C111" s="324">
        <v>864.5</v>
      </c>
      <c r="D111" s="324">
        <v>722.3</v>
      </c>
      <c r="E111" s="324">
        <f t="shared" si="4"/>
        <v>142.20000000000005</v>
      </c>
      <c r="F111" s="325">
        <v>1012.0613996529786</v>
      </c>
      <c r="G111" s="325">
        <f t="shared" si="5"/>
        <v>143915.1310306536</v>
      </c>
      <c r="H111" s="326">
        <f t="shared" si="6"/>
        <v>2.2973830411178804E-3</v>
      </c>
      <c r="I111" s="324">
        <f t="shared" si="7"/>
        <v>85003.17</v>
      </c>
    </row>
    <row r="112" spans="1:9" ht="15.75" x14ac:dyDescent="0.25">
      <c r="A112" s="324" t="s">
        <v>661</v>
      </c>
      <c r="B112" s="324" t="s">
        <v>662</v>
      </c>
      <c r="C112" s="324">
        <v>1675.5</v>
      </c>
      <c r="D112" s="324">
        <v>1511.1</v>
      </c>
      <c r="E112" s="324">
        <f t="shared" si="4"/>
        <v>164.40000000000009</v>
      </c>
      <c r="F112" s="325">
        <v>1197.4358579528498</v>
      </c>
      <c r="G112" s="325">
        <f t="shared" si="5"/>
        <v>196858.4550474486</v>
      </c>
      <c r="H112" s="326">
        <f t="shared" si="6"/>
        <v>3.1425415304687098E-3</v>
      </c>
      <c r="I112" s="324">
        <f t="shared" si="7"/>
        <v>116274.04</v>
      </c>
    </row>
    <row r="113" spans="1:9" ht="15.75" x14ac:dyDescent="0.25">
      <c r="A113" s="324" t="s">
        <v>674</v>
      </c>
      <c r="B113" s="324" t="s">
        <v>675</v>
      </c>
      <c r="C113" s="324">
        <v>270.5</v>
      </c>
      <c r="D113" s="324">
        <v>241.6</v>
      </c>
      <c r="E113" s="324">
        <f t="shared" si="4"/>
        <v>28.900000000000006</v>
      </c>
      <c r="F113" s="325">
        <v>1152.723179297597</v>
      </c>
      <c r="G113" s="325">
        <f t="shared" si="5"/>
        <v>33313.699881700559</v>
      </c>
      <c r="H113" s="326">
        <f t="shared" si="6"/>
        <v>5.3180182373462851E-4</v>
      </c>
      <c r="I113" s="324">
        <f t="shared" si="7"/>
        <v>19676.669999999998</v>
      </c>
    </row>
    <row r="114" spans="1:9" ht="15.75" x14ac:dyDescent="0.25">
      <c r="A114" s="324" t="s">
        <v>1263</v>
      </c>
      <c r="B114" s="324" t="s">
        <v>4594</v>
      </c>
      <c r="C114" s="324">
        <v>238.7</v>
      </c>
      <c r="D114" s="324">
        <v>219.1</v>
      </c>
      <c r="E114" s="324">
        <f t="shared" si="4"/>
        <v>19.599999999999994</v>
      </c>
      <c r="F114" s="325">
        <v>1242.3041893590282</v>
      </c>
      <c r="G114" s="325">
        <f t="shared" si="5"/>
        <v>24349.162111436945</v>
      </c>
      <c r="H114" s="326">
        <f t="shared" si="6"/>
        <v>3.8869680831774613E-4</v>
      </c>
      <c r="I114" s="324">
        <f t="shared" si="7"/>
        <v>14381.78</v>
      </c>
    </row>
    <row r="115" spans="1:9" ht="15.75" x14ac:dyDescent="0.25">
      <c r="A115" s="324" t="s">
        <v>680</v>
      </c>
      <c r="B115" s="324" t="s">
        <v>681</v>
      </c>
      <c r="C115" s="324">
        <v>3302.4</v>
      </c>
      <c r="D115" s="324">
        <v>2443.9</v>
      </c>
      <c r="E115" s="324">
        <f t="shared" si="4"/>
        <v>858.5</v>
      </c>
      <c r="F115" s="325">
        <v>1159.5178476259691</v>
      </c>
      <c r="G115" s="325">
        <f t="shared" si="5"/>
        <v>995446.07218689448</v>
      </c>
      <c r="H115" s="326">
        <f t="shared" si="6"/>
        <v>1.5890760813068835E-2</v>
      </c>
      <c r="I115" s="324">
        <f t="shared" si="7"/>
        <v>587958.15</v>
      </c>
    </row>
    <row r="116" spans="1:9" ht="15.75" x14ac:dyDescent="0.25">
      <c r="A116" s="324" t="s">
        <v>1270</v>
      </c>
      <c r="B116" s="324" t="s">
        <v>4595</v>
      </c>
      <c r="C116" s="324">
        <v>123.2</v>
      </c>
      <c r="D116" s="324">
        <v>96</v>
      </c>
      <c r="E116" s="324">
        <f t="shared" si="4"/>
        <v>27.200000000000003</v>
      </c>
      <c r="F116" s="325">
        <v>1656.5237824675326</v>
      </c>
      <c r="G116" s="325">
        <f t="shared" si="5"/>
        <v>45057.446883116892</v>
      </c>
      <c r="H116" s="326">
        <f t="shared" si="6"/>
        <v>7.1927262688795492E-4</v>
      </c>
      <c r="I116" s="324">
        <f t="shared" si="7"/>
        <v>26613.09</v>
      </c>
    </row>
    <row r="117" spans="1:9" ht="15.75" x14ac:dyDescent="0.25">
      <c r="A117" s="324" t="s">
        <v>690</v>
      </c>
      <c r="B117" s="324" t="s">
        <v>691</v>
      </c>
      <c r="C117" s="324">
        <v>704.5</v>
      </c>
      <c r="D117" s="324">
        <v>628.6</v>
      </c>
      <c r="E117" s="324">
        <f t="shared" si="4"/>
        <v>75.899999999999977</v>
      </c>
      <c r="F117" s="325">
        <v>1157.1558126330731</v>
      </c>
      <c r="G117" s="325">
        <f t="shared" si="5"/>
        <v>87828.126178850216</v>
      </c>
      <c r="H117" s="326">
        <f t="shared" si="6"/>
        <v>1.4020405371654371E-3</v>
      </c>
      <c r="I117" s="324">
        <f t="shared" si="7"/>
        <v>51875.5</v>
      </c>
    </row>
    <row r="118" spans="1:9" ht="15.75" x14ac:dyDescent="0.25">
      <c r="A118" s="324" t="s">
        <v>698</v>
      </c>
      <c r="B118" s="324" t="s">
        <v>699</v>
      </c>
      <c r="C118" s="324">
        <v>2213.3000000000002</v>
      </c>
      <c r="D118" s="324">
        <v>1997.4</v>
      </c>
      <c r="E118" s="324">
        <f t="shared" si="4"/>
        <v>215.90000000000009</v>
      </c>
      <c r="F118" s="325">
        <v>1300.8904576876157</v>
      </c>
      <c r="G118" s="325">
        <f t="shared" si="5"/>
        <v>280862.24981475633</v>
      </c>
      <c r="H118" s="326">
        <f t="shared" si="6"/>
        <v>4.4835325166552387E-3</v>
      </c>
      <c r="I118" s="324">
        <f t="shared" si="7"/>
        <v>165890.70000000001</v>
      </c>
    </row>
    <row r="119" spans="1:9" ht="15.75" x14ac:dyDescent="0.25">
      <c r="A119" s="324" t="s">
        <v>1280</v>
      </c>
      <c r="B119" s="324" t="s">
        <v>4596</v>
      </c>
      <c r="C119" s="324">
        <v>49</v>
      </c>
      <c r="D119" s="324">
        <v>37.799999999999997</v>
      </c>
      <c r="E119" s="324">
        <f t="shared" si="4"/>
        <v>11.200000000000003</v>
      </c>
      <c r="F119" s="325">
        <v>1757.3089795918368</v>
      </c>
      <c r="G119" s="325">
        <f t="shared" si="5"/>
        <v>19681.860571428577</v>
      </c>
      <c r="H119" s="326">
        <f t="shared" si="6"/>
        <v>3.1419053973425224E-4</v>
      </c>
      <c r="I119" s="324">
        <f t="shared" si="7"/>
        <v>11625.05</v>
      </c>
    </row>
    <row r="120" spans="1:9" ht="15.75" x14ac:dyDescent="0.25">
      <c r="A120" s="324" t="s">
        <v>1284</v>
      </c>
      <c r="B120" s="324" t="s">
        <v>4597</v>
      </c>
      <c r="C120" s="324">
        <v>0</v>
      </c>
      <c r="D120" s="324">
        <v>0</v>
      </c>
      <c r="E120" s="324">
        <f t="shared" si="4"/>
        <v>0</v>
      </c>
      <c r="F120" s="325">
        <v>0</v>
      </c>
      <c r="G120" s="325">
        <f t="shared" si="5"/>
        <v>0</v>
      </c>
      <c r="H120" s="326">
        <f t="shared" si="6"/>
        <v>0</v>
      </c>
      <c r="I120" s="324">
        <f t="shared" si="7"/>
        <v>0</v>
      </c>
    </row>
    <row r="121" spans="1:9" ht="15.75" x14ac:dyDescent="0.25">
      <c r="A121" s="324" t="s">
        <v>704</v>
      </c>
      <c r="B121" s="324" t="s">
        <v>705</v>
      </c>
      <c r="C121" s="324">
        <v>1151.8</v>
      </c>
      <c r="D121" s="324">
        <v>1057.5999999999999</v>
      </c>
      <c r="E121" s="324">
        <f t="shared" si="4"/>
        <v>94.200000000000045</v>
      </c>
      <c r="F121" s="325">
        <v>1564.4642472651501</v>
      </c>
      <c r="G121" s="325">
        <f t="shared" si="5"/>
        <v>147372.53209237722</v>
      </c>
      <c r="H121" s="326">
        <f t="shared" si="6"/>
        <v>2.3525751151455584E-3</v>
      </c>
      <c r="I121" s="324">
        <f t="shared" si="7"/>
        <v>87045.28</v>
      </c>
    </row>
    <row r="122" spans="1:9" ht="15.75" x14ac:dyDescent="0.25">
      <c r="A122" s="324" t="s">
        <v>1291</v>
      </c>
      <c r="B122" s="324" t="s">
        <v>4598</v>
      </c>
      <c r="C122" s="324">
        <v>560.4</v>
      </c>
      <c r="D122" s="324">
        <v>493.2</v>
      </c>
      <c r="E122" s="324">
        <f t="shared" si="4"/>
        <v>67.199999999999989</v>
      </c>
      <c r="F122" s="325">
        <v>1578.5087259100644</v>
      </c>
      <c r="G122" s="325">
        <f t="shared" si="5"/>
        <v>106075.78638115631</v>
      </c>
      <c r="H122" s="326">
        <f t="shared" si="6"/>
        <v>1.6933362806264248E-3</v>
      </c>
      <c r="I122" s="324">
        <f t="shared" si="7"/>
        <v>62653.440000000002</v>
      </c>
    </row>
    <row r="123" spans="1:9" ht="15.75" x14ac:dyDescent="0.25">
      <c r="A123" s="324" t="s">
        <v>1295</v>
      </c>
      <c r="B123" s="324" t="s">
        <v>4599</v>
      </c>
      <c r="C123" s="324">
        <v>115.2</v>
      </c>
      <c r="D123" s="324">
        <v>101.1</v>
      </c>
      <c r="E123" s="324">
        <f t="shared" si="4"/>
        <v>14.100000000000009</v>
      </c>
      <c r="F123" s="325">
        <v>1844.7697916666666</v>
      </c>
      <c r="G123" s="325">
        <f t="shared" si="5"/>
        <v>26011.254062500015</v>
      </c>
      <c r="H123" s="326">
        <f t="shared" si="6"/>
        <v>4.1522954211581706E-4</v>
      </c>
      <c r="I123" s="324">
        <f t="shared" si="7"/>
        <v>15363.49</v>
      </c>
    </row>
    <row r="124" spans="1:9" ht="15.75" x14ac:dyDescent="0.25">
      <c r="A124" s="324" t="s">
        <v>1299</v>
      </c>
      <c r="B124" s="324" t="s">
        <v>4600</v>
      </c>
      <c r="C124" s="324">
        <v>178.9</v>
      </c>
      <c r="D124" s="324">
        <v>154.5</v>
      </c>
      <c r="E124" s="324">
        <f t="shared" si="4"/>
        <v>24.400000000000006</v>
      </c>
      <c r="F124" s="325">
        <v>1273.8794857462269</v>
      </c>
      <c r="G124" s="325">
        <f t="shared" si="5"/>
        <v>31082.659452207943</v>
      </c>
      <c r="H124" s="326">
        <f t="shared" si="6"/>
        <v>4.9618670522653388E-4</v>
      </c>
      <c r="I124" s="324">
        <f t="shared" si="7"/>
        <v>18358.91</v>
      </c>
    </row>
    <row r="125" spans="1:9" ht="15.75" x14ac:dyDescent="0.25">
      <c r="A125" s="324" t="s">
        <v>1303</v>
      </c>
      <c r="B125" s="324" t="s">
        <v>4601</v>
      </c>
      <c r="C125" s="324">
        <v>73.400000000000006</v>
      </c>
      <c r="D125" s="324">
        <v>57.5</v>
      </c>
      <c r="E125" s="324">
        <f t="shared" si="4"/>
        <v>15.900000000000006</v>
      </c>
      <c r="F125" s="325">
        <v>1641.5820163487735</v>
      </c>
      <c r="G125" s="325">
        <f t="shared" si="5"/>
        <v>26101.154059945507</v>
      </c>
      <c r="H125" s="326">
        <f t="shared" si="6"/>
        <v>4.166646568813647E-4</v>
      </c>
      <c r="I125" s="324">
        <f t="shared" si="7"/>
        <v>15416.59</v>
      </c>
    </row>
    <row r="126" spans="1:9" ht="15.75" x14ac:dyDescent="0.25">
      <c r="A126" s="324" t="s">
        <v>1307</v>
      </c>
      <c r="B126" s="324" t="s">
        <v>4602</v>
      </c>
      <c r="C126" s="324">
        <v>137</v>
      </c>
      <c r="D126" s="324">
        <v>111.6</v>
      </c>
      <c r="E126" s="324">
        <f t="shared" si="4"/>
        <v>25.400000000000006</v>
      </c>
      <c r="F126" s="325">
        <v>1348.7752554744525</v>
      </c>
      <c r="G126" s="325">
        <f t="shared" si="5"/>
        <v>34258.891489051101</v>
      </c>
      <c r="H126" s="326">
        <f t="shared" si="6"/>
        <v>5.4689034954691134E-4</v>
      </c>
      <c r="I126" s="324">
        <f t="shared" si="7"/>
        <v>20234.939999999999</v>
      </c>
    </row>
    <row r="127" spans="1:9" ht="15.75" x14ac:dyDescent="0.25">
      <c r="A127" s="324" t="s">
        <v>1311</v>
      </c>
      <c r="B127" s="324" t="s">
        <v>4603</v>
      </c>
      <c r="C127" s="324">
        <v>54.7</v>
      </c>
      <c r="D127" s="324">
        <v>43.9</v>
      </c>
      <c r="E127" s="324">
        <f t="shared" si="4"/>
        <v>10.800000000000004</v>
      </c>
      <c r="F127" s="325">
        <v>2080.6069469835465</v>
      </c>
      <c r="G127" s="325">
        <f t="shared" si="5"/>
        <v>22470.555027422313</v>
      </c>
      <c r="H127" s="326">
        <f t="shared" si="6"/>
        <v>3.5870774445190528E-4</v>
      </c>
      <c r="I127" s="324">
        <f t="shared" si="7"/>
        <v>13272.19</v>
      </c>
    </row>
    <row r="128" spans="1:9" ht="15.75" x14ac:dyDescent="0.25">
      <c r="A128" s="324" t="s">
        <v>1315</v>
      </c>
      <c r="B128" s="324" t="s">
        <v>4604</v>
      </c>
      <c r="C128" s="324">
        <v>63.6</v>
      </c>
      <c r="D128" s="324">
        <v>47.9</v>
      </c>
      <c r="E128" s="324">
        <f t="shared" si="4"/>
        <v>15.700000000000003</v>
      </c>
      <c r="F128" s="325">
        <v>1519.1221698113206</v>
      </c>
      <c r="G128" s="325">
        <f t="shared" si="5"/>
        <v>23850.218066037738</v>
      </c>
      <c r="H128" s="326">
        <f t="shared" si="6"/>
        <v>3.8073193638136349E-4</v>
      </c>
      <c r="I128" s="324">
        <f t="shared" si="7"/>
        <v>14087.08</v>
      </c>
    </row>
    <row r="129" spans="1:9" ht="15.75" x14ac:dyDescent="0.25">
      <c r="A129" s="324" t="s">
        <v>710</v>
      </c>
      <c r="B129" s="324" t="s">
        <v>711</v>
      </c>
      <c r="C129" s="324">
        <v>174.8</v>
      </c>
      <c r="D129" s="324">
        <v>140.69999999999999</v>
      </c>
      <c r="E129" s="324">
        <f t="shared" si="4"/>
        <v>34.100000000000023</v>
      </c>
      <c r="F129" s="325">
        <v>1177.8835812356979</v>
      </c>
      <c r="G129" s="325">
        <f t="shared" si="5"/>
        <v>40165.830120137325</v>
      </c>
      <c r="H129" s="326">
        <f t="shared" si="6"/>
        <v>6.4118551183315535E-4</v>
      </c>
      <c r="I129" s="324">
        <f t="shared" si="7"/>
        <v>23723.86</v>
      </c>
    </row>
    <row r="130" spans="1:9" ht="15.75" x14ac:dyDescent="0.25">
      <c r="A130" s="324" t="s">
        <v>1322</v>
      </c>
      <c r="B130" s="324" t="s">
        <v>4605</v>
      </c>
      <c r="C130" s="324">
        <v>238</v>
      </c>
      <c r="D130" s="324">
        <v>203</v>
      </c>
      <c r="E130" s="324">
        <f t="shared" si="4"/>
        <v>35</v>
      </c>
      <c r="F130" s="325">
        <v>1201.0684453781512</v>
      </c>
      <c r="G130" s="325">
        <f t="shared" si="5"/>
        <v>42037.395588235289</v>
      </c>
      <c r="H130" s="326">
        <f t="shared" si="6"/>
        <v>6.7106216716437473E-4</v>
      </c>
      <c r="I130" s="324">
        <f t="shared" si="7"/>
        <v>24829.3</v>
      </c>
    </row>
    <row r="131" spans="1:9" ht="15.75" x14ac:dyDescent="0.25">
      <c r="A131" s="324" t="s">
        <v>1326</v>
      </c>
      <c r="B131" s="324" t="s">
        <v>4606</v>
      </c>
      <c r="C131" s="324">
        <v>333.7</v>
      </c>
      <c r="D131" s="324">
        <v>283.10000000000002</v>
      </c>
      <c r="E131" s="324">
        <f t="shared" ref="E131:E179" si="8">C131-D131</f>
        <v>50.599999999999966</v>
      </c>
      <c r="F131" s="325">
        <v>1294.4283787833383</v>
      </c>
      <c r="G131" s="325">
        <f t="shared" ref="G131:G179" si="9">E131*F131</f>
        <v>65498.075966436874</v>
      </c>
      <c r="H131" s="326">
        <f t="shared" ref="H131:H179" si="10">G131/$G$182</f>
        <v>1.0455757353206457E-3</v>
      </c>
      <c r="I131" s="324">
        <f t="shared" ref="I131:I179" si="11">ROUND(H131*$I$182,2)</f>
        <v>38686.300000000003</v>
      </c>
    </row>
    <row r="132" spans="1:9" ht="15.75" x14ac:dyDescent="0.25">
      <c r="A132" s="324" t="s">
        <v>1330</v>
      </c>
      <c r="B132" s="324" t="s">
        <v>4607</v>
      </c>
      <c r="C132" s="324">
        <v>94.9</v>
      </c>
      <c r="D132" s="324">
        <v>74.7</v>
      </c>
      <c r="E132" s="324">
        <f t="shared" si="8"/>
        <v>20.200000000000003</v>
      </c>
      <c r="F132" s="325">
        <v>1326.9701791359325</v>
      </c>
      <c r="G132" s="325">
        <f t="shared" si="9"/>
        <v>26804.797618545843</v>
      </c>
      <c r="H132" s="326">
        <f t="shared" si="10"/>
        <v>4.2789724074480799E-4</v>
      </c>
      <c r="I132" s="324">
        <f t="shared" si="11"/>
        <v>15832.2</v>
      </c>
    </row>
    <row r="133" spans="1:9" ht="15.75" x14ac:dyDescent="0.25">
      <c r="A133" s="324" t="s">
        <v>1334</v>
      </c>
      <c r="B133" s="324" t="s">
        <v>4608</v>
      </c>
      <c r="C133" s="324">
        <v>71.3</v>
      </c>
      <c r="D133" s="324">
        <v>45.5</v>
      </c>
      <c r="E133" s="324">
        <f t="shared" si="8"/>
        <v>25.799999999999997</v>
      </c>
      <c r="F133" s="325">
        <v>1440.0967741935483</v>
      </c>
      <c r="G133" s="325">
        <f t="shared" si="9"/>
        <v>37154.49677419354</v>
      </c>
      <c r="H133" s="326">
        <f t="shared" si="10"/>
        <v>5.9311422071470828E-4</v>
      </c>
      <c r="I133" s="324">
        <f t="shared" si="11"/>
        <v>21945.23</v>
      </c>
    </row>
    <row r="134" spans="1:9" ht="15.75" x14ac:dyDescent="0.25">
      <c r="A134" s="324" t="s">
        <v>1338</v>
      </c>
      <c r="B134" s="324" t="s">
        <v>4609</v>
      </c>
      <c r="C134" s="324">
        <v>117.1</v>
      </c>
      <c r="D134" s="324">
        <v>105.3</v>
      </c>
      <c r="E134" s="324">
        <f t="shared" si="8"/>
        <v>11.799999999999997</v>
      </c>
      <c r="F134" s="325">
        <v>1672.0398804440649</v>
      </c>
      <c r="G134" s="325">
        <f t="shared" si="9"/>
        <v>19730.07058923996</v>
      </c>
      <c r="H134" s="326">
        <f t="shared" si="10"/>
        <v>3.1496013829236544E-4</v>
      </c>
      <c r="I134" s="324">
        <f t="shared" si="11"/>
        <v>11653.53</v>
      </c>
    </row>
    <row r="135" spans="1:9" ht="15.75" x14ac:dyDescent="0.25">
      <c r="A135" s="324" t="s">
        <v>1342</v>
      </c>
      <c r="B135" s="324" t="s">
        <v>4610</v>
      </c>
      <c r="C135" s="324">
        <v>950.3</v>
      </c>
      <c r="D135" s="324">
        <v>909</v>
      </c>
      <c r="E135" s="324">
        <f t="shared" si="8"/>
        <v>41.299999999999955</v>
      </c>
      <c r="F135" s="325">
        <v>1278.6673050615595</v>
      </c>
      <c r="G135" s="325">
        <f t="shared" si="9"/>
        <v>52808.959699042352</v>
      </c>
      <c r="H135" s="326">
        <f t="shared" si="10"/>
        <v>8.4301357030912966E-4</v>
      </c>
      <c r="I135" s="324">
        <f t="shared" si="11"/>
        <v>31191.5</v>
      </c>
    </row>
    <row r="136" spans="1:9" ht="15.75" x14ac:dyDescent="0.25">
      <c r="A136" s="324" t="s">
        <v>714</v>
      </c>
      <c r="B136" s="324" t="s">
        <v>715</v>
      </c>
      <c r="C136" s="324">
        <v>151.80000000000001</v>
      </c>
      <c r="D136" s="324">
        <v>123.2</v>
      </c>
      <c r="E136" s="324">
        <f t="shared" si="8"/>
        <v>28.600000000000009</v>
      </c>
      <c r="F136" s="325">
        <v>1336.6098814229249</v>
      </c>
      <c r="G136" s="325">
        <f t="shared" si="9"/>
        <v>38227.042608695665</v>
      </c>
      <c r="H136" s="326">
        <f t="shared" si="10"/>
        <v>6.1023576028709672E-4</v>
      </c>
      <c r="I136" s="324">
        <f t="shared" si="11"/>
        <v>22578.720000000001</v>
      </c>
    </row>
    <row r="137" spans="1:9" ht="15.75" x14ac:dyDescent="0.25">
      <c r="A137" s="324" t="s">
        <v>1349</v>
      </c>
      <c r="B137" s="324" t="s">
        <v>4611</v>
      </c>
      <c r="C137" s="324">
        <v>74.099999999999994</v>
      </c>
      <c r="D137" s="324">
        <v>60.6</v>
      </c>
      <c r="E137" s="324">
        <f t="shared" si="8"/>
        <v>13.499999999999993</v>
      </c>
      <c r="F137" s="325">
        <v>1537.9804318488532</v>
      </c>
      <c r="G137" s="325">
        <f t="shared" si="9"/>
        <v>20762.735829959507</v>
      </c>
      <c r="H137" s="326">
        <f t="shared" si="10"/>
        <v>3.3144504571100013E-4</v>
      </c>
      <c r="I137" s="324">
        <f t="shared" si="11"/>
        <v>12263.47</v>
      </c>
    </row>
    <row r="138" spans="1:9" ht="15.75" x14ac:dyDescent="0.25">
      <c r="A138" s="324" t="s">
        <v>720</v>
      </c>
      <c r="B138" s="324" t="s">
        <v>721</v>
      </c>
      <c r="C138" s="324">
        <v>12500.8</v>
      </c>
      <c r="D138" s="324">
        <v>10703.2</v>
      </c>
      <c r="E138" s="324">
        <f t="shared" si="8"/>
        <v>1797.5999999999985</v>
      </c>
      <c r="F138" s="325">
        <v>1581.3137335210547</v>
      </c>
      <c r="G138" s="325">
        <f t="shared" si="9"/>
        <v>2842569.5673774458</v>
      </c>
      <c r="H138" s="326">
        <f t="shared" si="10"/>
        <v>4.5377237754797017E-2</v>
      </c>
      <c r="I138" s="324">
        <f t="shared" si="11"/>
        <v>1678957.8</v>
      </c>
    </row>
    <row r="139" spans="1:9" ht="15.75" x14ac:dyDescent="0.25">
      <c r="A139" s="324" t="s">
        <v>749</v>
      </c>
      <c r="B139" s="324" t="s">
        <v>750</v>
      </c>
      <c r="C139" s="324">
        <v>4492.5</v>
      </c>
      <c r="D139" s="324">
        <v>3982</v>
      </c>
      <c r="E139" s="324">
        <f t="shared" si="8"/>
        <v>510.5</v>
      </c>
      <c r="F139" s="325">
        <v>1007.5435125208683</v>
      </c>
      <c r="G139" s="325">
        <f t="shared" si="9"/>
        <v>514350.96314190322</v>
      </c>
      <c r="H139" s="326">
        <f t="shared" si="10"/>
        <v>8.2108196090455929E-3</v>
      </c>
      <c r="I139" s="324">
        <f t="shared" si="11"/>
        <v>303800.33</v>
      </c>
    </row>
    <row r="140" spans="1:9" ht="15.75" x14ac:dyDescent="0.25">
      <c r="A140" s="324" t="s">
        <v>1359</v>
      </c>
      <c r="B140" s="324" t="s">
        <v>4612</v>
      </c>
      <c r="C140" s="324">
        <v>250.6</v>
      </c>
      <c r="D140" s="324">
        <v>204.4</v>
      </c>
      <c r="E140" s="324">
        <f t="shared" si="8"/>
        <v>46.199999999999989</v>
      </c>
      <c r="F140" s="325">
        <v>1113.8770550678373</v>
      </c>
      <c r="G140" s="325">
        <f t="shared" si="9"/>
        <v>51461.119944134072</v>
      </c>
      <c r="H140" s="326">
        <f t="shared" si="10"/>
        <v>8.2149738800852638E-4</v>
      </c>
      <c r="I140" s="324">
        <f t="shared" si="11"/>
        <v>30395.4</v>
      </c>
    </row>
    <row r="141" spans="1:9" ht="15.75" x14ac:dyDescent="0.25">
      <c r="A141" s="324" t="s">
        <v>1363</v>
      </c>
      <c r="B141" s="324" t="s">
        <v>4613</v>
      </c>
      <c r="C141" s="324">
        <v>160.9</v>
      </c>
      <c r="D141" s="324">
        <v>133</v>
      </c>
      <c r="E141" s="324">
        <f t="shared" si="8"/>
        <v>27.900000000000006</v>
      </c>
      <c r="F141" s="325">
        <v>1138.3562461155996</v>
      </c>
      <c r="G141" s="325">
        <f t="shared" si="9"/>
        <v>31760.139266625236</v>
      </c>
      <c r="H141" s="326">
        <f t="shared" si="10"/>
        <v>5.0700162527834178E-4</v>
      </c>
      <c r="I141" s="324">
        <f t="shared" si="11"/>
        <v>18759.060000000001</v>
      </c>
    </row>
    <row r="142" spans="1:9" ht="15.75" x14ac:dyDescent="0.25">
      <c r="A142" s="324" t="s">
        <v>1367</v>
      </c>
      <c r="B142" s="324" t="s">
        <v>4614</v>
      </c>
      <c r="C142" s="324">
        <v>261.89999999999998</v>
      </c>
      <c r="D142" s="324">
        <v>249.4</v>
      </c>
      <c r="E142" s="324">
        <f t="shared" si="8"/>
        <v>12.499999999999972</v>
      </c>
      <c r="F142" s="325">
        <v>1180.6479190530738</v>
      </c>
      <c r="G142" s="325">
        <f t="shared" si="9"/>
        <v>14758.098988163389</v>
      </c>
      <c r="H142" s="326">
        <f t="shared" si="10"/>
        <v>2.3559028221517466E-4</v>
      </c>
      <c r="I142" s="324">
        <f t="shared" si="11"/>
        <v>8716.84</v>
      </c>
    </row>
    <row r="143" spans="1:9" ht="15.75" x14ac:dyDescent="0.25">
      <c r="A143" s="324" t="s">
        <v>757</v>
      </c>
      <c r="B143" s="324" t="s">
        <v>758</v>
      </c>
      <c r="C143" s="324">
        <v>717.8</v>
      </c>
      <c r="D143" s="324">
        <v>683.5</v>
      </c>
      <c r="E143" s="324">
        <f t="shared" si="8"/>
        <v>34.299999999999955</v>
      </c>
      <c r="F143" s="325">
        <v>1284.5831986625801</v>
      </c>
      <c r="G143" s="325">
        <f t="shared" si="9"/>
        <v>44061.203714126437</v>
      </c>
      <c r="H143" s="326">
        <f t="shared" si="10"/>
        <v>7.0336914165414232E-4</v>
      </c>
      <c r="I143" s="324">
        <f t="shared" si="11"/>
        <v>26024.66</v>
      </c>
    </row>
    <row r="144" spans="1:9" ht="15.75" x14ac:dyDescent="0.25">
      <c r="A144" s="324" t="s">
        <v>1374</v>
      </c>
      <c r="B144" s="324" t="s">
        <v>4615</v>
      </c>
      <c r="C144" s="324">
        <v>128.5</v>
      </c>
      <c r="D144" s="324">
        <v>123.6</v>
      </c>
      <c r="E144" s="324">
        <f t="shared" si="8"/>
        <v>4.9000000000000057</v>
      </c>
      <c r="F144" s="325">
        <v>1279.2456809338521</v>
      </c>
      <c r="G144" s="325">
        <f t="shared" si="9"/>
        <v>6268.303836575883</v>
      </c>
      <c r="H144" s="326">
        <f t="shared" si="10"/>
        <v>1.0006380029391255E-4</v>
      </c>
      <c r="I144" s="324">
        <f t="shared" si="11"/>
        <v>3702.36</v>
      </c>
    </row>
    <row r="145" spans="1:9" ht="15.75" x14ac:dyDescent="0.25">
      <c r="A145" s="324" t="s">
        <v>763</v>
      </c>
      <c r="B145" s="324" t="s">
        <v>764</v>
      </c>
      <c r="C145" s="324">
        <v>105.5</v>
      </c>
      <c r="D145" s="324">
        <v>76.900000000000006</v>
      </c>
      <c r="E145" s="324">
        <f t="shared" si="8"/>
        <v>28.599999999999994</v>
      </c>
      <c r="F145" s="325">
        <v>1367.4489099526065</v>
      </c>
      <c r="G145" s="325">
        <f t="shared" si="9"/>
        <v>39109.038824644536</v>
      </c>
      <c r="H145" s="326">
        <f t="shared" si="10"/>
        <v>6.2431546917065736E-4</v>
      </c>
      <c r="I145" s="324">
        <f t="shared" si="11"/>
        <v>23099.67</v>
      </c>
    </row>
    <row r="146" spans="1:9" ht="15.75" x14ac:dyDescent="0.25">
      <c r="A146" s="324" t="s">
        <v>1381</v>
      </c>
      <c r="B146" s="324" t="s">
        <v>4616</v>
      </c>
      <c r="C146" s="324">
        <v>403.7</v>
      </c>
      <c r="D146" s="324">
        <v>336.9</v>
      </c>
      <c r="E146" s="324">
        <f t="shared" si="8"/>
        <v>66.800000000000011</v>
      </c>
      <c r="F146" s="325">
        <v>1097.6462472132771</v>
      </c>
      <c r="G146" s="325">
        <f t="shared" si="9"/>
        <v>73322.769313846919</v>
      </c>
      <c r="H146" s="326">
        <f t="shared" si="10"/>
        <v>1.1704848930273418E-3</v>
      </c>
      <c r="I146" s="324">
        <f t="shared" si="11"/>
        <v>43307.94</v>
      </c>
    </row>
    <row r="147" spans="1:9" ht="15.75" x14ac:dyDescent="0.25">
      <c r="A147" s="324" t="s">
        <v>1385</v>
      </c>
      <c r="B147" s="324" t="s">
        <v>4617</v>
      </c>
      <c r="C147" s="324">
        <v>121.7</v>
      </c>
      <c r="D147" s="324">
        <v>92</v>
      </c>
      <c r="E147" s="324">
        <f t="shared" si="8"/>
        <v>29.700000000000003</v>
      </c>
      <c r="F147" s="325">
        <v>1504.3813475760064</v>
      </c>
      <c r="G147" s="325">
        <f t="shared" si="9"/>
        <v>44680.126023007397</v>
      </c>
      <c r="H147" s="326">
        <f t="shared" si="10"/>
        <v>7.1324928146994653E-4</v>
      </c>
      <c r="I147" s="324">
        <f t="shared" si="11"/>
        <v>26390.22</v>
      </c>
    </row>
    <row r="148" spans="1:9" ht="15.75" x14ac:dyDescent="0.25">
      <c r="A148" s="324" t="s">
        <v>1389</v>
      </c>
      <c r="B148" s="324" t="s">
        <v>4618</v>
      </c>
      <c r="C148" s="324">
        <v>87.6</v>
      </c>
      <c r="D148" s="324">
        <v>87.6</v>
      </c>
      <c r="E148" s="324">
        <f t="shared" si="8"/>
        <v>0</v>
      </c>
      <c r="F148" s="325">
        <v>1787.3864155251142</v>
      </c>
      <c r="G148" s="325">
        <f t="shared" si="9"/>
        <v>0</v>
      </c>
      <c r="H148" s="326">
        <f t="shared" si="10"/>
        <v>0</v>
      </c>
      <c r="I148" s="324">
        <f t="shared" si="11"/>
        <v>0</v>
      </c>
    </row>
    <row r="149" spans="1:9" ht="15.75" x14ac:dyDescent="0.25">
      <c r="A149" s="324" t="s">
        <v>1393</v>
      </c>
      <c r="B149" s="324" t="s">
        <v>4619</v>
      </c>
      <c r="C149" s="324">
        <v>171.9</v>
      </c>
      <c r="D149" s="324">
        <v>167</v>
      </c>
      <c r="E149" s="324">
        <f t="shared" si="8"/>
        <v>4.9000000000000057</v>
      </c>
      <c r="F149" s="325">
        <v>1783.8119837114602</v>
      </c>
      <c r="G149" s="325">
        <f t="shared" si="9"/>
        <v>8740.6787201861662</v>
      </c>
      <c r="H149" s="326">
        <f t="shared" si="10"/>
        <v>1.395314510420624E-4</v>
      </c>
      <c r="I149" s="324">
        <f t="shared" si="11"/>
        <v>5162.66</v>
      </c>
    </row>
    <row r="150" spans="1:9" ht="15.75" x14ac:dyDescent="0.25">
      <c r="A150" s="324" t="s">
        <v>767</v>
      </c>
      <c r="B150" s="324" t="s">
        <v>768</v>
      </c>
      <c r="C150" s="324">
        <v>494.9</v>
      </c>
      <c r="D150" s="324">
        <v>473.7</v>
      </c>
      <c r="E150" s="324">
        <f t="shared" si="8"/>
        <v>21.199999999999989</v>
      </c>
      <c r="F150" s="325">
        <v>1800.3931299252376</v>
      </c>
      <c r="G150" s="325">
        <f t="shared" si="9"/>
        <v>38168.334354415019</v>
      </c>
      <c r="H150" s="326">
        <f t="shared" si="10"/>
        <v>6.0929857357995847E-4</v>
      </c>
      <c r="I150" s="324">
        <f t="shared" si="11"/>
        <v>22544.05</v>
      </c>
    </row>
    <row r="151" spans="1:9" ht="15.75" x14ac:dyDescent="0.25">
      <c r="A151" s="324" t="s">
        <v>1400</v>
      </c>
      <c r="B151" s="324" t="s">
        <v>4620</v>
      </c>
      <c r="C151" s="324">
        <v>41.9</v>
      </c>
      <c r="D151" s="324">
        <v>38.1</v>
      </c>
      <c r="E151" s="324">
        <f t="shared" si="8"/>
        <v>3.7999999999999972</v>
      </c>
      <c r="F151" s="325">
        <v>2213.1085918854415</v>
      </c>
      <c r="G151" s="325">
        <f t="shared" si="9"/>
        <v>8409.8126491646708</v>
      </c>
      <c r="H151" s="326">
        <f t="shared" si="10"/>
        <v>1.3424968466348625E-4</v>
      </c>
      <c r="I151" s="324">
        <f t="shared" si="11"/>
        <v>4967.24</v>
      </c>
    </row>
    <row r="152" spans="1:9" ht="15.75" x14ac:dyDescent="0.25">
      <c r="A152" s="324" t="s">
        <v>1404</v>
      </c>
      <c r="B152" s="324" t="s">
        <v>4621</v>
      </c>
      <c r="C152" s="324">
        <v>183.1</v>
      </c>
      <c r="D152" s="324">
        <v>155.19999999999999</v>
      </c>
      <c r="E152" s="324">
        <f t="shared" si="8"/>
        <v>27.900000000000006</v>
      </c>
      <c r="F152" s="325">
        <v>1458.5846531949753</v>
      </c>
      <c r="G152" s="325">
        <f t="shared" si="9"/>
        <v>40694.511824139823</v>
      </c>
      <c r="H152" s="326">
        <f t="shared" si="10"/>
        <v>6.4962509961121839E-4</v>
      </c>
      <c r="I152" s="324">
        <f t="shared" si="11"/>
        <v>24036.13</v>
      </c>
    </row>
    <row r="153" spans="1:9" ht="15.75" x14ac:dyDescent="0.25">
      <c r="A153" s="324" t="s">
        <v>1408</v>
      </c>
      <c r="B153" s="324" t="s">
        <v>4622</v>
      </c>
      <c r="C153" s="324">
        <v>61.4</v>
      </c>
      <c r="D153" s="324">
        <v>47</v>
      </c>
      <c r="E153" s="324">
        <f t="shared" si="8"/>
        <v>14.399999999999999</v>
      </c>
      <c r="F153" s="325">
        <v>1822.9271986970684</v>
      </c>
      <c r="G153" s="325">
        <f t="shared" si="9"/>
        <v>26250.151661237782</v>
      </c>
      <c r="H153" s="326">
        <f t="shared" si="10"/>
        <v>4.19043173719203E-4</v>
      </c>
      <c r="I153" s="324">
        <f t="shared" si="11"/>
        <v>15504.6</v>
      </c>
    </row>
    <row r="154" spans="1:9" ht="15.75" x14ac:dyDescent="0.25">
      <c r="A154" s="324" t="s">
        <v>771</v>
      </c>
      <c r="B154" s="324" t="s">
        <v>772</v>
      </c>
      <c r="C154" s="324">
        <v>450.6</v>
      </c>
      <c r="D154" s="324">
        <v>376.4</v>
      </c>
      <c r="E154" s="324">
        <f t="shared" si="8"/>
        <v>74.200000000000045</v>
      </c>
      <c r="F154" s="325">
        <v>1193.7019529516199</v>
      </c>
      <c r="G154" s="325">
        <f t="shared" si="9"/>
        <v>88572.684909010248</v>
      </c>
      <c r="H154" s="326">
        <f t="shared" si="10"/>
        <v>1.4139262686207459E-3</v>
      </c>
      <c r="I154" s="324">
        <f t="shared" si="11"/>
        <v>52315.27</v>
      </c>
    </row>
    <row r="155" spans="1:9" ht="15.75" x14ac:dyDescent="0.25">
      <c r="A155" s="324" t="s">
        <v>1415</v>
      </c>
      <c r="B155" s="324" t="s">
        <v>2305</v>
      </c>
      <c r="C155" s="324">
        <v>63.3</v>
      </c>
      <c r="D155" s="324">
        <v>55.8</v>
      </c>
      <c r="E155" s="324">
        <f t="shared" si="8"/>
        <v>7.5</v>
      </c>
      <c r="F155" s="325">
        <v>1867.5421800947868</v>
      </c>
      <c r="G155" s="325">
        <f t="shared" si="9"/>
        <v>14006.5663507109</v>
      </c>
      <c r="H155" s="326">
        <f t="shared" si="10"/>
        <v>2.2359322308897211E-4</v>
      </c>
      <c r="I155" s="324">
        <f t="shared" si="11"/>
        <v>8272.9500000000007</v>
      </c>
    </row>
    <row r="156" spans="1:9" ht="15.75" x14ac:dyDescent="0.25">
      <c r="A156" s="324" t="s">
        <v>345</v>
      </c>
      <c r="B156" s="324" t="s">
        <v>775</v>
      </c>
      <c r="C156" s="324">
        <v>1004.8</v>
      </c>
      <c r="D156" s="324">
        <v>859.1</v>
      </c>
      <c r="E156" s="324">
        <f t="shared" si="8"/>
        <v>145.69999999999993</v>
      </c>
      <c r="F156" s="325">
        <v>1125.5721337579616</v>
      </c>
      <c r="G156" s="325">
        <f t="shared" si="9"/>
        <v>163995.85988853493</v>
      </c>
      <c r="H156" s="326">
        <f t="shared" si="10"/>
        <v>2.6179408976893118E-3</v>
      </c>
      <c r="I156" s="324">
        <f t="shared" si="11"/>
        <v>96863.81</v>
      </c>
    </row>
    <row r="157" spans="1:9" ht="15.75" x14ac:dyDescent="0.25">
      <c r="A157" s="324" t="s">
        <v>778</v>
      </c>
      <c r="B157" s="324" t="s">
        <v>779</v>
      </c>
      <c r="C157" s="324">
        <v>0</v>
      </c>
      <c r="D157" s="324">
        <v>0</v>
      </c>
      <c r="E157" s="324">
        <f t="shared" si="8"/>
        <v>0</v>
      </c>
      <c r="F157" s="325">
        <v>0</v>
      </c>
      <c r="G157" s="325">
        <f t="shared" si="9"/>
        <v>0</v>
      </c>
      <c r="H157" s="326">
        <f t="shared" si="10"/>
        <v>0</v>
      </c>
      <c r="I157" s="324">
        <f t="shared" si="11"/>
        <v>0</v>
      </c>
    </row>
    <row r="158" spans="1:9" ht="15.75" x14ac:dyDescent="0.25">
      <c r="A158" s="324" t="s">
        <v>1424</v>
      </c>
      <c r="B158" s="324" t="s">
        <v>4623</v>
      </c>
      <c r="C158" s="324">
        <v>662.6</v>
      </c>
      <c r="D158" s="324">
        <v>576.9</v>
      </c>
      <c r="E158" s="324">
        <f t="shared" si="8"/>
        <v>85.700000000000045</v>
      </c>
      <c r="F158" s="325">
        <v>1046.2319197102324</v>
      </c>
      <c r="G158" s="325">
        <f t="shared" si="9"/>
        <v>89662.075519166974</v>
      </c>
      <c r="H158" s="326">
        <f t="shared" si="10"/>
        <v>1.4313167090490985E-3</v>
      </c>
      <c r="I158" s="324">
        <f t="shared" si="11"/>
        <v>52958.720000000001</v>
      </c>
    </row>
    <row r="159" spans="1:9" ht="15.75" x14ac:dyDescent="0.25">
      <c r="A159" s="324" t="s">
        <v>1428</v>
      </c>
      <c r="B159" s="324" t="s">
        <v>4624</v>
      </c>
      <c r="C159" s="324">
        <v>168.1</v>
      </c>
      <c r="D159" s="324">
        <v>152.4</v>
      </c>
      <c r="E159" s="324">
        <f t="shared" si="8"/>
        <v>15.699999999999989</v>
      </c>
      <c r="F159" s="325">
        <v>1298.4336704342654</v>
      </c>
      <c r="G159" s="325">
        <f t="shared" si="9"/>
        <v>20385.408625817952</v>
      </c>
      <c r="H159" s="326">
        <f t="shared" si="10"/>
        <v>3.2542159902030715E-4</v>
      </c>
      <c r="I159" s="324">
        <f t="shared" si="11"/>
        <v>12040.6</v>
      </c>
    </row>
    <row r="160" spans="1:9" ht="15.75" x14ac:dyDescent="0.25">
      <c r="A160" s="324" t="s">
        <v>1432</v>
      </c>
      <c r="B160" s="324" t="s">
        <v>4625</v>
      </c>
      <c r="C160" s="324">
        <v>53.6</v>
      </c>
      <c r="D160" s="324">
        <v>52.1</v>
      </c>
      <c r="E160" s="324">
        <f t="shared" si="8"/>
        <v>1.5</v>
      </c>
      <c r="F160" s="325">
        <v>2029.3561567164179</v>
      </c>
      <c r="G160" s="325">
        <f t="shared" si="9"/>
        <v>3044.0342350746268</v>
      </c>
      <c r="H160" s="326">
        <f t="shared" si="10"/>
        <v>4.8593310363961155E-5</v>
      </c>
      <c r="I160" s="324">
        <f t="shared" si="11"/>
        <v>1797.95</v>
      </c>
    </row>
    <row r="161" spans="1:9" ht="15.75" x14ac:dyDescent="0.25">
      <c r="A161" s="324" t="s">
        <v>784</v>
      </c>
      <c r="B161" s="324" t="s">
        <v>785</v>
      </c>
      <c r="C161" s="324">
        <v>100.8</v>
      </c>
      <c r="D161" s="324">
        <v>91.5</v>
      </c>
      <c r="E161" s="324">
        <f t="shared" si="8"/>
        <v>9.2999999999999972</v>
      </c>
      <c r="F161" s="325">
        <v>1646.5132936507937</v>
      </c>
      <c r="G161" s="325">
        <f t="shared" si="9"/>
        <v>15312.573630952376</v>
      </c>
      <c r="H161" s="326">
        <f t="shared" si="10"/>
        <v>2.4444161446877895E-4</v>
      </c>
      <c r="I161" s="324">
        <f t="shared" si="11"/>
        <v>9044.34</v>
      </c>
    </row>
    <row r="162" spans="1:9" ht="15.75" x14ac:dyDescent="0.25">
      <c r="A162" s="324" t="s">
        <v>1439</v>
      </c>
      <c r="B162" s="324" t="s">
        <v>4626</v>
      </c>
      <c r="C162" s="324">
        <v>58.7</v>
      </c>
      <c r="D162" s="324">
        <v>50.1</v>
      </c>
      <c r="E162" s="324">
        <f t="shared" si="8"/>
        <v>8.6000000000000014</v>
      </c>
      <c r="F162" s="325">
        <v>1995.8678023850084</v>
      </c>
      <c r="G162" s="325">
        <f t="shared" si="9"/>
        <v>17164.463100511075</v>
      </c>
      <c r="H162" s="326">
        <f t="shared" si="10"/>
        <v>2.7400417283856388E-4</v>
      </c>
      <c r="I162" s="324">
        <f t="shared" si="11"/>
        <v>10138.15</v>
      </c>
    </row>
    <row r="163" spans="1:9" ht="15.75" x14ac:dyDescent="0.25">
      <c r="A163" s="324" t="s">
        <v>1443</v>
      </c>
      <c r="B163" s="324" t="s">
        <v>4627</v>
      </c>
      <c r="C163" s="324">
        <v>52.3</v>
      </c>
      <c r="D163" s="324">
        <v>46.4</v>
      </c>
      <c r="E163" s="324">
        <f t="shared" si="8"/>
        <v>5.8999999999999986</v>
      </c>
      <c r="F163" s="325">
        <v>2063.3891013384323</v>
      </c>
      <c r="G163" s="325">
        <f t="shared" si="9"/>
        <v>12173.995697896748</v>
      </c>
      <c r="H163" s="326">
        <f t="shared" si="10"/>
        <v>1.9433905982431293E-4</v>
      </c>
      <c r="I163" s="324">
        <f t="shared" si="11"/>
        <v>7190.55</v>
      </c>
    </row>
    <row r="164" spans="1:9" ht="15.75" x14ac:dyDescent="0.25">
      <c r="A164" s="324" t="s">
        <v>1447</v>
      </c>
      <c r="B164" s="324" t="s">
        <v>4628</v>
      </c>
      <c r="C164" s="324">
        <v>1039</v>
      </c>
      <c r="D164" s="324">
        <v>874.1</v>
      </c>
      <c r="E164" s="324">
        <f t="shared" si="8"/>
        <v>164.89999999999998</v>
      </c>
      <c r="F164" s="325">
        <v>1168.6143599615016</v>
      </c>
      <c r="G164" s="325">
        <f t="shared" si="9"/>
        <v>192704.50795765157</v>
      </c>
      <c r="H164" s="326">
        <f t="shared" si="10"/>
        <v>3.0762301737027003E-3</v>
      </c>
      <c r="I164" s="324">
        <f t="shared" si="11"/>
        <v>113820.52</v>
      </c>
    </row>
    <row r="165" spans="1:9" ht="15.75" x14ac:dyDescent="0.25">
      <c r="A165" s="324" t="s">
        <v>1451</v>
      </c>
      <c r="B165" s="324" t="s">
        <v>4629</v>
      </c>
      <c r="C165" s="324">
        <v>0</v>
      </c>
      <c r="D165" s="324">
        <v>0</v>
      </c>
      <c r="E165" s="324">
        <f t="shared" si="8"/>
        <v>0</v>
      </c>
      <c r="F165" s="325">
        <v>0</v>
      </c>
      <c r="G165" s="325">
        <f t="shared" si="9"/>
        <v>0</v>
      </c>
      <c r="H165" s="326">
        <f t="shared" si="10"/>
        <v>0</v>
      </c>
      <c r="I165" s="324">
        <f t="shared" si="11"/>
        <v>0</v>
      </c>
    </row>
    <row r="166" spans="1:9" ht="15.75" x14ac:dyDescent="0.25">
      <c r="A166" s="324" t="s">
        <v>788</v>
      </c>
      <c r="B166" s="324" t="s">
        <v>789</v>
      </c>
      <c r="C166" s="324">
        <v>1000</v>
      </c>
      <c r="D166" s="324">
        <v>834</v>
      </c>
      <c r="E166" s="324">
        <f t="shared" si="8"/>
        <v>166</v>
      </c>
      <c r="F166" s="325">
        <v>1035.45976</v>
      </c>
      <c r="G166" s="325">
        <f t="shared" si="9"/>
        <v>171886.32016</v>
      </c>
      <c r="H166" s="326">
        <f t="shared" si="10"/>
        <v>2.7438999228762959E-3</v>
      </c>
      <c r="I166" s="324">
        <f t="shared" si="11"/>
        <v>101524.3</v>
      </c>
    </row>
    <row r="167" spans="1:9" ht="15.75" x14ac:dyDescent="0.25">
      <c r="A167" s="324" t="s">
        <v>1458</v>
      </c>
      <c r="B167" s="324" t="s">
        <v>4630</v>
      </c>
      <c r="C167" s="324">
        <v>934.6</v>
      </c>
      <c r="D167" s="324">
        <v>826.2</v>
      </c>
      <c r="E167" s="324">
        <f t="shared" si="8"/>
        <v>108.39999999999998</v>
      </c>
      <c r="F167" s="325">
        <v>1010.0329659747485</v>
      </c>
      <c r="G167" s="325">
        <f t="shared" si="9"/>
        <v>109487.57351166272</v>
      </c>
      <c r="H167" s="326">
        <f t="shared" si="10"/>
        <v>1.7478001986133398E-3</v>
      </c>
      <c r="I167" s="324">
        <f t="shared" si="11"/>
        <v>64668.61</v>
      </c>
    </row>
    <row r="168" spans="1:9" ht="15.75" x14ac:dyDescent="0.25">
      <c r="A168" s="324" t="s">
        <v>1462</v>
      </c>
      <c r="B168" s="324" t="s">
        <v>4631</v>
      </c>
      <c r="C168" s="324">
        <v>995.2</v>
      </c>
      <c r="D168" s="324">
        <v>831.1</v>
      </c>
      <c r="E168" s="324">
        <f t="shared" si="8"/>
        <v>164.10000000000002</v>
      </c>
      <c r="F168" s="325">
        <v>1014.4041197749195</v>
      </c>
      <c r="G168" s="325">
        <f t="shared" si="9"/>
        <v>166463.71605506432</v>
      </c>
      <c r="H168" s="326">
        <f t="shared" si="10"/>
        <v>2.6573364140905385E-3</v>
      </c>
      <c r="I168" s="324">
        <f t="shared" si="11"/>
        <v>98321.45</v>
      </c>
    </row>
    <row r="169" spans="1:9" ht="15.75" x14ac:dyDescent="0.25">
      <c r="A169" s="324" t="s">
        <v>795</v>
      </c>
      <c r="B169" s="324" t="s">
        <v>796</v>
      </c>
      <c r="C169" s="324">
        <v>13884.2</v>
      </c>
      <c r="D169" s="324">
        <v>11499.8</v>
      </c>
      <c r="E169" s="324">
        <f t="shared" si="8"/>
        <v>2384.4000000000015</v>
      </c>
      <c r="F169" s="325">
        <v>1217.3937915040117</v>
      </c>
      <c r="G169" s="325">
        <f t="shared" si="9"/>
        <v>2902753.756462167</v>
      </c>
      <c r="H169" s="326">
        <f t="shared" si="10"/>
        <v>4.6337985484076576E-2</v>
      </c>
      <c r="I169" s="324">
        <f t="shared" si="11"/>
        <v>1714505.46</v>
      </c>
    </row>
    <row r="170" spans="1:9" ht="15.75" x14ac:dyDescent="0.25">
      <c r="A170" s="324" t="s">
        <v>1469</v>
      </c>
      <c r="B170" s="324" t="s">
        <v>4632</v>
      </c>
      <c r="C170" s="324">
        <v>0</v>
      </c>
      <c r="D170" s="324">
        <v>0</v>
      </c>
      <c r="E170" s="324">
        <f t="shared" si="8"/>
        <v>0</v>
      </c>
      <c r="F170" s="325">
        <v>0</v>
      </c>
      <c r="G170" s="325">
        <f t="shared" si="9"/>
        <v>0</v>
      </c>
      <c r="H170" s="326">
        <f t="shared" si="10"/>
        <v>0</v>
      </c>
      <c r="I170" s="324">
        <f t="shared" si="11"/>
        <v>0</v>
      </c>
    </row>
    <row r="171" spans="1:9" ht="15.75" x14ac:dyDescent="0.25">
      <c r="A171" s="324" t="s">
        <v>822</v>
      </c>
      <c r="B171" s="324" t="s">
        <v>823</v>
      </c>
      <c r="C171" s="324">
        <v>0</v>
      </c>
      <c r="D171" s="324">
        <v>0</v>
      </c>
      <c r="E171" s="324">
        <f t="shared" si="8"/>
        <v>0</v>
      </c>
      <c r="F171" s="325">
        <v>0</v>
      </c>
      <c r="G171" s="325">
        <f t="shared" si="9"/>
        <v>0</v>
      </c>
      <c r="H171" s="326">
        <f t="shared" si="10"/>
        <v>0</v>
      </c>
      <c r="I171" s="324">
        <f t="shared" si="11"/>
        <v>0</v>
      </c>
    </row>
    <row r="172" spans="1:9" ht="15.75" x14ac:dyDescent="0.25">
      <c r="A172" s="324" t="s">
        <v>1476</v>
      </c>
      <c r="B172" s="324" t="s">
        <v>4633</v>
      </c>
      <c r="C172" s="324">
        <v>424.3</v>
      </c>
      <c r="D172" s="324">
        <v>351.4</v>
      </c>
      <c r="E172" s="324">
        <f t="shared" si="8"/>
        <v>72.900000000000034</v>
      </c>
      <c r="F172" s="325">
        <v>1114.9980438369078</v>
      </c>
      <c r="G172" s="325">
        <f t="shared" si="9"/>
        <v>81283.357395710613</v>
      </c>
      <c r="H172" s="326">
        <f t="shared" si="10"/>
        <v>1.2975634005173106E-3</v>
      </c>
      <c r="I172" s="324">
        <f t="shared" si="11"/>
        <v>48009.85</v>
      </c>
    </row>
    <row r="173" spans="1:9" ht="15.75" x14ac:dyDescent="0.25">
      <c r="A173" s="324" t="s">
        <v>826</v>
      </c>
      <c r="B173" s="324" t="s">
        <v>827</v>
      </c>
      <c r="C173" s="324">
        <v>50.3</v>
      </c>
      <c r="D173" s="324">
        <v>38.6</v>
      </c>
      <c r="E173" s="324">
        <f t="shared" si="8"/>
        <v>11.699999999999996</v>
      </c>
      <c r="F173" s="325">
        <v>1820.3495029821074</v>
      </c>
      <c r="G173" s="325">
        <f t="shared" si="9"/>
        <v>21298.08918489065</v>
      </c>
      <c r="H173" s="326">
        <f t="shared" si="10"/>
        <v>3.3999113610341618E-4</v>
      </c>
      <c r="I173" s="324">
        <f t="shared" si="11"/>
        <v>12579.67</v>
      </c>
    </row>
    <row r="174" spans="1:9" ht="15.75" x14ac:dyDescent="0.25">
      <c r="A174" s="324" t="s">
        <v>1483</v>
      </c>
      <c r="B174" s="324" t="s">
        <v>4634</v>
      </c>
      <c r="C174" s="324">
        <v>0</v>
      </c>
      <c r="D174" s="324">
        <v>0</v>
      </c>
      <c r="E174" s="324">
        <f t="shared" si="8"/>
        <v>0</v>
      </c>
      <c r="F174" s="325">
        <v>0</v>
      </c>
      <c r="G174" s="325">
        <f t="shared" si="9"/>
        <v>0</v>
      </c>
      <c r="H174" s="326">
        <f t="shared" si="10"/>
        <v>0</v>
      </c>
      <c r="I174" s="324">
        <f t="shared" si="11"/>
        <v>0</v>
      </c>
    </row>
    <row r="175" spans="1:9" ht="15.75" x14ac:dyDescent="0.25">
      <c r="A175" s="324" t="s">
        <v>1487</v>
      </c>
      <c r="B175" s="324" t="s">
        <v>4635</v>
      </c>
      <c r="C175" s="324">
        <v>0</v>
      </c>
      <c r="D175" s="324">
        <v>0</v>
      </c>
      <c r="E175" s="324">
        <f t="shared" si="8"/>
        <v>0</v>
      </c>
      <c r="F175" s="325">
        <v>0</v>
      </c>
      <c r="G175" s="325">
        <f t="shared" si="9"/>
        <v>0</v>
      </c>
      <c r="H175" s="326">
        <f t="shared" si="10"/>
        <v>0</v>
      </c>
      <c r="I175" s="324">
        <f t="shared" si="11"/>
        <v>0</v>
      </c>
    </row>
    <row r="176" spans="1:9" ht="15.75" x14ac:dyDescent="0.25">
      <c r="A176" s="324" t="s">
        <v>1491</v>
      </c>
      <c r="B176" s="324" t="s">
        <v>4636</v>
      </c>
      <c r="C176" s="324">
        <v>503.5</v>
      </c>
      <c r="D176" s="324">
        <v>458.1</v>
      </c>
      <c r="E176" s="324">
        <f t="shared" si="8"/>
        <v>45.399999999999977</v>
      </c>
      <c r="F176" s="325">
        <v>1314.4016087388281</v>
      </c>
      <c r="G176" s="325">
        <f t="shared" si="9"/>
        <v>59673.83303674277</v>
      </c>
      <c r="H176" s="326">
        <f t="shared" si="10"/>
        <v>9.5260068232792079E-4</v>
      </c>
      <c r="I176" s="324">
        <f t="shared" si="11"/>
        <v>35246.230000000003</v>
      </c>
    </row>
    <row r="177" spans="1:9" ht="15.75" x14ac:dyDescent="0.25">
      <c r="A177" s="324" t="s">
        <v>1495</v>
      </c>
      <c r="B177" s="324" t="s">
        <v>4637</v>
      </c>
      <c r="C177" s="324">
        <v>303.5</v>
      </c>
      <c r="D177" s="324">
        <v>286.7</v>
      </c>
      <c r="E177" s="324">
        <f t="shared" si="8"/>
        <v>16.800000000000011</v>
      </c>
      <c r="F177" s="325">
        <v>1126.7171663920922</v>
      </c>
      <c r="G177" s="325">
        <f t="shared" si="9"/>
        <v>18928.848395387162</v>
      </c>
      <c r="H177" s="326">
        <f t="shared" si="10"/>
        <v>3.0216986205704302E-4</v>
      </c>
      <c r="I177" s="324">
        <f t="shared" si="11"/>
        <v>11180.28</v>
      </c>
    </row>
    <row r="178" spans="1:9" ht="15.75" x14ac:dyDescent="0.25">
      <c r="A178" s="324" t="s">
        <v>1499</v>
      </c>
      <c r="B178" s="324" t="s">
        <v>4638</v>
      </c>
      <c r="C178" s="324">
        <v>73.400000000000006</v>
      </c>
      <c r="D178" s="324">
        <v>64</v>
      </c>
      <c r="E178" s="324">
        <f t="shared" si="8"/>
        <v>9.4000000000000057</v>
      </c>
      <c r="F178" s="325">
        <v>1744.1211171662126</v>
      </c>
      <c r="G178" s="325">
        <f t="shared" si="9"/>
        <v>16394.738501362408</v>
      </c>
      <c r="H178" s="326">
        <f t="shared" si="10"/>
        <v>2.6171670710962151E-4</v>
      </c>
      <c r="I178" s="324">
        <f t="shared" si="11"/>
        <v>9683.52</v>
      </c>
    </row>
    <row r="179" spans="1:9" ht="15.75" x14ac:dyDescent="0.25">
      <c r="A179" s="324" t="s">
        <v>1503</v>
      </c>
      <c r="B179" s="324" t="s">
        <v>4639</v>
      </c>
      <c r="C179" s="324">
        <v>23.6</v>
      </c>
      <c r="D179" s="324">
        <v>19.7</v>
      </c>
      <c r="E179" s="324">
        <f t="shared" si="8"/>
        <v>3.9000000000000021</v>
      </c>
      <c r="F179" s="325">
        <v>2313.1898305084742</v>
      </c>
      <c r="G179" s="325">
        <f t="shared" si="9"/>
        <v>9021.440338983055</v>
      </c>
      <c r="H179" s="326">
        <f t="shared" si="10"/>
        <v>1.440133771397664E-4</v>
      </c>
      <c r="I179" s="324">
        <f t="shared" si="11"/>
        <v>5328.49</v>
      </c>
    </row>
    <row r="181" spans="1:9" ht="15.75" x14ac:dyDescent="0.25">
      <c r="C181" s="324">
        <f>SUM(C2:C180)</f>
        <v>350441.19999999972</v>
      </c>
      <c r="D181" s="324">
        <f t="shared" ref="D181:I181" si="12">SUM(D2:D180)</f>
        <v>299630.49999999988</v>
      </c>
      <c r="E181" s="324">
        <f t="shared" si="12"/>
        <v>50810.7</v>
      </c>
      <c r="F181" s="325">
        <f t="shared" si="12"/>
        <v>240238.41585090221</v>
      </c>
      <c r="G181" s="325">
        <f t="shared" si="12"/>
        <v>62643071.901769646</v>
      </c>
      <c r="H181" s="325"/>
      <c r="I181" s="325">
        <f t="shared" si="12"/>
        <v>37000000.000000015</v>
      </c>
    </row>
    <row r="182" spans="1:9" ht="15.75" x14ac:dyDescent="0.25">
      <c r="G182" s="325">
        <v>62643071.901769646</v>
      </c>
      <c r="I182" s="325">
        <v>37000000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Grant Code 5012 REPORT</vt:lpstr>
      <vt:lpstr>Grant Code 6012 REPORT</vt:lpstr>
      <vt:lpstr>Expenditure Category Guidance</vt:lpstr>
      <vt:lpstr>DUNS</vt:lpstr>
      <vt:lpstr>Sheet1</vt:lpstr>
      <vt:lpstr>$37M At-Risk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Evan</dc:creator>
  <cp:lastModifiedBy>Austin, Jennifer</cp:lastModifiedBy>
  <cp:lastPrinted>2020-10-05T19:31:13Z</cp:lastPrinted>
  <dcterms:created xsi:type="dcterms:W3CDTF">2020-09-01T20:21:08Z</dcterms:created>
  <dcterms:modified xsi:type="dcterms:W3CDTF">2020-12-22T22:28:31Z</dcterms:modified>
</cp:coreProperties>
</file>