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rcia_a\OneDrive - CDEColorado\Desktop\WEB DOCS\"/>
    </mc:Choice>
  </mc:AlternateContent>
  <xr:revisionPtr revIDLastSave="0" documentId="13_ncr:1_{1C0659D6-BE4A-47DE-ABAE-E36807C6CD51}" xr6:coauthVersionLast="47" xr6:coauthVersionMax="47" xr10:uidLastSave="{00000000-0000-0000-0000-000000000000}"/>
  <bookViews>
    <workbookView xWindow="-23148" yWindow="5388" windowWidth="23256" windowHeight="13896" xr2:uid="{00000000-000D-0000-FFFF-FFFF00000000}"/>
  </bookViews>
  <sheets>
    <sheet name="FY2025-26" sheetId="4" r:id="rId1"/>
  </sheets>
  <definedNames>
    <definedName name="_xlnm.Print_Titles" localSheetId="0">'FY2025-26'!$1:$2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4" l="1"/>
  <c r="E22" i="4"/>
  <c r="F23" i="4"/>
  <c r="G23" i="4"/>
  <c r="G22" i="4"/>
  <c r="E23" i="4"/>
  <c r="I22" i="4"/>
  <c r="H22" i="4"/>
  <c r="E24" i="4" l="1"/>
  <c r="F24" i="4"/>
  <c r="G24" i="4"/>
</calcChain>
</file>

<file path=xl/sharedStrings.xml><?xml version="1.0" encoding="utf-8"?>
<sst xmlns="http://schemas.openxmlformats.org/spreadsheetml/2006/main" count="116" uniqueCount="73">
  <si>
    <t>County</t>
  </si>
  <si>
    <t>Applicant Name</t>
  </si>
  <si>
    <t>Project Title</t>
  </si>
  <si>
    <t>Applicant Contribution</t>
  </si>
  <si>
    <t>BEST Request Amount</t>
  </si>
  <si>
    <t>Total Request &amp; Matching Contribution</t>
  </si>
  <si>
    <t>-</t>
  </si>
  <si>
    <t>YES</t>
  </si>
  <si>
    <t>Total Recommended for Cash Grants</t>
  </si>
  <si>
    <t>Total Recommended for Lease/Purchase Grants</t>
  </si>
  <si>
    <t>Priority Order</t>
  </si>
  <si>
    <t>Total Recommended BEST Grants</t>
  </si>
  <si>
    <t xml:space="preserve">Recommended for BEST Lease/Purchase </t>
  </si>
  <si>
    <t xml:space="preserve">Recommended for BEST Cash Grant </t>
  </si>
  <si>
    <t>DW Security Upgrades</t>
  </si>
  <si>
    <t>Elbert</t>
  </si>
  <si>
    <t>PK-12 School Replacement</t>
  </si>
  <si>
    <t>El Paso</t>
  </si>
  <si>
    <t>Mountain Song Community School</t>
  </si>
  <si>
    <t>Supplemental FY24 K-8 Renovation and Addition</t>
  </si>
  <si>
    <t>Lincoln</t>
  </si>
  <si>
    <t>Karval RE-23</t>
  </si>
  <si>
    <t xml:space="preserve">K-12 HVAC &amp; Electrical System Replacement </t>
  </si>
  <si>
    <t>Rio Blanco</t>
  </si>
  <si>
    <t>Rangely RE-4</t>
  </si>
  <si>
    <t>DW HVAC/Electrical/Roof/Fire Alarm/Security Upgrades</t>
  </si>
  <si>
    <t>Yuma</t>
  </si>
  <si>
    <t>Liberty J-4</t>
  </si>
  <si>
    <t>K-12 Fire Alarm Replacement and Asbestos Abatement</t>
  </si>
  <si>
    <t>Garfield</t>
  </si>
  <si>
    <t>Garfield Re-2</t>
  </si>
  <si>
    <t>DW Security Camera Upgrades</t>
  </si>
  <si>
    <t>Larimer</t>
  </si>
  <si>
    <t>Axis International Academy</t>
  </si>
  <si>
    <t>PK-6 School Replacement</t>
  </si>
  <si>
    <t>Summit</t>
  </si>
  <si>
    <t>Summit RE-1</t>
  </si>
  <si>
    <t>North Preschool Health/Safety Upgrades</t>
  </si>
  <si>
    <t>San Miguel</t>
  </si>
  <si>
    <t>Peyton 23 Jt</t>
  </si>
  <si>
    <t>Jr./Sr. HS Roof Replacement</t>
  </si>
  <si>
    <t>Grand</t>
  </si>
  <si>
    <t>East Grand 2</t>
  </si>
  <si>
    <t>Middle Park HS Roof Replacement</t>
  </si>
  <si>
    <t>Phillips</t>
  </si>
  <si>
    <t>Haxtun RE-2J</t>
  </si>
  <si>
    <t>PK-12 Addition and Renovation</t>
  </si>
  <si>
    <t>Harrison 2</t>
  </si>
  <si>
    <t>Multi-Site Roof Replacement</t>
  </si>
  <si>
    <t>Las Animas</t>
  </si>
  <si>
    <t>K-12 Addition/Renovation</t>
  </si>
  <si>
    <t>Otero</t>
  </si>
  <si>
    <t>Cheraw 31</t>
  </si>
  <si>
    <t>Dolores</t>
  </si>
  <si>
    <t>Dolores County RE No.2</t>
  </si>
  <si>
    <t xml:space="preserve">Dove Creek HS VOAG, HVAC and Vestibule Replacement </t>
  </si>
  <si>
    <t>Montrose</t>
  </si>
  <si>
    <t>Montrose County RE-1J</t>
  </si>
  <si>
    <t>Jackson</t>
  </si>
  <si>
    <t>PK-12 Renovation and Addition</t>
  </si>
  <si>
    <t>Jefferson</t>
  </si>
  <si>
    <t>Mountain Phoenix Community School</t>
  </si>
  <si>
    <t>PK-8 Safety and Security Upgrades</t>
  </si>
  <si>
    <t>Colorado Springs Charter Academy</t>
  </si>
  <si>
    <t>K-8 Renovation and Addition</t>
  </si>
  <si>
    <t>*Kiowa C-2</t>
  </si>
  <si>
    <t>*Widefield 3</t>
  </si>
  <si>
    <t>*Norwood R-2J</t>
  </si>
  <si>
    <t>*Aguilar Reorganized 6</t>
  </si>
  <si>
    <t>*North Park R-1</t>
  </si>
  <si>
    <t>BEST FY2025-26 List of Awarded Projects in Priority Order</t>
  </si>
  <si>
    <t>* Grants were contingent upon a November 2025 Bond Election</t>
  </si>
  <si>
    <t>Awarded projects and backup projects that failed to secure matching funds, or were unable to accept limited available funding to complete proposed project (not funded)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</si>
</sst>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C00000"/>
      <name val="Calibri"/>
      <family val="2"/>
    </font>
    <font>
      <sz val="11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</font>
    <font>
      <b/>
      <sz val="10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1" fontId="4" fillId="0" borderId="7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0" fillId="0" borderId="6" xfId="0" applyBorder="1"/>
    <xf numFmtId="0" fontId="0" fillId="0" borderId="1" xfId="0" applyBorder="1"/>
    <xf numFmtId="44" fontId="7" fillId="0" borderId="11" xfId="0" applyNumberFormat="1" applyFont="1" applyBorder="1"/>
    <xf numFmtId="44" fontId="0" fillId="0" borderId="6" xfId="1" applyFont="1" applyFill="1" applyBorder="1"/>
    <xf numFmtId="44" fontId="0" fillId="0" borderId="1" xfId="1" applyFont="1" applyFill="1" applyBorder="1"/>
    <xf numFmtId="0" fontId="0" fillId="0" borderId="2" xfId="0" applyBorder="1"/>
    <xf numFmtId="44" fontId="0" fillId="0" borderId="2" xfId="1" applyFont="1" applyFill="1" applyBorder="1"/>
    <xf numFmtId="1" fontId="4" fillId="0" borderId="13" xfId="0" applyNumberFormat="1" applyFont="1" applyBorder="1" applyAlignment="1">
      <alignment horizontal="center" vertical="center"/>
    </xf>
    <xf numFmtId="44" fontId="7" fillId="0" borderId="0" xfId="0" applyNumberFormat="1" applyFont="1"/>
    <xf numFmtId="1" fontId="4" fillId="0" borderId="0" xfId="0" applyNumberFormat="1" applyFont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44" fontId="3" fillId="0" borderId="1" xfId="1" applyFont="1" applyBorder="1"/>
    <xf numFmtId="0" fontId="6" fillId="0" borderId="16" xfId="0" applyFont="1" applyBorder="1"/>
    <xf numFmtId="0" fontId="6" fillId="0" borderId="14" xfId="0" applyFont="1" applyBorder="1"/>
    <xf numFmtId="44" fontId="3" fillId="0" borderId="2" xfId="1" applyFont="1" applyBorder="1"/>
    <xf numFmtId="44" fontId="3" fillId="0" borderId="13" xfId="1" applyFont="1" applyBorder="1"/>
    <xf numFmtId="0" fontId="6" fillId="0" borderId="17" xfId="0" applyFont="1" applyBorder="1"/>
    <xf numFmtId="44" fontId="3" fillId="0" borderId="9" xfId="1" applyFont="1" applyFill="1" applyBorder="1"/>
    <xf numFmtId="1" fontId="4" fillId="0" borderId="18" xfId="0" applyNumberFormat="1" applyFont="1" applyBorder="1" applyAlignment="1">
      <alignment horizontal="center" vertical="center"/>
    </xf>
    <xf numFmtId="1" fontId="4" fillId="0" borderId="19" xfId="0" applyNumberFormat="1" applyFont="1" applyBorder="1" applyAlignment="1">
      <alignment horizontal="center" vertical="center"/>
    </xf>
    <xf numFmtId="44" fontId="7" fillId="0" borderId="1" xfId="0" applyNumberFormat="1" applyFont="1" applyBorder="1"/>
    <xf numFmtId="44" fontId="7" fillId="0" borderId="6" xfId="0" applyNumberFormat="1" applyFont="1" applyBorder="1"/>
    <xf numFmtId="44" fontId="7" fillId="0" borderId="2" xfId="0" applyNumberFormat="1" applyFont="1" applyBorder="1"/>
    <xf numFmtId="44" fontId="11" fillId="0" borderId="0" xfId="0" applyNumberFormat="1" applyFont="1"/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0" fontId="0" fillId="0" borderId="16" xfId="0" applyBorder="1" applyAlignment="1">
      <alignment horizontal="left"/>
    </xf>
    <xf numFmtId="0" fontId="0" fillId="0" borderId="0" xfId="0" applyAlignment="1">
      <alignment horizontal="left"/>
    </xf>
    <xf numFmtId="0" fontId="9" fillId="0" borderId="15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1" fontId="4" fillId="0" borderId="9" xfId="0" applyNumberFormat="1" applyFont="1" applyBorder="1" applyAlignment="1">
      <alignment horizontal="center" vertical="center"/>
    </xf>
    <xf numFmtId="0" fontId="6" fillId="0" borderId="0" xfId="0" applyFont="1"/>
    <xf numFmtId="44" fontId="3" fillId="0" borderId="0" xfId="1" applyFont="1" applyBorder="1"/>
    <xf numFmtId="44" fontId="0" fillId="0" borderId="0" xfId="0" applyNumberFormat="1"/>
    <xf numFmtId="0" fontId="12" fillId="0" borderId="0" xfId="0" applyFont="1"/>
    <xf numFmtId="44" fontId="13" fillId="0" borderId="0" xfId="0" applyNumberFormat="1" applyFont="1"/>
    <xf numFmtId="44" fontId="0" fillId="0" borderId="0" xfId="1" applyFont="1" applyFill="1" applyBorder="1"/>
    <xf numFmtId="44" fontId="15" fillId="0" borderId="0" xfId="1" applyFont="1" applyBorder="1"/>
    <xf numFmtId="44" fontId="13" fillId="0" borderId="1" xfId="0" applyNumberFormat="1" applyFont="1" applyBorder="1"/>
    <xf numFmtId="0" fontId="12" fillId="0" borderId="1" xfId="0" applyFont="1" applyBorder="1"/>
    <xf numFmtId="44" fontId="12" fillId="0" borderId="1" xfId="1" applyFont="1" applyFill="1" applyBorder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/>
    <xf numFmtId="0" fontId="3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/>
    <xf numFmtId="0" fontId="15" fillId="0" borderId="0" xfId="0" applyFont="1" applyAlignment="1">
      <alignment horizontal="left"/>
    </xf>
    <xf numFmtId="0" fontId="14" fillId="0" borderId="0" xfId="0" applyFont="1"/>
    <xf numFmtId="0" fontId="12" fillId="0" borderId="15" xfId="0" applyFont="1" applyBorder="1" applyAlignment="1">
      <alignment horizontal="left"/>
    </xf>
    <xf numFmtId="44" fontId="13" fillId="0" borderId="10" xfId="0" applyNumberFormat="1" applyFont="1" applyBorder="1"/>
    <xf numFmtId="0" fontId="12" fillId="0" borderId="6" xfId="0" applyFont="1" applyBorder="1"/>
    <xf numFmtId="44" fontId="12" fillId="0" borderId="6" xfId="1" applyFont="1" applyFill="1" applyBorder="1"/>
    <xf numFmtId="0" fontId="12" fillId="0" borderId="16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3">
    <dxf>
      <fill>
        <patternFill patternType="gray0625"/>
      </fill>
    </dxf>
    <dxf>
      <font>
        <strike/>
        <condense val="0"/>
        <extend val="0"/>
        <color indexed="22"/>
      </font>
    </dxf>
    <dxf>
      <font>
        <b/>
        <i val="0"/>
        <strike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4"/>
  <sheetViews>
    <sheetView tabSelected="1" zoomScale="90" zoomScaleNormal="90" workbookViewId="0">
      <selection activeCell="A22" sqref="A22"/>
    </sheetView>
  </sheetViews>
  <sheetFormatPr defaultRowHeight="15" x14ac:dyDescent="0.25"/>
  <cols>
    <col min="1" max="1" width="7.28515625" style="34" customWidth="1"/>
    <col min="2" max="2" width="12.5703125" bestFit="1" customWidth="1"/>
    <col min="3" max="3" width="38.42578125" customWidth="1"/>
    <col min="4" max="4" width="52.28515625" bestFit="1" customWidth="1"/>
    <col min="5" max="5" width="21" customWidth="1"/>
    <col min="6" max="6" width="17.28515625" bestFit="1" customWidth="1"/>
    <col min="7" max="7" width="22.85546875" customWidth="1"/>
    <col min="8" max="8" width="14.5703125" customWidth="1"/>
    <col min="9" max="9" width="15" customWidth="1"/>
    <col min="11" max="11" width="14.5703125" bestFit="1" customWidth="1"/>
  </cols>
  <sheetData>
    <row r="1" spans="1:9" ht="25.5" customHeight="1" thickBot="1" x14ac:dyDescent="0.3">
      <c r="A1" s="32" t="s">
        <v>70</v>
      </c>
      <c r="B1" s="31"/>
      <c r="C1" s="31"/>
      <c r="D1" s="31"/>
      <c r="E1" s="31"/>
      <c r="F1" s="31"/>
      <c r="G1" s="31"/>
      <c r="H1" s="31"/>
      <c r="I1" s="31"/>
    </row>
    <row r="2" spans="1:9" ht="70.5" customHeight="1" x14ac:dyDescent="0.25">
      <c r="A2" s="2" t="s">
        <v>10</v>
      </c>
      <c r="B2" s="1" t="s">
        <v>0</v>
      </c>
      <c r="C2" s="2" t="s">
        <v>1</v>
      </c>
      <c r="D2" s="2" t="s">
        <v>2</v>
      </c>
      <c r="E2" s="2" t="s">
        <v>4</v>
      </c>
      <c r="F2" s="2" t="s">
        <v>3</v>
      </c>
      <c r="G2" s="3" t="s">
        <v>5</v>
      </c>
      <c r="H2" s="2" t="s">
        <v>13</v>
      </c>
      <c r="I2" s="3" t="s">
        <v>12</v>
      </c>
    </row>
    <row r="3" spans="1:9" x14ac:dyDescent="0.25">
      <c r="A3" s="33">
        <v>2</v>
      </c>
      <c r="B3" s="9" t="s">
        <v>17</v>
      </c>
      <c r="C3" s="8" t="s">
        <v>18</v>
      </c>
      <c r="D3" s="8" t="s">
        <v>19</v>
      </c>
      <c r="E3" s="11">
        <v>3683330.05</v>
      </c>
      <c r="F3" s="11">
        <v>250170.64</v>
      </c>
      <c r="G3" s="11">
        <v>3933500.69</v>
      </c>
      <c r="H3" s="5" t="s">
        <v>7</v>
      </c>
      <c r="I3" s="6" t="s">
        <v>6</v>
      </c>
    </row>
    <row r="4" spans="1:9" x14ac:dyDescent="0.25">
      <c r="A4" s="33">
        <v>3</v>
      </c>
      <c r="B4" s="9" t="s">
        <v>20</v>
      </c>
      <c r="C4" s="8" t="s">
        <v>21</v>
      </c>
      <c r="D4" s="8" t="s">
        <v>22</v>
      </c>
      <c r="E4" s="11">
        <v>3497640.67</v>
      </c>
      <c r="F4" s="11">
        <v>499662.95</v>
      </c>
      <c r="G4" s="11">
        <v>3997303.62</v>
      </c>
      <c r="H4" s="5" t="s">
        <v>7</v>
      </c>
      <c r="I4" s="6" t="s">
        <v>6</v>
      </c>
    </row>
    <row r="5" spans="1:9" x14ac:dyDescent="0.25">
      <c r="A5" s="33">
        <v>4</v>
      </c>
      <c r="B5" s="9" t="s">
        <v>23</v>
      </c>
      <c r="C5" s="8" t="s">
        <v>24</v>
      </c>
      <c r="D5" s="8" t="s">
        <v>25</v>
      </c>
      <c r="E5" s="11">
        <v>6895023.6500000004</v>
      </c>
      <c r="F5" s="11">
        <v>9139915.0700000003</v>
      </c>
      <c r="G5" s="11">
        <v>16034938.720000001</v>
      </c>
      <c r="H5" s="5" t="s">
        <v>7</v>
      </c>
      <c r="I5" s="6" t="s">
        <v>6</v>
      </c>
    </row>
    <row r="6" spans="1:9" x14ac:dyDescent="0.25">
      <c r="A6" s="33">
        <v>5</v>
      </c>
      <c r="B6" s="9" t="s">
        <v>26</v>
      </c>
      <c r="C6" s="8" t="s">
        <v>27</v>
      </c>
      <c r="D6" s="8" t="s">
        <v>28</v>
      </c>
      <c r="E6" s="11">
        <v>207636.41</v>
      </c>
      <c r="F6" s="11">
        <v>69212.14</v>
      </c>
      <c r="G6" s="11">
        <v>276848.55</v>
      </c>
      <c r="H6" s="5" t="s">
        <v>7</v>
      </c>
      <c r="I6" s="6" t="s">
        <v>6</v>
      </c>
    </row>
    <row r="7" spans="1:9" x14ac:dyDescent="0.25">
      <c r="A7" s="33">
        <v>6</v>
      </c>
      <c r="B7" s="9" t="s">
        <v>29</v>
      </c>
      <c r="C7" s="8" t="s">
        <v>30</v>
      </c>
      <c r="D7" s="8" t="s">
        <v>31</v>
      </c>
      <c r="E7" s="11">
        <v>223845.56</v>
      </c>
      <c r="F7" s="11">
        <v>415713.19</v>
      </c>
      <c r="G7" s="11">
        <v>639558.75</v>
      </c>
      <c r="H7" s="5" t="s">
        <v>7</v>
      </c>
      <c r="I7" s="6" t="s">
        <v>6</v>
      </c>
    </row>
    <row r="8" spans="1:9" x14ac:dyDescent="0.25">
      <c r="A8" s="33">
        <v>7</v>
      </c>
      <c r="B8" s="9" t="s">
        <v>32</v>
      </c>
      <c r="C8" s="8" t="s">
        <v>33</v>
      </c>
      <c r="D8" s="8" t="s">
        <v>34</v>
      </c>
      <c r="E8" s="11">
        <v>17355036.239999998</v>
      </c>
      <c r="F8" s="11">
        <v>5785012.0800000001</v>
      </c>
      <c r="G8" s="11">
        <v>23140048.32</v>
      </c>
      <c r="H8" s="5" t="s">
        <v>7</v>
      </c>
      <c r="I8" s="6" t="s">
        <v>6</v>
      </c>
    </row>
    <row r="9" spans="1:9" x14ac:dyDescent="0.25">
      <c r="A9" s="33">
        <v>8</v>
      </c>
      <c r="B9" s="9" t="s">
        <v>35</v>
      </c>
      <c r="C9" s="8" t="s">
        <v>36</v>
      </c>
      <c r="D9" s="8" t="s">
        <v>14</v>
      </c>
      <c r="E9" s="11">
        <v>113180.31</v>
      </c>
      <c r="F9" s="11">
        <v>264087.40000000002</v>
      </c>
      <c r="G9" s="11">
        <v>377267.71</v>
      </c>
      <c r="H9" s="5" t="s">
        <v>7</v>
      </c>
      <c r="I9" s="6" t="s">
        <v>6</v>
      </c>
    </row>
    <row r="10" spans="1:9" x14ac:dyDescent="0.25">
      <c r="A10" s="33">
        <v>9</v>
      </c>
      <c r="B10" s="9" t="s">
        <v>17</v>
      </c>
      <c r="C10" s="8" t="s">
        <v>66</v>
      </c>
      <c r="D10" s="8" t="s">
        <v>37</v>
      </c>
      <c r="E10" s="11">
        <v>5711465.8499999996</v>
      </c>
      <c r="F10" s="11">
        <v>10607008.02</v>
      </c>
      <c r="G10" s="11">
        <v>16318473.869999999</v>
      </c>
      <c r="H10" s="5" t="s">
        <v>6</v>
      </c>
      <c r="I10" s="6" t="s">
        <v>7</v>
      </c>
    </row>
    <row r="11" spans="1:9" x14ac:dyDescent="0.25">
      <c r="A11" s="33">
        <v>10</v>
      </c>
      <c r="B11" s="9" t="s">
        <v>38</v>
      </c>
      <c r="C11" s="8" t="s">
        <v>67</v>
      </c>
      <c r="D11" s="8" t="s">
        <v>16</v>
      </c>
      <c r="E11" s="11">
        <v>52290444.450000003</v>
      </c>
      <c r="F11" s="11">
        <v>8600000</v>
      </c>
      <c r="G11" s="11">
        <v>60890444.450000003</v>
      </c>
      <c r="H11" s="5" t="s">
        <v>6</v>
      </c>
      <c r="I11" s="6" t="s">
        <v>7</v>
      </c>
    </row>
    <row r="12" spans="1:9" x14ac:dyDescent="0.25">
      <c r="A12" s="33">
        <v>11</v>
      </c>
      <c r="B12" s="9" t="s">
        <v>17</v>
      </c>
      <c r="C12" s="8" t="s">
        <v>39</v>
      </c>
      <c r="D12" s="8" t="s">
        <v>40</v>
      </c>
      <c r="E12" s="11">
        <v>456119.49</v>
      </c>
      <c r="F12" s="11">
        <v>656367.07999999996</v>
      </c>
      <c r="G12" s="11">
        <v>1112486.5699999998</v>
      </c>
      <c r="H12" s="5" t="s">
        <v>7</v>
      </c>
      <c r="I12" s="6" t="s">
        <v>6</v>
      </c>
    </row>
    <row r="13" spans="1:9" x14ac:dyDescent="0.25">
      <c r="A13" s="33">
        <v>12</v>
      </c>
      <c r="B13" s="9" t="s">
        <v>41</v>
      </c>
      <c r="C13" s="8" t="s">
        <v>42</v>
      </c>
      <c r="D13" s="8" t="s">
        <v>43</v>
      </c>
      <c r="E13" s="11">
        <v>1240985.27</v>
      </c>
      <c r="F13" s="11">
        <v>2895632.31</v>
      </c>
      <c r="G13" s="11">
        <v>4136617.58</v>
      </c>
      <c r="H13" s="5" t="s">
        <v>7</v>
      </c>
      <c r="I13" s="6" t="s">
        <v>6</v>
      </c>
    </row>
    <row r="14" spans="1:9" x14ac:dyDescent="0.25">
      <c r="A14" s="33">
        <v>13</v>
      </c>
      <c r="B14" s="9" t="s">
        <v>44</v>
      </c>
      <c r="C14" s="8" t="s">
        <v>45</v>
      </c>
      <c r="D14" s="8" t="s">
        <v>46</v>
      </c>
      <c r="E14" s="11">
        <v>25024157.299999997</v>
      </c>
      <c r="F14" s="11">
        <v>4966539</v>
      </c>
      <c r="G14" s="11">
        <v>29990696.299999997</v>
      </c>
      <c r="H14" s="5" t="s">
        <v>6</v>
      </c>
      <c r="I14" s="6" t="s">
        <v>7</v>
      </c>
    </row>
    <row r="15" spans="1:9" ht="15.75" thickBot="1" x14ac:dyDescent="0.3">
      <c r="A15" s="33">
        <v>14</v>
      </c>
      <c r="B15" s="27" t="s">
        <v>17</v>
      </c>
      <c r="C15" s="8" t="s">
        <v>47</v>
      </c>
      <c r="D15" s="8" t="s">
        <v>48</v>
      </c>
      <c r="E15" s="11">
        <v>1640294.27</v>
      </c>
      <c r="F15" s="11">
        <v>1093529.52</v>
      </c>
      <c r="G15" s="11">
        <v>2733823.79</v>
      </c>
      <c r="H15" s="17" t="s">
        <v>7</v>
      </c>
      <c r="I15" s="6" t="s">
        <v>6</v>
      </c>
    </row>
    <row r="16" spans="1:9" x14ac:dyDescent="0.25">
      <c r="A16" s="35">
        <v>15</v>
      </c>
      <c r="B16" s="28" t="s">
        <v>49</v>
      </c>
      <c r="C16" s="7" t="s">
        <v>68</v>
      </c>
      <c r="D16" s="7" t="s">
        <v>50</v>
      </c>
      <c r="E16" s="10">
        <v>13400630.82</v>
      </c>
      <c r="F16" s="10">
        <v>2648028.84</v>
      </c>
      <c r="G16" s="10">
        <v>16048659.66</v>
      </c>
      <c r="H16" s="38" t="s">
        <v>6</v>
      </c>
      <c r="I16" s="4" t="s">
        <v>7</v>
      </c>
    </row>
    <row r="17" spans="1:11" x14ac:dyDescent="0.25">
      <c r="A17" s="36">
        <v>16</v>
      </c>
      <c r="B17" s="27" t="s">
        <v>51</v>
      </c>
      <c r="C17" s="8" t="s">
        <v>52</v>
      </c>
      <c r="D17" s="8" t="s">
        <v>50</v>
      </c>
      <c r="E17" s="11">
        <v>34146407.700000003</v>
      </c>
      <c r="F17" s="11">
        <v>1813965</v>
      </c>
      <c r="G17" s="11">
        <v>35960372.700000003</v>
      </c>
      <c r="H17" s="5" t="s">
        <v>7</v>
      </c>
      <c r="I17" s="6" t="s">
        <v>6</v>
      </c>
    </row>
    <row r="18" spans="1:11" x14ac:dyDescent="0.25">
      <c r="A18" s="36">
        <v>17</v>
      </c>
      <c r="B18" s="27" t="s">
        <v>53</v>
      </c>
      <c r="C18" s="8" t="s">
        <v>54</v>
      </c>
      <c r="D18" s="8" t="s">
        <v>55</v>
      </c>
      <c r="E18" s="11">
        <v>3434631.1</v>
      </c>
      <c r="F18" s="11">
        <v>2195911.6800000002</v>
      </c>
      <c r="G18" s="11">
        <v>5630542.7800000003</v>
      </c>
      <c r="H18" s="5" t="s">
        <v>7</v>
      </c>
      <c r="I18" s="6" t="s">
        <v>6</v>
      </c>
    </row>
    <row r="19" spans="1:11" x14ac:dyDescent="0.25">
      <c r="A19" s="36">
        <v>18</v>
      </c>
      <c r="B19" s="27" t="s">
        <v>56</v>
      </c>
      <c r="C19" s="8" t="s">
        <v>57</v>
      </c>
      <c r="D19" s="8" t="s">
        <v>14</v>
      </c>
      <c r="E19" s="11">
        <v>793053.45</v>
      </c>
      <c r="F19" s="11">
        <v>969287.55</v>
      </c>
      <c r="G19" s="11">
        <v>1762341</v>
      </c>
      <c r="H19" s="5" t="s">
        <v>7</v>
      </c>
      <c r="I19" s="6" t="s">
        <v>6</v>
      </c>
    </row>
    <row r="20" spans="1:11" x14ac:dyDescent="0.25">
      <c r="A20" s="36">
        <v>20</v>
      </c>
      <c r="B20" s="27" t="s">
        <v>60</v>
      </c>
      <c r="C20" s="8" t="s">
        <v>61</v>
      </c>
      <c r="D20" s="8" t="s">
        <v>62</v>
      </c>
      <c r="E20" s="11">
        <v>275514</v>
      </c>
      <c r="F20" s="11">
        <v>310686</v>
      </c>
      <c r="G20" s="11">
        <v>586200</v>
      </c>
      <c r="H20" s="5" t="s">
        <v>7</v>
      </c>
      <c r="I20" s="6" t="s">
        <v>6</v>
      </c>
    </row>
    <row r="21" spans="1:11" ht="15.75" thickBot="1" x14ac:dyDescent="0.3">
      <c r="A21" s="37">
        <v>21</v>
      </c>
      <c r="B21" s="29" t="s">
        <v>17</v>
      </c>
      <c r="C21" s="12" t="s">
        <v>63</v>
      </c>
      <c r="D21" s="12" t="s">
        <v>64</v>
      </c>
      <c r="E21" s="13">
        <v>31164661.82999995</v>
      </c>
      <c r="F21" s="13">
        <v>7811789.4500000514</v>
      </c>
      <c r="G21" s="13">
        <v>38976451.280000001</v>
      </c>
      <c r="H21" s="17" t="s">
        <v>7</v>
      </c>
      <c r="I21" s="14" t="s">
        <v>6</v>
      </c>
      <c r="K21" s="41"/>
    </row>
    <row r="22" spans="1:11" ht="15.75" thickBot="1" x14ac:dyDescent="0.3">
      <c r="A22" s="34" t="s">
        <v>71</v>
      </c>
      <c r="B22" s="30"/>
      <c r="D22" s="23" t="s">
        <v>11</v>
      </c>
      <c r="E22" s="24">
        <f>SUM(E3:E21)</f>
        <v>201554058.4199999</v>
      </c>
      <c r="F22" s="24">
        <f>SUM(F3:F21)</f>
        <v>60992517.920000061</v>
      </c>
      <c r="G22" s="24">
        <f>SUM(G3:G21)</f>
        <v>262546576.33999997</v>
      </c>
      <c r="H22" s="25">
        <f>COUNTIF(H3:H21,"YES*")</f>
        <v>15</v>
      </c>
      <c r="I22" s="26">
        <f>COUNTIF(I3:I21,"YES*")</f>
        <v>4</v>
      </c>
    </row>
    <row r="23" spans="1:11" x14ac:dyDescent="0.25">
      <c r="A23"/>
      <c r="B23" s="15"/>
      <c r="D23" s="19" t="s">
        <v>9</v>
      </c>
      <c r="E23" s="18">
        <f>SUM(E10,E11,E14,E16)</f>
        <v>96426698.419999987</v>
      </c>
      <c r="F23" s="18">
        <f t="shared" ref="F23:G23" si="0">SUM(F10,F11,F14,F16)</f>
        <v>26821575.859999999</v>
      </c>
      <c r="G23" s="18">
        <f t="shared" si="0"/>
        <v>123248274.28</v>
      </c>
      <c r="H23" s="16"/>
      <c r="I23" s="16"/>
    </row>
    <row r="24" spans="1:11" ht="15.75" thickBot="1" x14ac:dyDescent="0.3">
      <c r="A24"/>
      <c r="B24" s="15"/>
      <c r="D24" s="20" t="s">
        <v>8</v>
      </c>
      <c r="E24" s="21">
        <f>E22-E23</f>
        <v>105127359.99999991</v>
      </c>
      <c r="F24" s="21">
        <f t="shared" ref="F24:G24" si="1">F22-F23</f>
        <v>34170942.060000062</v>
      </c>
      <c r="G24" s="22">
        <f t="shared" si="1"/>
        <v>139298302.05999997</v>
      </c>
      <c r="H24" s="16"/>
      <c r="I24" s="16"/>
    </row>
    <row r="25" spans="1:11" ht="15.75" thickBot="1" x14ac:dyDescent="0.3">
      <c r="A25" s="55" t="s">
        <v>72</v>
      </c>
      <c r="B25" s="43"/>
      <c r="C25" s="42"/>
      <c r="D25" s="56"/>
      <c r="E25" s="45"/>
      <c r="F25" s="45"/>
      <c r="G25" s="45"/>
      <c r="H25" s="16"/>
      <c r="I25" s="16"/>
    </row>
    <row r="26" spans="1:11" x14ac:dyDescent="0.25">
      <c r="A26" s="57">
        <v>1</v>
      </c>
      <c r="B26" s="58" t="s">
        <v>15</v>
      </c>
      <c r="C26" s="59" t="s">
        <v>65</v>
      </c>
      <c r="D26" s="59" t="s">
        <v>16</v>
      </c>
      <c r="E26" s="60">
        <v>60680865.030000001</v>
      </c>
      <c r="F26" s="60">
        <v>9993331.3699999992</v>
      </c>
      <c r="G26" s="60">
        <v>70674196.400000006</v>
      </c>
    </row>
    <row r="27" spans="1:11" x14ac:dyDescent="0.25">
      <c r="A27" s="61">
        <v>19</v>
      </c>
      <c r="B27" s="46" t="s">
        <v>58</v>
      </c>
      <c r="C27" s="47" t="s">
        <v>69</v>
      </c>
      <c r="D27" s="47" t="s">
        <v>59</v>
      </c>
      <c r="E27" s="48">
        <v>36530585.810000002</v>
      </c>
      <c r="F27" s="48">
        <v>17992676.59</v>
      </c>
      <c r="G27" s="48">
        <v>54523262.400000006</v>
      </c>
    </row>
    <row r="28" spans="1:11" x14ac:dyDescent="0.25">
      <c r="B28" s="15"/>
      <c r="D28" s="39"/>
      <c r="E28" s="40"/>
      <c r="F28" s="40"/>
      <c r="G28" s="40"/>
    </row>
    <row r="29" spans="1:11" x14ac:dyDescent="0.25">
      <c r="A29" s="49"/>
      <c r="B29" s="15"/>
      <c r="E29" s="44"/>
      <c r="F29" s="44"/>
      <c r="G29" s="44"/>
    </row>
    <row r="30" spans="1:11" x14ac:dyDescent="0.25">
      <c r="A30" s="50"/>
      <c r="B30" s="15"/>
      <c r="C30" s="51"/>
      <c r="E30" s="44"/>
      <c r="F30" s="44"/>
      <c r="G30" s="44"/>
    </row>
    <row r="31" spans="1:11" x14ac:dyDescent="0.25">
      <c r="A31" s="50"/>
      <c r="B31" s="15"/>
      <c r="E31" s="44"/>
      <c r="F31" s="44"/>
      <c r="G31" s="44"/>
    </row>
    <row r="32" spans="1:11" x14ac:dyDescent="0.25">
      <c r="A32" s="50"/>
      <c r="B32" s="15"/>
      <c r="E32" s="44"/>
      <c r="F32" s="44"/>
      <c r="G32" s="44"/>
    </row>
    <row r="33" spans="1:7" x14ac:dyDescent="0.25">
      <c r="A33" s="50"/>
      <c r="B33" s="15"/>
      <c r="E33" s="44"/>
      <c r="F33" s="44"/>
      <c r="G33" s="44"/>
    </row>
    <row r="34" spans="1:7" x14ac:dyDescent="0.25">
      <c r="A34" s="50"/>
      <c r="B34" s="15"/>
      <c r="C34" s="51"/>
      <c r="E34" s="44"/>
      <c r="F34" s="44"/>
      <c r="G34" s="44"/>
    </row>
    <row r="35" spans="1:7" x14ac:dyDescent="0.25">
      <c r="A35" s="50"/>
      <c r="B35" s="15"/>
      <c r="E35" s="44"/>
      <c r="F35" s="44"/>
      <c r="G35" s="44"/>
    </row>
    <row r="36" spans="1:7" x14ac:dyDescent="0.25">
      <c r="A36" s="50"/>
      <c r="B36" s="15"/>
      <c r="E36" s="44"/>
      <c r="F36" s="44"/>
      <c r="G36" s="44"/>
    </row>
    <row r="37" spans="1:7" x14ac:dyDescent="0.25">
      <c r="A37" s="50"/>
      <c r="B37" s="15"/>
      <c r="E37" s="44"/>
      <c r="F37" s="44"/>
      <c r="G37" s="44"/>
    </row>
    <row r="38" spans="1:7" x14ac:dyDescent="0.25">
      <c r="A38" s="50"/>
      <c r="B38" s="15"/>
      <c r="C38" s="51"/>
      <c r="E38" s="44"/>
      <c r="F38" s="44"/>
      <c r="G38" s="44"/>
    </row>
    <row r="39" spans="1:7" x14ac:dyDescent="0.25">
      <c r="A39" s="50"/>
      <c r="B39" s="15"/>
      <c r="E39" s="44"/>
      <c r="F39" s="44"/>
      <c r="G39" s="44"/>
    </row>
    <row r="40" spans="1:7" x14ac:dyDescent="0.25">
      <c r="A40" s="50"/>
      <c r="B40" s="15"/>
      <c r="E40" s="44"/>
      <c r="F40" s="44"/>
      <c r="G40" s="44"/>
    </row>
    <row r="41" spans="1:7" x14ac:dyDescent="0.25">
      <c r="A41" s="50"/>
      <c r="B41" s="15"/>
      <c r="C41" s="51"/>
      <c r="E41" s="44"/>
      <c r="F41" s="44"/>
      <c r="G41" s="44"/>
    </row>
    <row r="42" spans="1:7" x14ac:dyDescent="0.25">
      <c r="A42" s="50"/>
      <c r="B42" s="15"/>
      <c r="E42" s="44"/>
      <c r="F42" s="44"/>
      <c r="G42" s="44"/>
    </row>
    <row r="43" spans="1:7" x14ac:dyDescent="0.25">
      <c r="A43" s="50"/>
      <c r="B43" s="15"/>
      <c r="C43" s="51"/>
      <c r="E43" s="44"/>
      <c r="F43" s="44"/>
      <c r="G43" s="44"/>
    </row>
    <row r="44" spans="1:7" x14ac:dyDescent="0.25">
      <c r="A44" s="50"/>
      <c r="B44" s="15"/>
      <c r="E44" s="44"/>
      <c r="F44" s="44"/>
      <c r="G44" s="44"/>
    </row>
    <row r="45" spans="1:7" x14ac:dyDescent="0.25">
      <c r="A45" s="50"/>
      <c r="B45" s="15"/>
      <c r="E45" s="44"/>
      <c r="F45" s="44"/>
      <c r="G45" s="44"/>
    </row>
    <row r="46" spans="1:7" x14ac:dyDescent="0.25">
      <c r="A46" s="50"/>
      <c r="B46" s="15"/>
      <c r="C46" s="51"/>
      <c r="E46" s="44"/>
      <c r="F46" s="44"/>
      <c r="G46" s="44"/>
    </row>
    <row r="47" spans="1:7" x14ac:dyDescent="0.25">
      <c r="A47" s="50"/>
      <c r="B47" s="15"/>
      <c r="E47" s="44"/>
      <c r="F47" s="44"/>
      <c r="G47" s="44"/>
    </row>
    <row r="48" spans="1:7" x14ac:dyDescent="0.25">
      <c r="A48" s="50"/>
      <c r="B48" s="15"/>
      <c r="C48" s="51"/>
      <c r="E48" s="44"/>
      <c r="F48" s="44"/>
      <c r="G48" s="44"/>
    </row>
    <row r="49" spans="1:9" x14ac:dyDescent="0.25">
      <c r="A49" s="50"/>
      <c r="B49" s="15"/>
      <c r="E49" s="44"/>
      <c r="F49" s="44"/>
      <c r="G49" s="44"/>
    </row>
    <row r="50" spans="1:9" x14ac:dyDescent="0.25">
      <c r="A50" s="50"/>
      <c r="B50" s="15"/>
      <c r="E50" s="44"/>
      <c r="F50" s="44"/>
      <c r="G50" s="44"/>
    </row>
    <row r="51" spans="1:9" x14ac:dyDescent="0.25">
      <c r="A51" s="50"/>
      <c r="B51" s="15"/>
      <c r="E51" s="44"/>
      <c r="F51" s="44"/>
      <c r="G51" s="44"/>
    </row>
    <row r="52" spans="1:9" x14ac:dyDescent="0.25">
      <c r="A52" s="50"/>
      <c r="B52" s="15"/>
      <c r="E52" s="44"/>
      <c r="F52" s="44"/>
      <c r="G52" s="44"/>
    </row>
    <row r="53" spans="1:9" x14ac:dyDescent="0.25">
      <c r="A53" s="50"/>
      <c r="B53" s="15"/>
      <c r="E53" s="44"/>
      <c r="F53" s="44"/>
      <c r="G53" s="44"/>
    </row>
    <row r="54" spans="1:9" x14ac:dyDescent="0.25">
      <c r="A54" s="50"/>
      <c r="B54" s="15"/>
      <c r="E54" s="44"/>
      <c r="F54" s="44"/>
      <c r="G54" s="44"/>
    </row>
    <row r="55" spans="1:9" x14ac:dyDescent="0.25">
      <c r="A55" s="50"/>
      <c r="B55" s="15"/>
      <c r="E55" s="44"/>
      <c r="F55" s="44"/>
      <c r="G55" s="44"/>
    </row>
    <row r="56" spans="1:9" x14ac:dyDescent="0.25">
      <c r="A56" s="50"/>
      <c r="B56" s="15"/>
      <c r="E56" s="44"/>
      <c r="F56" s="44"/>
      <c r="G56" s="44"/>
    </row>
    <row r="57" spans="1:9" x14ac:dyDescent="0.25">
      <c r="A57" s="50"/>
      <c r="B57" s="15"/>
      <c r="E57" s="44"/>
      <c r="F57" s="44"/>
      <c r="G57" s="44"/>
    </row>
    <row r="58" spans="1:9" x14ac:dyDescent="0.25">
      <c r="A58" s="50"/>
      <c r="B58" s="15"/>
      <c r="E58" s="44"/>
      <c r="F58" s="44"/>
      <c r="G58" s="44"/>
    </row>
    <row r="59" spans="1:9" x14ac:dyDescent="0.25">
      <c r="A59" s="50"/>
      <c r="B59" s="15"/>
      <c r="E59" s="44"/>
      <c r="F59" s="44"/>
      <c r="G59" s="44"/>
    </row>
    <row r="60" spans="1:9" x14ac:dyDescent="0.25">
      <c r="A60" s="50"/>
      <c r="B60" s="15"/>
      <c r="E60" s="44"/>
      <c r="F60" s="44"/>
      <c r="G60" s="44"/>
    </row>
    <row r="61" spans="1:9" x14ac:dyDescent="0.25">
      <c r="A61" s="50"/>
      <c r="B61" s="15"/>
      <c r="E61" s="44"/>
      <c r="F61" s="44"/>
      <c r="G61" s="44"/>
    </row>
    <row r="62" spans="1:9" x14ac:dyDescent="0.25">
      <c r="A62" s="50"/>
      <c r="B62" s="15"/>
      <c r="E62" s="44"/>
      <c r="F62" s="44"/>
      <c r="G62" s="44"/>
    </row>
    <row r="63" spans="1:9" x14ac:dyDescent="0.25">
      <c r="A63" s="50"/>
      <c r="B63" s="15"/>
      <c r="D63" s="52"/>
      <c r="E63" s="44"/>
      <c r="F63" s="44"/>
      <c r="G63" s="44"/>
      <c r="H63" s="16"/>
      <c r="I63" s="16"/>
    </row>
    <row r="64" spans="1:9" x14ac:dyDescent="0.25">
      <c r="A64" s="53"/>
      <c r="B64" s="54"/>
    </row>
  </sheetData>
  <sheetProtection algorithmName="SHA-512" hashValue="gytAgzClKwPjgjBf//X5ZfYC9tFgaFm/Rq7iutJ/Tg4Jj29AP9Q7gMCgNILW8Yr5MXAew6t8XTonDLdV5cr6PQ==" saltValue="txu9Sr6Zm/X9G3kFicnggw==" spinCount="100000" sheet="1" objects="1" scenarios="1"/>
  <phoneticPr fontId="5" type="noConversion"/>
  <conditionalFormatting sqref="H3:I63">
    <cfRule type="cellIs" dxfId="2" priority="1" stopIfTrue="1" operator="equal">
      <formula>"Yes"</formula>
    </cfRule>
    <cfRule type="cellIs" dxfId="1" priority="2" stopIfTrue="1" operator="equal">
      <formula>"NA"</formula>
    </cfRule>
    <cfRule type="cellIs" dxfId="0" priority="3" stopIfTrue="1" operator="equal">
      <formula>"-"</formula>
    </cfRule>
  </conditionalFormatting>
  <pageMargins left="0.25" right="0.25" top="0.5" bottom="0.5" header="0" footer="0"/>
  <pageSetup scale="68" fitToHeight="0" orientation="landscape" r:id="rId1"/>
  <headerFooter alignWithMargins="0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FY2025-26</vt:lpstr>
      <vt:lpstr>'FY2025-26'!Print_Titles</vt:lpstr>
    </vt:vector>
  </TitlesOfParts>
  <Company>CDE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Hoskinson, Jay</dc:creator>
  <cp:lastModifiedBy>Garcia, Angel</cp:lastModifiedBy>
  <cp:lastPrinted>2025-08-06T17:45:29Z</cp:lastPrinted>
  <dcterms:created xsi:type="dcterms:W3CDTF">2018-05-18T16:05:22Z</dcterms:created>
  <dcterms:modified xsi:type="dcterms:W3CDTF">2025-12-17T00:22:13Z</dcterms:modified>
</cp:coreProperties>
</file>