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kinson_j\OneDrive - CDEColorado\BEST Collaboration\22-23_BEST_Applications\"/>
    </mc:Choice>
  </mc:AlternateContent>
  <xr:revisionPtr revIDLastSave="0" documentId="13_ncr:1_{90FDBF52-386D-4041-A7EF-92A7B9514A48}" xr6:coauthVersionLast="47" xr6:coauthVersionMax="47" xr10:uidLastSave="{00000000-0000-0000-0000-000000000000}"/>
  <bookViews>
    <workbookView xWindow="28680" yWindow="-1875" windowWidth="29040" windowHeight="18240" xr2:uid="{00000000-000D-0000-FFFF-FFFF00000000}"/>
  </bookViews>
  <sheets>
    <sheet name="FY2022-23" sheetId="5" r:id="rId1"/>
  </sheets>
  <definedNames>
    <definedName name="_xlnm.Print_Titles" localSheetId="0">'FY2022-23'!$1:$2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0" i="5" l="1"/>
  <c r="F70" i="5"/>
  <c r="G70" i="5"/>
  <c r="E70" i="5"/>
  <c r="G43" i="5"/>
  <c r="E43" i="5"/>
  <c r="H43" i="5"/>
  <c r="F43" i="5" l="1"/>
  <c r="F45" i="5" s="1"/>
  <c r="E45" i="5"/>
  <c r="G45" i="5"/>
</calcChain>
</file>

<file path=xl/sharedStrings.xml><?xml version="1.0" encoding="utf-8"?>
<sst xmlns="http://schemas.openxmlformats.org/spreadsheetml/2006/main" count="267" uniqueCount="178">
  <si>
    <t>County</t>
  </si>
  <si>
    <t>Applicant Name</t>
  </si>
  <si>
    <t>Project Title</t>
  </si>
  <si>
    <t>Applicant Contribution</t>
  </si>
  <si>
    <t>BEST Request Amount</t>
  </si>
  <si>
    <t>Total Request &amp; Matching Contribution</t>
  </si>
  <si>
    <t>YES</t>
  </si>
  <si>
    <t>Total Recommended for Cash Grants</t>
  </si>
  <si>
    <t>Total Recommended for Lease/Purchase Grants</t>
  </si>
  <si>
    <t>Priority Order</t>
  </si>
  <si>
    <t>GREELEY 6</t>
  </si>
  <si>
    <t>WIDEFIELD 3</t>
  </si>
  <si>
    <t>MONTROSE COUNTY RE-1J</t>
  </si>
  <si>
    <t>CLEAR CREEK RE-1</t>
  </si>
  <si>
    <t>FOWLER R-4J</t>
  </si>
  <si>
    <t>*PLATEAU VALLEY 50</t>
  </si>
  <si>
    <t>Total Recommended BEST Grants</t>
  </si>
  <si>
    <t>BACKUP**</t>
  </si>
  <si>
    <t>Backup Projects in Prioritized Order (in the event an awarded project fails to secure matching funds)</t>
  </si>
  <si>
    <t xml:space="preserve">Recommended for BEST Cash Grant </t>
  </si>
  <si>
    <t>HUERFANO</t>
  </si>
  <si>
    <t>HUERFANO RE-1</t>
  </si>
  <si>
    <t>OTERO</t>
  </si>
  <si>
    <t>SEDGWICK</t>
  </si>
  <si>
    <t>JULESBURG RE-1</t>
  </si>
  <si>
    <t>EL PASO</t>
  </si>
  <si>
    <t>BACA</t>
  </si>
  <si>
    <t>VILAS RE-5</t>
  </si>
  <si>
    <t>ARAPAHOE</t>
  </si>
  <si>
    <t>ADAMS-ARAPAHOE 28J</t>
  </si>
  <si>
    <t>WELD</t>
  </si>
  <si>
    <t>ADAMS</t>
  </si>
  <si>
    <t>MESA</t>
  </si>
  <si>
    <t>MANITOU SPRINGS 14</t>
  </si>
  <si>
    <t>MOFFAT</t>
  </si>
  <si>
    <t>GARFIELD</t>
  </si>
  <si>
    <t>MONTROSE</t>
  </si>
  <si>
    <t>JOHNSTOWN-MILLIKEN RE-5J</t>
  </si>
  <si>
    <t>CLEAR CREEK</t>
  </si>
  <si>
    <t>RIO BLANCO</t>
  </si>
  <si>
    <t>PUEBLO</t>
  </si>
  <si>
    <t>*RANGELY RE-4</t>
  </si>
  <si>
    <t>BEST FY22-23 List of Recommended Projects in Priority Order</t>
  </si>
  <si>
    <t>Watson JRH Boiler Replacement</t>
  </si>
  <si>
    <t>SWINK 33</t>
  </si>
  <si>
    <t>Swink Campus Life Safety Upgrades</t>
  </si>
  <si>
    <t xml:space="preserve">Manitou Multiple ES Entry Remodel/Roof Replacement </t>
  </si>
  <si>
    <t>Supplemental FY22 Julesburg PK12 Replacement</t>
  </si>
  <si>
    <t>Supplemental FY22 Adams Arapahoe DW Fire Alarm Upgrades</t>
  </si>
  <si>
    <t>Pueblo</t>
  </si>
  <si>
    <t>PUEBLO CITY 60</t>
  </si>
  <si>
    <t>Supplemental FY21 Sunset ES Replacement</t>
  </si>
  <si>
    <t>North MS Gym Floor</t>
  </si>
  <si>
    <t>WASHINGTON</t>
  </si>
  <si>
    <t>AKRON R-1</t>
  </si>
  <si>
    <t>Akron PK12 HVAC Renovations</t>
  </si>
  <si>
    <t>KIT CARSON</t>
  </si>
  <si>
    <t>BETHUNE R-5</t>
  </si>
  <si>
    <t xml:space="preserve">Bethune ES Classroom HVAC/HS Gym HVAC </t>
  </si>
  <si>
    <t>Montrose Multiple ES Security Upgrades</t>
  </si>
  <si>
    <t>Supplemental FY22 Fowler MS HS Addition/Renovation</t>
  </si>
  <si>
    <t>GRAND</t>
  </si>
  <si>
    <t>EAST GRAND 2</t>
  </si>
  <si>
    <t>East Grand MS Roof/Fire Alarm/Boiler Replacement</t>
  </si>
  <si>
    <t>El Paso</t>
  </si>
  <si>
    <t>Colorado Early Colleges - Colorado Springs</t>
  </si>
  <si>
    <t>CEC HS Water Main/Restroom Improvement</t>
  </si>
  <si>
    <t>Supplemental FY21 Franklin ES Replacement</t>
  </si>
  <si>
    <t>Greeley Central HS Roof Replace &amp; Envelope</t>
  </si>
  <si>
    <t>ALAMOSA</t>
  </si>
  <si>
    <t>ALAMOSA RE-11J</t>
  </si>
  <si>
    <t>Alamosa DW HVAC Upgrades &amp; MS Asbestos Abatement</t>
  </si>
  <si>
    <t>ROUTT</t>
  </si>
  <si>
    <t>SOUTH ROUTT RE 3</t>
  </si>
  <si>
    <t xml:space="preserve">South Routt ES HS Geothermal HVAC Repairs </t>
  </si>
  <si>
    <t>Montrose Multiple Schools HVAC Upgrades</t>
  </si>
  <si>
    <t>LOGAN</t>
  </si>
  <si>
    <t>Plateau PK12 Addition/Renovation</t>
  </si>
  <si>
    <t>FREMONT</t>
  </si>
  <si>
    <t>FREMONT RE-2</t>
  </si>
  <si>
    <t>Fremont ES Air Quality and Ventilation Upgrades</t>
  </si>
  <si>
    <t>Georgetown Community School Roof Replacement</t>
  </si>
  <si>
    <t>RIO GRANDE</t>
  </si>
  <si>
    <t>MONTE VISTA C-8</t>
  </si>
  <si>
    <t>Monte Vista MS Roof/HVAC Replacement</t>
  </si>
  <si>
    <t>Dolores</t>
  </si>
  <si>
    <t>Seventh Street ES Replacement</t>
  </si>
  <si>
    <t>ROCKY FORD R-2</t>
  </si>
  <si>
    <t>Supplemental FY22 Rocky Ford HS Addition/PK8 Renovation</t>
  </si>
  <si>
    <t xml:space="preserve">Adams Arapahoe DW Security Upgrades </t>
  </si>
  <si>
    <t>La Plata</t>
  </si>
  <si>
    <t>Animas High School</t>
  </si>
  <si>
    <t xml:space="preserve">Supplemental FY21 Animas HS Replacement </t>
  </si>
  <si>
    <t>LA PLATA</t>
  </si>
  <si>
    <t>DURANGO 9-R</t>
  </si>
  <si>
    <t>Durango Multiple Security Upgrades</t>
  </si>
  <si>
    <t>BURLINGTON RE-6J</t>
  </si>
  <si>
    <t>Burlington DW Safety/Security/Health Upgrades</t>
  </si>
  <si>
    <t>Supplemental FY22 John Mall HS Replacement</t>
  </si>
  <si>
    <t>CANON CITY RE-1</t>
  </si>
  <si>
    <t>Canon Exploratory School HVAC Upgrades</t>
  </si>
  <si>
    <t>SPRINGFIELD RE-4</t>
  </si>
  <si>
    <t>Supplemental FY21 Springfield Addition/Renovation</t>
  </si>
  <si>
    <t>Milliken ES Renovation</t>
  </si>
  <si>
    <t>Larimer</t>
  </si>
  <si>
    <t>Liberty Common School</t>
  </si>
  <si>
    <t>Liberty Common ES Playground Safety Upgrades</t>
  </si>
  <si>
    <t>Fowler HS Gym Roof Replacement</t>
  </si>
  <si>
    <t>MOFFAT COUNTY RE:NO 1</t>
  </si>
  <si>
    <t xml:space="preserve">Sandrock ES Security Upgrades </t>
  </si>
  <si>
    <t>GUNNISON</t>
  </si>
  <si>
    <t>GUNNISON WATERSHED RE1J</t>
  </si>
  <si>
    <t>Crested Butte Community School Roof Replacement</t>
  </si>
  <si>
    <t>Supplemental FY22 Vilas Security/HVAC Upgrades</t>
  </si>
  <si>
    <t>Jefferson HS Roof Replacement</t>
  </si>
  <si>
    <t>Moffat County HS Heating Controls and Wiring</t>
  </si>
  <si>
    <t>GARFIELD 16</t>
  </si>
  <si>
    <t>Garfield HS MS Roof Replacement/HVAC</t>
  </si>
  <si>
    <t>* Grants are contingent upon a November 2022 Bond Election</t>
  </si>
  <si>
    <t>Plateau Valley  PK12 Addition/Renovation</t>
  </si>
  <si>
    <t>Meadow Comm School PK8 School Replacement</t>
  </si>
  <si>
    <t>LAKE</t>
  </si>
  <si>
    <t xml:space="preserve">Lake County ES 3-6 Addition Phase 2 </t>
  </si>
  <si>
    <t>COSTILLA</t>
  </si>
  <si>
    <t>CENTENNIAL R-1</t>
  </si>
  <si>
    <t>Centennial K12 Roof Replacement</t>
  </si>
  <si>
    <t>DELTA</t>
  </si>
  <si>
    <t>DELTA COUNTY 50(J)</t>
  </si>
  <si>
    <t>Delta HS Safety/Mechanical Upgrades</t>
  </si>
  <si>
    <t>Rangely DW Roof/HVAC/Electrical/Security</t>
  </si>
  <si>
    <t>WALSH RE-1</t>
  </si>
  <si>
    <t>Supplemental FY22 Walsh PK12 School Replacement</t>
  </si>
  <si>
    <t>JEFFERSON</t>
  </si>
  <si>
    <t>JEFFERSON COUNTY R-1</t>
  </si>
  <si>
    <t xml:space="preserve">Jeffco Multiple JeffcoNet Phase 2  </t>
  </si>
  <si>
    <t>SAGUACHE</t>
  </si>
  <si>
    <t>MOFFAT 2</t>
  </si>
  <si>
    <t>Moffat 2 PK12 Septic System Upgrade</t>
  </si>
  <si>
    <t>ADAMS COUNTY 14</t>
  </si>
  <si>
    <t>Adams Multiple Roof Replacement</t>
  </si>
  <si>
    <t>Carlson ES Replacement</t>
  </si>
  <si>
    <t>PARK</t>
  </si>
  <si>
    <t>Platte Canyon PK12 Addition/Renovation</t>
  </si>
  <si>
    <t>CROWLEY</t>
  </si>
  <si>
    <t>Crowley K12 Replacement</t>
  </si>
  <si>
    <t>SAN MIGUEL</t>
  </si>
  <si>
    <t>TELLURIDE R-1</t>
  </si>
  <si>
    <t xml:space="preserve">Telluride DW Roof/HVAC Replacement </t>
  </si>
  <si>
    <t>HANOVER 28</t>
  </si>
  <si>
    <t>Hanover HVAC/Health/Safety/Security Upgrades</t>
  </si>
  <si>
    <t>BENT</t>
  </si>
  <si>
    <t>McClave PK12 School Replacement</t>
  </si>
  <si>
    <t>Community Prep Charter School</t>
  </si>
  <si>
    <t>Community Prep Charter Health/Safety Upgrades</t>
  </si>
  <si>
    <t>SANGRE DE CRISTO RE-22J</t>
  </si>
  <si>
    <t>Sangre de Cristo PK12 HVAC Replacement</t>
  </si>
  <si>
    <t>PUEBLO COUNTY 70</t>
  </si>
  <si>
    <t>Pueblo West HS Civil Improvements</t>
  </si>
  <si>
    <t>Adams</t>
  </si>
  <si>
    <t>The Academy of Charter Schools</t>
  </si>
  <si>
    <t>Academy Charter HVAC Replace</t>
  </si>
  <si>
    <t>Chaffee</t>
  </si>
  <si>
    <t>Salida Montessori</t>
  </si>
  <si>
    <t>Salida Montessori PK8 School Replacement</t>
  </si>
  <si>
    <t>YUMA</t>
  </si>
  <si>
    <t>YUMA 1</t>
  </si>
  <si>
    <t>Yuma DW Mascot Change Assistance</t>
  </si>
  <si>
    <t>BOULDER</t>
  </si>
  <si>
    <t>ST VRAIN VALLEY RE 1J</t>
  </si>
  <si>
    <t>Frederick HS Mascot Change</t>
  </si>
  <si>
    <t xml:space="preserve">Total Recommended as Backup </t>
  </si>
  <si>
    <t>*PLATEAU RE-5</t>
  </si>
  <si>
    <t>*DOLORES COUNTY RE NO.2</t>
  </si>
  <si>
    <t>*MAPLETON 1</t>
  </si>
  <si>
    <t>*LAKE COUNTY R-1</t>
  </si>
  <si>
    <t>*PLATTE CANYON 1</t>
  </si>
  <si>
    <t>*CROWLEY COUNTY RE-1-J</t>
  </si>
  <si>
    <t>*MC CLAVE RE-2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</si>
</sst>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0" fillId="0" borderId="0" xfId="0" applyBorder="1"/>
    <xf numFmtId="1" fontId="4" fillId="0" borderId="7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wrapText="1"/>
    </xf>
    <xf numFmtId="0" fontId="2" fillId="0" borderId="0" xfId="0" applyFont="1" applyBorder="1"/>
    <xf numFmtId="0" fontId="0" fillId="0" borderId="1" xfId="0" applyFont="1" applyBorder="1"/>
    <xf numFmtId="0" fontId="2" fillId="0" borderId="1" xfId="0" applyFont="1" applyBorder="1"/>
    <xf numFmtId="44" fontId="6" fillId="0" borderId="11" xfId="0" applyNumberFormat="1" applyFont="1" applyFill="1" applyBorder="1"/>
    <xf numFmtId="44" fontId="6" fillId="0" borderId="12" xfId="0" applyNumberFormat="1" applyFont="1" applyFill="1" applyBorder="1"/>
    <xf numFmtId="44" fontId="6" fillId="0" borderId="13" xfId="0" applyNumberFormat="1" applyFont="1" applyFill="1" applyBorder="1"/>
    <xf numFmtId="44" fontId="0" fillId="0" borderId="6" xfId="1" applyFont="1" applyFill="1" applyBorder="1"/>
    <xf numFmtId="44" fontId="0" fillId="0" borderId="1" xfId="1" applyFont="1" applyFill="1" applyBorder="1"/>
    <xf numFmtId="0" fontId="0" fillId="0" borderId="2" xfId="0" applyFont="1" applyBorder="1"/>
    <xf numFmtId="44" fontId="0" fillId="0" borderId="2" xfId="1" applyFont="1" applyFill="1" applyBorder="1"/>
    <xf numFmtId="1" fontId="4" fillId="0" borderId="15" xfId="0" applyNumberFormat="1" applyFont="1" applyFill="1" applyBorder="1" applyAlignment="1">
      <alignment horizontal="center" vertical="center"/>
    </xf>
    <xf numFmtId="44" fontId="6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ont="1" applyBorder="1"/>
    <xf numFmtId="44" fontId="0" fillId="0" borderId="0" xfId="1" applyFont="1" applyFill="1" applyBorder="1"/>
    <xf numFmtId="1" fontId="4" fillId="0" borderId="0" xfId="0" applyNumberFormat="1" applyFont="1" applyFill="1" applyBorder="1" applyAlignment="1">
      <alignment horizontal="center" vertical="center"/>
    </xf>
    <xf numFmtId="0" fontId="7" fillId="0" borderId="0" xfId="0" applyFont="1"/>
    <xf numFmtId="44" fontId="3" fillId="0" borderId="1" xfId="1" applyFont="1" applyBorder="1"/>
    <xf numFmtId="0" fontId="5" fillId="0" borderId="19" xfId="0" applyFont="1" applyFill="1" applyBorder="1"/>
    <xf numFmtId="0" fontId="5" fillId="0" borderId="16" xfId="0" applyFont="1" applyFill="1" applyBorder="1"/>
    <xf numFmtId="44" fontId="3" fillId="0" borderId="2" xfId="1" applyNumberFormat="1" applyFont="1" applyBorder="1"/>
    <xf numFmtId="44" fontId="3" fillId="0" borderId="15" xfId="1" applyNumberFormat="1" applyFont="1" applyBorder="1"/>
    <xf numFmtId="0" fontId="0" fillId="0" borderId="18" xfId="0" applyBorder="1"/>
    <xf numFmtId="0" fontId="0" fillId="0" borderId="19" xfId="0" applyBorder="1"/>
    <xf numFmtId="0" fontId="0" fillId="0" borderId="16" xfId="0" applyBorder="1"/>
    <xf numFmtId="44" fontId="6" fillId="0" borderId="20" xfId="0" applyNumberFormat="1" applyFont="1" applyFill="1" applyBorder="1"/>
    <xf numFmtId="0" fontId="5" fillId="0" borderId="21" xfId="0" applyFont="1" applyFill="1" applyBorder="1"/>
    <xf numFmtId="44" fontId="3" fillId="0" borderId="10" xfId="1" applyFont="1" applyFill="1" applyBorder="1"/>
    <xf numFmtId="44" fontId="3" fillId="0" borderId="17" xfId="1" applyFont="1" applyFill="1" applyBorder="1"/>
    <xf numFmtId="1" fontId="4" fillId="0" borderId="22" xfId="0" applyNumberFormat="1" applyFont="1" applyFill="1" applyBorder="1" applyAlignment="1">
      <alignment horizontal="center" vertical="center"/>
    </xf>
    <xf numFmtId="0" fontId="0" fillId="0" borderId="2" xfId="0" applyFont="1" applyFill="1" applyBorder="1"/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4" fontId="6" fillId="0" borderId="1" xfId="0" applyNumberFormat="1" applyFont="1" applyFill="1" applyBorder="1"/>
    <xf numFmtId="0" fontId="5" fillId="0" borderId="0" xfId="0" applyFont="1" applyFill="1" applyBorder="1"/>
    <xf numFmtId="44" fontId="6" fillId="0" borderId="6" xfId="0" applyNumberFormat="1" applyFont="1" applyFill="1" applyBorder="1"/>
    <xf numFmtId="44" fontId="6" fillId="0" borderId="2" xfId="0" applyNumberFormat="1" applyFont="1" applyFill="1" applyBorder="1"/>
    <xf numFmtId="0" fontId="8" fillId="0" borderId="6" xfId="0" applyFont="1" applyBorder="1"/>
    <xf numFmtId="0" fontId="8" fillId="0" borderId="1" xfId="0" applyFont="1" applyBorder="1"/>
    <xf numFmtId="0" fontId="2" fillId="0" borderId="6" xfId="0" applyFont="1" applyBorder="1"/>
  </cellXfs>
  <cellStyles count="2">
    <cellStyle name="Currency" xfId="1" builtinId="4"/>
    <cellStyle name="Normal" xfId="0" builtinId="0"/>
  </cellStyles>
  <dxfs count="12">
    <dxf>
      <fill>
        <patternFill patternType="gray0625"/>
      </fill>
    </dxf>
    <dxf>
      <font>
        <strike/>
        <condense val="0"/>
        <extend val="0"/>
        <color indexed="22"/>
      </font>
    </dxf>
    <dxf>
      <font>
        <b/>
        <i val="0"/>
        <strike val="0"/>
        <condense val="0"/>
        <extend val="0"/>
      </font>
    </dxf>
    <dxf>
      <fill>
        <patternFill patternType="gray0625"/>
      </fill>
    </dxf>
    <dxf>
      <font>
        <strike/>
        <condense val="0"/>
        <extend val="0"/>
        <color indexed="22"/>
      </font>
    </dxf>
    <dxf>
      <font>
        <b/>
        <i val="0"/>
        <strike val="0"/>
        <condense val="0"/>
        <extend val="0"/>
      </font>
    </dxf>
    <dxf>
      <fill>
        <patternFill patternType="gray0625"/>
      </fill>
    </dxf>
    <dxf>
      <font>
        <strike/>
        <condense val="0"/>
        <extend val="0"/>
        <color indexed="22"/>
      </font>
    </dxf>
    <dxf>
      <font>
        <b/>
        <i val="0"/>
        <strike val="0"/>
        <condense val="0"/>
        <extend val="0"/>
      </font>
    </dxf>
    <dxf>
      <fill>
        <patternFill patternType="gray0625"/>
      </fill>
    </dxf>
    <dxf>
      <font>
        <strike/>
        <condense val="0"/>
        <extend val="0"/>
        <color indexed="22"/>
      </font>
    </dxf>
    <dxf>
      <font>
        <b/>
        <i val="0"/>
        <strike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FE3E9-4DE4-425E-90D1-789F82C853CD}">
  <sheetPr>
    <pageSetUpPr fitToPage="1"/>
  </sheetPr>
  <dimension ref="A1:I71"/>
  <sheetViews>
    <sheetView tabSelected="1" topLeftCell="A22" zoomScaleNormal="100" workbookViewId="0">
      <selection activeCell="J65" sqref="J65"/>
    </sheetView>
  </sheetViews>
  <sheetFormatPr defaultRowHeight="15" x14ac:dyDescent="0.25"/>
  <cols>
    <col min="1" max="1" width="8.140625" customWidth="1"/>
    <col min="2" max="2" width="15.5703125" customWidth="1"/>
    <col min="3" max="3" width="40.42578125" customWidth="1"/>
    <col min="4" max="4" width="49.42578125" customWidth="1"/>
    <col min="5" max="5" width="17.5703125" customWidth="1"/>
    <col min="6" max="6" width="18.5703125" customWidth="1"/>
    <col min="7" max="7" width="18.140625" customWidth="1"/>
    <col min="8" max="8" width="14.5703125" customWidth="1"/>
  </cols>
  <sheetData>
    <row r="1" spans="1:8" ht="25.5" customHeight="1" thickBot="1" x14ac:dyDescent="0.3">
      <c r="A1" s="39" t="s">
        <v>42</v>
      </c>
      <c r="B1" s="40"/>
      <c r="C1" s="40"/>
      <c r="D1" s="40"/>
      <c r="E1" s="40"/>
      <c r="F1" s="40"/>
      <c r="G1" s="40"/>
      <c r="H1" s="40"/>
    </row>
    <row r="2" spans="1:8" ht="70.5" customHeight="1" thickBot="1" x14ac:dyDescent="0.3">
      <c r="A2" s="7" t="s">
        <v>9</v>
      </c>
      <c r="B2" s="1" t="s">
        <v>0</v>
      </c>
      <c r="C2" s="2" t="s">
        <v>1</v>
      </c>
      <c r="D2" s="2" t="s">
        <v>2</v>
      </c>
      <c r="E2" s="2" t="s">
        <v>4</v>
      </c>
      <c r="F2" s="2" t="s">
        <v>3</v>
      </c>
      <c r="G2" s="3" t="s">
        <v>5</v>
      </c>
      <c r="H2" s="2" t="s">
        <v>19</v>
      </c>
    </row>
    <row r="3" spans="1:8" x14ac:dyDescent="0.25">
      <c r="A3" s="30">
        <v>1</v>
      </c>
      <c r="B3" s="11" t="s">
        <v>25</v>
      </c>
      <c r="C3" s="45" t="s">
        <v>11</v>
      </c>
      <c r="D3" s="45" t="s">
        <v>43</v>
      </c>
      <c r="E3" s="14">
        <v>253341.6</v>
      </c>
      <c r="F3" s="14">
        <v>274453.40000000002</v>
      </c>
      <c r="G3" s="14">
        <v>527795</v>
      </c>
      <c r="H3" s="5" t="s">
        <v>6</v>
      </c>
    </row>
    <row r="4" spans="1:8" x14ac:dyDescent="0.25">
      <c r="A4" s="31">
        <v>2</v>
      </c>
      <c r="B4" s="12" t="s">
        <v>22</v>
      </c>
      <c r="C4" s="46" t="s">
        <v>44</v>
      </c>
      <c r="D4" s="46" t="s">
        <v>45</v>
      </c>
      <c r="E4" s="15">
        <v>466247.25</v>
      </c>
      <c r="F4" s="15">
        <v>273827.75</v>
      </c>
      <c r="G4" s="15">
        <v>740075</v>
      </c>
      <c r="H4" s="6" t="s">
        <v>6</v>
      </c>
    </row>
    <row r="5" spans="1:8" x14ac:dyDescent="0.25">
      <c r="A5" s="31">
        <v>3</v>
      </c>
      <c r="B5" s="12" t="s">
        <v>25</v>
      </c>
      <c r="C5" s="46" t="s">
        <v>33</v>
      </c>
      <c r="D5" s="46" t="s">
        <v>46</v>
      </c>
      <c r="E5" s="15">
        <v>1115366.6188000003</v>
      </c>
      <c r="F5" s="15">
        <v>2868085.5911999997</v>
      </c>
      <c r="G5" s="15">
        <v>3983452.21</v>
      </c>
      <c r="H5" s="6" t="s">
        <v>6</v>
      </c>
    </row>
    <row r="6" spans="1:8" x14ac:dyDescent="0.25">
      <c r="A6" s="31">
        <v>4</v>
      </c>
      <c r="B6" s="12" t="s">
        <v>23</v>
      </c>
      <c r="C6" s="46" t="s">
        <v>24</v>
      </c>
      <c r="D6" s="46" t="s">
        <v>47</v>
      </c>
      <c r="E6" s="15">
        <v>2301866.15</v>
      </c>
      <c r="F6" s="15">
        <v>121150.85</v>
      </c>
      <c r="G6" s="15">
        <v>2423017</v>
      </c>
      <c r="H6" s="6" t="s">
        <v>6</v>
      </c>
    </row>
    <row r="7" spans="1:8" x14ac:dyDescent="0.25">
      <c r="A7" s="31">
        <v>5</v>
      </c>
      <c r="B7" s="12" t="s">
        <v>28</v>
      </c>
      <c r="C7" s="46" t="s">
        <v>29</v>
      </c>
      <c r="D7" s="46" t="s">
        <v>48</v>
      </c>
      <c r="E7" s="15">
        <v>1356894</v>
      </c>
      <c r="F7" s="15">
        <v>796906</v>
      </c>
      <c r="G7" s="15">
        <v>2153800</v>
      </c>
      <c r="H7" s="6" t="s">
        <v>6</v>
      </c>
    </row>
    <row r="8" spans="1:8" x14ac:dyDescent="0.25">
      <c r="A8" s="31">
        <v>6</v>
      </c>
      <c r="B8" s="12" t="s">
        <v>49</v>
      </c>
      <c r="C8" s="46" t="s">
        <v>50</v>
      </c>
      <c r="D8" s="46" t="s">
        <v>51</v>
      </c>
      <c r="E8" s="15">
        <v>2826628.35</v>
      </c>
      <c r="F8" s="15">
        <v>1522030.65</v>
      </c>
      <c r="G8" s="15">
        <v>4348659</v>
      </c>
      <c r="H8" s="6" t="s">
        <v>6</v>
      </c>
    </row>
    <row r="9" spans="1:8" x14ac:dyDescent="0.25">
      <c r="A9" s="31">
        <v>7</v>
      </c>
      <c r="B9" s="12" t="s">
        <v>28</v>
      </c>
      <c r="C9" s="46" t="s">
        <v>29</v>
      </c>
      <c r="D9" s="46" t="s">
        <v>52</v>
      </c>
      <c r="E9" s="15">
        <v>412442.1</v>
      </c>
      <c r="F9" s="15">
        <v>242227.9</v>
      </c>
      <c r="G9" s="15">
        <v>654670</v>
      </c>
      <c r="H9" s="6" t="s">
        <v>6</v>
      </c>
    </row>
    <row r="10" spans="1:8" x14ac:dyDescent="0.25">
      <c r="A10" s="31">
        <v>8</v>
      </c>
      <c r="B10" s="12" t="s">
        <v>53</v>
      </c>
      <c r="C10" s="46" t="s">
        <v>54</v>
      </c>
      <c r="D10" s="46" t="s">
        <v>55</v>
      </c>
      <c r="E10" s="15">
        <v>2391328.16</v>
      </c>
      <c r="F10" s="15">
        <v>884463.84</v>
      </c>
      <c r="G10" s="15">
        <v>3275792</v>
      </c>
      <c r="H10" s="6" t="s">
        <v>6</v>
      </c>
    </row>
    <row r="11" spans="1:8" x14ac:dyDescent="0.25">
      <c r="A11" s="31">
        <v>9</v>
      </c>
      <c r="B11" s="12" t="s">
        <v>56</v>
      </c>
      <c r="C11" s="46" t="s">
        <v>57</v>
      </c>
      <c r="D11" s="46" t="s">
        <v>58</v>
      </c>
      <c r="E11" s="15">
        <v>413149.44</v>
      </c>
      <c r="F11" s="15">
        <v>212834.56</v>
      </c>
      <c r="G11" s="15">
        <v>625984</v>
      </c>
      <c r="H11" s="6" t="s">
        <v>6</v>
      </c>
    </row>
    <row r="12" spans="1:8" x14ac:dyDescent="0.25">
      <c r="A12" s="31">
        <v>10</v>
      </c>
      <c r="B12" s="12" t="s">
        <v>36</v>
      </c>
      <c r="C12" s="46" t="s">
        <v>12</v>
      </c>
      <c r="D12" s="46" t="s">
        <v>59</v>
      </c>
      <c r="E12" s="15">
        <v>1093344.81</v>
      </c>
      <c r="F12" s="15">
        <v>1093344.81</v>
      </c>
      <c r="G12" s="15">
        <v>2186689.62</v>
      </c>
      <c r="H12" s="6" t="s">
        <v>6</v>
      </c>
    </row>
    <row r="13" spans="1:8" x14ac:dyDescent="0.25">
      <c r="A13" s="31">
        <v>11</v>
      </c>
      <c r="B13" s="12" t="s">
        <v>22</v>
      </c>
      <c r="C13" s="46" t="s">
        <v>14</v>
      </c>
      <c r="D13" s="46" t="s">
        <v>60</v>
      </c>
      <c r="E13" s="15">
        <v>2339022.7200000002</v>
      </c>
      <c r="F13" s="15">
        <v>97459.28</v>
      </c>
      <c r="G13" s="15">
        <v>2436482</v>
      </c>
      <c r="H13" s="6" t="s">
        <v>6</v>
      </c>
    </row>
    <row r="14" spans="1:8" x14ac:dyDescent="0.25">
      <c r="A14" s="31">
        <v>12</v>
      </c>
      <c r="B14" s="12" t="s">
        <v>61</v>
      </c>
      <c r="C14" s="46" t="s">
        <v>62</v>
      </c>
      <c r="D14" s="46" t="s">
        <v>63</v>
      </c>
      <c r="E14" s="15">
        <v>907274.76239999989</v>
      </c>
      <c r="F14" s="15">
        <v>3037398.1176</v>
      </c>
      <c r="G14" s="15">
        <v>3944672.88</v>
      </c>
      <c r="H14" s="6" t="s">
        <v>6</v>
      </c>
    </row>
    <row r="15" spans="1:8" x14ac:dyDescent="0.25">
      <c r="A15" s="31">
        <v>13</v>
      </c>
      <c r="B15" s="12" t="s">
        <v>64</v>
      </c>
      <c r="C15" s="46" t="s">
        <v>65</v>
      </c>
      <c r="D15" s="46" t="s">
        <v>66</v>
      </c>
      <c r="E15" s="15">
        <v>842337.65</v>
      </c>
      <c r="F15" s="15">
        <v>251607.35</v>
      </c>
      <c r="G15" s="15">
        <v>1093945</v>
      </c>
      <c r="H15" s="6" t="s">
        <v>6</v>
      </c>
    </row>
    <row r="16" spans="1:8" x14ac:dyDescent="0.25">
      <c r="A16" s="31">
        <v>14</v>
      </c>
      <c r="B16" s="12" t="s">
        <v>49</v>
      </c>
      <c r="C16" s="46" t="s">
        <v>50</v>
      </c>
      <c r="D16" s="46" t="s">
        <v>67</v>
      </c>
      <c r="E16" s="15">
        <v>2038541.7</v>
      </c>
      <c r="F16" s="15">
        <v>1097676.3</v>
      </c>
      <c r="G16" s="15">
        <v>3136218</v>
      </c>
      <c r="H16" s="6" t="s">
        <v>6</v>
      </c>
    </row>
    <row r="17" spans="1:8" x14ac:dyDescent="0.25">
      <c r="A17" s="31">
        <v>15</v>
      </c>
      <c r="B17" s="12" t="s">
        <v>30</v>
      </c>
      <c r="C17" s="46" t="s">
        <v>10</v>
      </c>
      <c r="D17" s="46" t="s">
        <v>68</v>
      </c>
      <c r="E17" s="15">
        <v>1478981.76</v>
      </c>
      <c r="F17" s="15">
        <v>831927.24</v>
      </c>
      <c r="G17" s="15">
        <v>2310909</v>
      </c>
      <c r="H17" s="6" t="s">
        <v>6</v>
      </c>
    </row>
    <row r="18" spans="1:8" x14ac:dyDescent="0.25">
      <c r="A18" s="31">
        <v>16</v>
      </c>
      <c r="B18" s="12" t="s">
        <v>69</v>
      </c>
      <c r="C18" s="46" t="s">
        <v>70</v>
      </c>
      <c r="D18" s="46" t="s">
        <v>71</v>
      </c>
      <c r="E18" s="15">
        <v>7576600.3600000003</v>
      </c>
      <c r="F18" s="15">
        <v>2392610.64</v>
      </c>
      <c r="G18" s="15">
        <v>9969211</v>
      </c>
      <c r="H18" s="6" t="s">
        <v>6</v>
      </c>
    </row>
    <row r="19" spans="1:8" x14ac:dyDescent="0.25">
      <c r="A19" s="31">
        <v>17</v>
      </c>
      <c r="B19" s="12" t="s">
        <v>72</v>
      </c>
      <c r="C19" s="46" t="s">
        <v>73</v>
      </c>
      <c r="D19" s="46" t="s">
        <v>74</v>
      </c>
      <c r="E19" s="15">
        <v>473029.48</v>
      </c>
      <c r="F19" s="15">
        <v>602037.52</v>
      </c>
      <c r="G19" s="15">
        <v>1075067</v>
      </c>
      <c r="H19" s="6" t="s">
        <v>6</v>
      </c>
    </row>
    <row r="20" spans="1:8" x14ac:dyDescent="0.25">
      <c r="A20" s="31">
        <v>18</v>
      </c>
      <c r="B20" s="12" t="s">
        <v>36</v>
      </c>
      <c r="C20" s="46" t="s">
        <v>12</v>
      </c>
      <c r="D20" s="46" t="s">
        <v>75</v>
      </c>
      <c r="E20" s="15">
        <v>2399577.5</v>
      </c>
      <c r="F20" s="15">
        <v>2399577.5</v>
      </c>
      <c r="G20" s="15">
        <v>4799155</v>
      </c>
      <c r="H20" s="6" t="s">
        <v>6</v>
      </c>
    </row>
    <row r="21" spans="1:8" x14ac:dyDescent="0.25">
      <c r="A21" s="31">
        <v>19</v>
      </c>
      <c r="B21" s="12" t="s">
        <v>76</v>
      </c>
      <c r="C21" s="10" t="s">
        <v>171</v>
      </c>
      <c r="D21" s="10" t="s">
        <v>77</v>
      </c>
      <c r="E21" s="15">
        <v>23196638.999828286</v>
      </c>
      <c r="F21" s="15">
        <v>11844142.000171712</v>
      </c>
      <c r="G21" s="15">
        <v>35040781</v>
      </c>
      <c r="H21" s="6" t="s">
        <v>6</v>
      </c>
    </row>
    <row r="22" spans="1:8" x14ac:dyDescent="0.25">
      <c r="A22" s="31">
        <v>20</v>
      </c>
      <c r="B22" s="12" t="s">
        <v>78</v>
      </c>
      <c r="C22" s="46" t="s">
        <v>79</v>
      </c>
      <c r="D22" s="46" t="s">
        <v>80</v>
      </c>
      <c r="E22" s="15">
        <v>3782769.64</v>
      </c>
      <c r="F22" s="15">
        <v>3491787.36</v>
      </c>
      <c r="G22" s="15">
        <v>7274557</v>
      </c>
      <c r="H22" s="6" t="s">
        <v>6</v>
      </c>
    </row>
    <row r="23" spans="1:8" x14ac:dyDescent="0.25">
      <c r="A23" s="31">
        <v>21</v>
      </c>
      <c r="B23" s="12" t="s">
        <v>38</v>
      </c>
      <c r="C23" s="46" t="s">
        <v>13</v>
      </c>
      <c r="D23" s="46" t="s">
        <v>81</v>
      </c>
      <c r="E23" s="15">
        <v>174594.96</v>
      </c>
      <c r="F23" s="15">
        <v>472053.04</v>
      </c>
      <c r="G23" s="15">
        <v>646648</v>
      </c>
      <c r="H23" s="6" t="s">
        <v>6</v>
      </c>
    </row>
    <row r="24" spans="1:8" x14ac:dyDescent="0.25">
      <c r="A24" s="31">
        <v>22</v>
      </c>
      <c r="B24" s="12" t="s">
        <v>82</v>
      </c>
      <c r="C24" s="46" t="s">
        <v>83</v>
      </c>
      <c r="D24" s="46" t="s">
        <v>84</v>
      </c>
      <c r="E24" s="15">
        <v>650675.91</v>
      </c>
      <c r="F24" s="15">
        <v>205476.6</v>
      </c>
      <c r="G24" s="15">
        <v>856152.51</v>
      </c>
      <c r="H24" s="6" t="s">
        <v>6</v>
      </c>
    </row>
    <row r="25" spans="1:8" x14ac:dyDescent="0.25">
      <c r="A25" s="31">
        <v>23</v>
      </c>
      <c r="B25" s="12" t="s">
        <v>85</v>
      </c>
      <c r="C25" s="10" t="s">
        <v>172</v>
      </c>
      <c r="D25" s="10" t="s">
        <v>86</v>
      </c>
      <c r="E25" s="15">
        <v>12648692.65</v>
      </c>
      <c r="F25" s="15">
        <v>10348930.35</v>
      </c>
      <c r="G25" s="15">
        <v>22997623</v>
      </c>
      <c r="H25" s="6" t="s">
        <v>6</v>
      </c>
    </row>
    <row r="26" spans="1:8" x14ac:dyDescent="0.25">
      <c r="A26" s="31">
        <v>24</v>
      </c>
      <c r="B26" s="13" t="s">
        <v>22</v>
      </c>
      <c r="C26" s="46" t="s">
        <v>87</v>
      </c>
      <c r="D26" s="46" t="s">
        <v>88</v>
      </c>
      <c r="E26" s="15">
        <v>3375990</v>
      </c>
      <c r="F26" s="15">
        <v>288003</v>
      </c>
      <c r="G26" s="15">
        <v>3663993</v>
      </c>
      <c r="H26" s="6" t="s">
        <v>6</v>
      </c>
    </row>
    <row r="27" spans="1:8" x14ac:dyDescent="0.25">
      <c r="A27" s="31">
        <v>25</v>
      </c>
      <c r="B27" s="12" t="s">
        <v>28</v>
      </c>
      <c r="C27" s="46" t="s">
        <v>29</v>
      </c>
      <c r="D27" s="46" t="s">
        <v>89</v>
      </c>
      <c r="E27" s="15">
        <v>1929316.41</v>
      </c>
      <c r="F27" s="15">
        <v>1133090.5900000001</v>
      </c>
      <c r="G27" s="15">
        <v>3062407</v>
      </c>
      <c r="H27" s="6" t="s">
        <v>6</v>
      </c>
    </row>
    <row r="28" spans="1:8" x14ac:dyDescent="0.25">
      <c r="A28" s="31">
        <v>26</v>
      </c>
      <c r="B28" s="12" t="s">
        <v>90</v>
      </c>
      <c r="C28" s="46" t="s">
        <v>91</v>
      </c>
      <c r="D28" s="46" t="s">
        <v>92</v>
      </c>
      <c r="E28" s="15">
        <v>282962.44</v>
      </c>
      <c r="F28" s="15">
        <v>89356.56</v>
      </c>
      <c r="G28" s="15">
        <v>372319</v>
      </c>
      <c r="H28" s="6" t="s">
        <v>6</v>
      </c>
    </row>
    <row r="29" spans="1:8" x14ac:dyDescent="0.25">
      <c r="A29" s="31">
        <v>27</v>
      </c>
      <c r="B29" s="12" t="s">
        <v>93</v>
      </c>
      <c r="C29" s="46" t="s">
        <v>94</v>
      </c>
      <c r="D29" s="46" t="s">
        <v>95</v>
      </c>
      <c r="E29" s="15">
        <v>563531.92000000004</v>
      </c>
      <c r="F29" s="15">
        <v>1449082.08</v>
      </c>
      <c r="G29" s="15">
        <v>2012614</v>
      </c>
      <c r="H29" s="6" t="s">
        <v>6</v>
      </c>
    </row>
    <row r="30" spans="1:8" x14ac:dyDescent="0.25">
      <c r="A30" s="31">
        <v>28</v>
      </c>
      <c r="B30" s="12" t="s">
        <v>56</v>
      </c>
      <c r="C30" s="46" t="s">
        <v>96</v>
      </c>
      <c r="D30" s="46" t="s">
        <v>97</v>
      </c>
      <c r="E30" s="15">
        <v>475708.66</v>
      </c>
      <c r="F30" s="15">
        <v>495125.34</v>
      </c>
      <c r="G30" s="15">
        <v>970834</v>
      </c>
      <c r="H30" s="6" t="s">
        <v>6</v>
      </c>
    </row>
    <row r="31" spans="1:8" x14ac:dyDescent="0.25">
      <c r="A31" s="31">
        <v>29</v>
      </c>
      <c r="B31" s="12" t="s">
        <v>20</v>
      </c>
      <c r="C31" s="46" t="s">
        <v>21</v>
      </c>
      <c r="D31" s="46" t="s">
        <v>98</v>
      </c>
      <c r="E31" s="15">
        <v>2177935.44</v>
      </c>
      <c r="F31" s="15">
        <v>765220.56</v>
      </c>
      <c r="G31" s="15">
        <v>2943156</v>
      </c>
      <c r="H31" s="6" t="s">
        <v>6</v>
      </c>
    </row>
    <row r="32" spans="1:8" x14ac:dyDescent="0.25">
      <c r="A32" s="31">
        <v>30</v>
      </c>
      <c r="B32" s="12" t="s">
        <v>78</v>
      </c>
      <c r="C32" s="46" t="s">
        <v>99</v>
      </c>
      <c r="D32" s="46" t="s">
        <v>100</v>
      </c>
      <c r="E32" s="15">
        <v>2489779.63</v>
      </c>
      <c r="F32" s="15">
        <v>1226309.3700000001</v>
      </c>
      <c r="G32" s="15">
        <v>3716089</v>
      </c>
      <c r="H32" s="6" t="s">
        <v>6</v>
      </c>
    </row>
    <row r="33" spans="1:8" x14ac:dyDescent="0.25">
      <c r="A33" s="31">
        <v>31</v>
      </c>
      <c r="B33" s="12" t="s">
        <v>26</v>
      </c>
      <c r="C33" s="46" t="s">
        <v>101</v>
      </c>
      <c r="D33" s="46" t="s">
        <v>102</v>
      </c>
      <c r="E33" s="15">
        <v>2580260.37</v>
      </c>
      <c r="F33" s="15">
        <v>100529.63</v>
      </c>
      <c r="G33" s="15">
        <v>2680790</v>
      </c>
      <c r="H33" s="6" t="s">
        <v>6</v>
      </c>
    </row>
    <row r="34" spans="1:8" x14ac:dyDescent="0.25">
      <c r="A34" s="31">
        <v>32</v>
      </c>
      <c r="B34" s="12" t="s">
        <v>30</v>
      </c>
      <c r="C34" s="46" t="s">
        <v>37</v>
      </c>
      <c r="D34" s="46" t="s">
        <v>103</v>
      </c>
      <c r="E34" s="15">
        <v>4828081.5</v>
      </c>
      <c r="F34" s="15">
        <v>5900988.5</v>
      </c>
      <c r="G34" s="15">
        <v>10729070</v>
      </c>
      <c r="H34" s="6" t="s">
        <v>6</v>
      </c>
    </row>
    <row r="35" spans="1:8" x14ac:dyDescent="0.25">
      <c r="A35" s="31">
        <v>33</v>
      </c>
      <c r="B35" s="12" t="s">
        <v>104</v>
      </c>
      <c r="C35" s="46" t="s">
        <v>105</v>
      </c>
      <c r="D35" s="46" t="s">
        <v>106</v>
      </c>
      <c r="E35" s="15">
        <v>102340</v>
      </c>
      <c r="F35" s="15">
        <v>198660</v>
      </c>
      <c r="G35" s="15">
        <v>301000</v>
      </c>
      <c r="H35" s="6" t="s">
        <v>6</v>
      </c>
    </row>
    <row r="36" spans="1:8" x14ac:dyDescent="0.25">
      <c r="A36" s="31">
        <v>34</v>
      </c>
      <c r="B36" s="12" t="s">
        <v>22</v>
      </c>
      <c r="C36" s="46" t="s">
        <v>14</v>
      </c>
      <c r="D36" s="46" t="s">
        <v>107</v>
      </c>
      <c r="E36" s="15">
        <v>619183.18999999994</v>
      </c>
      <c r="F36" s="15">
        <v>154795.79</v>
      </c>
      <c r="G36" s="15">
        <v>773979</v>
      </c>
      <c r="H36" s="6" t="s">
        <v>6</v>
      </c>
    </row>
    <row r="37" spans="1:8" x14ac:dyDescent="0.25">
      <c r="A37" s="31">
        <v>35</v>
      </c>
      <c r="B37" s="12" t="s">
        <v>34</v>
      </c>
      <c r="C37" s="46" t="s">
        <v>108</v>
      </c>
      <c r="D37" s="46" t="s">
        <v>109</v>
      </c>
      <c r="E37" s="15">
        <v>51068.55599999999</v>
      </c>
      <c r="F37" s="15">
        <v>64996.344000000005</v>
      </c>
      <c r="G37" s="15">
        <v>116064.9</v>
      </c>
      <c r="H37" s="6" t="s">
        <v>6</v>
      </c>
    </row>
    <row r="38" spans="1:8" x14ac:dyDescent="0.25">
      <c r="A38" s="31">
        <v>36</v>
      </c>
      <c r="B38" s="12" t="s">
        <v>110</v>
      </c>
      <c r="C38" s="46" t="s">
        <v>111</v>
      </c>
      <c r="D38" s="46" t="s">
        <v>112</v>
      </c>
      <c r="E38" s="15">
        <v>714370.4</v>
      </c>
      <c r="F38" s="15">
        <v>1590050.26</v>
      </c>
      <c r="G38" s="15">
        <v>2304420.66</v>
      </c>
      <c r="H38" s="6" t="s">
        <v>6</v>
      </c>
    </row>
    <row r="39" spans="1:8" x14ac:dyDescent="0.25">
      <c r="A39" s="31">
        <v>37</v>
      </c>
      <c r="B39" s="12" t="s">
        <v>26</v>
      </c>
      <c r="C39" s="46" t="s">
        <v>27</v>
      </c>
      <c r="D39" s="46" t="s">
        <v>113</v>
      </c>
      <c r="E39" s="15">
        <v>635517.68999999994</v>
      </c>
      <c r="F39" s="15">
        <v>33448.300000000003</v>
      </c>
      <c r="G39" s="15">
        <v>668966</v>
      </c>
      <c r="H39" s="6" t="s">
        <v>6</v>
      </c>
    </row>
    <row r="40" spans="1:8" x14ac:dyDescent="0.25">
      <c r="A40" s="31">
        <v>38</v>
      </c>
      <c r="B40" s="12" t="s">
        <v>30</v>
      </c>
      <c r="C40" s="9" t="s">
        <v>10</v>
      </c>
      <c r="D40" s="9" t="s">
        <v>114</v>
      </c>
      <c r="E40" s="15">
        <v>396954.24</v>
      </c>
      <c r="F40" s="15">
        <v>223286.76</v>
      </c>
      <c r="G40" s="15">
        <v>620241</v>
      </c>
      <c r="H40" s="6" t="s">
        <v>6</v>
      </c>
    </row>
    <row r="41" spans="1:8" x14ac:dyDescent="0.25">
      <c r="A41" s="31">
        <v>39</v>
      </c>
      <c r="B41" s="12" t="s">
        <v>34</v>
      </c>
      <c r="C41" s="9" t="s">
        <v>108</v>
      </c>
      <c r="D41" s="9" t="s">
        <v>115</v>
      </c>
      <c r="E41" s="15">
        <v>278408.41599999997</v>
      </c>
      <c r="F41" s="15">
        <v>354337.98400000005</v>
      </c>
      <c r="G41" s="15">
        <v>632746.4</v>
      </c>
      <c r="H41" s="6" t="s">
        <v>6</v>
      </c>
    </row>
    <row r="42" spans="1:8" ht="15.75" thickBot="1" x14ac:dyDescent="0.3">
      <c r="A42" s="32">
        <v>40</v>
      </c>
      <c r="B42" s="33" t="s">
        <v>35</v>
      </c>
      <c r="C42" s="38" t="s">
        <v>116</v>
      </c>
      <c r="D42" s="16" t="s">
        <v>117</v>
      </c>
      <c r="E42" s="17">
        <v>3522989.75</v>
      </c>
      <c r="F42" s="17">
        <v>3666785.25</v>
      </c>
      <c r="G42" s="17">
        <v>7189775</v>
      </c>
      <c r="H42" s="18" t="s">
        <v>6</v>
      </c>
    </row>
    <row r="43" spans="1:8" s="4" customFormat="1" ht="15.75" thickBot="1" x14ac:dyDescent="0.3">
      <c r="A43" s="8" t="s">
        <v>118</v>
      </c>
      <c r="B43" s="19"/>
      <c r="C43" s="20"/>
      <c r="D43" s="34" t="s">
        <v>16</v>
      </c>
      <c r="E43" s="35">
        <f>SUM(E3:E42)</f>
        <v>96163745.183028266</v>
      </c>
      <c r="F43" s="35">
        <f>SUM(F3:F42)</f>
        <v>63096074.96697171</v>
      </c>
      <c r="G43" s="36">
        <f>SUM(G3:G42)</f>
        <v>159259820.18000004</v>
      </c>
      <c r="H43" s="37">
        <f>COUNTIF(H3:H42,"YES*")</f>
        <v>40</v>
      </c>
    </row>
    <row r="44" spans="1:8" s="4" customFormat="1" x14ac:dyDescent="0.25">
      <c r="B44" s="19"/>
      <c r="C44" s="20"/>
      <c r="D44" s="26" t="s">
        <v>8</v>
      </c>
      <c r="E44" s="25">
        <v>0</v>
      </c>
      <c r="F44" s="25">
        <v>0</v>
      </c>
      <c r="G44" s="25">
        <v>0</v>
      </c>
      <c r="H44" s="23"/>
    </row>
    <row r="45" spans="1:8" s="4" customFormat="1" ht="15.75" thickBot="1" x14ac:dyDescent="0.3">
      <c r="B45" s="19"/>
      <c r="C45" s="20"/>
      <c r="D45" s="27" t="s">
        <v>7</v>
      </c>
      <c r="E45" s="28">
        <f>E43-E44</f>
        <v>96163745.183028266</v>
      </c>
      <c r="F45" s="28">
        <f t="shared" ref="F45:G45" si="0">F43-F44</f>
        <v>63096074.96697171</v>
      </c>
      <c r="G45" s="29">
        <f t="shared" si="0"/>
        <v>159259820.18000004</v>
      </c>
      <c r="H45" s="23"/>
    </row>
    <row r="46" spans="1:8" s="4" customFormat="1" ht="15.75" thickBot="1" x14ac:dyDescent="0.3">
      <c r="A46" s="24" t="s">
        <v>18</v>
      </c>
      <c r="B46" s="19"/>
      <c r="C46" s="20"/>
      <c r="D46" s="21"/>
      <c r="E46" s="22"/>
      <c r="F46" s="22"/>
      <c r="G46" s="22"/>
      <c r="H46" s="23"/>
    </row>
    <row r="47" spans="1:8" x14ac:dyDescent="0.25">
      <c r="A47" s="30">
        <v>41</v>
      </c>
      <c r="B47" s="43" t="s">
        <v>32</v>
      </c>
      <c r="C47" s="47" t="s">
        <v>15</v>
      </c>
      <c r="D47" s="47" t="s">
        <v>119</v>
      </c>
      <c r="E47" s="14">
        <v>29388230.997536354</v>
      </c>
      <c r="F47" s="14">
        <v>27037280.002463646</v>
      </c>
      <c r="G47" s="14">
        <v>56425511</v>
      </c>
      <c r="H47" s="5" t="s">
        <v>17</v>
      </c>
    </row>
    <row r="48" spans="1:8" x14ac:dyDescent="0.25">
      <c r="A48" s="31">
        <v>42</v>
      </c>
      <c r="B48" s="41" t="s">
        <v>31</v>
      </c>
      <c r="C48" s="10" t="s">
        <v>173</v>
      </c>
      <c r="D48" s="10" t="s">
        <v>120</v>
      </c>
      <c r="E48" s="15">
        <v>23464706.559999999</v>
      </c>
      <c r="F48" s="15">
        <v>13198897.439999999</v>
      </c>
      <c r="G48" s="15">
        <v>36663604</v>
      </c>
      <c r="H48" s="6" t="s">
        <v>17</v>
      </c>
    </row>
    <row r="49" spans="1:8" x14ac:dyDescent="0.25">
      <c r="A49" s="31">
        <v>43</v>
      </c>
      <c r="B49" s="41" t="s">
        <v>121</v>
      </c>
      <c r="C49" s="10" t="s">
        <v>174</v>
      </c>
      <c r="D49" s="10" t="s">
        <v>122</v>
      </c>
      <c r="E49" s="15">
        <v>17165020.378799997</v>
      </c>
      <c r="F49" s="15">
        <v>10520496.361199999</v>
      </c>
      <c r="G49" s="15">
        <v>27685516.739999998</v>
      </c>
      <c r="H49" s="6" t="s">
        <v>17</v>
      </c>
    </row>
    <row r="50" spans="1:8" x14ac:dyDescent="0.25">
      <c r="A50" s="31">
        <v>44</v>
      </c>
      <c r="B50" s="41" t="s">
        <v>123</v>
      </c>
      <c r="C50" s="9" t="s">
        <v>124</v>
      </c>
      <c r="D50" s="9" t="s">
        <v>125</v>
      </c>
      <c r="E50" s="15">
        <v>658793.06999999995</v>
      </c>
      <c r="F50" s="15">
        <v>208039.92</v>
      </c>
      <c r="G50" s="15">
        <v>866833</v>
      </c>
      <c r="H50" s="6" t="s">
        <v>17</v>
      </c>
    </row>
    <row r="51" spans="1:8" x14ac:dyDescent="0.25">
      <c r="A51" s="31">
        <v>45</v>
      </c>
      <c r="B51" s="41" t="s">
        <v>126</v>
      </c>
      <c r="C51" s="9" t="s">
        <v>127</v>
      </c>
      <c r="D51" s="9" t="s">
        <v>128</v>
      </c>
      <c r="E51" s="15">
        <v>7135182.0499999998</v>
      </c>
      <c r="F51" s="15">
        <v>5606214.4699999997</v>
      </c>
      <c r="G51" s="15">
        <v>12741396.52</v>
      </c>
      <c r="H51" s="6" t="s">
        <v>17</v>
      </c>
    </row>
    <row r="52" spans="1:8" x14ac:dyDescent="0.25">
      <c r="A52" s="31">
        <v>46</v>
      </c>
      <c r="B52" s="41" t="s">
        <v>39</v>
      </c>
      <c r="C52" s="10" t="s">
        <v>41</v>
      </c>
      <c r="D52" s="10" t="s">
        <v>129</v>
      </c>
      <c r="E52" s="15">
        <v>5268348</v>
      </c>
      <c r="F52" s="15">
        <v>14244052</v>
      </c>
      <c r="G52" s="15">
        <v>19512400</v>
      </c>
      <c r="H52" s="6" t="s">
        <v>17</v>
      </c>
    </row>
    <row r="53" spans="1:8" x14ac:dyDescent="0.25">
      <c r="A53" s="31">
        <v>47</v>
      </c>
      <c r="B53" s="41" t="s">
        <v>26</v>
      </c>
      <c r="C53" s="9" t="s">
        <v>130</v>
      </c>
      <c r="D53" s="9" t="s">
        <v>131</v>
      </c>
      <c r="E53" s="15">
        <v>2715509</v>
      </c>
      <c r="F53" s="15">
        <v>282216</v>
      </c>
      <c r="G53" s="15">
        <v>2997725</v>
      </c>
      <c r="H53" s="6" t="s">
        <v>17</v>
      </c>
    </row>
    <row r="54" spans="1:8" x14ac:dyDescent="0.25">
      <c r="A54" s="31">
        <v>48</v>
      </c>
      <c r="B54" s="41" t="s">
        <v>132</v>
      </c>
      <c r="C54" s="9" t="s">
        <v>133</v>
      </c>
      <c r="D54" s="9" t="s">
        <v>134</v>
      </c>
      <c r="E54" s="15">
        <v>289643.76</v>
      </c>
      <c r="F54" s="15">
        <v>1319488.24</v>
      </c>
      <c r="G54" s="15">
        <v>1609132</v>
      </c>
      <c r="H54" s="6" t="s">
        <v>17</v>
      </c>
    </row>
    <row r="55" spans="1:8" x14ac:dyDescent="0.25">
      <c r="A55" s="31">
        <v>49</v>
      </c>
      <c r="B55" s="41" t="s">
        <v>135</v>
      </c>
      <c r="C55" s="9" t="s">
        <v>136</v>
      </c>
      <c r="D55" s="9" t="s">
        <v>137</v>
      </c>
      <c r="E55" s="15">
        <v>749055.6</v>
      </c>
      <c r="F55" s="15">
        <v>92579.91</v>
      </c>
      <c r="G55" s="15">
        <v>841635.5</v>
      </c>
      <c r="H55" s="6" t="s">
        <v>17</v>
      </c>
    </row>
    <row r="56" spans="1:8" x14ac:dyDescent="0.25">
      <c r="A56" s="31">
        <v>50</v>
      </c>
      <c r="B56" s="41" t="s">
        <v>31</v>
      </c>
      <c r="C56" s="9" t="s">
        <v>138</v>
      </c>
      <c r="D56" s="9" t="s">
        <v>139</v>
      </c>
      <c r="E56" s="15">
        <v>756515.04</v>
      </c>
      <c r="F56" s="15">
        <v>698041.86</v>
      </c>
      <c r="G56" s="15">
        <v>1454556.9</v>
      </c>
      <c r="H56" s="6" t="s">
        <v>17</v>
      </c>
    </row>
    <row r="57" spans="1:8" x14ac:dyDescent="0.25">
      <c r="A57" s="31">
        <v>51</v>
      </c>
      <c r="B57" s="41" t="s">
        <v>38</v>
      </c>
      <c r="C57" s="9" t="s">
        <v>13</v>
      </c>
      <c r="D57" s="9" t="s">
        <v>140</v>
      </c>
      <c r="E57" s="15">
        <v>9192466.1699999999</v>
      </c>
      <c r="F57" s="15">
        <v>24853704.829999998</v>
      </c>
      <c r="G57" s="15">
        <v>34046171</v>
      </c>
      <c r="H57" s="6" t="s">
        <v>17</v>
      </c>
    </row>
    <row r="58" spans="1:8" x14ac:dyDescent="0.25">
      <c r="A58" s="31">
        <v>52</v>
      </c>
      <c r="B58" s="41" t="s">
        <v>141</v>
      </c>
      <c r="C58" s="10" t="s">
        <v>175</v>
      </c>
      <c r="D58" s="10" t="s">
        <v>142</v>
      </c>
      <c r="E58" s="15">
        <v>22575256.600000001</v>
      </c>
      <c r="F58" s="15">
        <v>34720020.399999999</v>
      </c>
      <c r="G58" s="15">
        <v>57295277</v>
      </c>
      <c r="H58" s="6" t="s">
        <v>17</v>
      </c>
    </row>
    <row r="59" spans="1:8" x14ac:dyDescent="0.25">
      <c r="A59" s="31">
        <v>53</v>
      </c>
      <c r="B59" s="41" t="s">
        <v>143</v>
      </c>
      <c r="C59" s="10" t="s">
        <v>176</v>
      </c>
      <c r="D59" s="10" t="s">
        <v>144</v>
      </c>
      <c r="E59" s="15">
        <v>50273755.140000001</v>
      </c>
      <c r="F59" s="15">
        <v>10833706</v>
      </c>
      <c r="G59" s="15">
        <v>61107461.140000001</v>
      </c>
      <c r="H59" s="6" t="s">
        <v>17</v>
      </c>
    </row>
    <row r="60" spans="1:8" x14ac:dyDescent="0.25">
      <c r="A60" s="31">
        <v>54</v>
      </c>
      <c r="B60" s="41" t="s">
        <v>145</v>
      </c>
      <c r="C60" s="9" t="s">
        <v>146</v>
      </c>
      <c r="D60" s="9" t="s">
        <v>147</v>
      </c>
      <c r="E60" s="15">
        <v>1628132.52</v>
      </c>
      <c r="F60" s="15">
        <v>6124879.4800000004</v>
      </c>
      <c r="G60" s="15">
        <v>7753012</v>
      </c>
      <c r="H60" s="6" t="s">
        <v>17</v>
      </c>
    </row>
    <row r="61" spans="1:8" x14ac:dyDescent="0.25">
      <c r="A61" s="31">
        <v>55</v>
      </c>
      <c r="B61" s="41" t="s">
        <v>25</v>
      </c>
      <c r="C61" s="9" t="s">
        <v>148</v>
      </c>
      <c r="D61" s="9" t="s">
        <v>149</v>
      </c>
      <c r="E61" s="15">
        <v>1989285.48</v>
      </c>
      <c r="F61" s="15">
        <v>196742.52</v>
      </c>
      <c r="G61" s="15">
        <v>2186028</v>
      </c>
      <c r="H61" s="6" t="s">
        <v>17</v>
      </c>
    </row>
    <row r="62" spans="1:8" x14ac:dyDescent="0.25">
      <c r="A62" s="31">
        <v>56</v>
      </c>
      <c r="B62" s="41" t="s">
        <v>150</v>
      </c>
      <c r="C62" s="10" t="s">
        <v>177</v>
      </c>
      <c r="D62" s="10" t="s">
        <v>151</v>
      </c>
      <c r="E62" s="15">
        <v>41470378</v>
      </c>
      <c r="F62" s="15">
        <v>5512634</v>
      </c>
      <c r="G62" s="15">
        <v>46983012</v>
      </c>
      <c r="H62" s="6" t="s">
        <v>17</v>
      </c>
    </row>
    <row r="63" spans="1:8" x14ac:dyDescent="0.25">
      <c r="A63" s="31">
        <v>57</v>
      </c>
      <c r="B63" s="41" t="s">
        <v>64</v>
      </c>
      <c r="C63" s="9" t="s">
        <v>152</v>
      </c>
      <c r="D63" s="9" t="s">
        <v>153</v>
      </c>
      <c r="E63" s="15">
        <v>5929089.0499999998</v>
      </c>
      <c r="F63" s="15">
        <v>862536.44</v>
      </c>
      <c r="G63" s="15">
        <v>6791625.4900000002</v>
      </c>
      <c r="H63" s="6" t="s">
        <v>17</v>
      </c>
    </row>
    <row r="64" spans="1:8" x14ac:dyDescent="0.25">
      <c r="A64" s="31">
        <v>58</v>
      </c>
      <c r="B64" s="41" t="s">
        <v>69</v>
      </c>
      <c r="C64" s="9" t="s">
        <v>154</v>
      </c>
      <c r="D64" s="9" t="s">
        <v>155</v>
      </c>
      <c r="E64" s="15">
        <v>771474.83</v>
      </c>
      <c r="F64" s="15">
        <v>397426.43</v>
      </c>
      <c r="G64" s="15">
        <v>1168901.25</v>
      </c>
      <c r="H64" s="6" t="s">
        <v>17</v>
      </c>
    </row>
    <row r="65" spans="1:8" x14ac:dyDescent="0.25">
      <c r="A65" s="31">
        <v>59</v>
      </c>
      <c r="B65" s="41" t="s">
        <v>40</v>
      </c>
      <c r="C65" s="9" t="s">
        <v>156</v>
      </c>
      <c r="D65" s="9" t="s">
        <v>157</v>
      </c>
      <c r="E65" s="15">
        <v>5610425.2599999998</v>
      </c>
      <c r="F65" s="15">
        <v>4062721.74</v>
      </c>
      <c r="G65" s="15">
        <v>9673147</v>
      </c>
      <c r="H65" s="6" t="s">
        <v>17</v>
      </c>
    </row>
    <row r="66" spans="1:8" x14ac:dyDescent="0.25">
      <c r="A66" s="31">
        <v>60</v>
      </c>
      <c r="B66" s="41" t="s">
        <v>158</v>
      </c>
      <c r="C66" s="9" t="s">
        <v>159</v>
      </c>
      <c r="D66" s="9" t="s">
        <v>160</v>
      </c>
      <c r="E66" s="15">
        <v>998588.62</v>
      </c>
      <c r="F66" s="15">
        <v>219202.38</v>
      </c>
      <c r="G66" s="15">
        <v>1217791</v>
      </c>
      <c r="H66" s="6" t="s">
        <v>17</v>
      </c>
    </row>
    <row r="67" spans="1:8" x14ac:dyDescent="0.25">
      <c r="A67" s="31">
        <v>61</v>
      </c>
      <c r="B67" s="41" t="s">
        <v>161</v>
      </c>
      <c r="C67" s="9" t="s">
        <v>162</v>
      </c>
      <c r="D67" s="9" t="s">
        <v>163</v>
      </c>
      <c r="E67" s="15">
        <v>10668171.8925</v>
      </c>
      <c r="F67" s="15">
        <v>3556057.2974999999</v>
      </c>
      <c r="G67" s="15">
        <v>14224229.189999999</v>
      </c>
      <c r="H67" s="6" t="s">
        <v>17</v>
      </c>
    </row>
    <row r="68" spans="1:8" x14ac:dyDescent="0.25">
      <c r="A68" s="31">
        <v>62</v>
      </c>
      <c r="B68" s="41" t="s">
        <v>164</v>
      </c>
      <c r="C68" s="9" t="s">
        <v>165</v>
      </c>
      <c r="D68" s="9" t="s">
        <v>166</v>
      </c>
      <c r="E68" s="15">
        <v>207828</v>
      </c>
      <c r="F68" s="15">
        <v>80822</v>
      </c>
      <c r="G68" s="15">
        <v>288650</v>
      </c>
      <c r="H68" s="6" t="s">
        <v>17</v>
      </c>
    </row>
    <row r="69" spans="1:8" ht="15.75" thickBot="1" x14ac:dyDescent="0.3">
      <c r="A69" s="32">
        <v>63</v>
      </c>
      <c r="B69" s="44" t="s">
        <v>167</v>
      </c>
      <c r="C69" s="16" t="s">
        <v>168</v>
      </c>
      <c r="D69" s="16" t="s">
        <v>169</v>
      </c>
      <c r="E69" s="17">
        <v>148873.54</v>
      </c>
      <c r="F69" s="17">
        <v>95181.45</v>
      </c>
      <c r="G69" s="17">
        <v>244055</v>
      </c>
      <c r="H69" s="18" t="s">
        <v>17</v>
      </c>
    </row>
    <row r="70" spans="1:8" x14ac:dyDescent="0.25">
      <c r="A70" s="4"/>
      <c r="B70" s="19"/>
      <c r="C70" s="21"/>
      <c r="D70" s="42" t="s">
        <v>170</v>
      </c>
      <c r="E70" s="35">
        <f>SUM(E47:E69)</f>
        <v>239054729.55883637</v>
      </c>
      <c r="F70" s="35">
        <f t="shared" ref="F70:G70" si="1">SUM(F47:F69)</f>
        <v>164722941.17116365</v>
      </c>
      <c r="G70" s="35">
        <f t="shared" si="1"/>
        <v>403777670.73000002</v>
      </c>
      <c r="H70" s="23">
        <f>COUNTIF(H47:H69,"BACKUP**")</f>
        <v>23</v>
      </c>
    </row>
    <row r="71" spans="1:8" x14ac:dyDescent="0.25">
      <c r="A71" s="4"/>
      <c r="B71" s="19"/>
      <c r="C71" s="21"/>
      <c r="D71" s="21"/>
      <c r="E71" s="22"/>
      <c r="F71" s="22"/>
      <c r="G71" s="22"/>
      <c r="H71" s="23"/>
    </row>
  </sheetData>
  <mergeCells count="1">
    <mergeCell ref="A1:H1"/>
  </mergeCells>
  <conditionalFormatting sqref="H3:H47">
    <cfRule type="cellIs" dxfId="11" priority="10" stopIfTrue="1" operator="equal">
      <formula>"Yes"</formula>
    </cfRule>
    <cfRule type="cellIs" dxfId="10" priority="11" stopIfTrue="1" operator="equal">
      <formula>"NA"</formula>
    </cfRule>
    <cfRule type="cellIs" dxfId="9" priority="12" stopIfTrue="1" operator="equal">
      <formula>"-"</formula>
    </cfRule>
  </conditionalFormatting>
  <conditionalFormatting sqref="H48:H69">
    <cfRule type="cellIs" dxfId="8" priority="7" stopIfTrue="1" operator="equal">
      <formula>"Yes"</formula>
    </cfRule>
    <cfRule type="cellIs" dxfId="7" priority="8" stopIfTrue="1" operator="equal">
      <formula>"NA"</formula>
    </cfRule>
    <cfRule type="cellIs" dxfId="6" priority="9" stopIfTrue="1" operator="equal">
      <formula>"-"</formula>
    </cfRule>
  </conditionalFormatting>
  <conditionalFormatting sqref="H70">
    <cfRule type="cellIs" dxfId="5" priority="4" stopIfTrue="1" operator="equal">
      <formula>"Yes"</formula>
    </cfRule>
    <cfRule type="cellIs" dxfId="4" priority="5" stopIfTrue="1" operator="equal">
      <formula>"NA"</formula>
    </cfRule>
    <cfRule type="cellIs" dxfId="3" priority="6" stopIfTrue="1" operator="equal">
      <formula>"-"</formula>
    </cfRule>
  </conditionalFormatting>
  <conditionalFormatting sqref="H71">
    <cfRule type="cellIs" dxfId="2" priority="1" stopIfTrue="1" operator="equal">
      <formula>"Yes"</formula>
    </cfRule>
    <cfRule type="cellIs" dxfId="1" priority="2" stopIfTrue="1" operator="equal">
      <formula>"NA"</formula>
    </cfRule>
    <cfRule type="cellIs" dxfId="0" priority="3" stopIfTrue="1" operator="equal">
      <formula>"-"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&amp;LCDE-Capital Construction&amp;Rlast updated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FY2022-23</vt:lpstr>
      <vt:lpstr>'FY2022-23'!Print_Titles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Hoskinson, Jay</dc:creator>
  <cp:lastModifiedBy>Hoskinson, Jay</cp:lastModifiedBy>
  <cp:lastPrinted>2021-05-21T15:19:42Z</cp:lastPrinted>
  <dcterms:created xsi:type="dcterms:W3CDTF">2018-05-18T16:05:22Z</dcterms:created>
  <dcterms:modified xsi:type="dcterms:W3CDTF">2022-05-20T21:58:55Z</dcterms:modified>
</cp:coreProperties>
</file>