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328"/>
  <workbookPr defaultThemeVersion="124226"/>
  <mc:AlternateContent xmlns:mc="http://schemas.openxmlformats.org/markup-compatibility/2006">
    <mc:Choice Requires="x15">
      <x15ac:absPath xmlns:x15ac="http://schemas.microsoft.com/office/spreadsheetml/2010/11/ac" url="J:\Capital Construction\BEST Program\2020-2021 BEST2021\"/>
    </mc:Choice>
  </mc:AlternateContent>
  <xr:revisionPtr revIDLastSave="0" documentId="13_ncr:1_{5A0243B6-C917-4E5E-B1BB-90FC30C1D313}" xr6:coauthVersionLast="45" xr6:coauthVersionMax="45" xr10:uidLastSave="{00000000-0000-0000-0000-000000000000}"/>
  <bookViews>
    <workbookView xWindow="1065" yWindow="330" windowWidth="24390" windowHeight="14580" xr2:uid="{00000000-000D-0000-FFFF-FFFF00000000}"/>
  </bookViews>
  <sheets>
    <sheet name="FY2020-21" sheetId="4" r:id="rId1"/>
  </sheets>
  <definedNames>
    <definedName name="_xlnm.Print_Titles" localSheetId="0">'FY2020-21'!$1:$2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40" i="4" l="1"/>
  <c r="G40" i="4"/>
  <c r="F40" i="4"/>
  <c r="E40" i="4"/>
  <c r="H40" i="4"/>
  <c r="F41" i="4" l="1"/>
  <c r="G41" i="4"/>
  <c r="E41" i="4"/>
  <c r="E42" i="4" l="1"/>
  <c r="F42" i="4"/>
  <c r="G42" i="4"/>
</calcChain>
</file>

<file path=xl/sharedStrings.xml><?xml version="1.0" encoding="utf-8"?>
<sst xmlns="http://schemas.openxmlformats.org/spreadsheetml/2006/main" count="353" uniqueCount="173">
  <si>
    <t>County</t>
  </si>
  <si>
    <t>Applicant Name</t>
  </si>
  <si>
    <t>Project Title</t>
  </si>
  <si>
    <t>Applicant Contribution</t>
  </si>
  <si>
    <t>BEST Request Amount</t>
  </si>
  <si>
    <t>Total Request &amp; Matching Contribution</t>
  </si>
  <si>
    <t>-</t>
  </si>
  <si>
    <t>YES</t>
  </si>
  <si>
    <t>Total Recommended for Cash Grants</t>
  </si>
  <si>
    <t>Total Recommended for Lease/Purchase Grants</t>
  </si>
  <si>
    <t>Priority Order</t>
  </si>
  <si>
    <t>Otero</t>
  </si>
  <si>
    <t>SWINK 33</t>
  </si>
  <si>
    <t>Swink Roof HVAC</t>
  </si>
  <si>
    <t>Weld</t>
  </si>
  <si>
    <t>GREELEY 6</t>
  </si>
  <si>
    <t>Martinez ES Roof Replacement</t>
  </si>
  <si>
    <t>Morgan</t>
  </si>
  <si>
    <t>FORT MORGAN RE-3</t>
  </si>
  <si>
    <t>HS Secure Entry Renovation/Addition</t>
  </si>
  <si>
    <t>Pueblo</t>
  </si>
  <si>
    <t>Pleasant View MS HVAC/ Ventilation Upgrades</t>
  </si>
  <si>
    <t>El Paso</t>
  </si>
  <si>
    <t>Atlas Preparatory Middle School</t>
  </si>
  <si>
    <t>Atlas MS Roof Replacement - North Building</t>
  </si>
  <si>
    <t>Routt</t>
  </si>
  <si>
    <t>STEAMBOAT SPRINGS RE-2</t>
  </si>
  <si>
    <t>HS Abatement &amp; Security Improvements</t>
  </si>
  <si>
    <t>Larimer</t>
  </si>
  <si>
    <t>THOMPSON R2-J</t>
  </si>
  <si>
    <t>Entrance Security Improvements at 4 MS</t>
  </si>
  <si>
    <t>WIDEFIELD 3</t>
  </si>
  <si>
    <t>Widefield HS Health &amp; Safety Upgrades</t>
  </si>
  <si>
    <t>Montrose</t>
  </si>
  <si>
    <t>MONTROSE COUNTY RE-1J</t>
  </si>
  <si>
    <t>Multiple HVAC Replacements HS/MS</t>
  </si>
  <si>
    <t>Multiple Roof Replacements HS/ES</t>
  </si>
  <si>
    <t>Jackson</t>
  </si>
  <si>
    <t>NORTH PARK R-1</t>
  </si>
  <si>
    <t>ES/MS/HS Safety, Security, &amp; HVAC Upgrades</t>
  </si>
  <si>
    <t>Adams</t>
  </si>
  <si>
    <t>WESTMINSTER PUBLIC SCHOOLS</t>
  </si>
  <si>
    <t>ECC - Gregory Hill Roof Replacement</t>
  </si>
  <si>
    <t>SOUTH ROUTT RE 3</t>
  </si>
  <si>
    <t>HS East Section &amp; ES Roof Replacement</t>
  </si>
  <si>
    <t>Arapahoe</t>
  </si>
  <si>
    <t>BYERS 32J</t>
  </si>
  <si>
    <t>PK-12 HVAC/Air Quality</t>
  </si>
  <si>
    <t>DW Mechanical Improvements</t>
  </si>
  <si>
    <t>Fremont</t>
  </si>
  <si>
    <t>FREMONT RE-2</t>
  </si>
  <si>
    <t>Fremont ES Safety Upgrades/ Cafeteria Addition</t>
  </si>
  <si>
    <t>DW Roof Replacement &amp; Restoration</t>
  </si>
  <si>
    <t>Gunnison</t>
  </si>
  <si>
    <t>GUNNISON WATERSHED RE1J</t>
  </si>
  <si>
    <t>Multiple Roof Replacements ES/MS</t>
  </si>
  <si>
    <t>Letford ES Replacement</t>
  </si>
  <si>
    <t>Baca</t>
  </si>
  <si>
    <t>CAMPO RE-6</t>
  </si>
  <si>
    <t>Health &amp; Safety Upgrades</t>
  </si>
  <si>
    <t>HS &amp; ES Building System/Safety Renovations</t>
  </si>
  <si>
    <t>ELC - FM Day - Roof Replacement</t>
  </si>
  <si>
    <t>BOCES</t>
  </si>
  <si>
    <t>East Central BOCES</t>
  </si>
  <si>
    <t>Multi-District Secure Network Infrastructure</t>
  </si>
  <si>
    <t>Jefferson</t>
  </si>
  <si>
    <t>Mountain Phoenix Community School</t>
  </si>
  <si>
    <t>ES Healthy and Safe Classrooms</t>
  </si>
  <si>
    <t>Phillips</t>
  </si>
  <si>
    <t>HOLYOKE RE-1J</t>
  </si>
  <si>
    <t>HS Secure Entry and Access Renovations</t>
  </si>
  <si>
    <t>Clear Creek</t>
  </si>
  <si>
    <t>CLEAR CREEK RE-1</t>
  </si>
  <si>
    <t>King Murphy ES Safe Water</t>
  </si>
  <si>
    <t>Mesa</t>
  </si>
  <si>
    <t>GJHS Replacement</t>
  </si>
  <si>
    <t>Eagle</t>
  </si>
  <si>
    <t>EAGLE COUNTY RE 50</t>
  </si>
  <si>
    <t>Gypsum Creek MS Roof Replacement</t>
  </si>
  <si>
    <t>Springfield HS - Addition/ Renovation</t>
  </si>
  <si>
    <t>Kit Carson</t>
  </si>
  <si>
    <t>ARRIBA-FLAGLER C-20</t>
  </si>
  <si>
    <t>PK-12 Building System/Safety Upgrades</t>
  </si>
  <si>
    <t>PUEBLO CITY 60</t>
  </si>
  <si>
    <t>Sunset Park  - ES Replacement</t>
  </si>
  <si>
    <t>Franklin School of Innovation - ES Replacement</t>
  </si>
  <si>
    <t>Elbert</t>
  </si>
  <si>
    <t>Legacy Academy</t>
  </si>
  <si>
    <t>ES/MS Safety &amp; Security Upgrades</t>
  </si>
  <si>
    <t>ADAMS 12 FIVE STAR SCHOOLS</t>
  </si>
  <si>
    <t>Northglenn High School Roof Replacement</t>
  </si>
  <si>
    <t>MAPLETON 1</t>
  </si>
  <si>
    <t>Monterey Community School Renovation</t>
  </si>
  <si>
    <t>La Plata</t>
  </si>
  <si>
    <t>Animas High School</t>
  </si>
  <si>
    <t>Animas HS Replacement</t>
  </si>
  <si>
    <t>STRATTON R-4</t>
  </si>
  <si>
    <t>PK-12 Electrical/HVAC Renovations</t>
  </si>
  <si>
    <t>Global Village Academy - Northglenn</t>
  </si>
  <si>
    <t>K-8 School Replacement</t>
  </si>
  <si>
    <t>Kiowa</t>
  </si>
  <si>
    <t>EADS RE-1</t>
  </si>
  <si>
    <t>PK-12 Security Upgrades</t>
  </si>
  <si>
    <t>Moffat</t>
  </si>
  <si>
    <t>DW Safety &amp; Security Upgrades</t>
  </si>
  <si>
    <t>Sedgwick</t>
  </si>
  <si>
    <t>PK-12 Replacement</t>
  </si>
  <si>
    <t>PEYTON 23 JT</t>
  </si>
  <si>
    <t>Peyton Safety Upgrades</t>
  </si>
  <si>
    <t>Rocky Ford HS - Addition/ Renovation</t>
  </si>
  <si>
    <t>SCHOOL DISTRICT 27J</t>
  </si>
  <si>
    <t>North Elementary School Roof Replacement</t>
  </si>
  <si>
    <t>Huerfano</t>
  </si>
  <si>
    <t>John Mall Secondary School Replacement</t>
  </si>
  <si>
    <t>HARRISON 2</t>
  </si>
  <si>
    <t>Carmel MS Addition/ Renovation</t>
  </si>
  <si>
    <t>DW Moisture Control Repairs</t>
  </si>
  <si>
    <t>PK -12 Renovation &amp; Replacement</t>
  </si>
  <si>
    <t>Brentwood MS Replacement</t>
  </si>
  <si>
    <t>DW Asbestos Abatement</t>
  </si>
  <si>
    <t>New PK-12 School</t>
  </si>
  <si>
    <t>Chaffee</t>
  </si>
  <si>
    <t>Salida Montessori Charter School</t>
  </si>
  <si>
    <t>New PK-8 School</t>
  </si>
  <si>
    <t>King Murphy ES Site Safety</t>
  </si>
  <si>
    <t>FOWLER R-4J</t>
  </si>
  <si>
    <t>Fowler ES - Addition/ Renovation</t>
  </si>
  <si>
    <t>Boulder</t>
  </si>
  <si>
    <t>ST VRAIN VALLEY RE 1J</t>
  </si>
  <si>
    <t>Spark Discovery Preschool Renovation</t>
  </si>
  <si>
    <t>GCS PK-6 Roof Replacement</t>
  </si>
  <si>
    <t>Florida Mesa ES Replacement</t>
  </si>
  <si>
    <t>Montezuma</t>
  </si>
  <si>
    <t>MONTEZUMA-CORTEZ RE-1</t>
  </si>
  <si>
    <t>Multiple Roof Replacements</t>
  </si>
  <si>
    <t>Safety and Security Upgrades District wide</t>
  </si>
  <si>
    <t>HANOVER 28</t>
  </si>
  <si>
    <t>Prairie Heights ES - Health/Safety Upgrades</t>
  </si>
  <si>
    <t>Chavez/Huerta K-12 Preparatory Academy</t>
  </si>
  <si>
    <t>Dolores Huerta Prep HS Addition/Remodel</t>
  </si>
  <si>
    <t>Hanover Jr/Sr HS - Health &amp; Safety Upgrades</t>
  </si>
  <si>
    <t>Dolores</t>
  </si>
  <si>
    <t>EATON RE-2</t>
  </si>
  <si>
    <t>HS Addition/Renovation into MS</t>
  </si>
  <si>
    <t>Crowley</t>
  </si>
  <si>
    <t>Crowley County School District Renovation</t>
  </si>
  <si>
    <t>Juniper Ridge Community School</t>
  </si>
  <si>
    <t>K-8 Modular Replacement</t>
  </si>
  <si>
    <t>*PUEBLO COUNTY 70</t>
  </si>
  <si>
    <t>*JOHNSTOWN-MILLIKEN RE-5J</t>
  </si>
  <si>
    <t>*STRASBURG 31J</t>
  </si>
  <si>
    <t>*MESA COUNTY VALLEY 51</t>
  </si>
  <si>
    <t>*SPRINGFIELD RE-4</t>
  </si>
  <si>
    <t>*JULESBURG RE-1</t>
  </si>
  <si>
    <t>*MOFFAT COUNTY RE:NO 1</t>
  </si>
  <si>
    <t>*ROCKY FORD R-2</t>
  </si>
  <si>
    <t>*HUERFANO RE-1</t>
  </si>
  <si>
    <t>*PLATEAU VALLEY 50</t>
  </si>
  <si>
    <t>*WEST END RE-2</t>
  </si>
  <si>
    <t>*DURANGO 9-R</t>
  </si>
  <si>
    <t>*DOLORES COUNTY RE NO.2</t>
  </si>
  <si>
    <t>*CROWLEY COUNTY RE-1-J</t>
  </si>
  <si>
    <t>Total Recommended BEST Grants</t>
  </si>
  <si>
    <t>BACKUP</t>
  </si>
  <si>
    <t>BACKUP**</t>
  </si>
  <si>
    <t>The following applications were withdrawn after board recommendation</t>
  </si>
  <si>
    <t xml:space="preserve">Recommended for BEST Lease/Purchase </t>
  </si>
  <si>
    <t xml:space="preserve">Recommended for BEST Cash Grant </t>
  </si>
  <si>
    <t>*WALSH RE-1</t>
  </si>
  <si>
    <t>Remaining Backup Projects in Prioritized Order (not funded)</t>
  </si>
  <si>
    <t>* Grants were contingent upon a November 2020 Bond Election</t>
  </si>
  <si>
    <t>BEST FY20-21 List of Awarded Projects</t>
  </si>
  <si>
    <t>** Grants marked BACKUP in both columns were eligible for either Lease/Purchase financing or Cash funding. A final determination of the availability and type of funding was made following November 2020 bond elections.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</si>
</sst>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sz val="8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0" tint="-0.499984740745262"/>
      <name val="Calibri"/>
      <family val="2"/>
      <scheme val="minor"/>
    </font>
    <font>
      <sz val="11"/>
      <color theme="0" tint="-0.499984740745262"/>
      <name val="Calibri"/>
      <family val="2"/>
    </font>
    <font>
      <b/>
      <sz val="10"/>
      <color theme="0" tint="-0.499984740745262"/>
      <name val="Arial"/>
      <family val="2"/>
    </font>
    <font>
      <b/>
      <sz val="11"/>
      <color theme="0" tint="-0.49998474074526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5">
    <xf numFmtId="0" fontId="0" fillId="0" borderId="0" xfId="0"/>
    <xf numFmtId="0" fontId="3" fillId="2" borderId="3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5" xfId="0" applyFont="1" applyFill="1" applyBorder="1" applyAlignment="1">
      <alignment horizontal="center" wrapText="1"/>
    </xf>
    <xf numFmtId="0" fontId="0" fillId="0" borderId="0" xfId="0" applyBorder="1"/>
    <xf numFmtId="1" fontId="4" fillId="0" borderId="6" xfId="0" applyNumberFormat="1" applyFont="1" applyFill="1" applyBorder="1" applyAlignment="1">
      <alignment horizontal="center" vertical="center"/>
    </xf>
    <xf numFmtId="1" fontId="4" fillId="0" borderId="7" xfId="0" applyNumberFormat="1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center" vertical="center"/>
    </xf>
    <xf numFmtId="1" fontId="4" fillId="0" borderId="8" xfId="0" applyNumberFormat="1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wrapText="1"/>
    </xf>
    <xf numFmtId="0" fontId="2" fillId="0" borderId="0" xfId="0" applyFont="1" applyBorder="1"/>
    <xf numFmtId="0" fontId="0" fillId="0" borderId="6" xfId="0" applyFont="1" applyBorder="1"/>
    <xf numFmtId="0" fontId="0" fillId="0" borderId="1" xfId="0" applyFont="1" applyBorder="1"/>
    <xf numFmtId="0" fontId="2" fillId="0" borderId="1" xfId="0" applyFont="1" applyBorder="1"/>
    <xf numFmtId="44" fontId="7" fillId="0" borderId="13" xfId="0" applyNumberFormat="1" applyFont="1" applyFill="1" applyBorder="1"/>
    <xf numFmtId="44" fontId="7" fillId="0" borderId="14" xfId="0" applyNumberFormat="1" applyFont="1" applyFill="1" applyBorder="1"/>
    <xf numFmtId="44" fontId="7" fillId="0" borderId="15" xfId="0" applyNumberFormat="1" applyFont="1" applyFill="1" applyBorder="1"/>
    <xf numFmtId="0" fontId="2" fillId="0" borderId="0" xfId="0" applyFont="1" applyFill="1" applyBorder="1"/>
    <xf numFmtId="0" fontId="0" fillId="0" borderId="0" xfId="0" applyFill="1" applyBorder="1"/>
    <xf numFmtId="0" fontId="0" fillId="0" borderId="1" xfId="0" applyFont="1" applyFill="1" applyBorder="1"/>
    <xf numFmtId="44" fontId="0" fillId="0" borderId="6" xfId="1" applyFont="1" applyFill="1" applyBorder="1"/>
    <xf numFmtId="44" fontId="0" fillId="0" borderId="1" xfId="1" applyFont="1" applyFill="1" applyBorder="1"/>
    <xf numFmtId="44" fontId="7" fillId="0" borderId="0" xfId="0" applyNumberFormat="1" applyFont="1" applyFill="1" applyBorder="1"/>
    <xf numFmtId="0" fontId="0" fillId="0" borderId="0" xfId="0" applyFont="1" applyFill="1" applyBorder="1"/>
    <xf numFmtId="0" fontId="0" fillId="0" borderId="0" xfId="0" applyFont="1" applyBorder="1"/>
    <xf numFmtId="44" fontId="0" fillId="0" borderId="0" xfId="1" applyFont="1" applyFill="1" applyBorder="1"/>
    <xf numFmtId="1" fontId="4" fillId="0" borderId="0" xfId="0" applyNumberFormat="1" applyFont="1" applyFill="1" applyBorder="1" applyAlignment="1">
      <alignment horizontal="center" vertical="center"/>
    </xf>
    <xf numFmtId="44" fontId="3" fillId="0" borderId="1" xfId="1" applyFont="1" applyBorder="1"/>
    <xf numFmtId="0" fontId="6" fillId="0" borderId="21" xfId="0" applyFont="1" applyFill="1" applyBorder="1"/>
    <xf numFmtId="44" fontId="3" fillId="0" borderId="8" xfId="1" applyFont="1" applyBorder="1"/>
    <xf numFmtId="0" fontId="6" fillId="0" borderId="18" xfId="0" applyFont="1" applyFill="1" applyBorder="1"/>
    <xf numFmtId="44" fontId="3" fillId="0" borderId="2" xfId="1" applyNumberFormat="1" applyFont="1" applyBorder="1"/>
    <xf numFmtId="44" fontId="3" fillId="0" borderId="17" xfId="1" applyNumberFormat="1" applyFont="1" applyBorder="1"/>
    <xf numFmtId="1" fontId="4" fillId="0" borderId="22" xfId="0" applyNumberFormat="1" applyFont="1" applyFill="1" applyBorder="1" applyAlignment="1">
      <alignment horizontal="center" vertical="center"/>
    </xf>
    <xf numFmtId="0" fontId="0" fillId="0" borderId="20" xfId="0" applyBorder="1"/>
    <xf numFmtId="0" fontId="0" fillId="0" borderId="21" xfId="0" applyBorder="1"/>
    <xf numFmtId="1" fontId="4" fillId="0" borderId="12" xfId="0" applyNumberFormat="1" applyFont="1" applyFill="1" applyBorder="1" applyAlignment="1">
      <alignment horizontal="center" vertical="center"/>
    </xf>
    <xf numFmtId="0" fontId="3" fillId="0" borderId="16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/>
    </xf>
    <xf numFmtId="0" fontId="8" fillId="0" borderId="21" xfId="0" applyFont="1" applyBorder="1"/>
    <xf numFmtId="44" fontId="9" fillId="0" borderId="14" xfId="0" applyNumberFormat="1" applyFont="1" applyFill="1" applyBorder="1"/>
    <xf numFmtId="0" fontId="8" fillId="0" borderId="1" xfId="0" applyFont="1" applyBorder="1"/>
    <xf numFmtId="44" fontId="8" fillId="0" borderId="1" xfId="1" applyFont="1" applyFill="1" applyBorder="1"/>
    <xf numFmtId="1" fontId="10" fillId="0" borderId="11" xfId="0" applyNumberFormat="1" applyFont="1" applyFill="1" applyBorder="1" applyAlignment="1">
      <alignment horizontal="center" vertical="center"/>
    </xf>
    <xf numFmtId="1" fontId="10" fillId="0" borderId="8" xfId="0" applyNumberFormat="1" applyFont="1" applyFill="1" applyBorder="1" applyAlignment="1">
      <alignment horizontal="center" vertical="center"/>
    </xf>
    <xf numFmtId="1" fontId="10" fillId="0" borderId="19" xfId="0" applyNumberFormat="1" applyFont="1" applyFill="1" applyBorder="1" applyAlignment="1">
      <alignment horizontal="center" vertical="center"/>
    </xf>
    <xf numFmtId="1" fontId="10" fillId="0" borderId="9" xfId="0" applyNumberFormat="1" applyFont="1" applyFill="1" applyBorder="1" applyAlignment="1">
      <alignment horizontal="center" vertical="center"/>
    </xf>
    <xf numFmtId="0" fontId="8" fillId="0" borderId="1" xfId="0" applyFont="1" applyFill="1" applyBorder="1"/>
    <xf numFmtId="0" fontId="8" fillId="0" borderId="18" xfId="0" applyFont="1" applyBorder="1"/>
    <xf numFmtId="44" fontId="9" fillId="0" borderId="23" xfId="0" applyNumberFormat="1" applyFont="1" applyFill="1" applyBorder="1"/>
    <xf numFmtId="0" fontId="8" fillId="0" borderId="2" xfId="0" applyFont="1" applyBorder="1"/>
    <xf numFmtId="44" fontId="8" fillId="0" borderId="2" xfId="1" applyFont="1" applyFill="1" applyBorder="1"/>
    <xf numFmtId="1" fontId="10" fillId="0" borderId="12" xfId="0" applyNumberFormat="1" applyFont="1" applyFill="1" applyBorder="1" applyAlignment="1">
      <alignment horizontal="center" vertical="center"/>
    </xf>
    <xf numFmtId="1" fontId="10" fillId="0" borderId="17" xfId="0" applyNumberFormat="1" applyFont="1" applyFill="1" applyBorder="1" applyAlignment="1">
      <alignment horizontal="center" vertical="center"/>
    </xf>
    <xf numFmtId="0" fontId="8" fillId="0" borderId="20" xfId="0" applyFont="1" applyBorder="1"/>
    <xf numFmtId="44" fontId="9" fillId="0" borderId="13" xfId="0" applyNumberFormat="1" applyFont="1" applyFill="1" applyBorder="1"/>
    <xf numFmtId="0" fontId="8" fillId="0" borderId="6" xfId="0" applyFont="1" applyBorder="1"/>
    <xf numFmtId="44" fontId="8" fillId="0" borderId="6" xfId="1" applyFont="1" applyFill="1" applyBorder="1"/>
    <xf numFmtId="1" fontId="10" fillId="0" borderId="6" xfId="0" applyNumberFormat="1" applyFont="1" applyFill="1" applyBorder="1" applyAlignment="1">
      <alignment horizontal="center" vertical="center"/>
    </xf>
    <xf numFmtId="1" fontId="10" fillId="0" borderId="7" xfId="0" applyNumberFormat="1" applyFont="1" applyFill="1" applyBorder="1" applyAlignment="1">
      <alignment horizontal="center" vertical="center"/>
    </xf>
    <xf numFmtId="44" fontId="9" fillId="0" borderId="2" xfId="0" applyNumberFormat="1" applyFont="1" applyFill="1" applyBorder="1"/>
    <xf numFmtId="1" fontId="10" fillId="0" borderId="2" xfId="0" applyNumberFormat="1" applyFont="1" applyFill="1" applyBorder="1" applyAlignment="1">
      <alignment horizontal="center" vertical="center"/>
    </xf>
    <xf numFmtId="0" fontId="11" fillId="0" borderId="0" xfId="0" applyFont="1"/>
    <xf numFmtId="0" fontId="11" fillId="0" borderId="0" xfId="0" applyFont="1" applyBorder="1"/>
    <xf numFmtId="44" fontId="7" fillId="0" borderId="1" xfId="0" applyNumberFormat="1" applyFont="1" applyFill="1" applyBorder="1"/>
    <xf numFmtId="0" fontId="6" fillId="0" borderId="24" xfId="0" applyFont="1" applyFill="1" applyBorder="1"/>
    <xf numFmtId="44" fontId="3" fillId="0" borderId="11" xfId="1" applyFont="1" applyFill="1" applyBorder="1"/>
    <xf numFmtId="44" fontId="3" fillId="0" borderId="19" xfId="1" applyFont="1" applyFill="1" applyBorder="1"/>
    <xf numFmtId="1" fontId="4" fillId="0" borderId="25" xfId="0" applyNumberFormat="1" applyFont="1" applyFill="1" applyBorder="1" applyAlignment="1">
      <alignment horizontal="center" vertical="center"/>
    </xf>
    <xf numFmtId="1" fontId="4" fillId="0" borderId="26" xfId="0" applyNumberFormat="1" applyFont="1" applyFill="1" applyBorder="1" applyAlignment="1">
      <alignment horizontal="center" vertical="center"/>
    </xf>
    <xf numFmtId="0" fontId="0" fillId="0" borderId="27" xfId="0" applyBorder="1"/>
    <xf numFmtId="44" fontId="7" fillId="0" borderId="16" xfId="0" applyNumberFormat="1" applyFont="1" applyFill="1" applyBorder="1"/>
    <xf numFmtId="0" fontId="0" fillId="0" borderId="12" xfId="0" applyFont="1" applyBorder="1"/>
    <xf numFmtId="44" fontId="0" fillId="0" borderId="12" xfId="1" applyFont="1" applyFill="1" applyBorder="1"/>
    <xf numFmtId="1" fontId="4" fillId="0" borderId="28" xfId="0" applyNumberFormat="1" applyFont="1" applyFill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9">
    <dxf>
      <fill>
        <patternFill patternType="gray0625"/>
      </fill>
    </dxf>
    <dxf>
      <font>
        <strike/>
        <condense val="0"/>
        <extend val="0"/>
        <color indexed="22"/>
      </font>
    </dxf>
    <dxf>
      <font>
        <b/>
        <i val="0"/>
        <strike val="0"/>
        <condense val="0"/>
        <extend val="0"/>
      </font>
    </dxf>
    <dxf>
      <fill>
        <patternFill patternType="gray0625"/>
      </fill>
    </dxf>
    <dxf>
      <font>
        <strike/>
        <condense val="0"/>
        <extend val="0"/>
        <color indexed="22"/>
      </font>
    </dxf>
    <dxf>
      <font>
        <b/>
        <i val="0"/>
        <strike val="0"/>
        <condense val="0"/>
        <extend val="0"/>
      </font>
    </dxf>
    <dxf>
      <fill>
        <patternFill patternType="gray0625"/>
      </fill>
    </dxf>
    <dxf>
      <font>
        <strike/>
        <condense val="0"/>
        <extend val="0"/>
        <color indexed="22"/>
      </font>
    </dxf>
    <dxf>
      <font>
        <b/>
        <i val="0"/>
        <strike val="0"/>
        <condense val="0"/>
        <extend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77"/>
  <sheetViews>
    <sheetView tabSelected="1" zoomScale="85" zoomScaleNormal="85" workbookViewId="0">
      <selection activeCell="K59" sqref="K59"/>
    </sheetView>
  </sheetViews>
  <sheetFormatPr defaultRowHeight="15" x14ac:dyDescent="0.25"/>
  <cols>
    <col min="1" max="1" width="8.140625" customWidth="1"/>
    <col min="2" max="2" width="15.5703125" customWidth="1"/>
    <col min="3" max="3" width="41.42578125" customWidth="1"/>
    <col min="4" max="4" width="74" bestFit="1" customWidth="1"/>
    <col min="5" max="5" width="17.5703125" customWidth="1"/>
    <col min="6" max="6" width="18.5703125" customWidth="1"/>
    <col min="7" max="7" width="18.140625" customWidth="1"/>
    <col min="8" max="8" width="14.5703125" customWidth="1"/>
    <col min="9" max="9" width="15" customWidth="1"/>
  </cols>
  <sheetData>
    <row r="1" spans="1:9" ht="25.5" customHeight="1" thickBot="1" x14ac:dyDescent="0.3">
      <c r="A1" s="37" t="s">
        <v>171</v>
      </c>
      <c r="B1" s="38"/>
      <c r="C1" s="38"/>
      <c r="D1" s="38"/>
      <c r="E1" s="38"/>
      <c r="F1" s="38"/>
      <c r="G1" s="38"/>
      <c r="H1" s="38"/>
      <c r="I1" s="38"/>
    </row>
    <row r="2" spans="1:9" ht="70.5" customHeight="1" thickBot="1" x14ac:dyDescent="0.3">
      <c r="A2" s="9" t="s">
        <v>10</v>
      </c>
      <c r="B2" s="1" t="s">
        <v>0</v>
      </c>
      <c r="C2" s="2" t="s">
        <v>1</v>
      </c>
      <c r="D2" s="2" t="s">
        <v>2</v>
      </c>
      <c r="E2" s="2" t="s">
        <v>4</v>
      </c>
      <c r="F2" s="2" t="s">
        <v>3</v>
      </c>
      <c r="G2" s="3" t="s">
        <v>5</v>
      </c>
      <c r="H2" s="2" t="s">
        <v>167</v>
      </c>
      <c r="I2" s="3" t="s">
        <v>166</v>
      </c>
    </row>
    <row r="3" spans="1:9" x14ac:dyDescent="0.25">
      <c r="A3" s="34">
        <v>1</v>
      </c>
      <c r="B3" s="14" t="s">
        <v>11</v>
      </c>
      <c r="C3" s="11" t="s">
        <v>12</v>
      </c>
      <c r="D3" s="11" t="s">
        <v>13</v>
      </c>
      <c r="E3" s="20">
        <v>1241497.01</v>
      </c>
      <c r="F3" s="20">
        <v>793743.99</v>
      </c>
      <c r="G3" s="20">
        <v>2035241</v>
      </c>
      <c r="H3" s="5" t="s">
        <v>7</v>
      </c>
      <c r="I3" s="6" t="s">
        <v>6</v>
      </c>
    </row>
    <row r="4" spans="1:9" x14ac:dyDescent="0.25">
      <c r="A4" s="35">
        <v>2</v>
      </c>
      <c r="B4" s="15" t="s">
        <v>14</v>
      </c>
      <c r="C4" s="12" t="s">
        <v>15</v>
      </c>
      <c r="D4" s="12" t="s">
        <v>16</v>
      </c>
      <c r="E4" s="21">
        <v>301825.07</v>
      </c>
      <c r="F4" s="21">
        <v>340355.93</v>
      </c>
      <c r="G4" s="21">
        <v>642181</v>
      </c>
      <c r="H4" s="7" t="s">
        <v>7</v>
      </c>
      <c r="I4" s="8" t="s">
        <v>6</v>
      </c>
    </row>
    <row r="5" spans="1:9" x14ac:dyDescent="0.25">
      <c r="A5" s="35">
        <v>3</v>
      </c>
      <c r="B5" s="15" t="s">
        <v>17</v>
      </c>
      <c r="C5" s="12" t="s">
        <v>18</v>
      </c>
      <c r="D5" s="12" t="s">
        <v>19</v>
      </c>
      <c r="E5" s="21">
        <v>2263676.6</v>
      </c>
      <c r="F5" s="21">
        <v>1573063.4</v>
      </c>
      <c r="G5" s="21">
        <v>3836740</v>
      </c>
      <c r="H5" s="7" t="s">
        <v>7</v>
      </c>
      <c r="I5" s="8" t="s">
        <v>6</v>
      </c>
    </row>
    <row r="6" spans="1:9" x14ac:dyDescent="0.25">
      <c r="A6" s="35">
        <v>4</v>
      </c>
      <c r="B6" s="15" t="s">
        <v>20</v>
      </c>
      <c r="C6" s="13" t="s">
        <v>148</v>
      </c>
      <c r="D6" s="12" t="s">
        <v>21</v>
      </c>
      <c r="E6" s="21">
        <v>3762541.64</v>
      </c>
      <c r="F6" s="21">
        <v>4788689.3600000003</v>
      </c>
      <c r="G6" s="21">
        <v>8551231</v>
      </c>
      <c r="H6" s="7" t="s">
        <v>7</v>
      </c>
      <c r="I6" s="8" t="s">
        <v>6</v>
      </c>
    </row>
    <row r="7" spans="1:9" x14ac:dyDescent="0.25">
      <c r="A7" s="35">
        <v>5</v>
      </c>
      <c r="B7" s="15" t="s">
        <v>22</v>
      </c>
      <c r="C7" s="12" t="s">
        <v>23</v>
      </c>
      <c r="D7" s="12" t="s">
        <v>24</v>
      </c>
      <c r="E7" s="21">
        <v>547172.19999999995</v>
      </c>
      <c r="F7" s="21">
        <v>257492.8</v>
      </c>
      <c r="G7" s="21">
        <v>804665</v>
      </c>
      <c r="H7" s="7" t="s">
        <v>7</v>
      </c>
      <c r="I7" s="8" t="s">
        <v>6</v>
      </c>
    </row>
    <row r="8" spans="1:9" x14ac:dyDescent="0.25">
      <c r="A8" s="35">
        <v>6</v>
      </c>
      <c r="B8" s="15" t="s">
        <v>25</v>
      </c>
      <c r="C8" s="12" t="s">
        <v>26</v>
      </c>
      <c r="D8" s="12" t="s">
        <v>27</v>
      </c>
      <c r="E8" s="21">
        <v>275241.2</v>
      </c>
      <c r="F8" s="21">
        <v>1100964.8</v>
      </c>
      <c r="G8" s="21">
        <v>1376206</v>
      </c>
      <c r="H8" s="7" t="s">
        <v>7</v>
      </c>
      <c r="I8" s="8" t="s">
        <v>6</v>
      </c>
    </row>
    <row r="9" spans="1:9" x14ac:dyDescent="0.25">
      <c r="A9" s="35">
        <v>7</v>
      </c>
      <c r="B9" s="15" t="s">
        <v>28</v>
      </c>
      <c r="C9" s="12" t="s">
        <v>29</v>
      </c>
      <c r="D9" s="12" t="s">
        <v>30</v>
      </c>
      <c r="E9" s="21">
        <v>262690.24</v>
      </c>
      <c r="F9" s="21">
        <v>558216.76</v>
      </c>
      <c r="G9" s="21">
        <v>820907</v>
      </c>
      <c r="H9" s="7" t="s">
        <v>7</v>
      </c>
      <c r="I9" s="8" t="s">
        <v>6</v>
      </c>
    </row>
    <row r="10" spans="1:9" x14ac:dyDescent="0.25">
      <c r="A10" s="35">
        <v>8</v>
      </c>
      <c r="B10" s="15" t="s">
        <v>22</v>
      </c>
      <c r="C10" s="12" t="s">
        <v>31</v>
      </c>
      <c r="D10" s="12" t="s">
        <v>32</v>
      </c>
      <c r="E10" s="21">
        <v>1181027.3999999999</v>
      </c>
      <c r="F10" s="21">
        <v>1630942.6</v>
      </c>
      <c r="G10" s="21">
        <v>2811970</v>
      </c>
      <c r="H10" s="7" t="s">
        <v>7</v>
      </c>
      <c r="I10" s="8" t="s">
        <v>6</v>
      </c>
    </row>
    <row r="11" spans="1:9" x14ac:dyDescent="0.25">
      <c r="A11" s="35">
        <v>9</v>
      </c>
      <c r="B11" s="15" t="s">
        <v>33</v>
      </c>
      <c r="C11" s="12" t="s">
        <v>34</v>
      </c>
      <c r="D11" s="12" t="s">
        <v>35</v>
      </c>
      <c r="E11" s="21">
        <v>574309.51</v>
      </c>
      <c r="F11" s="21">
        <v>826445.39</v>
      </c>
      <c r="G11" s="21">
        <v>1400754.9</v>
      </c>
      <c r="H11" s="7" t="s">
        <v>7</v>
      </c>
      <c r="I11" s="8" t="s">
        <v>6</v>
      </c>
    </row>
    <row r="12" spans="1:9" x14ac:dyDescent="0.25">
      <c r="A12" s="35">
        <v>10</v>
      </c>
      <c r="B12" s="15" t="s">
        <v>33</v>
      </c>
      <c r="C12" s="12" t="s">
        <v>34</v>
      </c>
      <c r="D12" s="12" t="s">
        <v>36</v>
      </c>
      <c r="E12" s="21">
        <v>1603156.17</v>
      </c>
      <c r="F12" s="21">
        <v>2306980.83</v>
      </c>
      <c r="G12" s="21">
        <v>3910137</v>
      </c>
      <c r="H12" s="7" t="s">
        <v>7</v>
      </c>
      <c r="I12" s="8" t="s">
        <v>6</v>
      </c>
    </row>
    <row r="13" spans="1:9" x14ac:dyDescent="0.25">
      <c r="A13" s="35">
        <v>11</v>
      </c>
      <c r="B13" s="15" t="s">
        <v>37</v>
      </c>
      <c r="C13" s="12" t="s">
        <v>38</v>
      </c>
      <c r="D13" s="12" t="s">
        <v>39</v>
      </c>
      <c r="E13" s="21">
        <v>768000</v>
      </c>
      <c r="F13" s="21">
        <v>832000</v>
      </c>
      <c r="G13" s="21">
        <v>1600000</v>
      </c>
      <c r="H13" s="7" t="s">
        <v>7</v>
      </c>
      <c r="I13" s="8" t="s">
        <v>6</v>
      </c>
    </row>
    <row r="14" spans="1:9" x14ac:dyDescent="0.25">
      <c r="A14" s="35">
        <v>12</v>
      </c>
      <c r="B14" s="15" t="s">
        <v>40</v>
      </c>
      <c r="C14" s="12" t="s">
        <v>41</v>
      </c>
      <c r="D14" s="12" t="s">
        <v>42</v>
      </c>
      <c r="E14" s="21">
        <v>376577.5</v>
      </c>
      <c r="F14" s="21">
        <v>376577.5</v>
      </c>
      <c r="G14" s="21">
        <v>753155</v>
      </c>
      <c r="H14" s="7" t="s">
        <v>7</v>
      </c>
      <c r="I14" s="8" t="s">
        <v>6</v>
      </c>
    </row>
    <row r="15" spans="1:9" x14ac:dyDescent="0.25">
      <c r="A15" s="35">
        <v>13</v>
      </c>
      <c r="B15" s="15" t="s">
        <v>25</v>
      </c>
      <c r="C15" s="12" t="s">
        <v>43</v>
      </c>
      <c r="D15" s="12" t="s">
        <v>44</v>
      </c>
      <c r="E15" s="21">
        <v>880257.78</v>
      </c>
      <c r="F15" s="21">
        <v>749849.22</v>
      </c>
      <c r="G15" s="21">
        <v>1630107</v>
      </c>
      <c r="H15" s="7" t="s">
        <v>7</v>
      </c>
      <c r="I15" s="8" t="s">
        <v>6</v>
      </c>
    </row>
    <row r="16" spans="1:9" x14ac:dyDescent="0.25">
      <c r="A16" s="35">
        <v>14</v>
      </c>
      <c r="B16" s="15" t="s">
        <v>45</v>
      </c>
      <c r="C16" s="12" t="s">
        <v>46</v>
      </c>
      <c r="D16" s="12" t="s">
        <v>47</v>
      </c>
      <c r="E16" s="21">
        <v>586253.5</v>
      </c>
      <c r="F16" s="21">
        <v>1088756.5</v>
      </c>
      <c r="G16" s="21">
        <v>1675010</v>
      </c>
      <c r="H16" s="7" t="s">
        <v>7</v>
      </c>
      <c r="I16" s="8" t="s">
        <v>6</v>
      </c>
    </row>
    <row r="17" spans="1:9" x14ac:dyDescent="0.25">
      <c r="A17" s="35">
        <v>15</v>
      </c>
      <c r="B17" s="15" t="s">
        <v>28</v>
      </c>
      <c r="C17" s="12" t="s">
        <v>29</v>
      </c>
      <c r="D17" s="12" t="s">
        <v>48</v>
      </c>
      <c r="E17" s="21">
        <v>3313066.88</v>
      </c>
      <c r="F17" s="21">
        <v>7040267.1200000001</v>
      </c>
      <c r="G17" s="21">
        <v>10353334</v>
      </c>
      <c r="H17" s="7" t="s">
        <v>7</v>
      </c>
      <c r="I17" s="8" t="s">
        <v>6</v>
      </c>
    </row>
    <row r="18" spans="1:9" x14ac:dyDescent="0.25">
      <c r="A18" s="35">
        <v>16</v>
      </c>
      <c r="B18" s="15" t="s">
        <v>49</v>
      </c>
      <c r="C18" s="12" t="s">
        <v>50</v>
      </c>
      <c r="D18" s="12" t="s">
        <v>51</v>
      </c>
      <c r="E18" s="21">
        <v>599430.16</v>
      </c>
      <c r="F18" s="21">
        <v>470980.84</v>
      </c>
      <c r="G18" s="21">
        <v>1070411</v>
      </c>
      <c r="H18" s="7" t="s">
        <v>7</v>
      </c>
      <c r="I18" s="8" t="s">
        <v>6</v>
      </c>
    </row>
    <row r="19" spans="1:9" x14ac:dyDescent="0.25">
      <c r="A19" s="35">
        <v>17</v>
      </c>
      <c r="B19" s="15" t="s">
        <v>28</v>
      </c>
      <c r="C19" s="12" t="s">
        <v>29</v>
      </c>
      <c r="D19" s="12" t="s">
        <v>52</v>
      </c>
      <c r="E19" s="21">
        <v>2176458.56</v>
      </c>
      <c r="F19" s="21">
        <v>4624974.4400000004</v>
      </c>
      <c r="G19" s="21">
        <v>6801433</v>
      </c>
      <c r="H19" s="7" t="s">
        <v>7</v>
      </c>
      <c r="I19" s="8" t="s">
        <v>6</v>
      </c>
    </row>
    <row r="20" spans="1:9" x14ac:dyDescent="0.25">
      <c r="A20" s="35">
        <v>18</v>
      </c>
      <c r="B20" s="15" t="s">
        <v>53</v>
      </c>
      <c r="C20" s="12" t="s">
        <v>54</v>
      </c>
      <c r="D20" s="12" t="s">
        <v>55</v>
      </c>
      <c r="E20" s="21">
        <v>493292.16</v>
      </c>
      <c r="F20" s="21">
        <v>876963.83999999997</v>
      </c>
      <c r="G20" s="21">
        <v>1370256</v>
      </c>
      <c r="H20" s="7" t="s">
        <v>7</v>
      </c>
      <c r="I20" s="8" t="s">
        <v>6</v>
      </c>
    </row>
    <row r="21" spans="1:9" x14ac:dyDescent="0.25">
      <c r="A21" s="35">
        <v>19</v>
      </c>
      <c r="B21" s="15" t="s">
        <v>14</v>
      </c>
      <c r="C21" s="13" t="s">
        <v>149</v>
      </c>
      <c r="D21" s="12" t="s">
        <v>56</v>
      </c>
      <c r="E21" s="21">
        <v>9548507.6400000006</v>
      </c>
      <c r="F21" s="21">
        <v>24553305.359999999</v>
      </c>
      <c r="G21" s="21">
        <v>34101813</v>
      </c>
      <c r="H21" s="7" t="s">
        <v>6</v>
      </c>
      <c r="I21" s="33" t="s">
        <v>7</v>
      </c>
    </row>
    <row r="22" spans="1:9" x14ac:dyDescent="0.25">
      <c r="A22" s="35">
        <v>20</v>
      </c>
      <c r="B22" s="15" t="s">
        <v>57</v>
      </c>
      <c r="C22" s="12" t="s">
        <v>58</v>
      </c>
      <c r="D22" s="12" t="s">
        <v>59</v>
      </c>
      <c r="E22" s="21">
        <v>5919404.9199999999</v>
      </c>
      <c r="F22" s="21">
        <v>200108.08</v>
      </c>
      <c r="G22" s="21">
        <v>6119513</v>
      </c>
      <c r="H22" s="7" t="s">
        <v>7</v>
      </c>
      <c r="I22" s="8" t="s">
        <v>6</v>
      </c>
    </row>
    <row r="23" spans="1:9" x14ac:dyDescent="0.25">
      <c r="A23" s="35">
        <v>21</v>
      </c>
      <c r="B23" s="15" t="s">
        <v>40</v>
      </c>
      <c r="C23" s="13" t="s">
        <v>150</v>
      </c>
      <c r="D23" s="12" t="s">
        <v>60</v>
      </c>
      <c r="E23" s="21">
        <v>3699808.71</v>
      </c>
      <c r="F23" s="21">
        <v>6299674.29</v>
      </c>
      <c r="G23" s="21">
        <v>9999483</v>
      </c>
      <c r="H23" s="7" t="s">
        <v>7</v>
      </c>
      <c r="I23" s="8" t="s">
        <v>6</v>
      </c>
    </row>
    <row r="24" spans="1:9" x14ac:dyDescent="0.25">
      <c r="A24" s="35">
        <v>22</v>
      </c>
      <c r="B24" s="15" t="s">
        <v>40</v>
      </c>
      <c r="C24" s="12" t="s">
        <v>41</v>
      </c>
      <c r="D24" s="12" t="s">
        <v>61</v>
      </c>
      <c r="E24" s="21">
        <v>523599.5</v>
      </c>
      <c r="F24" s="21">
        <v>523599.5</v>
      </c>
      <c r="G24" s="21">
        <v>1047199</v>
      </c>
      <c r="H24" s="7" t="s">
        <v>7</v>
      </c>
      <c r="I24" s="8" t="s">
        <v>6</v>
      </c>
    </row>
    <row r="25" spans="1:9" x14ac:dyDescent="0.25">
      <c r="A25" s="35">
        <v>23</v>
      </c>
      <c r="B25" s="15" t="s">
        <v>62</v>
      </c>
      <c r="C25" s="12" t="s">
        <v>63</v>
      </c>
      <c r="D25" s="12" t="s">
        <v>64</v>
      </c>
      <c r="E25" s="21">
        <v>171609.97</v>
      </c>
      <c r="F25" s="21">
        <v>686439.89</v>
      </c>
      <c r="G25" s="21">
        <v>858049.86</v>
      </c>
      <c r="H25" s="7" t="s">
        <v>7</v>
      </c>
      <c r="I25" s="8" t="s">
        <v>6</v>
      </c>
    </row>
    <row r="26" spans="1:9" x14ac:dyDescent="0.25">
      <c r="A26" s="35">
        <v>24</v>
      </c>
      <c r="B26" s="16" t="s">
        <v>65</v>
      </c>
      <c r="C26" s="12" t="s">
        <v>66</v>
      </c>
      <c r="D26" s="12" t="s">
        <v>67</v>
      </c>
      <c r="E26" s="21">
        <v>239286.84</v>
      </c>
      <c r="F26" s="21">
        <v>390415.37</v>
      </c>
      <c r="G26" s="21">
        <v>629702.21</v>
      </c>
      <c r="H26" s="7" t="s">
        <v>7</v>
      </c>
      <c r="I26" s="8" t="s">
        <v>6</v>
      </c>
    </row>
    <row r="27" spans="1:9" x14ac:dyDescent="0.25">
      <c r="A27" s="35">
        <v>25</v>
      </c>
      <c r="B27" s="15" t="s">
        <v>68</v>
      </c>
      <c r="C27" s="12" t="s">
        <v>69</v>
      </c>
      <c r="D27" s="12" t="s">
        <v>70</v>
      </c>
      <c r="E27" s="21">
        <v>2533301.58</v>
      </c>
      <c r="F27" s="21">
        <v>2157997.64</v>
      </c>
      <c r="G27" s="21">
        <v>4691299.22</v>
      </c>
      <c r="H27" s="7" t="s">
        <v>7</v>
      </c>
      <c r="I27" s="8" t="s">
        <v>6</v>
      </c>
    </row>
    <row r="28" spans="1:9" x14ac:dyDescent="0.25">
      <c r="A28" s="35">
        <v>26</v>
      </c>
      <c r="B28" s="15" t="s">
        <v>71</v>
      </c>
      <c r="C28" s="12" t="s">
        <v>72</v>
      </c>
      <c r="D28" s="12" t="s">
        <v>73</v>
      </c>
      <c r="E28" s="21">
        <v>6536.25</v>
      </c>
      <c r="F28" s="21">
        <v>19608.75</v>
      </c>
      <c r="G28" s="21">
        <v>26145</v>
      </c>
      <c r="H28" s="7" t="s">
        <v>7</v>
      </c>
      <c r="I28" s="8" t="s">
        <v>6</v>
      </c>
    </row>
    <row r="29" spans="1:9" x14ac:dyDescent="0.25">
      <c r="A29" s="35">
        <v>28</v>
      </c>
      <c r="B29" s="15" t="s">
        <v>76</v>
      </c>
      <c r="C29" s="12" t="s">
        <v>77</v>
      </c>
      <c r="D29" s="12" t="s">
        <v>78</v>
      </c>
      <c r="E29" s="21">
        <v>279143.52</v>
      </c>
      <c r="F29" s="21">
        <v>883954.48</v>
      </c>
      <c r="G29" s="21">
        <v>1163098</v>
      </c>
      <c r="H29" s="7" t="s">
        <v>7</v>
      </c>
      <c r="I29" s="8" t="s">
        <v>6</v>
      </c>
    </row>
    <row r="30" spans="1:9" x14ac:dyDescent="0.25">
      <c r="A30" s="35">
        <v>29</v>
      </c>
      <c r="B30" s="15" t="s">
        <v>57</v>
      </c>
      <c r="C30" s="13" t="s">
        <v>152</v>
      </c>
      <c r="D30" s="12" t="s">
        <v>79</v>
      </c>
      <c r="E30" s="21">
        <v>34154782</v>
      </c>
      <c r="F30" s="21">
        <v>5990000</v>
      </c>
      <c r="G30" s="21">
        <v>40144782</v>
      </c>
      <c r="H30" s="7" t="s">
        <v>6</v>
      </c>
      <c r="I30" s="33" t="s">
        <v>7</v>
      </c>
    </row>
    <row r="31" spans="1:9" x14ac:dyDescent="0.25">
      <c r="A31" s="35">
        <v>30</v>
      </c>
      <c r="B31" s="15" t="s">
        <v>80</v>
      </c>
      <c r="C31" s="12" t="s">
        <v>81</v>
      </c>
      <c r="D31" s="12" t="s">
        <v>82</v>
      </c>
      <c r="E31" s="21">
        <v>1385530.8</v>
      </c>
      <c r="F31" s="21">
        <v>923687.2</v>
      </c>
      <c r="G31" s="21">
        <v>2309218</v>
      </c>
      <c r="H31" s="7" t="s">
        <v>7</v>
      </c>
      <c r="I31" s="33" t="s">
        <v>6</v>
      </c>
    </row>
    <row r="32" spans="1:9" x14ac:dyDescent="0.25">
      <c r="A32" s="35">
        <v>31</v>
      </c>
      <c r="B32" s="15" t="s">
        <v>20</v>
      </c>
      <c r="C32" s="12" t="s">
        <v>83</v>
      </c>
      <c r="D32" s="12" t="s">
        <v>84</v>
      </c>
      <c r="E32" s="21">
        <v>15953022.720000001</v>
      </c>
      <c r="F32" s="21">
        <v>6203953.2800000003</v>
      </c>
      <c r="G32" s="21">
        <v>22156976</v>
      </c>
      <c r="H32" s="7" t="s">
        <v>6</v>
      </c>
      <c r="I32" s="33" t="s">
        <v>7</v>
      </c>
    </row>
    <row r="33" spans="1:9" x14ac:dyDescent="0.25">
      <c r="A33" s="35">
        <v>32</v>
      </c>
      <c r="B33" s="15" t="s">
        <v>20</v>
      </c>
      <c r="C33" s="12" t="s">
        <v>83</v>
      </c>
      <c r="D33" s="12" t="s">
        <v>85</v>
      </c>
      <c r="E33" s="21">
        <v>16142175.359999999</v>
      </c>
      <c r="F33" s="21">
        <v>6277512.6399999997</v>
      </c>
      <c r="G33" s="21">
        <v>22419688</v>
      </c>
      <c r="H33" s="7" t="s">
        <v>6</v>
      </c>
      <c r="I33" s="33" t="s">
        <v>7</v>
      </c>
    </row>
    <row r="34" spans="1:9" x14ac:dyDescent="0.25">
      <c r="A34" s="35">
        <v>33</v>
      </c>
      <c r="B34" s="15" t="s">
        <v>86</v>
      </c>
      <c r="C34" s="12" t="s">
        <v>87</v>
      </c>
      <c r="D34" s="12" t="s">
        <v>88</v>
      </c>
      <c r="E34" s="21">
        <v>113747.87</v>
      </c>
      <c r="F34" s="21">
        <v>484925.13</v>
      </c>
      <c r="G34" s="21">
        <v>598673</v>
      </c>
      <c r="H34" s="7" t="s">
        <v>7</v>
      </c>
      <c r="I34" s="33" t="s">
        <v>6</v>
      </c>
    </row>
    <row r="35" spans="1:9" x14ac:dyDescent="0.25">
      <c r="A35" s="35">
        <v>34</v>
      </c>
      <c r="B35" s="15" t="s">
        <v>40</v>
      </c>
      <c r="C35" s="12" t="s">
        <v>89</v>
      </c>
      <c r="D35" s="12" t="s">
        <v>90</v>
      </c>
      <c r="E35" s="21">
        <v>1743516.22</v>
      </c>
      <c r="F35" s="21">
        <v>2968689.78</v>
      </c>
      <c r="G35" s="21">
        <v>4712206</v>
      </c>
      <c r="H35" s="7" t="s">
        <v>7</v>
      </c>
      <c r="I35" s="33" t="s">
        <v>6</v>
      </c>
    </row>
    <row r="36" spans="1:9" x14ac:dyDescent="0.25">
      <c r="A36" s="35">
        <v>35</v>
      </c>
      <c r="B36" s="15" t="s">
        <v>40</v>
      </c>
      <c r="C36" s="12" t="s">
        <v>91</v>
      </c>
      <c r="D36" s="12" t="s">
        <v>92</v>
      </c>
      <c r="E36" s="21">
        <v>3772608.28</v>
      </c>
      <c r="F36" s="21">
        <v>9700992.7200000007</v>
      </c>
      <c r="G36" s="21">
        <v>13473601</v>
      </c>
      <c r="H36" s="7" t="s">
        <v>7</v>
      </c>
      <c r="I36" s="33" t="s">
        <v>6</v>
      </c>
    </row>
    <row r="37" spans="1:9" x14ac:dyDescent="0.25">
      <c r="A37" s="35">
        <v>36</v>
      </c>
      <c r="B37" s="15" t="s">
        <v>80</v>
      </c>
      <c r="C37" s="19" t="s">
        <v>96</v>
      </c>
      <c r="D37" s="12" t="s">
        <v>97</v>
      </c>
      <c r="E37" s="21">
        <v>787152.8</v>
      </c>
      <c r="F37" s="21">
        <v>196788.2</v>
      </c>
      <c r="G37" s="21">
        <v>983941</v>
      </c>
      <c r="H37" s="7" t="s">
        <v>7</v>
      </c>
      <c r="I37" s="8" t="s">
        <v>6</v>
      </c>
    </row>
    <row r="38" spans="1:9" x14ac:dyDescent="0.25">
      <c r="A38" s="35">
        <v>37</v>
      </c>
      <c r="B38" s="64" t="s">
        <v>93</v>
      </c>
      <c r="C38" s="19" t="s">
        <v>94</v>
      </c>
      <c r="D38" s="12" t="s">
        <v>95</v>
      </c>
      <c r="E38" s="21">
        <v>13739223.5</v>
      </c>
      <c r="F38" s="21">
        <v>4338702.16</v>
      </c>
      <c r="G38" s="21">
        <v>18077925.66</v>
      </c>
      <c r="H38" s="7" t="s">
        <v>7</v>
      </c>
      <c r="I38" s="8" t="s">
        <v>6</v>
      </c>
    </row>
    <row r="39" spans="1:9" ht="15.75" thickBot="1" x14ac:dyDescent="0.3">
      <c r="A39" s="70">
        <v>38</v>
      </c>
      <c r="B39" s="71" t="s">
        <v>40</v>
      </c>
      <c r="C39" s="72" t="s">
        <v>98</v>
      </c>
      <c r="D39" s="72" t="s">
        <v>99</v>
      </c>
      <c r="E39" s="73">
        <v>3879000</v>
      </c>
      <c r="F39" s="73">
        <v>17921000</v>
      </c>
      <c r="G39" s="73">
        <v>21800000</v>
      </c>
      <c r="H39" s="36" t="s">
        <v>7</v>
      </c>
      <c r="I39" s="74" t="s">
        <v>6</v>
      </c>
    </row>
    <row r="40" spans="1:9" s="4" customFormat="1" ht="15.75" thickBot="1" x14ac:dyDescent="0.3">
      <c r="A40" s="10" t="s">
        <v>170</v>
      </c>
      <c r="B40" s="22"/>
      <c r="C40" s="23"/>
      <c r="D40" s="65" t="s">
        <v>162</v>
      </c>
      <c r="E40" s="66">
        <f>SUM(E3:E39)</f>
        <v>135798432.06</v>
      </c>
      <c r="F40" s="66">
        <f>SUM(F3:F39)</f>
        <v>120958619.78999999</v>
      </c>
      <c r="G40" s="67">
        <f>SUM(G3:G39)</f>
        <v>256757051.84999999</v>
      </c>
      <c r="H40" s="68">
        <f>COUNTIF(H3:H39,"YES*")</f>
        <v>33</v>
      </c>
      <c r="I40" s="69">
        <f>COUNTIF(I3:I39,"YES*")</f>
        <v>4</v>
      </c>
    </row>
    <row r="41" spans="1:9" s="4" customFormat="1" x14ac:dyDescent="0.25">
      <c r="B41" s="22"/>
      <c r="C41" s="23"/>
      <c r="D41" s="28" t="s">
        <v>9</v>
      </c>
      <c r="E41" s="27">
        <f>SUM(E21,E30,E32,E33)</f>
        <v>75798487.719999999</v>
      </c>
      <c r="F41" s="27">
        <f>SUM(F21,F30,F32,F33)</f>
        <v>43024771.280000001</v>
      </c>
      <c r="G41" s="29">
        <f>SUM(G21,G30,G32,G33)</f>
        <v>118823259</v>
      </c>
      <c r="H41" s="26"/>
      <c r="I41" s="26"/>
    </row>
    <row r="42" spans="1:9" s="4" customFormat="1" ht="15.75" thickBot="1" x14ac:dyDescent="0.3">
      <c r="B42" s="22"/>
      <c r="C42" s="23"/>
      <c r="D42" s="30" t="s">
        <v>8</v>
      </c>
      <c r="E42" s="31">
        <f>E40-E41</f>
        <v>59999944.340000004</v>
      </c>
      <c r="F42" s="31">
        <f t="shared" ref="F42:G42" si="0">F40-F41</f>
        <v>77933848.50999999</v>
      </c>
      <c r="G42" s="32">
        <f t="shared" si="0"/>
        <v>137933792.84999999</v>
      </c>
      <c r="H42" s="26"/>
      <c r="I42" s="26"/>
    </row>
    <row r="43" spans="1:9" s="4" customFormat="1" ht="15.75" thickBot="1" x14ac:dyDescent="0.3">
      <c r="A43" s="62" t="s">
        <v>169</v>
      </c>
      <c r="B43" s="22"/>
      <c r="C43" s="23"/>
      <c r="D43" s="24"/>
      <c r="E43" s="25"/>
      <c r="F43" s="25"/>
      <c r="G43" s="25"/>
      <c r="H43" s="26"/>
      <c r="I43" s="26"/>
    </row>
    <row r="44" spans="1:9" x14ac:dyDescent="0.25">
      <c r="A44" s="54">
        <v>39</v>
      </c>
      <c r="B44" s="55" t="s">
        <v>100</v>
      </c>
      <c r="C44" s="56" t="s">
        <v>101</v>
      </c>
      <c r="D44" s="56" t="s">
        <v>102</v>
      </c>
      <c r="E44" s="57">
        <v>99004</v>
      </c>
      <c r="F44" s="57">
        <v>87796</v>
      </c>
      <c r="G44" s="57">
        <v>186800</v>
      </c>
      <c r="H44" s="58" t="s">
        <v>163</v>
      </c>
      <c r="I44" s="59" t="s">
        <v>6</v>
      </c>
    </row>
    <row r="45" spans="1:9" x14ac:dyDescent="0.25">
      <c r="A45" s="39">
        <v>40</v>
      </c>
      <c r="B45" s="40" t="s">
        <v>103</v>
      </c>
      <c r="C45" s="41" t="s">
        <v>154</v>
      </c>
      <c r="D45" s="41" t="s">
        <v>104</v>
      </c>
      <c r="E45" s="42">
        <v>4274030.5999999996</v>
      </c>
      <c r="F45" s="42">
        <v>7937485.4000000004</v>
      </c>
      <c r="G45" s="42">
        <v>12211516</v>
      </c>
      <c r="H45" s="43" t="s">
        <v>163</v>
      </c>
      <c r="I45" s="44" t="s">
        <v>6</v>
      </c>
    </row>
    <row r="46" spans="1:9" x14ac:dyDescent="0.25">
      <c r="A46" s="39">
        <v>41</v>
      </c>
      <c r="B46" s="40" t="s">
        <v>105</v>
      </c>
      <c r="C46" s="41" t="s">
        <v>153</v>
      </c>
      <c r="D46" s="41" t="s">
        <v>106</v>
      </c>
      <c r="E46" s="42">
        <v>33254615</v>
      </c>
      <c r="F46" s="42">
        <v>6721470</v>
      </c>
      <c r="G46" s="42">
        <v>39976085</v>
      </c>
      <c r="H46" s="43" t="s">
        <v>164</v>
      </c>
      <c r="I46" s="45" t="s">
        <v>164</v>
      </c>
    </row>
    <row r="47" spans="1:9" x14ac:dyDescent="0.25">
      <c r="A47" s="39">
        <v>42</v>
      </c>
      <c r="B47" s="40" t="s">
        <v>22</v>
      </c>
      <c r="C47" s="41" t="s">
        <v>107</v>
      </c>
      <c r="D47" s="41" t="s">
        <v>108</v>
      </c>
      <c r="E47" s="42">
        <v>95841.600000000006</v>
      </c>
      <c r="F47" s="42">
        <v>103828.4</v>
      </c>
      <c r="G47" s="42">
        <v>199670</v>
      </c>
      <c r="H47" s="43" t="s">
        <v>163</v>
      </c>
      <c r="I47" s="44" t="s">
        <v>6</v>
      </c>
    </row>
    <row r="48" spans="1:9" x14ac:dyDescent="0.25">
      <c r="A48" s="39">
        <v>43</v>
      </c>
      <c r="B48" s="40" t="s">
        <v>11</v>
      </c>
      <c r="C48" s="41" t="s">
        <v>155</v>
      </c>
      <c r="D48" s="41" t="s">
        <v>109</v>
      </c>
      <c r="E48" s="42">
        <v>41402021.340000011</v>
      </c>
      <c r="F48" s="42">
        <v>7491102</v>
      </c>
      <c r="G48" s="42">
        <v>48893123.340000004</v>
      </c>
      <c r="H48" s="43" t="s">
        <v>164</v>
      </c>
      <c r="I48" s="45" t="s">
        <v>164</v>
      </c>
    </row>
    <row r="49" spans="1:9" x14ac:dyDescent="0.25">
      <c r="A49" s="39">
        <v>44</v>
      </c>
      <c r="B49" s="40" t="s">
        <v>40</v>
      </c>
      <c r="C49" s="41" t="s">
        <v>110</v>
      </c>
      <c r="D49" s="41" t="s">
        <v>111</v>
      </c>
      <c r="E49" s="42">
        <v>554099.18000000005</v>
      </c>
      <c r="F49" s="42">
        <v>532369.81000000006</v>
      </c>
      <c r="G49" s="42">
        <v>1086469</v>
      </c>
      <c r="H49" s="43" t="s">
        <v>163</v>
      </c>
      <c r="I49" s="46" t="s">
        <v>6</v>
      </c>
    </row>
    <row r="50" spans="1:9" x14ac:dyDescent="0.25">
      <c r="A50" s="39">
        <v>45</v>
      </c>
      <c r="B50" s="40" t="s">
        <v>112</v>
      </c>
      <c r="C50" s="41" t="s">
        <v>156</v>
      </c>
      <c r="D50" s="41" t="s">
        <v>113</v>
      </c>
      <c r="E50" s="42">
        <v>20875962.707199998</v>
      </c>
      <c r="F50" s="42">
        <v>11742729.0228</v>
      </c>
      <c r="G50" s="42">
        <v>32618691.73</v>
      </c>
      <c r="H50" s="43" t="s">
        <v>163</v>
      </c>
      <c r="I50" s="46" t="s">
        <v>6</v>
      </c>
    </row>
    <row r="51" spans="1:9" x14ac:dyDescent="0.25">
      <c r="A51" s="39">
        <v>46</v>
      </c>
      <c r="B51" s="40" t="s">
        <v>22</v>
      </c>
      <c r="C51" s="41" t="s">
        <v>114</v>
      </c>
      <c r="D51" s="41" t="s">
        <v>115</v>
      </c>
      <c r="E51" s="42">
        <v>6064432.7800000003</v>
      </c>
      <c r="F51" s="42">
        <v>29608701.219999999</v>
      </c>
      <c r="G51" s="42">
        <v>35673134</v>
      </c>
      <c r="H51" s="43" t="s">
        <v>163</v>
      </c>
      <c r="I51" s="46" t="s">
        <v>6</v>
      </c>
    </row>
    <row r="52" spans="1:9" x14ac:dyDescent="0.25">
      <c r="A52" s="39">
        <v>47</v>
      </c>
      <c r="B52" s="40" t="s">
        <v>103</v>
      </c>
      <c r="C52" s="41" t="s">
        <v>154</v>
      </c>
      <c r="D52" s="41" t="s">
        <v>116</v>
      </c>
      <c r="E52" s="42">
        <v>3915679.5999999996</v>
      </c>
      <c r="F52" s="42">
        <v>7271976.4000000004</v>
      </c>
      <c r="G52" s="42">
        <v>11187656</v>
      </c>
      <c r="H52" s="43" t="s">
        <v>163</v>
      </c>
      <c r="I52" s="46" t="s">
        <v>6</v>
      </c>
    </row>
    <row r="53" spans="1:9" x14ac:dyDescent="0.25">
      <c r="A53" s="39">
        <v>48</v>
      </c>
      <c r="B53" s="40" t="s">
        <v>74</v>
      </c>
      <c r="C53" s="41" t="s">
        <v>157</v>
      </c>
      <c r="D53" s="41" t="s">
        <v>117</v>
      </c>
      <c r="E53" s="42">
        <v>17285421.199999999</v>
      </c>
      <c r="F53" s="42">
        <v>25928131.800000001</v>
      </c>
      <c r="G53" s="42">
        <v>43213553</v>
      </c>
      <c r="H53" s="43" t="s">
        <v>163</v>
      </c>
      <c r="I53" s="46" t="s">
        <v>6</v>
      </c>
    </row>
    <row r="54" spans="1:9" x14ac:dyDescent="0.25">
      <c r="A54" s="39">
        <v>49</v>
      </c>
      <c r="B54" s="40" t="s">
        <v>103</v>
      </c>
      <c r="C54" s="47" t="s">
        <v>154</v>
      </c>
      <c r="D54" s="41" t="s">
        <v>119</v>
      </c>
      <c r="E54" s="42">
        <v>658428.75</v>
      </c>
      <c r="F54" s="42">
        <v>1222796.25</v>
      </c>
      <c r="G54" s="42">
        <v>1881225</v>
      </c>
      <c r="H54" s="43" t="s">
        <v>163</v>
      </c>
      <c r="I54" s="46" t="s">
        <v>6</v>
      </c>
    </row>
    <row r="55" spans="1:9" x14ac:dyDescent="0.25">
      <c r="A55" s="39">
        <v>50</v>
      </c>
      <c r="B55" s="40" t="s">
        <v>14</v>
      </c>
      <c r="C55" s="47" t="s">
        <v>15</v>
      </c>
      <c r="D55" s="41" t="s">
        <v>118</v>
      </c>
      <c r="E55" s="42">
        <v>19168879.199999999</v>
      </c>
      <c r="F55" s="42">
        <v>28753318.800000001</v>
      </c>
      <c r="G55" s="42">
        <v>47922198</v>
      </c>
      <c r="H55" s="43" t="s">
        <v>163</v>
      </c>
      <c r="I55" s="46" t="s">
        <v>6</v>
      </c>
    </row>
    <row r="56" spans="1:9" x14ac:dyDescent="0.25">
      <c r="A56" s="39">
        <v>51</v>
      </c>
      <c r="B56" s="40" t="s">
        <v>33</v>
      </c>
      <c r="C56" s="41" t="s">
        <v>158</v>
      </c>
      <c r="D56" s="41" t="s">
        <v>120</v>
      </c>
      <c r="E56" s="42">
        <v>32695741.719999999</v>
      </c>
      <c r="F56" s="42">
        <v>2198326.2799999998</v>
      </c>
      <c r="G56" s="42">
        <v>34894068</v>
      </c>
      <c r="H56" s="43" t="s">
        <v>163</v>
      </c>
      <c r="I56" s="46" t="s">
        <v>6</v>
      </c>
    </row>
    <row r="57" spans="1:9" x14ac:dyDescent="0.25">
      <c r="A57" s="39">
        <v>52</v>
      </c>
      <c r="B57" s="40" t="s">
        <v>121</v>
      </c>
      <c r="C57" s="41" t="s">
        <v>122</v>
      </c>
      <c r="D57" s="41" t="s">
        <v>123</v>
      </c>
      <c r="E57" s="42">
        <v>5893584.3099999996</v>
      </c>
      <c r="F57" s="42">
        <v>1382445.7</v>
      </c>
      <c r="G57" s="42">
        <v>7276030.0099999998</v>
      </c>
      <c r="H57" s="43" t="s">
        <v>163</v>
      </c>
      <c r="I57" s="46" t="s">
        <v>6</v>
      </c>
    </row>
    <row r="58" spans="1:9" x14ac:dyDescent="0.25">
      <c r="A58" s="39">
        <v>53</v>
      </c>
      <c r="B58" s="40" t="s">
        <v>57</v>
      </c>
      <c r="C58" s="41" t="s">
        <v>168</v>
      </c>
      <c r="D58" s="41" t="s">
        <v>120</v>
      </c>
      <c r="E58" s="42">
        <v>28638517</v>
      </c>
      <c r="F58" s="42">
        <v>5513803</v>
      </c>
      <c r="G58" s="42">
        <v>34152320</v>
      </c>
      <c r="H58" s="43" t="s">
        <v>163</v>
      </c>
      <c r="I58" s="46" t="s">
        <v>6</v>
      </c>
    </row>
    <row r="59" spans="1:9" x14ac:dyDescent="0.25">
      <c r="A59" s="39">
        <v>54</v>
      </c>
      <c r="B59" s="40" t="s">
        <v>71</v>
      </c>
      <c r="C59" s="41" t="s">
        <v>72</v>
      </c>
      <c r="D59" s="41" t="s">
        <v>124</v>
      </c>
      <c r="E59" s="42">
        <v>213843.75</v>
      </c>
      <c r="F59" s="42">
        <v>641531.25</v>
      </c>
      <c r="G59" s="42">
        <v>855375</v>
      </c>
      <c r="H59" s="43" t="s">
        <v>163</v>
      </c>
      <c r="I59" s="46" t="s">
        <v>6</v>
      </c>
    </row>
    <row r="60" spans="1:9" x14ac:dyDescent="0.25">
      <c r="A60" s="39">
        <v>55</v>
      </c>
      <c r="B60" s="40" t="s">
        <v>11</v>
      </c>
      <c r="C60" s="41" t="s">
        <v>125</v>
      </c>
      <c r="D60" s="41" t="s">
        <v>126</v>
      </c>
      <c r="E60" s="42">
        <v>37271902</v>
      </c>
      <c r="F60" s="42">
        <v>4900000</v>
      </c>
      <c r="G60" s="42">
        <v>42171902</v>
      </c>
      <c r="H60" s="43" t="s">
        <v>163</v>
      </c>
      <c r="I60" s="46" t="s">
        <v>6</v>
      </c>
    </row>
    <row r="61" spans="1:9" x14ac:dyDescent="0.25">
      <c r="A61" s="39">
        <v>56</v>
      </c>
      <c r="B61" s="40" t="s">
        <v>127</v>
      </c>
      <c r="C61" s="41" t="s">
        <v>128</v>
      </c>
      <c r="D61" s="41" t="s">
        <v>129</v>
      </c>
      <c r="E61" s="42">
        <v>1232068.2</v>
      </c>
      <c r="F61" s="42">
        <v>2874825.8</v>
      </c>
      <c r="G61" s="42">
        <v>4106894</v>
      </c>
      <c r="H61" s="43" t="s">
        <v>163</v>
      </c>
      <c r="I61" s="46" t="s">
        <v>6</v>
      </c>
    </row>
    <row r="62" spans="1:9" x14ac:dyDescent="0.25">
      <c r="A62" s="39">
        <v>57</v>
      </c>
      <c r="B62" s="40" t="s">
        <v>71</v>
      </c>
      <c r="C62" s="41" t="s">
        <v>72</v>
      </c>
      <c r="D62" s="41" t="s">
        <v>130</v>
      </c>
      <c r="E62" s="42">
        <v>193259.25</v>
      </c>
      <c r="F62" s="42">
        <v>579777.75</v>
      </c>
      <c r="G62" s="42">
        <v>773037</v>
      </c>
      <c r="H62" s="43" t="s">
        <v>163</v>
      </c>
      <c r="I62" s="46" t="s">
        <v>6</v>
      </c>
    </row>
    <row r="63" spans="1:9" x14ac:dyDescent="0.25">
      <c r="A63" s="39">
        <v>58</v>
      </c>
      <c r="B63" s="40" t="s">
        <v>93</v>
      </c>
      <c r="C63" s="41" t="s">
        <v>159</v>
      </c>
      <c r="D63" s="41" t="s">
        <v>131</v>
      </c>
      <c r="E63" s="42">
        <v>6837854.1600000001</v>
      </c>
      <c r="F63" s="42">
        <v>21653204.82</v>
      </c>
      <c r="G63" s="42">
        <v>28491058.98</v>
      </c>
      <c r="H63" s="43" t="s">
        <v>163</v>
      </c>
      <c r="I63" s="46" t="s">
        <v>6</v>
      </c>
    </row>
    <row r="64" spans="1:9" x14ac:dyDescent="0.25">
      <c r="A64" s="39">
        <v>59</v>
      </c>
      <c r="B64" s="40" t="s">
        <v>132</v>
      </c>
      <c r="C64" s="41" t="s">
        <v>133</v>
      </c>
      <c r="D64" s="41" t="s">
        <v>134</v>
      </c>
      <c r="E64" s="42">
        <v>421359.84</v>
      </c>
      <c r="F64" s="42">
        <v>514995.36</v>
      </c>
      <c r="G64" s="42">
        <v>936355.2</v>
      </c>
      <c r="H64" s="43" t="s">
        <v>163</v>
      </c>
      <c r="I64" s="46" t="s">
        <v>6</v>
      </c>
    </row>
    <row r="65" spans="1:9" x14ac:dyDescent="0.25">
      <c r="A65" s="39">
        <v>60</v>
      </c>
      <c r="B65" s="40" t="s">
        <v>93</v>
      </c>
      <c r="C65" s="41" t="s">
        <v>159</v>
      </c>
      <c r="D65" s="41" t="s">
        <v>135</v>
      </c>
      <c r="E65" s="42">
        <v>2742705.36</v>
      </c>
      <c r="F65" s="42">
        <v>8685233.6400000006</v>
      </c>
      <c r="G65" s="42">
        <v>11427939</v>
      </c>
      <c r="H65" s="43" t="s">
        <v>163</v>
      </c>
      <c r="I65" s="46" t="s">
        <v>6</v>
      </c>
    </row>
    <row r="66" spans="1:9" x14ac:dyDescent="0.25">
      <c r="A66" s="39">
        <v>61</v>
      </c>
      <c r="B66" s="40" t="s">
        <v>22</v>
      </c>
      <c r="C66" s="41" t="s">
        <v>136</v>
      </c>
      <c r="D66" s="41" t="s">
        <v>137</v>
      </c>
      <c r="E66" s="42">
        <v>756458.25</v>
      </c>
      <c r="F66" s="42">
        <v>252152.75</v>
      </c>
      <c r="G66" s="42">
        <v>1008611</v>
      </c>
      <c r="H66" s="43" t="s">
        <v>163</v>
      </c>
      <c r="I66" s="46" t="s">
        <v>6</v>
      </c>
    </row>
    <row r="67" spans="1:9" x14ac:dyDescent="0.25">
      <c r="A67" s="39">
        <v>62</v>
      </c>
      <c r="B67" s="40" t="s">
        <v>20</v>
      </c>
      <c r="C67" s="41" t="s">
        <v>138</v>
      </c>
      <c r="D67" s="41" t="s">
        <v>139</v>
      </c>
      <c r="E67" s="42">
        <v>27849319.649999999</v>
      </c>
      <c r="F67" s="42">
        <v>2096185.35</v>
      </c>
      <c r="G67" s="42">
        <v>29945505</v>
      </c>
      <c r="H67" s="43" t="s">
        <v>163</v>
      </c>
      <c r="I67" s="46" t="s">
        <v>6</v>
      </c>
    </row>
    <row r="68" spans="1:9" x14ac:dyDescent="0.25">
      <c r="A68" s="39">
        <v>63</v>
      </c>
      <c r="B68" s="40" t="s">
        <v>22</v>
      </c>
      <c r="C68" s="41" t="s">
        <v>136</v>
      </c>
      <c r="D68" s="41" t="s">
        <v>140</v>
      </c>
      <c r="E68" s="42">
        <v>1953825</v>
      </c>
      <c r="F68" s="42">
        <v>651275</v>
      </c>
      <c r="G68" s="42">
        <v>2605100</v>
      </c>
      <c r="H68" s="43" t="s">
        <v>163</v>
      </c>
      <c r="I68" s="46" t="s">
        <v>6</v>
      </c>
    </row>
    <row r="69" spans="1:9" x14ac:dyDescent="0.25">
      <c r="A69" s="39">
        <v>64</v>
      </c>
      <c r="B69" s="40" t="s">
        <v>141</v>
      </c>
      <c r="C69" s="41" t="s">
        <v>160</v>
      </c>
      <c r="D69" s="41" t="s">
        <v>120</v>
      </c>
      <c r="E69" s="42">
        <v>19903509.140000001</v>
      </c>
      <c r="F69" s="42">
        <v>24952925.600000001</v>
      </c>
      <c r="G69" s="42">
        <v>44856434.740000002</v>
      </c>
      <c r="H69" s="43" t="s">
        <v>163</v>
      </c>
      <c r="I69" s="46" t="s">
        <v>6</v>
      </c>
    </row>
    <row r="70" spans="1:9" x14ac:dyDescent="0.25">
      <c r="A70" s="39">
        <v>65</v>
      </c>
      <c r="B70" s="40" t="s">
        <v>14</v>
      </c>
      <c r="C70" s="41" t="s">
        <v>142</v>
      </c>
      <c r="D70" s="41" t="s">
        <v>143</v>
      </c>
      <c r="E70" s="42">
        <v>4665066.99</v>
      </c>
      <c r="F70" s="42">
        <v>14772712.130000001</v>
      </c>
      <c r="G70" s="42">
        <v>19437779.120000001</v>
      </c>
      <c r="H70" s="43" t="s">
        <v>163</v>
      </c>
      <c r="I70" s="46" t="s">
        <v>6</v>
      </c>
    </row>
    <row r="71" spans="1:9" ht="15.75" thickBot="1" x14ac:dyDescent="0.3">
      <c r="A71" s="48">
        <v>66</v>
      </c>
      <c r="B71" s="49" t="s">
        <v>144</v>
      </c>
      <c r="C71" s="50" t="s">
        <v>161</v>
      </c>
      <c r="D71" s="50" t="s">
        <v>145</v>
      </c>
      <c r="E71" s="51">
        <v>35743864</v>
      </c>
      <c r="F71" s="51">
        <v>9841977</v>
      </c>
      <c r="G71" s="51">
        <v>45585841</v>
      </c>
      <c r="H71" s="52" t="s">
        <v>163</v>
      </c>
      <c r="I71" s="53" t="s">
        <v>6</v>
      </c>
    </row>
    <row r="72" spans="1:9" x14ac:dyDescent="0.25">
      <c r="A72" s="10" t="s">
        <v>170</v>
      </c>
    </row>
    <row r="73" spans="1:9" x14ac:dyDescent="0.25">
      <c r="A73" s="10" t="s">
        <v>172</v>
      </c>
      <c r="B73" s="17"/>
      <c r="C73" s="18"/>
      <c r="D73" s="4"/>
    </row>
    <row r="75" spans="1:9" ht="15.75" thickBot="1" x14ac:dyDescent="0.3">
      <c r="A75" s="63" t="s">
        <v>165</v>
      </c>
      <c r="B75" s="22"/>
      <c r="C75" s="23"/>
      <c r="D75" s="24"/>
      <c r="E75" s="25"/>
      <c r="F75" s="25"/>
      <c r="G75" s="25"/>
      <c r="H75" s="26"/>
      <c r="I75" s="26"/>
    </row>
    <row r="76" spans="1:9" x14ac:dyDescent="0.25">
      <c r="A76" s="54">
        <v>27</v>
      </c>
      <c r="B76" s="55" t="s">
        <v>74</v>
      </c>
      <c r="C76" s="56" t="s">
        <v>151</v>
      </c>
      <c r="D76" s="56" t="s">
        <v>75</v>
      </c>
      <c r="E76" s="57">
        <v>9999538.2799999993</v>
      </c>
      <c r="F76" s="57">
        <v>99885497.719999999</v>
      </c>
      <c r="G76" s="57">
        <v>109885036</v>
      </c>
      <c r="H76" s="58" t="s">
        <v>6</v>
      </c>
      <c r="I76" s="59" t="s">
        <v>6</v>
      </c>
    </row>
    <row r="77" spans="1:9" ht="15.75" thickBot="1" x14ac:dyDescent="0.3">
      <c r="A77" s="48">
        <v>67</v>
      </c>
      <c r="B77" s="60" t="s">
        <v>74</v>
      </c>
      <c r="C77" s="50" t="s">
        <v>146</v>
      </c>
      <c r="D77" s="50" t="s">
        <v>147</v>
      </c>
      <c r="E77" s="51">
        <v>8450729.8399999999</v>
      </c>
      <c r="F77" s="51">
        <v>6639859.1600000001</v>
      </c>
      <c r="G77" s="51">
        <v>15090589</v>
      </c>
      <c r="H77" s="61" t="s">
        <v>6</v>
      </c>
      <c r="I77" s="53" t="s">
        <v>6</v>
      </c>
    </row>
  </sheetData>
  <mergeCells count="1">
    <mergeCell ref="A1:I1"/>
  </mergeCells>
  <phoneticPr fontId="5" type="noConversion"/>
  <conditionalFormatting sqref="H3:I38 H44:H71 I45:I71 H75:I77 H40:I43">
    <cfRule type="cellIs" dxfId="8" priority="23" stopIfTrue="1" operator="equal">
      <formula>"Yes"</formula>
    </cfRule>
    <cfRule type="cellIs" dxfId="7" priority="24" stopIfTrue="1" operator="equal">
      <formula>"NA"</formula>
    </cfRule>
    <cfRule type="cellIs" dxfId="6" priority="25" stopIfTrue="1" operator="equal">
      <formula>"-"</formula>
    </cfRule>
  </conditionalFormatting>
  <conditionalFormatting sqref="I44">
    <cfRule type="cellIs" dxfId="5" priority="5" stopIfTrue="1" operator="equal">
      <formula>"Yes"</formula>
    </cfRule>
    <cfRule type="cellIs" dxfId="4" priority="6" stopIfTrue="1" operator="equal">
      <formula>"NA"</formula>
    </cfRule>
    <cfRule type="cellIs" dxfId="3" priority="7" stopIfTrue="1" operator="equal">
      <formula>"-"</formula>
    </cfRule>
  </conditionalFormatting>
  <conditionalFormatting sqref="H39:I39">
    <cfRule type="cellIs" dxfId="2" priority="1" stopIfTrue="1" operator="equal">
      <formula>"Yes"</formula>
    </cfRule>
    <cfRule type="cellIs" dxfId="1" priority="2" stopIfTrue="1" operator="equal">
      <formula>"NA"</formula>
    </cfRule>
    <cfRule type="cellIs" dxfId="0" priority="3" stopIfTrue="1" operator="equal">
      <formula>"-"</formula>
    </cfRule>
  </conditionalFormatting>
  <pageMargins left="0.7" right="0.7" top="0.75" bottom="0.75" header="0.3" footer="0.3"/>
  <pageSetup scale="55" fitToHeight="0" orientation="landscape" r:id="rId1"/>
  <headerFooter alignWithMargins="0">
    <oddFooter>&amp;LCDE-Capital Construction&amp;Rlast updated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FY2020-21</vt:lpstr>
      <vt:lpstr>'FY2020-21'!Print_Titles</vt:lpstr>
    </vt:vector>
  </TitlesOfParts>
  <Company>CDE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Hoskinson, Jay</dc:creator>
  <cp:lastModifiedBy>Hoskinson, Jay</cp:lastModifiedBy>
  <cp:lastPrinted>2020-06-25T19:45:37Z</cp:lastPrinted>
  <dcterms:created xsi:type="dcterms:W3CDTF">2018-05-18T16:05:22Z</dcterms:created>
  <dcterms:modified xsi:type="dcterms:W3CDTF">2020-11-11T17:02:55Z</dcterms:modified>
</cp:coreProperties>
</file>