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221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<sst xmlns="http://schemas.openxmlformats.org/spreadsheetml/2006/main" count="818" uniqueCount="518">
  <si>
    <t>COLORADO DEPARTMENT OF EDUCATION</t>
  </si>
  <si>
    <t>STATE TRENDS IN COLORADO PUBLIC SCHOOL MEMBERSHIP BY SCHOOL DISTRICT</t>
  </si>
  <si>
    <t>County Code</t>
  </si>
  <si>
    <t>County Name</t>
  </si>
  <si>
    <t>Organization Code</t>
  </si>
  <si>
    <t>Organization Name</t>
  </si>
  <si>
    <t>FALL 2003</t>
  </si>
  <si>
    <t>FALL 2004</t>
  </si>
  <si>
    <t>FALL 2005</t>
  </si>
  <si>
    <t>FALL 2006</t>
  </si>
  <si>
    <t>FALL 2007</t>
  </si>
  <si>
    <t>COUNT CHANGE FROM 2003</t>
  </si>
  <si>
    <t>PERCENT CHANGE FROM 2003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</si>
  <si>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</si>
  <si>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</si>
  <si>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</si>
  <si>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</si>
  <si>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</si>
  <si>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</si>
  <si>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</si>
  <si>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</si>
  <si>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</si>
  <si>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27J*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</si>
  <si>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</si>
  <si>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</si>
  <si>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</si>
  <si>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</si>
  <si>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</si>
  <si>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</si>
  <si>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</si>
  <si>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</si>
  <si>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</si>
  <si>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</si>
  <si>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</si>
  <si>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</si>
  <si>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</si>
  <si>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</si>
  <si>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</si>
  <si>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</si>
  <si>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</si>
  <si>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</si>
  <si>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</si>
  <si>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</si>
  <si>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5*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</si>
  <si>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</si>
  <si>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</si>
  <si>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</si>
  <si>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</si>
  <si>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</si>
  <si>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</si>
  <si>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</si>
  <si>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</si>
  <si>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</si>
  <si>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</si>
  <si>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</si>
  <si>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</si>
  <si>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</si>
  <si>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</si>
  <si>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</si>
  <si>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</si>
  <si>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</si>
  <si>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</si>
  <si>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</si>
  <si>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</si>
  <si>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</si>
  <si>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</si>
  <si>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</si>
  <si>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</si>
  <si>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</si>
  <si>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</si>
  <si>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</si>
  <si>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</si>
  <si>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</si>
  <si>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</si>
  <si>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</si>
  <si>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</si>
  <si>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</si>
  <si>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</si>
  <si>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</si>
  <si>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</si>
  <si>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</si>
  <si>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</si>
  <si>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</si>
  <si>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</si>
  <si>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</si>
  <si>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</si>
  <si>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</si>
  <si>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</si>
  <si>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</si>
  <si>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</si>
  <si>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</si>
  <si>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</si>
  <si>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</si>
  <si>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</si>
  <si>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</si>
  <si>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</si>
  <si>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</si>
  <si>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</si>
  <si>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</si>
  <si>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</si>
  <si>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</si>
  <si>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</si>
  <si>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</si>
  <si>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</si>
  <si>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</si>
  <si>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</si>
  <si>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</si>
  <si>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</si>
  <si>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</si>
  <si>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</si>
  <si>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</si>
  <si>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</si>
  <si>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</si>
  <si>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</si>
  <si>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</si>
  <si>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</si>
  <si>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</si>
  <si>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</si>
  <si>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</si>
  <si>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</si>
  <si>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</si>
  <si>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</si>
  <si>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</si>
  <si>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</si>
  <si>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</si>
  <si>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1*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</si>
  <si>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</si>
  <si>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</si>
  <si>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</si>
  <si>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</si>
  <si>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</si>
  <si>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</si>
  <si>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</si>
  <si>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</si>
  <si>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</si>
  <si>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</si>
  <si>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</si>
  <si>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</si>
  <si>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</si>
  <si>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</si>
  <si>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</si>
  <si>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</si>
  <si>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</si>
  <si>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</si>
  <si>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</si>
  <si>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</si>
  <si>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</si>
  <si>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</si>
  <si>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</si>
  <si>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</si>
  <si>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</si>
  <si>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</si>
  <si>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</si>
  <si>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</si>
  <si>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</si>
  <si>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</si>
  <si>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</si>
  <si>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</si>
  <si>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</si>
  <si>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</si>
  <si>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</si>
  <si>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11*</t>
  </si>
  <si>
    <t>1020</t>
  </si>
  <si>
    <t>CHEYENNE MOUNTAIN 12</t>
  </si>
  <si>
    <t>1030</t>
  </si>
  <si>
    <t>MANITOU SPRINGS 14*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</si>
  <si>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</si>
  <si>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</si>
  <si>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</si>
  <si>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</si>
  <si>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</si>
  <si>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</si>
  <si>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</si>
  <si>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</si>
  <si>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</si>
  <si>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</si>
  <si>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</si>
  <si>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</si>
  <si>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</si>
  <si>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</si>
  <si>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</si>
  <si>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</si>
  <si>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</si>
  <si>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</si>
  <si>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</si>
  <si>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</si>
  <si>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</si>
  <si>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</si>
  <si>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</si>
  <si>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</si>
  <si>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</si>
  <si>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</si>
  <si>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</si>
  <si>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</si>
  <si>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</si>
  <si>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</si>
  <si>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</si>
  <si>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</si>
  <si>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</si>
  <si>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</si>
  <si>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</si>
  <si>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</si>
  <si>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</si>
  <si>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</si>
  <si>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</si>
  <si>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</si>
  <si>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</si>
  <si>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</si>
  <si>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</si>
  <si>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</si>
  <si>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</si>
  <si>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</si>
  <si>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</si>
  <si>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</si>
  <si>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</si>
  <si>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</si>
  <si>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</si>
  <si>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</si>
  <si>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</si>
  <si>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</si>
  <si>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</si>
  <si>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</si>
  <si>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</si>
  <si>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</si>
  <si>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</si>
  <si>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</si>
  <si>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</si>
  <si>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</si>
  <si>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</si>
  <si>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R-1*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</si>
  <si>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</si>
  <si>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</si>
  <si>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</si>
  <si>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</si>
  <si>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</si>
  <si>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</si>
  <si>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</si>
  <si>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</si>
  <si>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</si>
  <si>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</si>
  <si>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</si>
  <si>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</si>
  <si>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</si>
  <si>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</si>
  <si>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</si>
  <si>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</si>
  <si>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</si>
  <si>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</si>
  <si>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</si>
  <si>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</si>
  <si>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</si>
  <si>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</si>
  <si>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</si>
  <si>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</si>
  <si>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</si>
  <si>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9-R*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</si>
  <si>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</si>
  <si>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</si>
  <si>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</si>
  <si>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</si>
  <si>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</si>
  <si>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</si>
  <si>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</si>
  <si>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</si>
  <si>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</si>
  <si>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</si>
  <si>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</si>
  <si>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</si>
  <si>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</si>
  <si>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</si>
  <si>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</si>
  <si>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</si>
  <si>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</si>
  <si>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</si>
  <si>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</si>
  <si>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</si>
  <si>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</si>
  <si>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</si>
  <si>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</si>
  <si>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</si>
  <si>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</si>
  <si>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</si>
  <si>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</si>
  <si>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</si>
  <si>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</si>
  <si>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</si>
  <si>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</si>
  <si>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</si>
  <si>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</si>
  <si>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</si>
  <si>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</si>
  <si>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</si>
  <si>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</si>
  <si>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</si>
  <si>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</si>
  <si>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</si>
  <si>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</si>
  <si>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</si>
  <si>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</si>
  <si>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</si>
  <si>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</si>
  <si>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</si>
  <si>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</si>
  <si>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</si>
  <si>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</si>
  <si>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</si>
  <si>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</si>
  <si>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51*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</si>
  <si>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</si>
  <si>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</si>
  <si>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</si>
  <si>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</si>
  <si>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</si>
  <si>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</si>
  <si>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</si>
  <si>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1*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</si>
  <si>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</si>
  <si>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</si>
  <si>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</si>
  <si>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</si>
  <si>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</si>
  <si>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</si>
  <si>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</si>
  <si>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</si>
  <si>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</si>
  <si>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</si>
  <si>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</si>
  <si>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</si>
  <si>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</si>
  <si>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</si>
  <si>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</si>
  <si>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</si>
  <si>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</si>
  <si>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</si>
  <si>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</si>
  <si>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</si>
  <si>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</si>
  <si>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</si>
  <si>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</si>
  <si>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</si>
  <si>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</si>
  <si>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</si>
  <si>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</si>
  <si>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</si>
  <si>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</si>
  <si>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</si>
  <si>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</si>
  <si>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</si>
  <si>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</si>
  <si>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</si>
  <si>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</si>
  <si>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</si>
  <si>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</si>
  <si>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</si>
  <si>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</si>
  <si>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</si>
  <si>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</si>
  <si>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</si>
  <si>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</si>
  <si>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</si>
  <si>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</si>
  <si>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</si>
  <si>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</si>
  <si>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</si>
  <si>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</si>
  <si>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</si>
  <si>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</si>
  <si>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</si>
  <si>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</si>
  <si>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</si>
  <si>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</si>
  <si>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</si>
  <si>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</si>
  <si>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</si>
  <si>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</si>
  <si>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</si>
  <si>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</si>
  <si>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</si>
  <si>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</si>
  <si>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</si>
  <si>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</si>
  <si>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</si>
  <si>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</si>
  <si>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</si>
  <si>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</si>
  <si>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</si>
  <si>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</si>
  <si>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</si>
  <si>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</si>
  <si>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60*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</si>
  <si>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</si>
  <si>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</si>
  <si>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</si>
  <si>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</si>
  <si>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</si>
  <si>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</si>
  <si>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</si>
  <si>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</si>
  <si>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</si>
  <si>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</si>
  <si>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</si>
  <si>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</si>
  <si>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</si>
  <si>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</si>
  <si>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</si>
  <si>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</si>
  <si>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</si>
  <si>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</si>
  <si>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</si>
  <si>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</si>
  <si>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</si>
  <si>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</si>
  <si>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</si>
  <si>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</si>
  <si>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</si>
  <si>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</si>
  <si>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</si>
  <si>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</si>
  <si>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</si>
  <si>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</si>
  <si>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</si>
  <si>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</si>
  <si>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</si>
  <si>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</si>
  <si>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</si>
  <si>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</si>
  <si>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</si>
  <si>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</si>
  <si>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</si>
  <si>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</si>
  <si>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</si>
  <si>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</si>
  <si>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</si>
  <si>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</si>
  <si>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</si>
  <si>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</si>
  <si>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</si>
  <si>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</si>
  <si>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</si>
  <si>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</si>
  <si>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</si>
  <si>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</si>
  <si>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</si>
  <si>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</si>
  <si>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</si>
  <si>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</si>
  <si>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</si>
  <si>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</si>
  <si>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</si>
  <si>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</si>
  <si>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</si>
  <si>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</si>
  <si>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</si>
  <si>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</si>
  <si>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</si>
  <si>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</si>
  <si>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</si>
  <si>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</si>
  <si>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</si>
  <si>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</si>
  <si>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</si>
  <si>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</si>
  <si>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</si>
  <si>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</si>
  <si>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</si>
  <si>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</si>
  <si>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</si>
  <si>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</si>
  <si>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</si>
  <si>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</si>
  <si>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</si>
  <si>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</si>
  <si>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</si>
  <si>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6*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</si>
  <si>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</si>
  <si>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</si>
  <si>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</si>
  <si>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</si>
  <si>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</si>
  <si>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</si>
  <si>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</si>
  <si>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</si>
  <si>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</si>
  <si>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</si>
  <si>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</si>
  <si>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</si>
  <si>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</si>
  <si>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</si>
  <si>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</si>
  <si>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</si>
  <si>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</si>
  <si>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</si>
  <si>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</si>
  <si>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</si>
  <si>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</si>
  <si>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</si>
  <si>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</si>
  <si>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</si>
  <si>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</si>
  <si>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</si>
  <si>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</si>
  <si>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</si>
  <si>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</si>
  <si>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</si>
  <si>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</si>
  <si>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</si>
  <si>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</si>
  <si>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</si>
  <si>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</si>
  <si>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</si>
  <si>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</si>
  <si>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N/A</t>
  </si>
  <si>
    <t>9999</t>
  </si>
  <si>
    <t>DETENTION CENTERS*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</si>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</sst>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6"/>
      <name val="Arial"/>
      <family val="2"/>
    </font>
    <font>
      <sz val="10"/>
      <name val="Microsoft Sans Serif"/>
      <family val="2"/>
    </font>
    <font>
      <sz val="10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15" applyNumberFormat="1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49" fontId="0" fillId="0" borderId="0" xfId="0" applyNumberFormat="1" applyBorder="1" applyAlignment="1">
      <alignment/>
    </xf>
    <xf numFmtId="3" fontId="4" fillId="0" borderId="0" xfId="15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 horizontal="right"/>
    </xf>
    <xf numFmtId="10" fontId="2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10" fontId="6" fillId="0" borderId="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wrapText="1"/>
      <protection/>
    </xf>
    <xf numFmtId="0" fontId="7" fillId="0" borderId="0" xfId="19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0" fontId="2" fillId="0" borderId="5" xfId="0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0" fontId="6" fillId="0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9" fontId="2" fillId="0" borderId="4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3" fontId="2" fillId="0" borderId="5" xfId="0" applyNumberFormat="1" applyFont="1" applyFill="1" applyBorder="1" applyAlignment="1" applyProtection="1">
      <alignment horizontal="right"/>
      <protection/>
    </xf>
    <xf numFmtId="3" fontId="2" fillId="0" borderId="12" xfId="0" applyNumberFormat="1" applyFont="1" applyFill="1" applyBorder="1" applyAlignment="1" applyProtection="1">
      <alignment/>
      <protection/>
    </xf>
    <xf numFmtId="10" fontId="2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0" fontId="2" fillId="0" borderId="8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8" xfId="0" applyNumberFormat="1" applyFont="1" applyFill="1" applyBorder="1" applyAlignment="1" applyProtection="1">
      <alignment/>
      <protection/>
    </xf>
    <xf numFmtId="10" fontId="6" fillId="0" borderId="8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5" fillId="0" borderId="9" xfId="0" applyFont="1" applyBorder="1" applyAlignment="1">
      <alignment/>
    </xf>
    <xf numFmtId="49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258"/>
  <sheetViews>
    <sheetView tabSelected="1" workbookViewId="0" topLeftCell="A1">
      <selection activeCell="P228" sqref="P228"/>
    </sheetView>
  </sheetViews>
  <sheetFormatPr defaultColWidth="9.140625" defaultRowHeight="12.75"/>
  <cols>
    <col min="3" max="3" width="13.00390625" style="64" customWidth="1"/>
    <col min="4" max="4" width="12.57421875" style="0" customWidth="1"/>
    <col min="7" max="10" width="9.140625" style="65" customWidth="1"/>
    <col min="11" max="11" width="9.140625" style="16" customWidth="1"/>
    <col min="12" max="12" width="11.140625" style="66" customWidth="1"/>
    <col min="13" max="13" width="11.57421875" style="67" customWidth="1"/>
    <col min="14" max="14" width="9.140625" style="9" customWidth="1"/>
    <col min="15" max="16" width="9.140625" style="10" customWidth="1"/>
    <col min="17" max="17" width="13.140625" style="10" customWidth="1"/>
    <col min="18" max="18" width="9.140625" style="11" customWidth="1"/>
    <col min="19" max="16384" width="9.140625" style="9" customWidth="1"/>
  </cols>
  <sheetData>
    <row r="1" spans="1:13" ht="20.25">
      <c r="A1" s="1"/>
      <c r="B1" s="2"/>
      <c r="C1" s="3"/>
      <c r="D1" s="2"/>
      <c r="E1" s="2"/>
      <c r="F1" s="4" t="s">
        <v>0</v>
      </c>
      <c r="G1" s="5"/>
      <c r="H1" s="5"/>
      <c r="I1" s="5"/>
      <c r="J1" s="5"/>
      <c r="K1" s="6"/>
      <c r="L1" s="7"/>
      <c r="M1" s="8"/>
    </row>
    <row r="2" spans="1:13" ht="18">
      <c r="A2" s="12"/>
      <c r="B2" s="9"/>
      <c r="C2" s="13"/>
      <c r="D2" s="9"/>
      <c r="E2" s="9"/>
      <c r="F2" s="14" t="s">
        <v>1</v>
      </c>
      <c r="G2" s="15"/>
      <c r="H2" s="15"/>
      <c r="I2" s="15"/>
      <c r="J2" s="15"/>
      <c r="L2" s="17"/>
      <c r="M2" s="18"/>
    </row>
    <row r="3" spans="1:18" s="26" customFormat="1" ht="51.75" thickBot="1">
      <c r="A3" s="19" t="s">
        <v>2</v>
      </c>
      <c r="B3" s="20" t="s">
        <v>3</v>
      </c>
      <c r="C3" s="21" t="s">
        <v>4</v>
      </c>
      <c r="D3" s="20" t="s">
        <v>5</v>
      </c>
      <c r="E3" s="22"/>
      <c r="F3" s="22"/>
      <c r="G3" s="23" t="s">
        <v>6</v>
      </c>
      <c r="H3" s="23" t="s">
        <v>7</v>
      </c>
      <c r="I3" s="23" t="s">
        <v>8</v>
      </c>
      <c r="J3" s="24" t="s">
        <v>9</v>
      </c>
      <c r="K3" s="24" t="s">
        <v>10</v>
      </c>
      <c r="L3" s="24" t="s">
        <v>11</v>
      </c>
      <c r="M3" s="25" t="s">
        <v>12</v>
      </c>
      <c r="O3" s="27"/>
      <c r="P3" s="27"/>
      <c r="Q3" s="27"/>
      <c r="R3" s="28"/>
    </row>
    <row r="4" spans="1:13" ht="12.75">
      <c r="A4" s="12" t="s">
        <v>13</v>
      </c>
      <c r="B4" s="9" t="s">
        <v>14</v>
      </c>
      <c r="C4" s="13" t="s">
        <v>15</v>
      </c>
      <c r="D4" s="9" t="s">
        <v>16</v>
      </c>
      <c r="E4" s="9"/>
      <c r="F4" s="9"/>
      <c r="G4" s="15">
        <v>5721</v>
      </c>
      <c r="H4" s="15">
        <v>5704</v>
      </c>
      <c r="I4" s="15">
        <v>5554</v>
      </c>
      <c r="J4" s="16">
        <v>5595</v>
      </c>
      <c r="K4" s="29">
        <v>5493</v>
      </c>
      <c r="L4" s="30">
        <f>K4-G4</f>
        <v>-228</v>
      </c>
      <c r="M4" s="31">
        <f>L4/G4</f>
        <v>-0.03985317252228631</v>
      </c>
    </row>
    <row r="5" spans="1:13" ht="12.75">
      <c r="A5" s="12" t="s">
        <v>13</v>
      </c>
      <c r="B5" s="9" t="s">
        <v>14</v>
      </c>
      <c r="C5" s="13" t="s">
        <v>17</v>
      </c>
      <c r="D5" s="9" t="s">
        <v>18</v>
      </c>
      <c r="E5" s="9"/>
      <c r="F5" s="9"/>
      <c r="G5" s="15">
        <v>34869</v>
      </c>
      <c r="H5" s="15">
        <v>36360</v>
      </c>
      <c r="I5" s="15">
        <v>37598</v>
      </c>
      <c r="J5" s="16">
        <v>37341</v>
      </c>
      <c r="K5" s="29">
        <v>38821</v>
      </c>
      <c r="L5" s="30">
        <f aca="true" t="shared" si="0" ref="L5:L68">K5-G5</f>
        <v>3952</v>
      </c>
      <c r="M5" s="31">
        <f aca="true" t="shared" si="1" ref="M5:M68">L5/G5</f>
        <v>0.11333849551177264</v>
      </c>
    </row>
    <row r="6" spans="1:13" ht="12.75">
      <c r="A6" s="12" t="s">
        <v>13</v>
      </c>
      <c r="B6" s="9" t="s">
        <v>14</v>
      </c>
      <c r="C6" s="13" t="s">
        <v>19</v>
      </c>
      <c r="D6" s="9" t="s">
        <v>20</v>
      </c>
      <c r="E6" s="9"/>
      <c r="F6" s="9"/>
      <c r="G6" s="15">
        <v>6528</v>
      </c>
      <c r="H6" s="15">
        <v>6638</v>
      </c>
      <c r="I6" s="15">
        <v>6868</v>
      </c>
      <c r="J6" s="16">
        <v>6838</v>
      </c>
      <c r="K6" s="29">
        <v>6731</v>
      </c>
      <c r="L6" s="30">
        <f t="shared" si="0"/>
        <v>203</v>
      </c>
      <c r="M6" s="31">
        <f t="shared" si="1"/>
        <v>0.031096813725490197</v>
      </c>
    </row>
    <row r="7" spans="1:13" ht="12.75">
      <c r="A7" s="12" t="s">
        <v>13</v>
      </c>
      <c r="B7" s="9" t="s">
        <v>14</v>
      </c>
      <c r="C7" s="13" t="s">
        <v>21</v>
      </c>
      <c r="D7" s="9" t="s">
        <v>22</v>
      </c>
      <c r="E7" s="9"/>
      <c r="F7" s="9"/>
      <c r="G7" s="15">
        <v>8265</v>
      </c>
      <c r="H7" s="15">
        <v>9256</v>
      </c>
      <c r="I7" s="15">
        <v>10450</v>
      </c>
      <c r="J7" s="16">
        <v>11569</v>
      </c>
      <c r="K7" s="29">
        <v>12608</v>
      </c>
      <c r="L7" s="30">
        <f t="shared" si="0"/>
        <v>4343</v>
      </c>
      <c r="M7" s="31">
        <f t="shared" si="1"/>
        <v>0.5254688445251059</v>
      </c>
    </row>
    <row r="8" spans="1:13" ht="12.75">
      <c r="A8" s="12" t="s">
        <v>13</v>
      </c>
      <c r="B8" s="9" t="s">
        <v>14</v>
      </c>
      <c r="C8" s="13" t="s">
        <v>23</v>
      </c>
      <c r="D8" s="9" t="s">
        <v>24</v>
      </c>
      <c r="E8" s="9"/>
      <c r="F8" s="9"/>
      <c r="G8" s="15">
        <v>1068</v>
      </c>
      <c r="H8" s="15">
        <v>1133</v>
      </c>
      <c r="I8" s="15">
        <v>1126</v>
      </c>
      <c r="J8" s="16">
        <v>1173</v>
      </c>
      <c r="K8" s="29">
        <v>1152</v>
      </c>
      <c r="L8" s="30">
        <f t="shared" si="0"/>
        <v>84</v>
      </c>
      <c r="M8" s="31">
        <f t="shared" si="1"/>
        <v>0.07865168539325842</v>
      </c>
    </row>
    <row r="9" spans="1:13" ht="12.75">
      <c r="A9" s="12" t="s">
        <v>13</v>
      </c>
      <c r="B9" s="9" t="s">
        <v>14</v>
      </c>
      <c r="C9" s="13" t="s">
        <v>25</v>
      </c>
      <c r="D9" s="9" t="s">
        <v>26</v>
      </c>
      <c r="E9" s="9"/>
      <c r="F9" s="9"/>
      <c r="G9" s="15">
        <v>890</v>
      </c>
      <c r="H9" s="15">
        <v>932</v>
      </c>
      <c r="I9" s="15">
        <v>977</v>
      </c>
      <c r="J9" s="16">
        <v>958</v>
      </c>
      <c r="K9" s="29">
        <v>1006</v>
      </c>
      <c r="L9" s="30">
        <f t="shared" si="0"/>
        <v>116</v>
      </c>
      <c r="M9" s="31">
        <f t="shared" si="1"/>
        <v>0.1303370786516854</v>
      </c>
    </row>
    <row r="10" spans="1:13" ht="12.75">
      <c r="A10" s="12" t="s">
        <v>13</v>
      </c>
      <c r="B10" s="9" t="s">
        <v>14</v>
      </c>
      <c r="C10" s="13" t="s">
        <v>27</v>
      </c>
      <c r="D10" s="9" t="s">
        <v>28</v>
      </c>
      <c r="E10" s="9"/>
      <c r="F10" s="9"/>
      <c r="G10" s="15">
        <v>10562</v>
      </c>
      <c r="H10" s="15">
        <v>10671</v>
      </c>
      <c r="I10" s="15">
        <v>10775</v>
      </c>
      <c r="J10" s="16">
        <v>10683</v>
      </c>
      <c r="K10" s="29">
        <v>9969</v>
      </c>
      <c r="L10" s="30">
        <f t="shared" si="0"/>
        <v>-593</v>
      </c>
      <c r="M10" s="31">
        <f t="shared" si="1"/>
        <v>-0.056144669570157166</v>
      </c>
    </row>
    <row r="11" spans="1:49" s="33" customFormat="1" ht="12.75">
      <c r="A11" s="32"/>
      <c r="B11" s="33" t="s">
        <v>29</v>
      </c>
      <c r="C11" s="34"/>
      <c r="G11" s="35">
        <v>67903</v>
      </c>
      <c r="H11" s="35">
        <v>70694</v>
      </c>
      <c r="I11" s="35">
        <v>73348</v>
      </c>
      <c r="J11" s="36">
        <f>SUM(J4:J10)</f>
        <v>74157</v>
      </c>
      <c r="K11" s="37">
        <f>SUM(K4:K10)</f>
        <v>75780</v>
      </c>
      <c r="L11" s="38">
        <f t="shared" si="0"/>
        <v>7877</v>
      </c>
      <c r="M11" s="39">
        <f t="shared" si="1"/>
        <v>0.11600371117623669</v>
      </c>
      <c r="N11" s="40"/>
      <c r="O11" s="41"/>
      <c r="P11" s="41"/>
      <c r="Q11" s="41"/>
      <c r="R11" s="42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</row>
    <row r="12" spans="1:13" ht="12.75">
      <c r="A12" s="12" t="s">
        <v>30</v>
      </c>
      <c r="B12" s="9" t="s">
        <v>31</v>
      </c>
      <c r="C12" s="13" t="s">
        <v>32</v>
      </c>
      <c r="D12" s="9" t="s">
        <v>33</v>
      </c>
      <c r="E12" s="9"/>
      <c r="F12" s="9"/>
      <c r="G12" s="15">
        <v>2456</v>
      </c>
      <c r="H12" s="15">
        <v>2252</v>
      </c>
      <c r="I12" s="15">
        <v>2265</v>
      </c>
      <c r="J12" s="16">
        <v>2148</v>
      </c>
      <c r="K12" s="29">
        <v>2147</v>
      </c>
      <c r="L12" s="30">
        <f t="shared" si="0"/>
        <v>-309</v>
      </c>
      <c r="M12" s="31">
        <f t="shared" si="1"/>
        <v>-0.125814332247557</v>
      </c>
    </row>
    <row r="13" spans="1:13" ht="12.75">
      <c r="A13" s="12" t="s">
        <v>30</v>
      </c>
      <c r="B13" s="9" t="s">
        <v>31</v>
      </c>
      <c r="C13" s="13" t="s">
        <v>34</v>
      </c>
      <c r="D13" s="9" t="s">
        <v>35</v>
      </c>
      <c r="E13" s="9"/>
      <c r="F13" s="9"/>
      <c r="G13" s="15">
        <v>335</v>
      </c>
      <c r="H13" s="15">
        <v>337</v>
      </c>
      <c r="I13" s="15">
        <v>328</v>
      </c>
      <c r="J13" s="16">
        <v>335</v>
      </c>
      <c r="K13" s="29">
        <v>330</v>
      </c>
      <c r="L13" s="30">
        <f t="shared" si="0"/>
        <v>-5</v>
      </c>
      <c r="M13" s="31">
        <f t="shared" si="1"/>
        <v>-0.014925373134328358</v>
      </c>
    </row>
    <row r="14" spans="1:49" s="33" customFormat="1" ht="12.75">
      <c r="A14" s="32"/>
      <c r="B14" s="33" t="s">
        <v>29</v>
      </c>
      <c r="C14" s="34"/>
      <c r="G14" s="35">
        <v>2791</v>
      </c>
      <c r="H14" s="35">
        <v>2589</v>
      </c>
      <c r="I14" s="35">
        <v>2593</v>
      </c>
      <c r="J14" s="36">
        <f>SUM(J12:J13)</f>
        <v>2483</v>
      </c>
      <c r="K14" s="37">
        <f>SUM(K12:K13)</f>
        <v>2477</v>
      </c>
      <c r="L14" s="38">
        <f t="shared" si="0"/>
        <v>-314</v>
      </c>
      <c r="M14" s="39">
        <f t="shared" si="1"/>
        <v>-0.11250447868147617</v>
      </c>
      <c r="N14" s="40"/>
      <c r="O14" s="41"/>
      <c r="P14" s="41"/>
      <c r="Q14" s="41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13" ht="12.75">
      <c r="A15" s="12" t="s">
        <v>36</v>
      </c>
      <c r="B15" s="9" t="s">
        <v>37</v>
      </c>
      <c r="C15" s="13" t="s">
        <v>38</v>
      </c>
      <c r="D15" s="9" t="s">
        <v>39</v>
      </c>
      <c r="E15" s="9"/>
      <c r="F15" s="9"/>
      <c r="G15" s="15">
        <v>4085</v>
      </c>
      <c r="H15" s="15">
        <v>3883</v>
      </c>
      <c r="I15" s="15">
        <v>3733</v>
      </c>
      <c r="J15" s="16">
        <v>3495</v>
      </c>
      <c r="K15" s="29">
        <v>3427</v>
      </c>
      <c r="L15" s="30">
        <f t="shared" si="0"/>
        <v>-658</v>
      </c>
      <c r="M15" s="31">
        <f t="shared" si="1"/>
        <v>-0.16107711138310893</v>
      </c>
    </row>
    <row r="16" spans="1:13" ht="12.75">
      <c r="A16" s="12" t="s">
        <v>36</v>
      </c>
      <c r="B16" s="9" t="s">
        <v>37</v>
      </c>
      <c r="C16" s="13" t="s">
        <v>40</v>
      </c>
      <c r="D16" s="9" t="s">
        <v>41</v>
      </c>
      <c r="E16" s="9"/>
      <c r="F16" s="9"/>
      <c r="G16" s="15">
        <v>1861</v>
      </c>
      <c r="H16" s="15">
        <v>1749</v>
      </c>
      <c r="I16" s="15">
        <v>1770</v>
      </c>
      <c r="J16" s="16">
        <v>1613</v>
      </c>
      <c r="K16" s="29">
        <v>1519</v>
      </c>
      <c r="L16" s="30">
        <f t="shared" si="0"/>
        <v>-342</v>
      </c>
      <c r="M16" s="31">
        <f t="shared" si="1"/>
        <v>-0.18377216550241807</v>
      </c>
    </row>
    <row r="17" spans="1:13" ht="12.75">
      <c r="A17" s="12" t="s">
        <v>36</v>
      </c>
      <c r="B17" s="9" t="s">
        <v>37</v>
      </c>
      <c r="C17" s="13" t="s">
        <v>42</v>
      </c>
      <c r="D17" s="9" t="s">
        <v>43</v>
      </c>
      <c r="E17" s="9"/>
      <c r="F17" s="9"/>
      <c r="G17" s="15">
        <v>46654</v>
      </c>
      <c r="H17" s="15">
        <v>47868</v>
      </c>
      <c r="I17" s="15">
        <v>48661</v>
      </c>
      <c r="J17" s="16">
        <v>49684</v>
      </c>
      <c r="K17" s="29">
        <v>50631</v>
      </c>
      <c r="L17" s="30">
        <f t="shared" si="0"/>
        <v>3977</v>
      </c>
      <c r="M17" s="31">
        <f t="shared" si="1"/>
        <v>0.08524456638230377</v>
      </c>
    </row>
    <row r="18" spans="1:13" ht="12.75">
      <c r="A18" s="12" t="s">
        <v>36</v>
      </c>
      <c r="B18" s="9" t="s">
        <v>37</v>
      </c>
      <c r="C18" s="13" t="s">
        <v>44</v>
      </c>
      <c r="D18" s="9" t="s">
        <v>45</v>
      </c>
      <c r="E18" s="9"/>
      <c r="F18" s="9"/>
      <c r="G18" s="15">
        <v>16458</v>
      </c>
      <c r="H18" s="15">
        <v>16245</v>
      </c>
      <c r="I18" s="15">
        <v>16132</v>
      </c>
      <c r="J18" s="16">
        <v>15989</v>
      </c>
      <c r="K18" s="29">
        <v>15937</v>
      </c>
      <c r="L18" s="30">
        <f t="shared" si="0"/>
        <v>-521</v>
      </c>
      <c r="M18" s="31">
        <f t="shared" si="1"/>
        <v>-0.03165633734354113</v>
      </c>
    </row>
    <row r="19" spans="1:13" ht="12.75">
      <c r="A19" s="12" t="s">
        <v>36</v>
      </c>
      <c r="B19" s="9" t="s">
        <v>37</v>
      </c>
      <c r="C19" s="13" t="s">
        <v>46</v>
      </c>
      <c r="D19" s="9" t="s">
        <v>47</v>
      </c>
      <c r="E19" s="9"/>
      <c r="F19" s="9"/>
      <c r="G19" s="15">
        <v>201</v>
      </c>
      <c r="H19" s="15">
        <v>230</v>
      </c>
      <c r="I19" s="15">
        <v>214</v>
      </c>
      <c r="J19" s="16">
        <v>204</v>
      </c>
      <c r="K19" s="29">
        <v>177</v>
      </c>
      <c r="L19" s="30">
        <f t="shared" si="0"/>
        <v>-24</v>
      </c>
      <c r="M19" s="31">
        <f t="shared" si="1"/>
        <v>-0.11940298507462686</v>
      </c>
    </row>
    <row r="20" spans="1:13" ht="12.75">
      <c r="A20" s="12" t="s">
        <v>36</v>
      </c>
      <c r="B20" s="9" t="s">
        <v>37</v>
      </c>
      <c r="C20" s="13" t="s">
        <v>48</v>
      </c>
      <c r="D20" s="9" t="s">
        <v>49</v>
      </c>
      <c r="E20" s="9"/>
      <c r="F20" s="9"/>
      <c r="G20" s="15">
        <v>32530</v>
      </c>
      <c r="H20" s="15">
        <v>32251</v>
      </c>
      <c r="I20" s="15">
        <v>33301</v>
      </c>
      <c r="J20" s="16">
        <v>33831</v>
      </c>
      <c r="K20" s="29">
        <v>33573</v>
      </c>
      <c r="L20" s="30">
        <f t="shared" si="0"/>
        <v>1043</v>
      </c>
      <c r="M20" s="31">
        <f t="shared" si="1"/>
        <v>0.03206271134337534</v>
      </c>
    </row>
    <row r="21" spans="1:13" ht="12.75">
      <c r="A21" s="12" t="s">
        <v>36</v>
      </c>
      <c r="B21" s="9" t="s">
        <v>37</v>
      </c>
      <c r="C21" s="13" t="s">
        <v>50</v>
      </c>
      <c r="D21" s="9" t="s">
        <v>51</v>
      </c>
      <c r="E21" s="9"/>
      <c r="F21" s="9"/>
      <c r="G21" s="15">
        <v>577</v>
      </c>
      <c r="H21" s="15">
        <v>535</v>
      </c>
      <c r="I21" s="15">
        <v>547</v>
      </c>
      <c r="J21" s="16">
        <v>543</v>
      </c>
      <c r="K21" s="29">
        <v>540</v>
      </c>
      <c r="L21" s="30">
        <f t="shared" si="0"/>
        <v>-37</v>
      </c>
      <c r="M21" s="31">
        <f t="shared" si="1"/>
        <v>-0.06412478336221837</v>
      </c>
    </row>
    <row r="22" spans="1:49" s="33" customFormat="1" ht="12.75">
      <c r="A22" s="32"/>
      <c r="B22" s="33" t="s">
        <v>29</v>
      </c>
      <c r="C22" s="34"/>
      <c r="G22" s="35">
        <v>102366</v>
      </c>
      <c r="H22" s="35">
        <v>102761</v>
      </c>
      <c r="I22" s="35">
        <v>104358</v>
      </c>
      <c r="J22" s="36">
        <f>SUM(J15:J21)</f>
        <v>105359</v>
      </c>
      <c r="K22" s="37">
        <f>SUM(K15:K21)</f>
        <v>105804</v>
      </c>
      <c r="L22" s="38">
        <f t="shared" si="0"/>
        <v>3438</v>
      </c>
      <c r="M22" s="39">
        <f t="shared" si="1"/>
        <v>0.033585370142430106</v>
      </c>
      <c r="N22" s="40"/>
      <c r="O22" s="41"/>
      <c r="P22" s="41"/>
      <c r="Q22" s="41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</row>
    <row r="23" spans="1:13" ht="12.75">
      <c r="A23" s="12" t="s">
        <v>52</v>
      </c>
      <c r="B23" s="9" t="s">
        <v>53</v>
      </c>
      <c r="C23" s="13" t="s">
        <v>54</v>
      </c>
      <c r="D23" s="9" t="s">
        <v>55</v>
      </c>
      <c r="E23" s="9"/>
      <c r="F23" s="9"/>
      <c r="G23" s="15">
        <v>1553</v>
      </c>
      <c r="H23" s="15">
        <v>1577</v>
      </c>
      <c r="I23" s="15">
        <v>1690</v>
      </c>
      <c r="J23" s="16">
        <v>1689</v>
      </c>
      <c r="K23" s="29">
        <v>1545</v>
      </c>
      <c r="L23" s="30">
        <f t="shared" si="0"/>
        <v>-8</v>
      </c>
      <c r="M23" s="31">
        <f t="shared" si="1"/>
        <v>-0.0051513200257566</v>
      </c>
    </row>
    <row r="24" spans="1:49" s="33" customFormat="1" ht="12.75">
      <c r="A24" s="32"/>
      <c r="B24" s="33" t="s">
        <v>29</v>
      </c>
      <c r="C24" s="34"/>
      <c r="G24" s="35">
        <v>1553</v>
      </c>
      <c r="H24" s="35">
        <v>1577</v>
      </c>
      <c r="I24" s="35">
        <v>1690</v>
      </c>
      <c r="J24" s="36">
        <f>SUM(J23)</f>
        <v>1689</v>
      </c>
      <c r="K24" s="37">
        <f>SUM(K23)</f>
        <v>1545</v>
      </c>
      <c r="L24" s="38">
        <f t="shared" si="0"/>
        <v>-8</v>
      </c>
      <c r="M24" s="39">
        <f t="shared" si="1"/>
        <v>-0.0051513200257566</v>
      </c>
      <c r="N24" s="40"/>
      <c r="O24" s="41"/>
      <c r="P24" s="41"/>
      <c r="Q24" s="41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</row>
    <row r="25" spans="1:13" ht="12.75">
      <c r="A25" s="12" t="s">
        <v>56</v>
      </c>
      <c r="B25" s="9" t="s">
        <v>57</v>
      </c>
      <c r="C25" s="13" t="s">
        <v>58</v>
      </c>
      <c r="D25" s="9" t="s">
        <v>59</v>
      </c>
      <c r="E25" s="9"/>
      <c r="F25" s="9"/>
      <c r="G25" s="15">
        <v>231</v>
      </c>
      <c r="H25" s="15">
        <v>204</v>
      </c>
      <c r="I25" s="15">
        <v>170</v>
      </c>
      <c r="J25" s="16">
        <v>156</v>
      </c>
      <c r="K25" s="29">
        <v>156</v>
      </c>
      <c r="L25" s="30">
        <f t="shared" si="0"/>
        <v>-75</v>
      </c>
      <c r="M25" s="31">
        <f t="shared" si="1"/>
        <v>-0.3246753246753247</v>
      </c>
    </row>
    <row r="26" spans="1:13" ht="12.75">
      <c r="A26" s="12" t="s">
        <v>56</v>
      </c>
      <c r="B26" s="9" t="s">
        <v>57</v>
      </c>
      <c r="C26" s="13" t="s">
        <v>60</v>
      </c>
      <c r="D26" s="9" t="s">
        <v>61</v>
      </c>
      <c r="E26" s="9"/>
      <c r="F26" s="9"/>
      <c r="G26" s="15">
        <v>73</v>
      </c>
      <c r="H26" s="15">
        <v>77</v>
      </c>
      <c r="I26" s="15">
        <v>77</v>
      </c>
      <c r="J26" s="16">
        <v>71</v>
      </c>
      <c r="K26" s="29">
        <v>70</v>
      </c>
      <c r="L26" s="30">
        <f t="shared" si="0"/>
        <v>-3</v>
      </c>
      <c r="M26" s="31">
        <f t="shared" si="1"/>
        <v>-0.0410958904109589</v>
      </c>
    </row>
    <row r="27" spans="1:13" ht="12.75">
      <c r="A27" s="12" t="s">
        <v>56</v>
      </c>
      <c r="B27" s="9" t="s">
        <v>57</v>
      </c>
      <c r="C27" s="13" t="s">
        <v>62</v>
      </c>
      <c r="D27" s="9" t="s">
        <v>63</v>
      </c>
      <c r="E27" s="9"/>
      <c r="F27" s="9"/>
      <c r="G27" s="15">
        <v>342</v>
      </c>
      <c r="H27" s="15">
        <v>341</v>
      </c>
      <c r="I27" s="15">
        <v>330</v>
      </c>
      <c r="J27" s="16">
        <v>294</v>
      </c>
      <c r="K27" s="29">
        <v>305</v>
      </c>
      <c r="L27" s="30">
        <f t="shared" si="0"/>
        <v>-37</v>
      </c>
      <c r="M27" s="31">
        <f t="shared" si="1"/>
        <v>-0.10818713450292397</v>
      </c>
    </row>
    <row r="28" spans="1:13" ht="12.75">
      <c r="A28" s="12" t="s">
        <v>56</v>
      </c>
      <c r="B28" s="9" t="s">
        <v>57</v>
      </c>
      <c r="C28" s="13" t="s">
        <v>64</v>
      </c>
      <c r="D28" s="9" t="s">
        <v>65</v>
      </c>
      <c r="E28" s="9"/>
      <c r="F28" s="9"/>
      <c r="G28" s="15">
        <v>385</v>
      </c>
      <c r="H28" s="15">
        <v>448</v>
      </c>
      <c r="I28" s="15">
        <v>2044</v>
      </c>
      <c r="J28" s="16">
        <v>4424</v>
      </c>
      <c r="K28" s="29">
        <v>3789</v>
      </c>
      <c r="L28" s="30">
        <f t="shared" si="0"/>
        <v>3404</v>
      </c>
      <c r="M28" s="31">
        <f t="shared" si="1"/>
        <v>8.841558441558442</v>
      </c>
    </row>
    <row r="29" spans="1:13" ht="12.75">
      <c r="A29" s="12" t="s">
        <v>56</v>
      </c>
      <c r="B29" s="9" t="s">
        <v>57</v>
      </c>
      <c r="C29" s="13" t="s">
        <v>66</v>
      </c>
      <c r="D29" s="9" t="s">
        <v>67</v>
      </c>
      <c r="E29" s="9"/>
      <c r="F29" s="9"/>
      <c r="G29" s="15">
        <v>73</v>
      </c>
      <c r="H29" s="15">
        <v>75</v>
      </c>
      <c r="I29" s="15">
        <v>52</v>
      </c>
      <c r="J29" s="16">
        <v>64</v>
      </c>
      <c r="K29" s="29">
        <v>48</v>
      </c>
      <c r="L29" s="30">
        <f t="shared" si="0"/>
        <v>-25</v>
      </c>
      <c r="M29" s="31">
        <f t="shared" si="1"/>
        <v>-0.3424657534246575</v>
      </c>
    </row>
    <row r="30" spans="1:49" s="33" customFormat="1" ht="12.75">
      <c r="A30" s="32"/>
      <c r="B30" s="33" t="s">
        <v>29</v>
      </c>
      <c r="C30" s="34"/>
      <c r="G30" s="35">
        <v>1104</v>
      </c>
      <c r="H30" s="35">
        <v>1145</v>
      </c>
      <c r="I30" s="35">
        <v>2673</v>
      </c>
      <c r="J30" s="36">
        <f>SUM(J25:J29)</f>
        <v>5009</v>
      </c>
      <c r="K30" s="37">
        <f>SUM(K25:K29)</f>
        <v>4368</v>
      </c>
      <c r="L30" s="38">
        <f t="shared" si="0"/>
        <v>3264</v>
      </c>
      <c r="M30" s="39">
        <f t="shared" si="1"/>
        <v>2.9565217391304346</v>
      </c>
      <c r="N30" s="40"/>
      <c r="O30" s="41"/>
      <c r="P30" s="41"/>
      <c r="Q30" s="41"/>
      <c r="R30" s="42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13" ht="12.75">
      <c r="A31" s="12" t="s">
        <v>68</v>
      </c>
      <c r="B31" s="9" t="s">
        <v>69</v>
      </c>
      <c r="C31" s="13" t="s">
        <v>70</v>
      </c>
      <c r="D31" s="9" t="s">
        <v>71</v>
      </c>
      <c r="E31" s="9"/>
      <c r="F31" s="9"/>
      <c r="G31" s="15">
        <v>587</v>
      </c>
      <c r="H31" s="15">
        <v>605</v>
      </c>
      <c r="I31" s="15">
        <v>591</v>
      </c>
      <c r="J31" s="16">
        <v>553</v>
      </c>
      <c r="K31" s="29">
        <v>544</v>
      </c>
      <c r="L31" s="30">
        <f t="shared" si="0"/>
        <v>-43</v>
      </c>
      <c r="M31" s="31">
        <f t="shared" si="1"/>
        <v>-0.07325383304940375</v>
      </c>
    </row>
    <row r="32" spans="1:13" ht="12.75">
      <c r="A32" s="12" t="s">
        <v>68</v>
      </c>
      <c r="B32" s="9" t="s">
        <v>69</v>
      </c>
      <c r="C32" s="13" t="s">
        <v>72</v>
      </c>
      <c r="D32" s="9" t="s">
        <v>73</v>
      </c>
      <c r="E32" s="9"/>
      <c r="F32" s="9"/>
      <c r="G32" s="15">
        <v>273</v>
      </c>
      <c r="H32" s="15">
        <v>272</v>
      </c>
      <c r="I32" s="15">
        <v>285</v>
      </c>
      <c r="J32" s="16">
        <v>266</v>
      </c>
      <c r="K32" s="29">
        <v>266</v>
      </c>
      <c r="L32" s="30">
        <f t="shared" si="0"/>
        <v>-7</v>
      </c>
      <c r="M32" s="31">
        <f t="shared" si="1"/>
        <v>-0.02564102564102564</v>
      </c>
    </row>
    <row r="33" spans="1:49" s="33" customFormat="1" ht="12.75">
      <c r="A33" s="32"/>
      <c r="B33" s="33" t="s">
        <v>29</v>
      </c>
      <c r="C33" s="34"/>
      <c r="G33" s="35">
        <v>860</v>
      </c>
      <c r="H33" s="35">
        <v>877</v>
      </c>
      <c r="I33" s="35">
        <v>876</v>
      </c>
      <c r="J33" s="36">
        <f>SUM(J31:J32)</f>
        <v>819</v>
      </c>
      <c r="K33" s="37">
        <f>SUM(K31:K32)</f>
        <v>810</v>
      </c>
      <c r="L33" s="38">
        <f t="shared" si="0"/>
        <v>-50</v>
      </c>
      <c r="M33" s="39">
        <f t="shared" si="1"/>
        <v>-0.05813953488372093</v>
      </c>
      <c r="N33" s="40"/>
      <c r="O33" s="41"/>
      <c r="P33" s="41"/>
      <c r="Q33" s="41"/>
      <c r="R33" s="42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</row>
    <row r="34" spans="1:13" ht="12.75">
      <c r="A34" s="12" t="s">
        <v>74</v>
      </c>
      <c r="B34" s="9" t="s">
        <v>75</v>
      </c>
      <c r="C34" s="13" t="s">
        <v>76</v>
      </c>
      <c r="D34" s="9" t="s">
        <v>77</v>
      </c>
      <c r="E34" s="9"/>
      <c r="F34" s="9"/>
      <c r="G34" s="15">
        <v>21596</v>
      </c>
      <c r="H34" s="15">
        <v>22180</v>
      </c>
      <c r="I34" s="15">
        <v>23261</v>
      </c>
      <c r="J34" s="16">
        <v>24011</v>
      </c>
      <c r="K34" s="29">
        <v>24582</v>
      </c>
      <c r="L34" s="30">
        <f t="shared" si="0"/>
        <v>2986</v>
      </c>
      <c r="M34" s="31">
        <f t="shared" si="1"/>
        <v>0.13826634561955917</v>
      </c>
    </row>
    <row r="35" spans="1:13" ht="12.75">
      <c r="A35" s="12" t="s">
        <v>74</v>
      </c>
      <c r="B35" s="9" t="s">
        <v>75</v>
      </c>
      <c r="C35" s="13" t="s">
        <v>78</v>
      </c>
      <c r="D35" s="9" t="s">
        <v>79</v>
      </c>
      <c r="E35" s="9"/>
      <c r="F35" s="9"/>
      <c r="G35" s="15">
        <v>27838</v>
      </c>
      <c r="H35" s="15">
        <v>27926</v>
      </c>
      <c r="I35" s="15">
        <v>27933</v>
      </c>
      <c r="J35" s="16">
        <v>28171</v>
      </c>
      <c r="K35" s="29">
        <v>28696</v>
      </c>
      <c r="L35" s="30">
        <f t="shared" si="0"/>
        <v>858</v>
      </c>
      <c r="M35" s="31">
        <f t="shared" si="1"/>
        <v>0.030821179682448453</v>
      </c>
    </row>
    <row r="36" spans="1:49" s="33" customFormat="1" ht="12.75">
      <c r="A36" s="32"/>
      <c r="B36" s="33" t="s">
        <v>29</v>
      </c>
      <c r="C36" s="34"/>
      <c r="G36" s="35">
        <v>49434</v>
      </c>
      <c r="H36" s="35">
        <v>50106</v>
      </c>
      <c r="I36" s="35">
        <v>51194</v>
      </c>
      <c r="J36" s="36">
        <f>SUM(J34:J35)</f>
        <v>52182</v>
      </c>
      <c r="K36" s="37">
        <f>SUM(K34:K35)</f>
        <v>53278</v>
      </c>
      <c r="L36" s="38">
        <f t="shared" si="0"/>
        <v>3844</v>
      </c>
      <c r="M36" s="39">
        <f t="shared" si="1"/>
        <v>0.07776024598454505</v>
      </c>
      <c r="N36" s="40"/>
      <c r="O36" s="41"/>
      <c r="P36" s="41"/>
      <c r="Q36" s="41"/>
      <c r="R36" s="42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</row>
    <row r="37" spans="1:13" ht="12.75">
      <c r="A37" s="12" t="s">
        <v>80</v>
      </c>
      <c r="B37" s="9" t="s">
        <v>81</v>
      </c>
      <c r="C37" s="13" t="s">
        <v>82</v>
      </c>
      <c r="D37" s="9" t="s">
        <v>83</v>
      </c>
      <c r="E37" s="9"/>
      <c r="F37" s="9"/>
      <c r="G37" s="15">
        <v>980</v>
      </c>
      <c r="H37" s="15">
        <v>968</v>
      </c>
      <c r="I37" s="15">
        <v>986</v>
      </c>
      <c r="J37" s="16">
        <v>988</v>
      </c>
      <c r="K37" s="29">
        <v>1012</v>
      </c>
      <c r="L37" s="30">
        <f t="shared" si="0"/>
        <v>32</v>
      </c>
      <c r="M37" s="31">
        <f t="shared" si="1"/>
        <v>0.0326530612244898</v>
      </c>
    </row>
    <row r="38" spans="1:13" ht="12.75">
      <c r="A38" s="12" t="s">
        <v>80</v>
      </c>
      <c r="B38" s="9" t="s">
        <v>81</v>
      </c>
      <c r="C38" s="13" t="s">
        <v>84</v>
      </c>
      <c r="D38" s="9" t="s">
        <v>85</v>
      </c>
      <c r="E38" s="9"/>
      <c r="F38" s="9"/>
      <c r="G38" s="15">
        <v>1171</v>
      </c>
      <c r="H38" s="15">
        <v>1184</v>
      </c>
      <c r="I38" s="15">
        <v>1116</v>
      </c>
      <c r="J38" s="16">
        <v>1124</v>
      </c>
      <c r="K38" s="29">
        <v>1051</v>
      </c>
      <c r="L38" s="30">
        <f t="shared" si="0"/>
        <v>-120</v>
      </c>
      <c r="M38" s="31">
        <f t="shared" si="1"/>
        <v>-0.10247651579846286</v>
      </c>
    </row>
    <row r="39" spans="1:49" s="33" customFormat="1" ht="12.75">
      <c r="A39" s="32"/>
      <c r="B39" s="33" t="s">
        <v>29</v>
      </c>
      <c r="C39" s="34"/>
      <c r="G39" s="35">
        <v>2151</v>
      </c>
      <c r="H39" s="35">
        <v>2152</v>
      </c>
      <c r="I39" s="35">
        <v>2102</v>
      </c>
      <c r="J39" s="36">
        <f>SUM(J37:J38)</f>
        <v>2112</v>
      </c>
      <c r="K39" s="37">
        <f>SUM(K37:K38)</f>
        <v>2063</v>
      </c>
      <c r="L39" s="38">
        <f t="shared" si="0"/>
        <v>-88</v>
      </c>
      <c r="M39" s="39">
        <f t="shared" si="1"/>
        <v>-0.04091120409112041</v>
      </c>
      <c r="N39" s="40"/>
      <c r="O39" s="41"/>
      <c r="P39" s="41"/>
      <c r="Q39" s="41"/>
      <c r="R39" s="42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</row>
    <row r="40" spans="1:13" ht="12.75">
      <c r="A40" s="12" t="s">
        <v>86</v>
      </c>
      <c r="B40" s="9" t="s">
        <v>87</v>
      </c>
      <c r="C40" s="13" t="s">
        <v>88</v>
      </c>
      <c r="D40" s="9" t="s">
        <v>89</v>
      </c>
      <c r="E40" s="9"/>
      <c r="F40" s="9"/>
      <c r="G40" s="15">
        <v>99</v>
      </c>
      <c r="H40" s="15">
        <v>111</v>
      </c>
      <c r="I40" s="15">
        <v>94</v>
      </c>
      <c r="J40" s="16">
        <v>109</v>
      </c>
      <c r="K40" s="29">
        <v>101</v>
      </c>
      <c r="L40" s="30">
        <f t="shared" si="0"/>
        <v>2</v>
      </c>
      <c r="M40" s="31">
        <f t="shared" si="1"/>
        <v>0.020202020202020204</v>
      </c>
    </row>
    <row r="41" spans="1:13" ht="12.75">
      <c r="A41" s="12" t="s">
        <v>86</v>
      </c>
      <c r="B41" s="9" t="s">
        <v>87</v>
      </c>
      <c r="C41" s="13" t="s">
        <v>90</v>
      </c>
      <c r="D41" s="9" t="s">
        <v>91</v>
      </c>
      <c r="E41" s="9"/>
      <c r="F41" s="9"/>
      <c r="G41" s="15">
        <v>276</v>
      </c>
      <c r="H41" s="15">
        <v>261</v>
      </c>
      <c r="I41" s="15">
        <v>247</v>
      </c>
      <c r="J41" s="16">
        <v>236</v>
      </c>
      <c r="K41" s="29">
        <v>219</v>
      </c>
      <c r="L41" s="30">
        <f t="shared" si="0"/>
        <v>-57</v>
      </c>
      <c r="M41" s="31">
        <f t="shared" si="1"/>
        <v>-0.20652173913043478</v>
      </c>
    </row>
    <row r="42" spans="1:49" s="33" customFormat="1" ht="12.75">
      <c r="A42" s="32"/>
      <c r="B42" s="33" t="s">
        <v>29</v>
      </c>
      <c r="C42" s="34"/>
      <c r="G42" s="35">
        <v>375</v>
      </c>
      <c r="H42" s="35">
        <v>372</v>
      </c>
      <c r="I42" s="35">
        <v>341</v>
      </c>
      <c r="J42" s="36">
        <f>SUM(J40:J41)</f>
        <v>345</v>
      </c>
      <c r="K42" s="37">
        <f>SUM(K40:K41)</f>
        <v>320</v>
      </c>
      <c r="L42" s="38">
        <f t="shared" si="0"/>
        <v>-55</v>
      </c>
      <c r="M42" s="39">
        <f t="shared" si="1"/>
        <v>-0.14666666666666667</v>
      </c>
      <c r="N42" s="40"/>
      <c r="O42" s="41"/>
      <c r="P42" s="41"/>
      <c r="Q42" s="41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</row>
    <row r="43" spans="1:13" ht="12.75">
      <c r="A43" s="12" t="s">
        <v>92</v>
      </c>
      <c r="B43" s="9" t="s">
        <v>93</v>
      </c>
      <c r="C43" s="13" t="s">
        <v>94</v>
      </c>
      <c r="D43" s="9" t="s">
        <v>95</v>
      </c>
      <c r="E43" s="9"/>
      <c r="F43" s="9"/>
      <c r="G43" s="15">
        <v>1216</v>
      </c>
      <c r="H43" s="15">
        <v>1154</v>
      </c>
      <c r="I43" s="15">
        <v>1076</v>
      </c>
      <c r="J43" s="16">
        <v>1060</v>
      </c>
      <c r="K43" s="29">
        <v>1044</v>
      </c>
      <c r="L43" s="30">
        <f t="shared" si="0"/>
        <v>-172</v>
      </c>
      <c r="M43" s="31">
        <f t="shared" si="1"/>
        <v>-0.14144736842105263</v>
      </c>
    </row>
    <row r="44" spans="1:49" s="33" customFormat="1" ht="12.75">
      <c r="A44" s="32"/>
      <c r="B44" s="33" t="s">
        <v>29</v>
      </c>
      <c r="C44" s="34"/>
      <c r="G44" s="35">
        <v>1216</v>
      </c>
      <c r="H44" s="35">
        <v>1154</v>
      </c>
      <c r="I44" s="35">
        <v>1076</v>
      </c>
      <c r="J44" s="36">
        <f>SUM(J43)</f>
        <v>1060</v>
      </c>
      <c r="K44" s="37">
        <f>SUM(K43)</f>
        <v>1044</v>
      </c>
      <c r="L44" s="38">
        <f t="shared" si="0"/>
        <v>-172</v>
      </c>
      <c r="M44" s="39">
        <f t="shared" si="1"/>
        <v>-0.14144736842105263</v>
      </c>
      <c r="N44" s="40"/>
      <c r="O44" s="41"/>
      <c r="P44" s="41"/>
      <c r="Q44" s="41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</row>
    <row r="45" spans="1:13" ht="12.75">
      <c r="A45" s="12" t="s">
        <v>96</v>
      </c>
      <c r="B45" s="9" t="s">
        <v>97</v>
      </c>
      <c r="C45" s="13" t="s">
        <v>98</v>
      </c>
      <c r="D45" s="9" t="s">
        <v>99</v>
      </c>
      <c r="E45" s="9"/>
      <c r="F45" s="9"/>
      <c r="G45" s="15">
        <v>1197</v>
      </c>
      <c r="H45" s="15">
        <v>1208</v>
      </c>
      <c r="I45" s="15">
        <v>1197</v>
      </c>
      <c r="J45" s="16">
        <v>1205</v>
      </c>
      <c r="K45" s="29">
        <v>1130</v>
      </c>
      <c r="L45" s="30">
        <f t="shared" si="0"/>
        <v>-67</v>
      </c>
      <c r="M45" s="31">
        <f t="shared" si="1"/>
        <v>-0.055973266499582286</v>
      </c>
    </row>
    <row r="46" spans="1:13" ht="12.75">
      <c r="A46" s="12" t="s">
        <v>96</v>
      </c>
      <c r="B46" s="9" t="s">
        <v>97</v>
      </c>
      <c r="C46" s="13" t="s">
        <v>100</v>
      </c>
      <c r="D46" s="9" t="s">
        <v>101</v>
      </c>
      <c r="E46" s="9"/>
      <c r="F46" s="9"/>
      <c r="G46" s="15">
        <v>384</v>
      </c>
      <c r="H46" s="15">
        <v>360</v>
      </c>
      <c r="I46" s="15">
        <v>371</v>
      </c>
      <c r="J46" s="16">
        <v>335</v>
      </c>
      <c r="K46" s="29">
        <v>354</v>
      </c>
      <c r="L46" s="30">
        <f t="shared" si="0"/>
        <v>-30</v>
      </c>
      <c r="M46" s="31">
        <f t="shared" si="1"/>
        <v>-0.078125</v>
      </c>
    </row>
    <row r="47" spans="1:13" ht="12.75">
      <c r="A47" s="12" t="s">
        <v>96</v>
      </c>
      <c r="B47" s="9" t="s">
        <v>97</v>
      </c>
      <c r="C47" s="13" t="s">
        <v>102</v>
      </c>
      <c r="D47" s="9" t="s">
        <v>103</v>
      </c>
      <c r="E47" s="9"/>
      <c r="F47" s="9"/>
      <c r="G47" s="15">
        <v>321</v>
      </c>
      <c r="H47" s="15">
        <v>309</v>
      </c>
      <c r="I47" s="15">
        <v>302</v>
      </c>
      <c r="J47" s="16">
        <v>290</v>
      </c>
      <c r="K47" s="29">
        <v>279</v>
      </c>
      <c r="L47" s="30">
        <f t="shared" si="0"/>
        <v>-42</v>
      </c>
      <c r="M47" s="31">
        <f t="shared" si="1"/>
        <v>-0.1308411214953271</v>
      </c>
    </row>
    <row r="48" spans="1:49" s="33" customFormat="1" ht="12.75">
      <c r="A48" s="32"/>
      <c r="B48" s="33" t="s">
        <v>29</v>
      </c>
      <c r="C48" s="34"/>
      <c r="G48" s="35">
        <v>1902</v>
      </c>
      <c r="H48" s="35">
        <v>1877</v>
      </c>
      <c r="I48" s="35">
        <v>1870</v>
      </c>
      <c r="J48" s="36">
        <f>SUM(J45:J47)</f>
        <v>1830</v>
      </c>
      <c r="K48" s="37">
        <f>SUM(K45:K47)</f>
        <v>1763</v>
      </c>
      <c r="L48" s="38">
        <f t="shared" si="0"/>
        <v>-139</v>
      </c>
      <c r="M48" s="39">
        <f t="shared" si="1"/>
        <v>-0.07308096740273397</v>
      </c>
      <c r="N48" s="40"/>
      <c r="O48" s="41"/>
      <c r="P48" s="41"/>
      <c r="Q48" s="41"/>
      <c r="R48" s="42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</row>
    <row r="49" spans="1:13" ht="12.75">
      <c r="A49" s="12" t="s">
        <v>104</v>
      </c>
      <c r="B49" s="9" t="s">
        <v>105</v>
      </c>
      <c r="C49" s="13" t="s">
        <v>106</v>
      </c>
      <c r="D49" s="9" t="s">
        <v>107</v>
      </c>
      <c r="E49" s="9"/>
      <c r="F49" s="9"/>
      <c r="G49" s="15">
        <v>178</v>
      </c>
      <c r="H49" s="15">
        <v>263</v>
      </c>
      <c r="I49" s="15">
        <v>253</v>
      </c>
      <c r="J49" s="16">
        <v>237</v>
      </c>
      <c r="K49" s="29">
        <v>217</v>
      </c>
      <c r="L49" s="30">
        <f t="shared" si="0"/>
        <v>39</v>
      </c>
      <c r="M49" s="31">
        <f t="shared" si="1"/>
        <v>0.21910112359550563</v>
      </c>
    </row>
    <row r="50" spans="1:13" ht="12.75">
      <c r="A50" s="12" t="s">
        <v>104</v>
      </c>
      <c r="B50" s="9" t="s">
        <v>105</v>
      </c>
      <c r="C50" s="13" t="s">
        <v>108</v>
      </c>
      <c r="D50" s="9" t="s">
        <v>109</v>
      </c>
      <c r="E50" s="9"/>
      <c r="F50" s="9"/>
      <c r="G50" s="15">
        <v>287</v>
      </c>
      <c r="H50" s="15">
        <v>294</v>
      </c>
      <c r="I50" s="15">
        <v>297</v>
      </c>
      <c r="J50" s="16">
        <v>298</v>
      </c>
      <c r="K50" s="29">
        <v>250</v>
      </c>
      <c r="L50" s="30">
        <f t="shared" si="0"/>
        <v>-37</v>
      </c>
      <c r="M50" s="31">
        <f t="shared" si="1"/>
        <v>-0.1289198606271777</v>
      </c>
    </row>
    <row r="51" spans="1:49" s="33" customFormat="1" ht="12.75">
      <c r="A51" s="32"/>
      <c r="B51" s="33" t="s">
        <v>29</v>
      </c>
      <c r="C51" s="34"/>
      <c r="G51" s="35">
        <v>465</v>
      </c>
      <c r="H51" s="35">
        <v>557</v>
      </c>
      <c r="I51" s="35">
        <v>550</v>
      </c>
      <c r="J51" s="36">
        <f>SUM(J49:J50)</f>
        <v>535</v>
      </c>
      <c r="K51" s="37">
        <f>SUM(K49:K50)</f>
        <v>467</v>
      </c>
      <c r="L51" s="38">
        <f t="shared" si="0"/>
        <v>2</v>
      </c>
      <c r="M51" s="39">
        <f t="shared" si="1"/>
        <v>0.004301075268817204</v>
      </c>
      <c r="N51" s="40"/>
      <c r="O51" s="41"/>
      <c r="P51" s="41"/>
      <c r="Q51" s="41"/>
      <c r="R51" s="42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</row>
    <row r="52" spans="1:13" ht="12.75">
      <c r="A52" s="12" t="s">
        <v>110</v>
      </c>
      <c r="B52" s="9" t="s">
        <v>111</v>
      </c>
      <c r="C52" s="13" t="s">
        <v>112</v>
      </c>
      <c r="D52" s="9" t="s">
        <v>113</v>
      </c>
      <c r="E52" s="9"/>
      <c r="F52" s="9"/>
      <c r="G52" s="15">
        <v>603</v>
      </c>
      <c r="H52" s="15">
        <v>579</v>
      </c>
      <c r="I52" s="15">
        <v>568</v>
      </c>
      <c r="J52" s="16">
        <v>515</v>
      </c>
      <c r="K52" s="29">
        <v>503</v>
      </c>
      <c r="L52" s="30">
        <f t="shared" si="0"/>
        <v>-100</v>
      </c>
      <c r="M52" s="31">
        <f t="shared" si="1"/>
        <v>-0.16583747927031509</v>
      </c>
    </row>
    <row r="53" spans="1:49" s="33" customFormat="1" ht="12.75">
      <c r="A53" s="32"/>
      <c r="B53" s="33" t="s">
        <v>29</v>
      </c>
      <c r="C53" s="34"/>
      <c r="G53" s="35">
        <v>603</v>
      </c>
      <c r="H53" s="35">
        <v>579</v>
      </c>
      <c r="I53" s="35">
        <v>568</v>
      </c>
      <c r="J53" s="36">
        <f>SUM(J52)</f>
        <v>515</v>
      </c>
      <c r="K53" s="37">
        <f>SUM(K52)</f>
        <v>503</v>
      </c>
      <c r="L53" s="38">
        <f t="shared" si="0"/>
        <v>-100</v>
      </c>
      <c r="M53" s="39">
        <f t="shared" si="1"/>
        <v>-0.16583747927031509</v>
      </c>
      <c r="N53" s="40"/>
      <c r="O53" s="41"/>
      <c r="P53" s="41"/>
      <c r="Q53" s="41"/>
      <c r="R53" s="42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</row>
    <row r="54" spans="1:13" ht="12.75">
      <c r="A54" s="12" t="s">
        <v>114</v>
      </c>
      <c r="B54" s="9" t="s">
        <v>115</v>
      </c>
      <c r="C54" s="13" t="s">
        <v>116</v>
      </c>
      <c r="D54" s="9" t="s">
        <v>117</v>
      </c>
      <c r="E54" s="9"/>
      <c r="F54" s="9"/>
      <c r="G54" s="15">
        <v>493</v>
      </c>
      <c r="H54" s="15">
        <v>527</v>
      </c>
      <c r="I54" s="15">
        <v>522</v>
      </c>
      <c r="J54" s="16">
        <v>522</v>
      </c>
      <c r="K54" s="29">
        <v>519</v>
      </c>
      <c r="L54" s="30">
        <f t="shared" si="0"/>
        <v>26</v>
      </c>
      <c r="M54" s="31">
        <f t="shared" si="1"/>
        <v>0.05273833671399594</v>
      </c>
    </row>
    <row r="55" spans="1:49" s="33" customFormat="1" ht="12.75">
      <c r="A55" s="32"/>
      <c r="B55" s="33" t="s">
        <v>29</v>
      </c>
      <c r="C55" s="34"/>
      <c r="G55" s="35">
        <v>493</v>
      </c>
      <c r="H55" s="35">
        <v>527</v>
      </c>
      <c r="I55" s="35">
        <v>522</v>
      </c>
      <c r="J55" s="36">
        <f>SUM(J54)</f>
        <v>522</v>
      </c>
      <c r="K55" s="37">
        <f>SUM(K54)</f>
        <v>519</v>
      </c>
      <c r="L55" s="38">
        <f t="shared" si="0"/>
        <v>26</v>
      </c>
      <c r="M55" s="39">
        <f t="shared" si="1"/>
        <v>0.05273833671399594</v>
      </c>
      <c r="N55" s="40"/>
      <c r="O55" s="41"/>
      <c r="P55" s="41"/>
      <c r="Q55" s="41"/>
      <c r="R55" s="42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</row>
    <row r="56" spans="1:13" ht="12.75">
      <c r="A56" s="12" t="s">
        <v>118</v>
      </c>
      <c r="B56" s="9" t="s">
        <v>119</v>
      </c>
      <c r="C56" s="13" t="s">
        <v>120</v>
      </c>
      <c r="D56" s="9" t="s">
        <v>121</v>
      </c>
      <c r="E56" s="9"/>
      <c r="F56" s="9"/>
      <c r="G56" s="15">
        <v>5087</v>
      </c>
      <c r="H56" s="15">
        <v>5141</v>
      </c>
      <c r="I56" s="15">
        <v>5248</v>
      </c>
      <c r="J56" s="16">
        <v>5348</v>
      </c>
      <c r="K56" s="29">
        <v>5439</v>
      </c>
      <c r="L56" s="30">
        <f t="shared" si="0"/>
        <v>352</v>
      </c>
      <c r="M56" s="31">
        <f t="shared" si="1"/>
        <v>0.06919598977786515</v>
      </c>
    </row>
    <row r="57" spans="1:49" s="33" customFormat="1" ht="12.75">
      <c r="A57" s="32"/>
      <c r="B57" s="33" t="s">
        <v>29</v>
      </c>
      <c r="C57" s="34"/>
      <c r="G57" s="35">
        <v>5087</v>
      </c>
      <c r="H57" s="35">
        <v>5141</v>
      </c>
      <c r="I57" s="35">
        <v>5248</v>
      </c>
      <c r="J57" s="36">
        <f>SUM(J56)</f>
        <v>5348</v>
      </c>
      <c r="K57" s="37">
        <f>SUM(K56)</f>
        <v>5439</v>
      </c>
      <c r="L57" s="38">
        <f t="shared" si="0"/>
        <v>352</v>
      </c>
      <c r="M57" s="39">
        <f t="shared" si="1"/>
        <v>0.06919598977786515</v>
      </c>
      <c r="N57" s="40"/>
      <c r="O57" s="41"/>
      <c r="P57" s="41"/>
      <c r="Q57" s="41"/>
      <c r="R57" s="42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</row>
    <row r="58" spans="1:13" ht="12.75">
      <c r="A58" s="12" t="s">
        <v>122</v>
      </c>
      <c r="B58" s="9" t="s">
        <v>123</v>
      </c>
      <c r="C58" s="13" t="s">
        <v>124</v>
      </c>
      <c r="D58" s="9" t="s">
        <v>125</v>
      </c>
      <c r="E58" s="9"/>
      <c r="F58" s="9"/>
      <c r="G58" s="15">
        <v>72103</v>
      </c>
      <c r="H58" s="15">
        <v>72412</v>
      </c>
      <c r="I58" s="15">
        <v>72312</v>
      </c>
      <c r="J58" s="16">
        <v>72561</v>
      </c>
      <c r="K58" s="29">
        <v>73053</v>
      </c>
      <c r="L58" s="30">
        <f t="shared" si="0"/>
        <v>950</v>
      </c>
      <c r="M58" s="31">
        <f t="shared" si="1"/>
        <v>0.013175596022356906</v>
      </c>
    </row>
    <row r="59" spans="1:49" s="33" customFormat="1" ht="12.75">
      <c r="A59" s="32"/>
      <c r="B59" s="33" t="s">
        <v>29</v>
      </c>
      <c r="C59" s="34"/>
      <c r="G59" s="35">
        <v>72103</v>
      </c>
      <c r="H59" s="35">
        <v>72412</v>
      </c>
      <c r="I59" s="35">
        <v>72312</v>
      </c>
      <c r="J59" s="36">
        <f>SUM(J58)</f>
        <v>72561</v>
      </c>
      <c r="K59" s="37">
        <f>SUM(K58)</f>
        <v>73053</v>
      </c>
      <c r="L59" s="38">
        <f t="shared" si="0"/>
        <v>950</v>
      </c>
      <c r="M59" s="39">
        <f t="shared" si="1"/>
        <v>0.013175596022356906</v>
      </c>
      <c r="N59" s="40"/>
      <c r="O59" s="41"/>
      <c r="P59" s="41"/>
      <c r="Q59" s="41"/>
      <c r="R59" s="42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</row>
    <row r="60" spans="1:13" ht="12.75">
      <c r="A60" s="12" t="s">
        <v>126</v>
      </c>
      <c r="B60" s="9" t="s">
        <v>127</v>
      </c>
      <c r="C60" s="13" t="s">
        <v>128</v>
      </c>
      <c r="D60" s="9" t="s">
        <v>129</v>
      </c>
      <c r="E60" s="9"/>
      <c r="F60" s="9"/>
      <c r="G60" s="15">
        <v>280</v>
      </c>
      <c r="H60" s="15">
        <v>270</v>
      </c>
      <c r="I60" s="15">
        <v>290</v>
      </c>
      <c r="J60" s="16">
        <v>300</v>
      </c>
      <c r="K60" s="29">
        <v>293</v>
      </c>
      <c r="L60" s="30">
        <f t="shared" si="0"/>
        <v>13</v>
      </c>
      <c r="M60" s="31">
        <f t="shared" si="1"/>
        <v>0.04642857142857143</v>
      </c>
    </row>
    <row r="61" spans="1:49" s="33" customFormat="1" ht="12.75">
      <c r="A61" s="32"/>
      <c r="B61" s="33" t="s">
        <v>29</v>
      </c>
      <c r="C61" s="34"/>
      <c r="G61" s="35">
        <v>280</v>
      </c>
      <c r="H61" s="35">
        <v>270</v>
      </c>
      <c r="I61" s="35">
        <v>290</v>
      </c>
      <c r="J61" s="36">
        <f>SUM(J60)</f>
        <v>300</v>
      </c>
      <c r="K61" s="37">
        <f>SUM(K60)</f>
        <v>293</v>
      </c>
      <c r="L61" s="38">
        <f t="shared" si="0"/>
        <v>13</v>
      </c>
      <c r="M61" s="39">
        <f t="shared" si="1"/>
        <v>0.04642857142857143</v>
      </c>
      <c r="N61" s="40"/>
      <c r="O61" s="41"/>
      <c r="P61" s="41"/>
      <c r="Q61" s="41"/>
      <c r="R61" s="42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</row>
    <row r="62" spans="1:13" ht="12.75">
      <c r="A62" s="12" t="s">
        <v>130</v>
      </c>
      <c r="B62" s="9" t="s">
        <v>131</v>
      </c>
      <c r="C62" s="13" t="s">
        <v>132</v>
      </c>
      <c r="D62" s="9" t="s">
        <v>133</v>
      </c>
      <c r="E62" s="9"/>
      <c r="F62" s="9"/>
      <c r="G62" s="15">
        <v>42009</v>
      </c>
      <c r="H62" s="15">
        <v>44761</v>
      </c>
      <c r="I62" s="15">
        <v>48043</v>
      </c>
      <c r="J62" s="16">
        <v>50370</v>
      </c>
      <c r="K62" s="29">
        <v>52983</v>
      </c>
      <c r="L62" s="30">
        <f t="shared" si="0"/>
        <v>10974</v>
      </c>
      <c r="M62" s="31">
        <f t="shared" si="1"/>
        <v>0.26122973648503894</v>
      </c>
    </row>
    <row r="63" spans="1:49" s="33" customFormat="1" ht="12.75">
      <c r="A63" s="32"/>
      <c r="B63" s="33" t="s">
        <v>29</v>
      </c>
      <c r="C63" s="34"/>
      <c r="G63" s="35">
        <v>42009</v>
      </c>
      <c r="H63" s="35">
        <v>44761</v>
      </c>
      <c r="I63" s="35">
        <v>48043</v>
      </c>
      <c r="J63" s="36">
        <f>SUM(J62)</f>
        <v>50370</v>
      </c>
      <c r="K63" s="37">
        <f>SUM(K62)</f>
        <v>52983</v>
      </c>
      <c r="L63" s="38">
        <f t="shared" si="0"/>
        <v>10974</v>
      </c>
      <c r="M63" s="39">
        <f t="shared" si="1"/>
        <v>0.26122973648503894</v>
      </c>
      <c r="N63" s="40"/>
      <c r="O63" s="41"/>
      <c r="P63" s="41"/>
      <c r="Q63" s="41"/>
      <c r="R63" s="42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</row>
    <row r="64" spans="1:13" ht="12.75">
      <c r="A64" s="12" t="s">
        <v>134</v>
      </c>
      <c r="B64" s="9" t="s">
        <v>135</v>
      </c>
      <c r="C64" s="13" t="s">
        <v>136</v>
      </c>
      <c r="D64" s="9" t="s">
        <v>137</v>
      </c>
      <c r="E64" s="9"/>
      <c r="F64" s="9"/>
      <c r="G64" s="15">
        <v>5067</v>
      </c>
      <c r="H64" s="15">
        <v>5157</v>
      </c>
      <c r="I64" s="15">
        <v>5365</v>
      </c>
      <c r="J64" s="16">
        <v>5426</v>
      </c>
      <c r="K64" s="29">
        <v>5679</v>
      </c>
      <c r="L64" s="30">
        <f t="shared" si="0"/>
        <v>612</v>
      </c>
      <c r="M64" s="31">
        <f t="shared" si="1"/>
        <v>0.12078152753108348</v>
      </c>
    </row>
    <row r="65" spans="1:49" s="33" customFormat="1" ht="12.75">
      <c r="A65" s="32"/>
      <c r="B65" s="33" t="s">
        <v>29</v>
      </c>
      <c r="C65" s="34"/>
      <c r="G65" s="35">
        <v>5067</v>
      </c>
      <c r="H65" s="35">
        <v>5157</v>
      </c>
      <c r="I65" s="35">
        <v>5365</v>
      </c>
      <c r="J65" s="36">
        <f>SUM(J64)</f>
        <v>5426</v>
      </c>
      <c r="K65" s="37">
        <f>SUM(K64)</f>
        <v>5679</v>
      </c>
      <c r="L65" s="38">
        <f t="shared" si="0"/>
        <v>612</v>
      </c>
      <c r="M65" s="39">
        <f t="shared" si="1"/>
        <v>0.12078152753108348</v>
      </c>
      <c r="N65" s="40"/>
      <c r="O65" s="41"/>
      <c r="P65" s="41"/>
      <c r="Q65" s="41"/>
      <c r="R65" s="42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</row>
    <row r="66" spans="1:13" ht="12.75">
      <c r="A66" s="12" t="s">
        <v>138</v>
      </c>
      <c r="B66" s="9" t="s">
        <v>139</v>
      </c>
      <c r="C66" s="13" t="s">
        <v>140</v>
      </c>
      <c r="D66" s="9" t="s">
        <v>141</v>
      </c>
      <c r="E66" s="9"/>
      <c r="F66" s="9"/>
      <c r="G66" s="15">
        <v>2867</v>
      </c>
      <c r="H66" s="15">
        <v>2841</v>
      </c>
      <c r="I66" s="15">
        <v>2891</v>
      </c>
      <c r="J66" s="16">
        <v>3017</v>
      </c>
      <c r="K66" s="29">
        <v>2963</v>
      </c>
      <c r="L66" s="30">
        <f t="shared" si="0"/>
        <v>96</v>
      </c>
      <c r="M66" s="31">
        <f t="shared" si="1"/>
        <v>0.03348447854900593</v>
      </c>
    </row>
    <row r="67" spans="1:13" ht="12.75">
      <c r="A67" s="12" t="s">
        <v>138</v>
      </c>
      <c r="B67" s="9" t="s">
        <v>139</v>
      </c>
      <c r="C67" s="13" t="s">
        <v>142</v>
      </c>
      <c r="D67" s="9" t="s">
        <v>143</v>
      </c>
      <c r="E67" s="9"/>
      <c r="F67" s="9"/>
      <c r="G67" s="15">
        <v>440</v>
      </c>
      <c r="H67" s="15">
        <v>422</v>
      </c>
      <c r="I67" s="15">
        <v>415</v>
      </c>
      <c r="J67" s="16">
        <v>383</v>
      </c>
      <c r="K67" s="29">
        <v>368</v>
      </c>
      <c r="L67" s="30">
        <f t="shared" si="0"/>
        <v>-72</v>
      </c>
      <c r="M67" s="31">
        <f t="shared" si="1"/>
        <v>-0.16363636363636364</v>
      </c>
    </row>
    <row r="68" spans="1:13" ht="12.75">
      <c r="A68" s="12" t="s">
        <v>138</v>
      </c>
      <c r="B68" s="9" t="s">
        <v>139</v>
      </c>
      <c r="C68" s="13" t="s">
        <v>144</v>
      </c>
      <c r="D68" s="9" t="s">
        <v>145</v>
      </c>
      <c r="E68" s="9"/>
      <c r="F68" s="9"/>
      <c r="G68" s="15">
        <v>357</v>
      </c>
      <c r="H68" s="15">
        <v>331</v>
      </c>
      <c r="I68" s="15">
        <v>335</v>
      </c>
      <c r="J68" s="16">
        <v>331</v>
      </c>
      <c r="K68" s="29">
        <v>344</v>
      </c>
      <c r="L68" s="30">
        <f t="shared" si="0"/>
        <v>-13</v>
      </c>
      <c r="M68" s="31">
        <f t="shared" si="1"/>
        <v>-0.036414565826330535</v>
      </c>
    </row>
    <row r="69" spans="1:13" ht="12.75">
      <c r="A69" s="12" t="s">
        <v>138</v>
      </c>
      <c r="B69" s="9" t="s">
        <v>139</v>
      </c>
      <c r="C69" s="13" t="s">
        <v>146</v>
      </c>
      <c r="D69" s="9" t="s">
        <v>147</v>
      </c>
      <c r="E69" s="9"/>
      <c r="F69" s="9"/>
      <c r="G69" s="15">
        <v>304</v>
      </c>
      <c r="H69" s="15">
        <v>300</v>
      </c>
      <c r="I69" s="15">
        <v>299</v>
      </c>
      <c r="J69" s="16">
        <v>265</v>
      </c>
      <c r="K69" s="29">
        <v>252</v>
      </c>
      <c r="L69" s="30">
        <f aca="true" t="shared" si="2" ref="L69:L132">K69-G69</f>
        <v>-52</v>
      </c>
      <c r="M69" s="31">
        <f aca="true" t="shared" si="3" ref="M69:M132">L69/G69</f>
        <v>-0.17105263157894737</v>
      </c>
    </row>
    <row r="70" spans="1:13" ht="12.75">
      <c r="A70" s="12" t="s">
        <v>138</v>
      </c>
      <c r="B70" s="9" t="s">
        <v>139</v>
      </c>
      <c r="C70" s="13" t="s">
        <v>148</v>
      </c>
      <c r="D70" s="9" t="s">
        <v>149</v>
      </c>
      <c r="E70" s="9"/>
      <c r="F70" s="9"/>
      <c r="G70" s="15">
        <v>90</v>
      </c>
      <c r="H70" s="15">
        <v>91</v>
      </c>
      <c r="I70" s="15">
        <v>74</v>
      </c>
      <c r="J70" s="16">
        <v>61</v>
      </c>
      <c r="K70" s="29">
        <v>64</v>
      </c>
      <c r="L70" s="30">
        <f t="shared" si="2"/>
        <v>-26</v>
      </c>
      <c r="M70" s="31">
        <f t="shared" si="3"/>
        <v>-0.28888888888888886</v>
      </c>
    </row>
    <row r="71" spans="1:49" s="33" customFormat="1" ht="12.75">
      <c r="A71" s="32"/>
      <c r="B71" s="33" t="s">
        <v>29</v>
      </c>
      <c r="C71" s="34"/>
      <c r="G71" s="35">
        <v>4058</v>
      </c>
      <c r="H71" s="35">
        <v>3985</v>
      </c>
      <c r="I71" s="35">
        <v>4014</v>
      </c>
      <c r="J71" s="36">
        <f>SUM(J66:J70)</f>
        <v>4057</v>
      </c>
      <c r="K71" s="37">
        <f>SUM(K66:K70)</f>
        <v>3991</v>
      </c>
      <c r="L71" s="38">
        <f t="shared" si="2"/>
        <v>-67</v>
      </c>
      <c r="M71" s="39">
        <f t="shared" si="3"/>
        <v>-0.016510596352883194</v>
      </c>
      <c r="N71" s="40"/>
      <c r="O71" s="41"/>
      <c r="P71" s="41"/>
      <c r="Q71" s="41"/>
      <c r="R71" s="42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</row>
    <row r="72" spans="1:13" ht="12.75">
      <c r="A72" s="12" t="s">
        <v>150</v>
      </c>
      <c r="B72" s="9" t="s">
        <v>151</v>
      </c>
      <c r="C72" s="13" t="s">
        <v>152</v>
      </c>
      <c r="D72" s="9" t="s">
        <v>153</v>
      </c>
      <c r="E72" s="9"/>
      <c r="F72" s="9"/>
      <c r="G72" s="15">
        <v>685</v>
      </c>
      <c r="H72" s="15">
        <v>720</v>
      </c>
      <c r="I72" s="15">
        <v>711</v>
      </c>
      <c r="J72" s="16">
        <v>667</v>
      </c>
      <c r="K72" s="29">
        <v>648</v>
      </c>
      <c r="L72" s="30">
        <f t="shared" si="2"/>
        <v>-37</v>
      </c>
      <c r="M72" s="31">
        <f t="shared" si="3"/>
        <v>-0.05401459854014599</v>
      </c>
    </row>
    <row r="73" spans="1:13" ht="12.75">
      <c r="A73" s="12" t="s">
        <v>150</v>
      </c>
      <c r="B73" s="9" t="s">
        <v>151</v>
      </c>
      <c r="C73" s="13" t="s">
        <v>154</v>
      </c>
      <c r="D73" s="9" t="s">
        <v>155</v>
      </c>
      <c r="E73" s="9"/>
      <c r="F73" s="9"/>
      <c r="G73" s="15">
        <v>10944</v>
      </c>
      <c r="H73" s="15">
        <v>10707</v>
      </c>
      <c r="I73" s="15">
        <v>11218</v>
      </c>
      <c r="J73" s="16">
        <v>11165</v>
      </c>
      <c r="K73" s="29">
        <v>11167</v>
      </c>
      <c r="L73" s="30">
        <f t="shared" si="2"/>
        <v>223</v>
      </c>
      <c r="M73" s="31">
        <f t="shared" si="3"/>
        <v>0.020376461988304093</v>
      </c>
    </row>
    <row r="74" spans="1:13" ht="12.75">
      <c r="A74" s="12" t="s">
        <v>150</v>
      </c>
      <c r="B74" s="9" t="s">
        <v>151</v>
      </c>
      <c r="C74" s="13" t="s">
        <v>156</v>
      </c>
      <c r="D74" s="9" t="s">
        <v>157</v>
      </c>
      <c r="E74" s="9"/>
      <c r="F74" s="9"/>
      <c r="G74" s="15">
        <v>8475</v>
      </c>
      <c r="H74" s="15">
        <v>8508</v>
      </c>
      <c r="I74" s="15">
        <v>8556</v>
      </c>
      <c r="J74" s="16">
        <v>8533</v>
      </c>
      <c r="K74" s="29">
        <v>8488</v>
      </c>
      <c r="L74" s="30">
        <f t="shared" si="2"/>
        <v>13</v>
      </c>
      <c r="M74" s="31">
        <f t="shared" si="3"/>
        <v>0.0015339233038348082</v>
      </c>
    </row>
    <row r="75" spans="1:13" ht="12.75">
      <c r="A75" s="12" t="s">
        <v>150</v>
      </c>
      <c r="B75" s="9" t="s">
        <v>151</v>
      </c>
      <c r="C75" s="13" t="s">
        <v>158</v>
      </c>
      <c r="D75" s="9" t="s">
        <v>159</v>
      </c>
      <c r="E75" s="9"/>
      <c r="F75" s="9"/>
      <c r="G75" s="15">
        <v>5879</v>
      </c>
      <c r="H75" s="15">
        <v>5963</v>
      </c>
      <c r="I75" s="15">
        <v>6166</v>
      </c>
      <c r="J75" s="16">
        <v>6152</v>
      </c>
      <c r="K75" s="29">
        <v>6584</v>
      </c>
      <c r="L75" s="30">
        <f t="shared" si="2"/>
        <v>705</v>
      </c>
      <c r="M75" s="31">
        <f t="shared" si="3"/>
        <v>0.11991835346147305</v>
      </c>
    </row>
    <row r="76" spans="1:13" ht="12.75">
      <c r="A76" s="12" t="s">
        <v>150</v>
      </c>
      <c r="B76" s="9" t="s">
        <v>151</v>
      </c>
      <c r="C76" s="13" t="s">
        <v>160</v>
      </c>
      <c r="D76" s="9" t="s">
        <v>161</v>
      </c>
      <c r="E76" s="9"/>
      <c r="F76" s="9"/>
      <c r="G76" s="15">
        <v>31840</v>
      </c>
      <c r="H76" s="15">
        <v>31421</v>
      </c>
      <c r="I76" s="15">
        <v>30959</v>
      </c>
      <c r="J76" s="16">
        <v>30029</v>
      </c>
      <c r="K76" s="29">
        <v>29518</v>
      </c>
      <c r="L76" s="30">
        <f t="shared" si="2"/>
        <v>-2322</v>
      </c>
      <c r="M76" s="31">
        <f t="shared" si="3"/>
        <v>-0.07292713567839196</v>
      </c>
    </row>
    <row r="77" spans="1:13" ht="12.75">
      <c r="A77" s="12" t="s">
        <v>150</v>
      </c>
      <c r="B77" s="9" t="s">
        <v>151</v>
      </c>
      <c r="C77" s="13" t="s">
        <v>162</v>
      </c>
      <c r="D77" s="9" t="s">
        <v>163</v>
      </c>
      <c r="E77" s="9"/>
      <c r="F77" s="9"/>
      <c r="G77" s="15">
        <v>4506</v>
      </c>
      <c r="H77" s="15">
        <v>4475</v>
      </c>
      <c r="I77" s="15">
        <v>4563</v>
      </c>
      <c r="J77" s="16">
        <v>4786</v>
      </c>
      <c r="K77" s="29">
        <v>4851</v>
      </c>
      <c r="L77" s="30">
        <f t="shared" si="2"/>
        <v>345</v>
      </c>
      <c r="M77" s="31">
        <f t="shared" si="3"/>
        <v>0.07656458055925433</v>
      </c>
    </row>
    <row r="78" spans="1:13" ht="12.75">
      <c r="A78" s="12" t="s">
        <v>150</v>
      </c>
      <c r="B78" s="9" t="s">
        <v>151</v>
      </c>
      <c r="C78" s="13" t="s">
        <v>164</v>
      </c>
      <c r="D78" s="9" t="s">
        <v>165</v>
      </c>
      <c r="E78" s="9"/>
      <c r="F78" s="9"/>
      <c r="G78" s="15">
        <v>1304</v>
      </c>
      <c r="H78" s="15">
        <v>1333</v>
      </c>
      <c r="I78" s="15">
        <v>1356</v>
      </c>
      <c r="J78" s="16">
        <v>1361</v>
      </c>
      <c r="K78" s="29">
        <v>1378</v>
      </c>
      <c r="L78" s="30">
        <f t="shared" si="2"/>
        <v>74</v>
      </c>
      <c r="M78" s="31">
        <f t="shared" si="3"/>
        <v>0.05674846625766871</v>
      </c>
    </row>
    <row r="79" spans="1:13" ht="12.75">
      <c r="A79" s="12" t="s">
        <v>150</v>
      </c>
      <c r="B79" s="9" t="s">
        <v>151</v>
      </c>
      <c r="C79" s="13" t="s">
        <v>166</v>
      </c>
      <c r="D79" s="9" t="s">
        <v>167</v>
      </c>
      <c r="E79" s="9"/>
      <c r="F79" s="9"/>
      <c r="G79" s="15">
        <v>19083</v>
      </c>
      <c r="H79" s="15">
        <v>19825</v>
      </c>
      <c r="I79" s="15">
        <v>20517</v>
      </c>
      <c r="J79" s="16">
        <v>21204</v>
      </c>
      <c r="K79" s="29">
        <v>21423</v>
      </c>
      <c r="L79" s="30">
        <f t="shared" si="2"/>
        <v>2340</v>
      </c>
      <c r="M79" s="31">
        <f t="shared" si="3"/>
        <v>0.12262222920924383</v>
      </c>
    </row>
    <row r="80" spans="1:13" ht="12.75">
      <c r="A80" s="12" t="s">
        <v>150</v>
      </c>
      <c r="B80" s="9" t="s">
        <v>151</v>
      </c>
      <c r="C80" s="13" t="s">
        <v>168</v>
      </c>
      <c r="D80" s="9" t="s">
        <v>169</v>
      </c>
      <c r="E80" s="9"/>
      <c r="F80" s="9"/>
      <c r="G80" s="15">
        <v>908</v>
      </c>
      <c r="H80" s="15">
        <v>966</v>
      </c>
      <c r="I80" s="15">
        <v>982</v>
      </c>
      <c r="J80" s="16">
        <v>976</v>
      </c>
      <c r="K80" s="29">
        <v>959</v>
      </c>
      <c r="L80" s="30">
        <f t="shared" si="2"/>
        <v>51</v>
      </c>
      <c r="M80" s="31">
        <f t="shared" si="3"/>
        <v>0.05616740088105727</v>
      </c>
    </row>
    <row r="81" spans="1:13" ht="12.75">
      <c r="A81" s="12" t="s">
        <v>150</v>
      </c>
      <c r="B81" s="9" t="s">
        <v>151</v>
      </c>
      <c r="C81" s="13" t="s">
        <v>170</v>
      </c>
      <c r="D81" s="9" t="s">
        <v>171</v>
      </c>
      <c r="E81" s="9"/>
      <c r="F81" s="9"/>
      <c r="G81" s="15">
        <v>693</v>
      </c>
      <c r="H81" s="15">
        <v>629</v>
      </c>
      <c r="I81" s="15">
        <v>677</v>
      </c>
      <c r="J81" s="16">
        <v>680</v>
      </c>
      <c r="K81" s="29">
        <v>689</v>
      </c>
      <c r="L81" s="30">
        <f t="shared" si="2"/>
        <v>-4</v>
      </c>
      <c r="M81" s="31">
        <f t="shared" si="3"/>
        <v>-0.005772005772005772</v>
      </c>
    </row>
    <row r="82" spans="1:13" ht="12.75">
      <c r="A82" s="12" t="s">
        <v>150</v>
      </c>
      <c r="B82" s="9" t="s">
        <v>151</v>
      </c>
      <c r="C82" s="13" t="s">
        <v>172</v>
      </c>
      <c r="D82" s="9" t="s">
        <v>173</v>
      </c>
      <c r="E82" s="9"/>
      <c r="F82" s="9"/>
      <c r="G82" s="15">
        <v>317</v>
      </c>
      <c r="H82" s="15">
        <v>305</v>
      </c>
      <c r="I82" s="15">
        <v>301</v>
      </c>
      <c r="J82" s="16">
        <v>301</v>
      </c>
      <c r="K82" s="29">
        <v>301</v>
      </c>
      <c r="L82" s="30">
        <f t="shared" si="2"/>
        <v>-16</v>
      </c>
      <c r="M82" s="31">
        <f t="shared" si="3"/>
        <v>-0.050473186119873815</v>
      </c>
    </row>
    <row r="83" spans="1:13" ht="12.75">
      <c r="A83" s="12" t="s">
        <v>150</v>
      </c>
      <c r="B83" s="9" t="s">
        <v>151</v>
      </c>
      <c r="C83" s="13" t="s">
        <v>174</v>
      </c>
      <c r="D83" s="9" t="s">
        <v>175</v>
      </c>
      <c r="E83" s="9"/>
      <c r="F83" s="9"/>
      <c r="G83" s="15">
        <v>5370</v>
      </c>
      <c r="H83" s="15">
        <v>5610</v>
      </c>
      <c r="I83" s="15">
        <v>5843</v>
      </c>
      <c r="J83" s="16">
        <v>5977</v>
      </c>
      <c r="K83" s="29">
        <v>5865</v>
      </c>
      <c r="L83" s="30">
        <f t="shared" si="2"/>
        <v>495</v>
      </c>
      <c r="M83" s="31">
        <f t="shared" si="3"/>
        <v>0.09217877094972067</v>
      </c>
    </row>
    <row r="84" spans="1:13" ht="12.75">
      <c r="A84" s="12" t="s">
        <v>150</v>
      </c>
      <c r="B84" s="9" t="s">
        <v>151</v>
      </c>
      <c r="C84" s="13" t="s">
        <v>176</v>
      </c>
      <c r="D84" s="9" t="s">
        <v>177</v>
      </c>
      <c r="E84" s="9"/>
      <c r="F84" s="9"/>
      <c r="G84" s="15">
        <v>8660</v>
      </c>
      <c r="H84" s="15">
        <v>10072</v>
      </c>
      <c r="I84" s="15">
        <v>10680</v>
      </c>
      <c r="J84" s="16">
        <v>12256</v>
      </c>
      <c r="K84" s="29">
        <v>12783</v>
      </c>
      <c r="L84" s="30">
        <f t="shared" si="2"/>
        <v>4123</v>
      </c>
      <c r="M84" s="31">
        <f t="shared" si="3"/>
        <v>0.47609699769053115</v>
      </c>
    </row>
    <row r="85" spans="1:13" ht="12.75">
      <c r="A85" s="12" t="s">
        <v>150</v>
      </c>
      <c r="B85" s="9" t="s">
        <v>151</v>
      </c>
      <c r="C85" s="13" t="s">
        <v>178</v>
      </c>
      <c r="D85" s="9" t="s">
        <v>179</v>
      </c>
      <c r="E85" s="9"/>
      <c r="F85" s="9"/>
      <c r="G85" s="15">
        <v>119</v>
      </c>
      <c r="H85" s="15">
        <v>129</v>
      </c>
      <c r="I85" s="15">
        <v>161</v>
      </c>
      <c r="J85" s="16">
        <v>155</v>
      </c>
      <c r="K85" s="29">
        <v>165</v>
      </c>
      <c r="L85" s="30">
        <f t="shared" si="2"/>
        <v>46</v>
      </c>
      <c r="M85" s="31">
        <f t="shared" si="3"/>
        <v>0.3865546218487395</v>
      </c>
    </row>
    <row r="86" spans="1:13" ht="12.75">
      <c r="A86" s="12" t="s">
        <v>150</v>
      </c>
      <c r="B86" s="9" t="s">
        <v>151</v>
      </c>
      <c r="C86" s="13" t="s">
        <v>180</v>
      </c>
      <c r="D86" s="9" t="s">
        <v>181</v>
      </c>
      <c r="E86" s="9"/>
      <c r="F86" s="9"/>
      <c r="G86" s="15">
        <v>382</v>
      </c>
      <c r="H86" s="15">
        <v>402</v>
      </c>
      <c r="I86" s="15">
        <v>379</v>
      </c>
      <c r="J86" s="16">
        <v>366</v>
      </c>
      <c r="K86" s="29">
        <v>338</v>
      </c>
      <c r="L86" s="30">
        <f t="shared" si="2"/>
        <v>-44</v>
      </c>
      <c r="M86" s="31">
        <f t="shared" si="3"/>
        <v>-0.11518324607329843</v>
      </c>
    </row>
    <row r="87" spans="1:49" s="33" customFormat="1" ht="12.75">
      <c r="A87" s="32"/>
      <c r="B87" s="33" t="s">
        <v>29</v>
      </c>
      <c r="C87" s="34"/>
      <c r="G87" s="35">
        <v>99165</v>
      </c>
      <c r="H87" s="35">
        <v>101065</v>
      </c>
      <c r="I87" s="35">
        <v>103069</v>
      </c>
      <c r="J87" s="36">
        <f>SUM(J72:J86)</f>
        <v>104608</v>
      </c>
      <c r="K87" s="37">
        <f>SUM(K72:K86)</f>
        <v>105157</v>
      </c>
      <c r="L87" s="38">
        <f t="shared" si="2"/>
        <v>5992</v>
      </c>
      <c r="M87" s="39">
        <f t="shared" si="3"/>
        <v>0.0604245449503353</v>
      </c>
      <c r="N87" s="40"/>
      <c r="O87" s="41"/>
      <c r="P87" s="41"/>
      <c r="Q87" s="41"/>
      <c r="R87" s="42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</row>
    <row r="88" spans="1:13" ht="12.75">
      <c r="A88" s="12" t="s">
        <v>182</v>
      </c>
      <c r="B88" s="9" t="s">
        <v>183</v>
      </c>
      <c r="C88" s="13" t="s">
        <v>184</v>
      </c>
      <c r="D88" s="9" t="s">
        <v>185</v>
      </c>
      <c r="E88" s="9"/>
      <c r="F88" s="9"/>
      <c r="G88" s="15">
        <v>4114</v>
      </c>
      <c r="H88" s="15">
        <v>4025</v>
      </c>
      <c r="I88" s="15">
        <v>4236</v>
      </c>
      <c r="J88" s="16">
        <v>3878</v>
      </c>
      <c r="K88" s="29">
        <v>3800</v>
      </c>
      <c r="L88" s="30">
        <f t="shared" si="2"/>
        <v>-314</v>
      </c>
      <c r="M88" s="31">
        <f t="shared" si="3"/>
        <v>-0.07632474477394263</v>
      </c>
    </row>
    <row r="89" spans="1:13" ht="12.75">
      <c r="A89" s="12" t="s">
        <v>182</v>
      </c>
      <c r="B89" s="9" t="s">
        <v>183</v>
      </c>
      <c r="C89" s="13" t="s">
        <v>186</v>
      </c>
      <c r="D89" s="9" t="s">
        <v>187</v>
      </c>
      <c r="E89" s="9"/>
      <c r="F89" s="9"/>
      <c r="G89" s="15">
        <v>1856</v>
      </c>
      <c r="H89" s="15">
        <v>1843</v>
      </c>
      <c r="I89" s="15">
        <v>1779</v>
      </c>
      <c r="J89" s="16">
        <v>1739</v>
      </c>
      <c r="K89" s="29">
        <v>1701</v>
      </c>
      <c r="L89" s="30">
        <f t="shared" si="2"/>
        <v>-155</v>
      </c>
      <c r="M89" s="31">
        <f t="shared" si="3"/>
        <v>-0.08351293103448276</v>
      </c>
    </row>
    <row r="90" spans="1:13" ht="12.75">
      <c r="A90" s="12" t="s">
        <v>182</v>
      </c>
      <c r="B90" s="9" t="s">
        <v>183</v>
      </c>
      <c r="C90" s="13" t="s">
        <v>188</v>
      </c>
      <c r="D90" s="9" t="s">
        <v>189</v>
      </c>
      <c r="E90" s="9"/>
      <c r="F90" s="9"/>
      <c r="G90" s="15">
        <v>350</v>
      </c>
      <c r="H90" s="15">
        <v>361</v>
      </c>
      <c r="I90" s="15">
        <v>324</v>
      </c>
      <c r="J90" s="16">
        <v>316</v>
      </c>
      <c r="K90" s="29">
        <v>273</v>
      </c>
      <c r="L90" s="30">
        <f t="shared" si="2"/>
        <v>-77</v>
      </c>
      <c r="M90" s="31">
        <f t="shared" si="3"/>
        <v>-0.22</v>
      </c>
    </row>
    <row r="91" spans="1:49" s="33" customFormat="1" ht="12.75">
      <c r="A91" s="32"/>
      <c r="B91" s="33" t="s">
        <v>29</v>
      </c>
      <c r="C91" s="34"/>
      <c r="G91" s="35">
        <v>6320</v>
      </c>
      <c r="H91" s="35">
        <v>6229</v>
      </c>
      <c r="I91" s="35">
        <v>6339</v>
      </c>
      <c r="J91" s="36">
        <f>SUM(J88:J90)</f>
        <v>5933</v>
      </c>
      <c r="K91" s="37">
        <f>SUM(K88:K90)</f>
        <v>5774</v>
      </c>
      <c r="L91" s="38">
        <f t="shared" si="2"/>
        <v>-546</v>
      </c>
      <c r="M91" s="39">
        <f t="shared" si="3"/>
        <v>-0.08639240506329114</v>
      </c>
      <c r="N91" s="40"/>
      <c r="O91" s="41"/>
      <c r="P91" s="41"/>
      <c r="Q91" s="41"/>
      <c r="R91" s="42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</row>
    <row r="92" spans="1:13" ht="12.75">
      <c r="A92" s="12" t="s">
        <v>190</v>
      </c>
      <c r="B92" s="9" t="s">
        <v>191</v>
      </c>
      <c r="C92" s="13" t="s">
        <v>192</v>
      </c>
      <c r="D92" s="9" t="s">
        <v>193</v>
      </c>
      <c r="E92" s="9"/>
      <c r="F92" s="9"/>
      <c r="G92" s="15">
        <v>4882</v>
      </c>
      <c r="H92" s="15">
        <v>4993</v>
      </c>
      <c r="I92" s="15">
        <v>4969</v>
      </c>
      <c r="J92" s="16">
        <v>5040</v>
      </c>
      <c r="K92" s="29">
        <v>5149</v>
      </c>
      <c r="L92" s="30">
        <f t="shared" si="2"/>
        <v>267</v>
      </c>
      <c r="M92" s="31">
        <f t="shared" si="3"/>
        <v>0.054690700532568616</v>
      </c>
    </row>
    <row r="93" spans="1:13" ht="12.75">
      <c r="A93" s="12" t="s">
        <v>190</v>
      </c>
      <c r="B93" s="9" t="s">
        <v>191</v>
      </c>
      <c r="C93" s="13" t="s">
        <v>194</v>
      </c>
      <c r="D93" s="9" t="s">
        <v>195</v>
      </c>
      <c r="E93" s="9"/>
      <c r="F93" s="9"/>
      <c r="G93" s="15">
        <v>3810</v>
      </c>
      <c r="H93" s="15">
        <v>3879</v>
      </c>
      <c r="I93" s="15">
        <v>4024</v>
      </c>
      <c r="J93" s="16">
        <v>4270</v>
      </c>
      <c r="K93" s="29">
        <v>4403</v>
      </c>
      <c r="L93" s="30">
        <f t="shared" si="2"/>
        <v>593</v>
      </c>
      <c r="M93" s="31">
        <f t="shared" si="3"/>
        <v>0.15564304461942258</v>
      </c>
    </row>
    <row r="94" spans="1:13" ht="12.75">
      <c r="A94" s="12" t="s">
        <v>190</v>
      </c>
      <c r="B94" s="9" t="s">
        <v>191</v>
      </c>
      <c r="C94" s="13" t="s">
        <v>196</v>
      </c>
      <c r="D94" s="9" t="s">
        <v>197</v>
      </c>
      <c r="E94" s="9"/>
      <c r="F94" s="9"/>
      <c r="G94" s="15">
        <v>996</v>
      </c>
      <c r="H94" s="15">
        <v>1000</v>
      </c>
      <c r="I94" s="15">
        <v>1033</v>
      </c>
      <c r="J94" s="16">
        <v>1174</v>
      </c>
      <c r="K94" s="29">
        <v>1307</v>
      </c>
      <c r="L94" s="30">
        <f t="shared" si="2"/>
        <v>311</v>
      </c>
      <c r="M94" s="31">
        <f t="shared" si="3"/>
        <v>0.31224899598393574</v>
      </c>
    </row>
    <row r="95" spans="1:49" s="33" customFormat="1" ht="12.75">
      <c r="A95" s="32"/>
      <c r="B95" s="33" t="s">
        <v>29</v>
      </c>
      <c r="C95" s="34"/>
      <c r="G95" s="35">
        <v>9688</v>
      </c>
      <c r="H95" s="35">
        <v>9872</v>
      </c>
      <c r="I95" s="35">
        <v>10026</v>
      </c>
      <c r="J95" s="36">
        <f>SUM(J92:J94)</f>
        <v>10484</v>
      </c>
      <c r="K95" s="37">
        <f>SUM(K92:K94)</f>
        <v>10859</v>
      </c>
      <c r="L95" s="38">
        <f t="shared" si="2"/>
        <v>1171</v>
      </c>
      <c r="M95" s="39">
        <f t="shared" si="3"/>
        <v>0.1208711808422791</v>
      </c>
      <c r="N95" s="40"/>
      <c r="O95" s="41"/>
      <c r="P95" s="41"/>
      <c r="Q95" s="41"/>
      <c r="R95" s="42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</row>
    <row r="96" spans="1:13" ht="12.75">
      <c r="A96" s="12" t="s">
        <v>198</v>
      </c>
      <c r="B96" s="9" t="s">
        <v>199</v>
      </c>
      <c r="C96" s="13" t="s">
        <v>200</v>
      </c>
      <c r="D96" s="9" t="s">
        <v>201</v>
      </c>
      <c r="E96" s="9"/>
      <c r="F96" s="9"/>
      <c r="G96" s="15">
        <v>421</v>
      </c>
      <c r="H96" s="15">
        <v>388</v>
      </c>
      <c r="I96" s="15">
        <v>362</v>
      </c>
      <c r="J96" s="16">
        <v>414</v>
      </c>
      <c r="K96" s="29">
        <v>367</v>
      </c>
      <c r="L96" s="30">
        <f t="shared" si="2"/>
        <v>-54</v>
      </c>
      <c r="M96" s="31">
        <f t="shared" si="3"/>
        <v>-0.12826603325415678</v>
      </c>
    </row>
    <row r="97" spans="1:49" s="33" customFormat="1" ht="12.75">
      <c r="A97" s="32"/>
      <c r="B97" s="33" t="s">
        <v>29</v>
      </c>
      <c r="C97" s="34"/>
      <c r="G97" s="35">
        <v>421</v>
      </c>
      <c r="H97" s="35">
        <v>388</v>
      </c>
      <c r="I97" s="35">
        <v>362</v>
      </c>
      <c r="J97" s="36">
        <f>SUM(J96)</f>
        <v>414</v>
      </c>
      <c r="K97" s="37">
        <f>SUM(K96)</f>
        <v>367</v>
      </c>
      <c r="L97" s="38">
        <f t="shared" si="2"/>
        <v>-54</v>
      </c>
      <c r="M97" s="39">
        <f t="shared" si="3"/>
        <v>-0.12826603325415678</v>
      </c>
      <c r="N97" s="40"/>
      <c r="O97" s="41"/>
      <c r="P97" s="41"/>
      <c r="Q97" s="41"/>
      <c r="R97" s="42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</row>
    <row r="98" spans="1:13" ht="12.75">
      <c r="A98" s="12" t="s">
        <v>202</v>
      </c>
      <c r="B98" s="9" t="s">
        <v>203</v>
      </c>
      <c r="C98" s="13" t="s">
        <v>204</v>
      </c>
      <c r="D98" s="9" t="s">
        <v>205</v>
      </c>
      <c r="E98" s="9"/>
      <c r="F98" s="9"/>
      <c r="G98" s="15">
        <v>511</v>
      </c>
      <c r="H98" s="15">
        <v>520</v>
      </c>
      <c r="I98" s="15">
        <v>512</v>
      </c>
      <c r="J98" s="16">
        <v>482</v>
      </c>
      <c r="K98" s="29">
        <v>480</v>
      </c>
      <c r="L98" s="30">
        <f t="shared" si="2"/>
        <v>-31</v>
      </c>
      <c r="M98" s="31">
        <f t="shared" si="3"/>
        <v>-0.060665362035225046</v>
      </c>
    </row>
    <row r="99" spans="1:13" ht="12.75">
      <c r="A99" s="12" t="s">
        <v>202</v>
      </c>
      <c r="B99" s="9" t="s">
        <v>203</v>
      </c>
      <c r="C99" s="13" t="s">
        <v>206</v>
      </c>
      <c r="D99" s="9" t="s">
        <v>207</v>
      </c>
      <c r="E99" s="9"/>
      <c r="F99" s="9"/>
      <c r="G99" s="15">
        <v>1338</v>
      </c>
      <c r="H99" s="15">
        <v>1304</v>
      </c>
      <c r="I99" s="15">
        <v>1338</v>
      </c>
      <c r="J99" s="16">
        <v>1338</v>
      </c>
      <c r="K99" s="29">
        <v>1415</v>
      </c>
      <c r="L99" s="30">
        <f t="shared" si="2"/>
        <v>77</v>
      </c>
      <c r="M99" s="31">
        <f t="shared" si="3"/>
        <v>0.05754857997010463</v>
      </c>
    </row>
    <row r="100" spans="1:49" s="33" customFormat="1" ht="12.75">
      <c r="A100" s="32"/>
      <c r="B100" s="33" t="s">
        <v>29</v>
      </c>
      <c r="C100" s="34"/>
      <c r="G100" s="35">
        <v>1849</v>
      </c>
      <c r="H100" s="35">
        <v>1824</v>
      </c>
      <c r="I100" s="35">
        <v>1850</v>
      </c>
      <c r="J100" s="36">
        <f>SUM(J98:J99)</f>
        <v>1820</v>
      </c>
      <c r="K100" s="37">
        <f>SUM(K98:K99)</f>
        <v>1895</v>
      </c>
      <c r="L100" s="38">
        <f t="shared" si="2"/>
        <v>46</v>
      </c>
      <c r="M100" s="39">
        <f t="shared" si="3"/>
        <v>0.024878312601406164</v>
      </c>
      <c r="N100" s="40"/>
      <c r="O100" s="41"/>
      <c r="P100" s="41"/>
      <c r="Q100" s="41"/>
      <c r="R100" s="42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</row>
    <row r="101" spans="1:13" ht="12.75">
      <c r="A101" s="12" t="s">
        <v>208</v>
      </c>
      <c r="B101" s="9" t="s">
        <v>209</v>
      </c>
      <c r="C101" s="13" t="s">
        <v>210</v>
      </c>
      <c r="D101" s="9" t="s">
        <v>211</v>
      </c>
      <c r="E101" s="9"/>
      <c r="F101" s="9"/>
      <c r="G101" s="15">
        <v>1641</v>
      </c>
      <c r="H101" s="15">
        <v>1604</v>
      </c>
      <c r="I101" s="15">
        <v>1577</v>
      </c>
      <c r="J101" s="16">
        <v>1721</v>
      </c>
      <c r="K101" s="29">
        <v>1759</v>
      </c>
      <c r="L101" s="30">
        <f t="shared" si="2"/>
        <v>118</v>
      </c>
      <c r="M101" s="31">
        <f t="shared" si="3"/>
        <v>0.07190737355271176</v>
      </c>
    </row>
    <row r="102" spans="1:49" s="33" customFormat="1" ht="12.75">
      <c r="A102" s="32"/>
      <c r="B102" s="33" t="s">
        <v>29</v>
      </c>
      <c r="C102" s="34"/>
      <c r="G102" s="35">
        <v>1641</v>
      </c>
      <c r="H102" s="35">
        <v>1604</v>
      </c>
      <c r="I102" s="35">
        <v>1577</v>
      </c>
      <c r="J102" s="36">
        <f>SUM(J101)</f>
        <v>1721</v>
      </c>
      <c r="K102" s="37">
        <f>SUM(K101)</f>
        <v>1759</v>
      </c>
      <c r="L102" s="38">
        <f t="shared" si="2"/>
        <v>118</v>
      </c>
      <c r="M102" s="39">
        <f t="shared" si="3"/>
        <v>0.07190737355271176</v>
      </c>
      <c r="N102" s="40"/>
      <c r="O102" s="41"/>
      <c r="P102" s="41"/>
      <c r="Q102" s="41"/>
      <c r="R102" s="42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3" spans="1:13" ht="12.75">
      <c r="A103" s="12" t="s">
        <v>212</v>
      </c>
      <c r="B103" s="9" t="s">
        <v>213</v>
      </c>
      <c r="C103" s="13" t="s">
        <v>214</v>
      </c>
      <c r="D103" s="9" t="s">
        <v>215</v>
      </c>
      <c r="E103" s="9"/>
      <c r="F103" s="9"/>
      <c r="G103" s="15">
        <v>85</v>
      </c>
      <c r="H103" s="15">
        <v>83</v>
      </c>
      <c r="I103" s="15">
        <v>95</v>
      </c>
      <c r="J103" s="16">
        <v>91</v>
      </c>
      <c r="K103" s="29">
        <v>96</v>
      </c>
      <c r="L103" s="30">
        <f t="shared" si="2"/>
        <v>11</v>
      </c>
      <c r="M103" s="31">
        <f t="shared" si="3"/>
        <v>0.12941176470588237</v>
      </c>
    </row>
    <row r="104" spans="1:49" s="33" customFormat="1" ht="12.75">
      <c r="A104" s="32"/>
      <c r="B104" s="33" t="s">
        <v>29</v>
      </c>
      <c r="C104" s="34"/>
      <c r="G104" s="35">
        <v>85</v>
      </c>
      <c r="H104" s="35">
        <v>83</v>
      </c>
      <c r="I104" s="35">
        <v>95</v>
      </c>
      <c r="J104" s="36">
        <f>SUM(J103)</f>
        <v>91</v>
      </c>
      <c r="K104" s="37">
        <f>SUM(K103)</f>
        <v>96</v>
      </c>
      <c r="L104" s="38">
        <f t="shared" si="2"/>
        <v>11</v>
      </c>
      <c r="M104" s="39">
        <f t="shared" si="3"/>
        <v>0.12941176470588237</v>
      </c>
      <c r="N104" s="40"/>
      <c r="O104" s="41"/>
      <c r="P104" s="41"/>
      <c r="Q104" s="41"/>
      <c r="R104" s="42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</row>
    <row r="105" spans="1:13" ht="12.75">
      <c r="A105" s="12" t="s">
        <v>216</v>
      </c>
      <c r="B105" s="9" t="s">
        <v>217</v>
      </c>
      <c r="C105" s="13" t="s">
        <v>218</v>
      </c>
      <c r="D105" s="9" t="s">
        <v>219</v>
      </c>
      <c r="E105" s="9"/>
      <c r="F105" s="9"/>
      <c r="G105" s="15">
        <v>737</v>
      </c>
      <c r="H105" s="15">
        <v>716</v>
      </c>
      <c r="I105" s="15">
        <v>747</v>
      </c>
      <c r="J105" s="16">
        <v>700</v>
      </c>
      <c r="K105" s="29">
        <v>702</v>
      </c>
      <c r="L105" s="30">
        <f t="shared" si="2"/>
        <v>-35</v>
      </c>
      <c r="M105" s="31">
        <f t="shared" si="3"/>
        <v>-0.04748982360922659</v>
      </c>
    </row>
    <row r="106" spans="1:13" ht="12.75">
      <c r="A106" s="12" t="s">
        <v>216</v>
      </c>
      <c r="B106" s="9" t="s">
        <v>217</v>
      </c>
      <c r="C106" s="13" t="s">
        <v>220</v>
      </c>
      <c r="D106" s="9" t="s">
        <v>221</v>
      </c>
      <c r="E106" s="9"/>
      <c r="F106" s="9"/>
      <c r="G106" s="15">
        <v>252</v>
      </c>
      <c r="H106" s="15">
        <v>258</v>
      </c>
      <c r="I106" s="15">
        <v>247</v>
      </c>
      <c r="J106" s="16">
        <v>293</v>
      </c>
      <c r="K106" s="29">
        <v>289</v>
      </c>
      <c r="L106" s="30">
        <f t="shared" si="2"/>
        <v>37</v>
      </c>
      <c r="M106" s="31">
        <f t="shared" si="3"/>
        <v>0.14682539682539683</v>
      </c>
    </row>
    <row r="107" spans="1:49" s="33" customFormat="1" ht="12.75">
      <c r="A107" s="32"/>
      <c r="B107" s="33" t="s">
        <v>29</v>
      </c>
      <c r="C107" s="34"/>
      <c r="G107" s="35">
        <v>989</v>
      </c>
      <c r="H107" s="35">
        <v>974</v>
      </c>
      <c r="I107" s="35">
        <v>994</v>
      </c>
      <c r="J107" s="36">
        <f>SUM(J105:J106)</f>
        <v>993</v>
      </c>
      <c r="K107" s="37">
        <f>SUM(K105:K106)</f>
        <v>991</v>
      </c>
      <c r="L107" s="38">
        <f t="shared" si="2"/>
        <v>2</v>
      </c>
      <c r="M107" s="39">
        <f t="shared" si="3"/>
        <v>0.0020222446916076846</v>
      </c>
      <c r="N107" s="40"/>
      <c r="O107" s="41"/>
      <c r="P107" s="41"/>
      <c r="Q107" s="41"/>
      <c r="R107" s="42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</row>
    <row r="108" spans="1:13" ht="12.75">
      <c r="A108" s="12" t="s">
        <v>222</v>
      </c>
      <c r="B108" s="9" t="s">
        <v>223</v>
      </c>
      <c r="C108" s="13" t="s">
        <v>224</v>
      </c>
      <c r="D108" s="9" t="s">
        <v>225</v>
      </c>
      <c r="E108" s="9"/>
      <c r="F108" s="9"/>
      <c r="G108" s="15">
        <v>279</v>
      </c>
      <c r="H108" s="15">
        <v>263</v>
      </c>
      <c r="I108" s="15">
        <v>245</v>
      </c>
      <c r="J108" s="16">
        <v>248</v>
      </c>
      <c r="K108" s="29">
        <v>218</v>
      </c>
      <c r="L108" s="30">
        <f t="shared" si="2"/>
        <v>-61</v>
      </c>
      <c r="M108" s="31">
        <f t="shared" si="3"/>
        <v>-0.21863799283154123</v>
      </c>
    </row>
    <row r="109" spans="1:49" s="33" customFormat="1" ht="12.75">
      <c r="A109" s="32"/>
      <c r="B109" s="33" t="s">
        <v>29</v>
      </c>
      <c r="C109" s="34"/>
      <c r="G109" s="35">
        <v>279</v>
      </c>
      <c r="H109" s="35">
        <v>263</v>
      </c>
      <c r="I109" s="35">
        <v>245</v>
      </c>
      <c r="J109" s="36">
        <f>SUM(J108)</f>
        <v>248</v>
      </c>
      <c r="K109" s="37">
        <f>SUM(K108)</f>
        <v>218</v>
      </c>
      <c r="L109" s="38">
        <f t="shared" si="2"/>
        <v>-61</v>
      </c>
      <c r="M109" s="39">
        <f t="shared" si="3"/>
        <v>-0.21863799283154123</v>
      </c>
      <c r="N109" s="40"/>
      <c r="O109" s="41"/>
      <c r="P109" s="41"/>
      <c r="Q109" s="41"/>
      <c r="R109" s="42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</row>
    <row r="110" spans="1:13" ht="12.75">
      <c r="A110" s="12" t="s">
        <v>226</v>
      </c>
      <c r="B110" s="9" t="s">
        <v>227</v>
      </c>
      <c r="C110" s="13" t="s">
        <v>228</v>
      </c>
      <c r="D110" s="9" t="s">
        <v>229</v>
      </c>
      <c r="E110" s="9"/>
      <c r="F110" s="9"/>
      <c r="G110" s="15">
        <v>87180</v>
      </c>
      <c r="H110" s="15">
        <v>86877</v>
      </c>
      <c r="I110" s="15">
        <v>86339</v>
      </c>
      <c r="J110" s="16">
        <v>86154</v>
      </c>
      <c r="K110" s="29">
        <v>86182</v>
      </c>
      <c r="L110" s="30">
        <f t="shared" si="2"/>
        <v>-998</v>
      </c>
      <c r="M110" s="31">
        <f t="shared" si="3"/>
        <v>-0.011447579720119293</v>
      </c>
    </row>
    <row r="111" spans="1:49" s="33" customFormat="1" ht="12.75">
      <c r="A111" s="32"/>
      <c r="B111" s="33" t="s">
        <v>29</v>
      </c>
      <c r="C111" s="34"/>
      <c r="G111" s="35">
        <v>87180</v>
      </c>
      <c r="H111" s="35">
        <v>86877</v>
      </c>
      <c r="I111" s="35">
        <v>86339</v>
      </c>
      <c r="J111" s="36">
        <f>SUM(J110)</f>
        <v>86154</v>
      </c>
      <c r="K111" s="37">
        <f>SUM(K110)</f>
        <v>86182</v>
      </c>
      <c r="L111" s="38">
        <f t="shared" si="2"/>
        <v>-998</v>
      </c>
      <c r="M111" s="39">
        <f t="shared" si="3"/>
        <v>-0.011447579720119293</v>
      </c>
      <c r="N111" s="40"/>
      <c r="O111" s="41"/>
      <c r="P111" s="41"/>
      <c r="Q111" s="41"/>
      <c r="R111" s="42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</row>
    <row r="112" spans="1:13" ht="12.75">
      <c r="A112" s="12" t="s">
        <v>230</v>
      </c>
      <c r="B112" s="9" t="s">
        <v>231</v>
      </c>
      <c r="C112" s="13" t="s">
        <v>232</v>
      </c>
      <c r="D112" s="9" t="s">
        <v>233</v>
      </c>
      <c r="E112" s="9"/>
      <c r="F112" s="9"/>
      <c r="G112" s="15">
        <v>210</v>
      </c>
      <c r="H112" s="15">
        <v>205</v>
      </c>
      <c r="I112" s="15">
        <v>200</v>
      </c>
      <c r="J112" s="16">
        <v>177</v>
      </c>
      <c r="K112" s="29">
        <v>192</v>
      </c>
      <c r="L112" s="30">
        <f t="shared" si="2"/>
        <v>-18</v>
      </c>
      <c r="M112" s="31">
        <f t="shared" si="3"/>
        <v>-0.08571428571428572</v>
      </c>
    </row>
    <row r="113" spans="1:13" ht="12.75">
      <c r="A113" s="12" t="s">
        <v>230</v>
      </c>
      <c r="B113" s="9" t="s">
        <v>231</v>
      </c>
      <c r="C113" s="13" t="s">
        <v>234</v>
      </c>
      <c r="D113" s="9" t="s">
        <v>235</v>
      </c>
      <c r="E113" s="9"/>
      <c r="F113" s="9"/>
      <c r="G113" s="15">
        <v>62</v>
      </c>
      <c r="H113" s="15">
        <v>58</v>
      </c>
      <c r="I113" s="15">
        <v>57</v>
      </c>
      <c r="J113" s="16">
        <v>66</v>
      </c>
      <c r="K113" s="29">
        <v>61</v>
      </c>
      <c r="L113" s="30">
        <f t="shared" si="2"/>
        <v>-1</v>
      </c>
      <c r="M113" s="31">
        <f t="shared" si="3"/>
        <v>-0.016129032258064516</v>
      </c>
    </row>
    <row r="114" spans="1:49" s="33" customFormat="1" ht="12.75">
      <c r="A114" s="32"/>
      <c r="B114" s="33" t="s">
        <v>29</v>
      </c>
      <c r="C114" s="34"/>
      <c r="G114" s="35">
        <v>272</v>
      </c>
      <c r="H114" s="35">
        <v>263</v>
      </c>
      <c r="I114" s="35">
        <v>257</v>
      </c>
      <c r="J114" s="36">
        <f>SUM(J112:J113)</f>
        <v>243</v>
      </c>
      <c r="K114" s="37">
        <f>SUM(K112:K113)</f>
        <v>253</v>
      </c>
      <c r="L114" s="38">
        <f t="shared" si="2"/>
        <v>-19</v>
      </c>
      <c r="M114" s="39">
        <f t="shared" si="3"/>
        <v>-0.06985294117647059</v>
      </c>
      <c r="N114" s="40"/>
      <c r="O114" s="41"/>
      <c r="P114" s="41"/>
      <c r="Q114" s="41"/>
      <c r="R114" s="42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</row>
    <row r="115" spans="1:13" ht="12.75">
      <c r="A115" s="12" t="s">
        <v>236</v>
      </c>
      <c r="B115" s="9" t="s">
        <v>237</v>
      </c>
      <c r="C115" s="13" t="s">
        <v>238</v>
      </c>
      <c r="D115" s="9" t="s">
        <v>239</v>
      </c>
      <c r="E115" s="9"/>
      <c r="F115" s="9"/>
      <c r="G115" s="15">
        <v>228</v>
      </c>
      <c r="H115" s="15">
        <v>226</v>
      </c>
      <c r="I115" s="15">
        <v>209</v>
      </c>
      <c r="J115" s="16">
        <v>186</v>
      </c>
      <c r="K115" s="29">
        <v>172</v>
      </c>
      <c r="L115" s="30">
        <f t="shared" si="2"/>
        <v>-56</v>
      </c>
      <c r="M115" s="31">
        <f t="shared" si="3"/>
        <v>-0.24561403508771928</v>
      </c>
    </row>
    <row r="116" spans="1:13" ht="12.75">
      <c r="A116" s="12" t="s">
        <v>236</v>
      </c>
      <c r="B116" s="9" t="s">
        <v>237</v>
      </c>
      <c r="C116" s="13" t="s">
        <v>240</v>
      </c>
      <c r="D116" s="9" t="s">
        <v>241</v>
      </c>
      <c r="E116" s="9"/>
      <c r="F116" s="9"/>
      <c r="G116" s="15">
        <v>122</v>
      </c>
      <c r="H116" s="15">
        <v>125</v>
      </c>
      <c r="I116" s="15">
        <v>130</v>
      </c>
      <c r="J116" s="16">
        <v>112</v>
      </c>
      <c r="K116" s="29">
        <v>114</v>
      </c>
      <c r="L116" s="30">
        <f t="shared" si="2"/>
        <v>-8</v>
      </c>
      <c r="M116" s="31">
        <f t="shared" si="3"/>
        <v>-0.06557377049180328</v>
      </c>
    </row>
    <row r="117" spans="1:13" ht="12.75">
      <c r="A117" s="12" t="s">
        <v>236</v>
      </c>
      <c r="B117" s="9" t="s">
        <v>237</v>
      </c>
      <c r="C117" s="13" t="s">
        <v>242</v>
      </c>
      <c r="D117" s="9" t="s">
        <v>243</v>
      </c>
      <c r="E117" s="9"/>
      <c r="F117" s="9"/>
      <c r="G117" s="15">
        <v>277</v>
      </c>
      <c r="H117" s="15">
        <v>273</v>
      </c>
      <c r="I117" s="15">
        <v>270</v>
      </c>
      <c r="J117" s="16">
        <v>250</v>
      </c>
      <c r="K117" s="29">
        <v>234</v>
      </c>
      <c r="L117" s="30">
        <f t="shared" si="2"/>
        <v>-43</v>
      </c>
      <c r="M117" s="31">
        <f t="shared" si="3"/>
        <v>-0.1552346570397112</v>
      </c>
    </row>
    <row r="118" spans="1:13" ht="12.75">
      <c r="A118" s="12" t="s">
        <v>236</v>
      </c>
      <c r="B118" s="9" t="s">
        <v>237</v>
      </c>
      <c r="C118" s="13" t="s">
        <v>244</v>
      </c>
      <c r="D118" s="9" t="s">
        <v>245</v>
      </c>
      <c r="E118" s="9"/>
      <c r="F118" s="9"/>
      <c r="G118" s="15">
        <v>107</v>
      </c>
      <c r="H118" s="15">
        <v>112</v>
      </c>
      <c r="I118" s="15">
        <v>119</v>
      </c>
      <c r="J118" s="16">
        <v>128</v>
      </c>
      <c r="K118" s="29">
        <v>124</v>
      </c>
      <c r="L118" s="30">
        <f t="shared" si="2"/>
        <v>17</v>
      </c>
      <c r="M118" s="31">
        <f t="shared" si="3"/>
        <v>0.1588785046728972</v>
      </c>
    </row>
    <row r="119" spans="1:13" ht="12.75">
      <c r="A119" s="12" t="s">
        <v>236</v>
      </c>
      <c r="B119" s="9" t="s">
        <v>237</v>
      </c>
      <c r="C119" s="13" t="s">
        <v>246</v>
      </c>
      <c r="D119" s="9" t="s">
        <v>247</v>
      </c>
      <c r="E119" s="9"/>
      <c r="F119" s="9"/>
      <c r="G119" s="15">
        <v>823</v>
      </c>
      <c r="H119" s="15">
        <v>826</v>
      </c>
      <c r="I119" s="15">
        <v>793</v>
      </c>
      <c r="J119" s="16">
        <v>765</v>
      </c>
      <c r="K119" s="29">
        <v>776</v>
      </c>
      <c r="L119" s="30">
        <f t="shared" si="2"/>
        <v>-47</v>
      </c>
      <c r="M119" s="31">
        <f t="shared" si="3"/>
        <v>-0.05710814094775213</v>
      </c>
    </row>
    <row r="120" spans="1:49" s="33" customFormat="1" ht="12.75">
      <c r="A120" s="32"/>
      <c r="B120" s="33" t="s">
        <v>29</v>
      </c>
      <c r="C120" s="34"/>
      <c r="G120" s="35">
        <v>1557</v>
      </c>
      <c r="H120" s="35">
        <v>1562</v>
      </c>
      <c r="I120" s="35">
        <v>1521</v>
      </c>
      <c r="J120" s="36">
        <f>SUM(J115:J119)</f>
        <v>1441</v>
      </c>
      <c r="K120" s="37">
        <f>SUM(K115:K119)</f>
        <v>1420</v>
      </c>
      <c r="L120" s="38">
        <f t="shared" si="2"/>
        <v>-137</v>
      </c>
      <c r="M120" s="39">
        <f t="shared" si="3"/>
        <v>-0.08798972382787412</v>
      </c>
      <c r="N120" s="40"/>
      <c r="O120" s="41"/>
      <c r="P120" s="41"/>
      <c r="Q120" s="41"/>
      <c r="R120" s="42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</row>
    <row r="121" spans="1:13" ht="12.75">
      <c r="A121" s="12" t="s">
        <v>248</v>
      </c>
      <c r="B121" s="9" t="s">
        <v>249</v>
      </c>
      <c r="C121" s="13" t="s">
        <v>250</v>
      </c>
      <c r="D121" s="9" t="s">
        <v>251</v>
      </c>
      <c r="E121" s="9"/>
      <c r="F121" s="9"/>
      <c r="G121" s="15">
        <v>1205</v>
      </c>
      <c r="H121" s="15">
        <v>1210</v>
      </c>
      <c r="I121" s="15">
        <v>1210</v>
      </c>
      <c r="J121" s="16">
        <v>1189</v>
      </c>
      <c r="K121" s="29">
        <v>1218</v>
      </c>
      <c r="L121" s="30">
        <f t="shared" si="2"/>
        <v>13</v>
      </c>
      <c r="M121" s="31">
        <f t="shared" si="3"/>
        <v>0.010788381742738589</v>
      </c>
    </row>
    <row r="122" spans="1:49" s="33" customFormat="1" ht="12.75">
      <c r="A122" s="32"/>
      <c r="B122" s="33" t="s">
        <v>29</v>
      </c>
      <c r="C122" s="34"/>
      <c r="G122" s="35">
        <v>1205</v>
      </c>
      <c r="H122" s="35">
        <v>1210</v>
      </c>
      <c r="I122" s="35">
        <v>1210</v>
      </c>
      <c r="J122" s="36">
        <f>SUM(J121)</f>
        <v>1189</v>
      </c>
      <c r="K122" s="37">
        <f>SUM(K121)</f>
        <v>1218</v>
      </c>
      <c r="L122" s="38">
        <f t="shared" si="2"/>
        <v>13</v>
      </c>
      <c r="M122" s="39">
        <f t="shared" si="3"/>
        <v>0.010788381742738589</v>
      </c>
      <c r="N122" s="40"/>
      <c r="O122" s="41"/>
      <c r="P122" s="41"/>
      <c r="Q122" s="41"/>
      <c r="R122" s="42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</row>
    <row r="123" spans="1:13" ht="12.75">
      <c r="A123" s="12" t="s">
        <v>252</v>
      </c>
      <c r="B123" s="9" t="s">
        <v>253</v>
      </c>
      <c r="C123" s="13" t="s">
        <v>254</v>
      </c>
      <c r="D123" s="9" t="s">
        <v>255</v>
      </c>
      <c r="E123" s="9"/>
      <c r="F123" s="9"/>
      <c r="G123" s="15">
        <v>4618</v>
      </c>
      <c r="H123" s="15">
        <v>4615</v>
      </c>
      <c r="I123" s="15">
        <v>4658</v>
      </c>
      <c r="J123" s="16">
        <v>4768</v>
      </c>
      <c r="K123" s="29">
        <v>4820</v>
      </c>
      <c r="L123" s="30">
        <f t="shared" si="2"/>
        <v>202</v>
      </c>
      <c r="M123" s="31">
        <f t="shared" si="3"/>
        <v>0.04374187960155912</v>
      </c>
    </row>
    <row r="124" spans="1:13" ht="12.75">
      <c r="A124" s="12" t="s">
        <v>252</v>
      </c>
      <c r="B124" s="9" t="s">
        <v>253</v>
      </c>
      <c r="C124" s="13" t="s">
        <v>256</v>
      </c>
      <c r="D124" s="9" t="s">
        <v>257</v>
      </c>
      <c r="E124" s="9"/>
      <c r="F124" s="9"/>
      <c r="G124" s="15">
        <v>1204</v>
      </c>
      <c r="H124" s="15">
        <v>1246</v>
      </c>
      <c r="I124" s="15">
        <v>1192</v>
      </c>
      <c r="J124" s="16">
        <v>1311</v>
      </c>
      <c r="K124" s="29">
        <v>1358</v>
      </c>
      <c r="L124" s="30">
        <f t="shared" si="2"/>
        <v>154</v>
      </c>
      <c r="M124" s="31">
        <f t="shared" si="3"/>
        <v>0.12790697674418605</v>
      </c>
    </row>
    <row r="125" spans="1:13" ht="12.75">
      <c r="A125" s="12" t="s">
        <v>252</v>
      </c>
      <c r="B125" s="9" t="s">
        <v>253</v>
      </c>
      <c r="C125" s="13" t="s">
        <v>258</v>
      </c>
      <c r="D125" s="9" t="s">
        <v>259</v>
      </c>
      <c r="E125" s="9"/>
      <c r="F125" s="9"/>
      <c r="G125" s="15">
        <v>764</v>
      </c>
      <c r="H125" s="15">
        <v>738</v>
      </c>
      <c r="I125" s="15">
        <v>751</v>
      </c>
      <c r="J125" s="16">
        <v>791</v>
      </c>
      <c r="K125" s="29">
        <v>811</v>
      </c>
      <c r="L125" s="30">
        <f t="shared" si="2"/>
        <v>47</v>
      </c>
      <c r="M125" s="31">
        <f t="shared" si="3"/>
        <v>0.061518324607329845</v>
      </c>
    </row>
    <row r="126" spans="1:49" s="33" customFormat="1" ht="12.75">
      <c r="A126" s="32"/>
      <c r="B126" s="33" t="s">
        <v>29</v>
      </c>
      <c r="C126" s="34"/>
      <c r="G126" s="35">
        <v>6586</v>
      </c>
      <c r="H126" s="35">
        <v>6599</v>
      </c>
      <c r="I126" s="35">
        <v>6601</v>
      </c>
      <c r="J126" s="36">
        <f>SUM(J123:J125)</f>
        <v>6870</v>
      </c>
      <c r="K126" s="37">
        <f>SUM(K123:K125)</f>
        <v>6989</v>
      </c>
      <c r="L126" s="38">
        <f t="shared" si="2"/>
        <v>403</v>
      </c>
      <c r="M126" s="39">
        <f t="shared" si="3"/>
        <v>0.0611904038870331</v>
      </c>
      <c r="N126" s="40"/>
      <c r="O126" s="41"/>
      <c r="P126" s="41"/>
      <c r="Q126" s="41"/>
      <c r="R126" s="42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</row>
    <row r="127" spans="1:13" ht="12.75">
      <c r="A127" s="12" t="s">
        <v>260</v>
      </c>
      <c r="B127" s="9" t="s">
        <v>261</v>
      </c>
      <c r="C127" s="13" t="s">
        <v>262</v>
      </c>
      <c r="D127" s="9" t="s">
        <v>263</v>
      </c>
      <c r="E127" s="9"/>
      <c r="F127" s="9"/>
      <c r="G127" s="15">
        <v>24891</v>
      </c>
      <c r="H127" s="15">
        <v>25000</v>
      </c>
      <c r="I127" s="15">
        <v>25216</v>
      </c>
      <c r="J127" s="16">
        <v>25430</v>
      </c>
      <c r="K127" s="29">
        <v>25610</v>
      </c>
      <c r="L127" s="30">
        <f t="shared" si="2"/>
        <v>719</v>
      </c>
      <c r="M127" s="31">
        <f t="shared" si="3"/>
        <v>0.028885942710216543</v>
      </c>
    </row>
    <row r="128" spans="1:13" ht="12.75">
      <c r="A128" s="12" t="s">
        <v>260</v>
      </c>
      <c r="B128" s="9" t="s">
        <v>261</v>
      </c>
      <c r="C128" s="13" t="s">
        <v>264</v>
      </c>
      <c r="D128" s="9" t="s">
        <v>265</v>
      </c>
      <c r="E128" s="9"/>
      <c r="F128" s="9"/>
      <c r="G128" s="15">
        <v>15027</v>
      </c>
      <c r="H128" s="15">
        <v>15030</v>
      </c>
      <c r="I128" s="15">
        <v>15108</v>
      </c>
      <c r="J128" s="16">
        <v>15310</v>
      </c>
      <c r="K128" s="29">
        <v>15305</v>
      </c>
      <c r="L128" s="30">
        <f t="shared" si="2"/>
        <v>278</v>
      </c>
      <c r="M128" s="31">
        <f t="shared" si="3"/>
        <v>0.01850003327344114</v>
      </c>
    </row>
    <row r="129" spans="1:13" ht="12.75">
      <c r="A129" s="12" t="s">
        <v>260</v>
      </c>
      <c r="B129" s="9" t="s">
        <v>261</v>
      </c>
      <c r="C129" s="13" t="s">
        <v>266</v>
      </c>
      <c r="D129" s="9" t="s">
        <v>267</v>
      </c>
      <c r="E129" s="9"/>
      <c r="F129" s="9"/>
      <c r="G129" s="15">
        <v>1361</v>
      </c>
      <c r="H129" s="15">
        <v>1260</v>
      </c>
      <c r="I129" s="15">
        <v>1265</v>
      </c>
      <c r="J129" s="16">
        <v>1272</v>
      </c>
      <c r="K129" s="29">
        <v>1206</v>
      </c>
      <c r="L129" s="30">
        <f t="shared" si="2"/>
        <v>-155</v>
      </c>
      <c r="M129" s="31">
        <f t="shared" si="3"/>
        <v>-0.11388684790595151</v>
      </c>
    </row>
    <row r="130" spans="1:49" s="33" customFormat="1" ht="12.75">
      <c r="A130" s="32"/>
      <c r="B130" s="33" t="s">
        <v>29</v>
      </c>
      <c r="C130" s="34"/>
      <c r="G130" s="35">
        <v>41279</v>
      </c>
      <c r="H130" s="35">
        <v>41290</v>
      </c>
      <c r="I130" s="35">
        <v>41589</v>
      </c>
      <c r="J130" s="36">
        <f>SUM(J127:J129)</f>
        <v>42012</v>
      </c>
      <c r="K130" s="37">
        <f>SUM(K127:K129)</f>
        <v>42121</v>
      </c>
      <c r="L130" s="38">
        <f t="shared" si="2"/>
        <v>842</v>
      </c>
      <c r="M130" s="39">
        <f t="shared" si="3"/>
        <v>0.02039778095399598</v>
      </c>
      <c r="N130" s="40"/>
      <c r="O130" s="41"/>
      <c r="P130" s="41"/>
      <c r="Q130" s="41"/>
      <c r="R130" s="42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</row>
    <row r="131" spans="1:13" ht="12.75">
      <c r="A131" s="12" t="s">
        <v>268</v>
      </c>
      <c r="B131" s="9" t="s">
        <v>269</v>
      </c>
      <c r="C131" s="13" t="s">
        <v>270</v>
      </c>
      <c r="D131" s="9" t="s">
        <v>271</v>
      </c>
      <c r="E131" s="9"/>
      <c r="F131" s="9"/>
      <c r="G131" s="15">
        <v>1519</v>
      </c>
      <c r="H131" s="15">
        <v>1522</v>
      </c>
      <c r="I131" s="15">
        <v>1528</v>
      </c>
      <c r="J131" s="16">
        <v>1553</v>
      </c>
      <c r="K131" s="29">
        <v>1493</v>
      </c>
      <c r="L131" s="30">
        <f t="shared" si="2"/>
        <v>-26</v>
      </c>
      <c r="M131" s="31">
        <f t="shared" si="3"/>
        <v>-0.017116524028966424</v>
      </c>
    </row>
    <row r="132" spans="1:13" ht="12.75">
      <c r="A132" s="12" t="s">
        <v>268</v>
      </c>
      <c r="B132" s="9" t="s">
        <v>269</v>
      </c>
      <c r="C132" s="13" t="s">
        <v>272</v>
      </c>
      <c r="D132" s="9" t="s">
        <v>273</v>
      </c>
      <c r="E132" s="9"/>
      <c r="F132" s="9"/>
      <c r="G132" s="15">
        <v>215</v>
      </c>
      <c r="H132" s="15">
        <v>246</v>
      </c>
      <c r="I132" s="15">
        <v>240</v>
      </c>
      <c r="J132" s="16">
        <v>234</v>
      </c>
      <c r="K132" s="29">
        <v>233</v>
      </c>
      <c r="L132" s="30">
        <f t="shared" si="2"/>
        <v>18</v>
      </c>
      <c r="M132" s="31">
        <f t="shared" si="3"/>
        <v>0.08372093023255814</v>
      </c>
    </row>
    <row r="133" spans="1:13" ht="12.75">
      <c r="A133" s="12" t="s">
        <v>268</v>
      </c>
      <c r="B133" s="9" t="s">
        <v>269</v>
      </c>
      <c r="C133" s="13" t="s">
        <v>274</v>
      </c>
      <c r="D133" s="9" t="s">
        <v>275</v>
      </c>
      <c r="E133" s="9"/>
      <c r="F133" s="9"/>
      <c r="G133" s="15">
        <v>362</v>
      </c>
      <c r="H133" s="15">
        <v>358</v>
      </c>
      <c r="I133" s="15">
        <v>359</v>
      </c>
      <c r="J133" s="16">
        <v>360</v>
      </c>
      <c r="K133" s="29">
        <v>337</v>
      </c>
      <c r="L133" s="30">
        <f aca="true" t="shared" si="4" ref="L133:L196">K133-G133</f>
        <v>-25</v>
      </c>
      <c r="M133" s="31">
        <f aca="true" t="shared" si="5" ref="M133:M196">L133/G133</f>
        <v>-0.06906077348066299</v>
      </c>
    </row>
    <row r="134" spans="1:13" ht="12.75">
      <c r="A134" s="12" t="s">
        <v>268</v>
      </c>
      <c r="B134" s="9" t="s">
        <v>269</v>
      </c>
      <c r="C134" s="13" t="s">
        <v>276</v>
      </c>
      <c r="D134" s="9" t="s">
        <v>277</v>
      </c>
      <c r="E134" s="9"/>
      <c r="F134" s="9"/>
      <c r="G134" s="15">
        <v>170</v>
      </c>
      <c r="H134" s="15">
        <v>151</v>
      </c>
      <c r="I134" s="15">
        <v>164</v>
      </c>
      <c r="J134" s="16">
        <v>161</v>
      </c>
      <c r="K134" s="29">
        <v>154</v>
      </c>
      <c r="L134" s="30">
        <f t="shared" si="4"/>
        <v>-16</v>
      </c>
      <c r="M134" s="31">
        <f t="shared" si="5"/>
        <v>-0.09411764705882353</v>
      </c>
    </row>
    <row r="135" spans="1:13" ht="12.75">
      <c r="A135" s="12" t="s">
        <v>268</v>
      </c>
      <c r="B135" s="9" t="s">
        <v>269</v>
      </c>
      <c r="C135" s="13" t="s">
        <v>278</v>
      </c>
      <c r="D135" s="9" t="s">
        <v>279</v>
      </c>
      <c r="E135" s="9"/>
      <c r="F135" s="9"/>
      <c r="G135" s="15">
        <v>1041</v>
      </c>
      <c r="H135" s="15">
        <v>979</v>
      </c>
      <c r="I135" s="15">
        <v>1130</v>
      </c>
      <c r="J135" s="16">
        <v>916</v>
      </c>
      <c r="K135" s="29">
        <v>653</v>
      </c>
      <c r="L135" s="30">
        <f t="shared" si="4"/>
        <v>-388</v>
      </c>
      <c r="M135" s="31">
        <f t="shared" si="5"/>
        <v>-0.37271853986551395</v>
      </c>
    </row>
    <row r="136" spans="1:13" ht="12.75">
      <c r="A136" s="12" t="s">
        <v>268</v>
      </c>
      <c r="B136" s="9" t="s">
        <v>269</v>
      </c>
      <c r="C136" s="13" t="s">
        <v>280</v>
      </c>
      <c r="D136" s="9" t="s">
        <v>281</v>
      </c>
      <c r="E136" s="9"/>
      <c r="F136" s="9"/>
      <c r="G136" s="15">
        <v>55</v>
      </c>
      <c r="H136" s="15">
        <v>63</v>
      </c>
      <c r="I136" s="15">
        <v>65</v>
      </c>
      <c r="J136" s="16">
        <v>62</v>
      </c>
      <c r="K136" s="29">
        <v>63</v>
      </c>
      <c r="L136" s="30">
        <f t="shared" si="4"/>
        <v>8</v>
      </c>
      <c r="M136" s="31">
        <f t="shared" si="5"/>
        <v>0.14545454545454545</v>
      </c>
    </row>
    <row r="137" spans="1:49" s="33" customFormat="1" ht="12.75">
      <c r="A137" s="32"/>
      <c r="B137" s="33" t="s">
        <v>29</v>
      </c>
      <c r="C137" s="34"/>
      <c r="G137" s="35">
        <v>3362</v>
      </c>
      <c r="H137" s="35">
        <v>3319</v>
      </c>
      <c r="I137" s="35">
        <v>3486</v>
      </c>
      <c r="J137" s="36">
        <f>SUM(J131:J136)</f>
        <v>3286</v>
      </c>
      <c r="K137" s="37">
        <f>SUM(K131:K136)</f>
        <v>2933</v>
      </c>
      <c r="L137" s="38">
        <f t="shared" si="4"/>
        <v>-429</v>
      </c>
      <c r="M137" s="39">
        <f t="shared" si="5"/>
        <v>-0.12760261748958954</v>
      </c>
      <c r="N137" s="40"/>
      <c r="O137" s="41"/>
      <c r="P137" s="41"/>
      <c r="Q137" s="41"/>
      <c r="R137" s="42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</row>
    <row r="138" spans="1:13" ht="12.75">
      <c r="A138" s="12" t="s">
        <v>282</v>
      </c>
      <c r="B138" s="9" t="s">
        <v>283</v>
      </c>
      <c r="C138" s="13" t="s">
        <v>284</v>
      </c>
      <c r="D138" s="9" t="s">
        <v>285</v>
      </c>
      <c r="E138" s="9"/>
      <c r="F138" s="9"/>
      <c r="G138" s="15">
        <v>199</v>
      </c>
      <c r="H138" s="15">
        <v>203</v>
      </c>
      <c r="I138" s="15">
        <v>186</v>
      </c>
      <c r="J138" s="16">
        <v>208</v>
      </c>
      <c r="K138" s="29">
        <v>208</v>
      </c>
      <c r="L138" s="30">
        <f t="shared" si="4"/>
        <v>9</v>
      </c>
      <c r="M138" s="31">
        <f t="shared" si="5"/>
        <v>0.04522613065326633</v>
      </c>
    </row>
    <row r="139" spans="1:13" ht="12.75">
      <c r="A139" s="12" t="s">
        <v>282</v>
      </c>
      <c r="B139" s="9" t="s">
        <v>283</v>
      </c>
      <c r="C139" s="13" t="s">
        <v>286</v>
      </c>
      <c r="D139" s="9" t="s">
        <v>287</v>
      </c>
      <c r="E139" s="9"/>
      <c r="F139" s="9"/>
      <c r="G139" s="15">
        <v>626</v>
      </c>
      <c r="H139" s="15">
        <v>572</v>
      </c>
      <c r="I139" s="15">
        <v>542</v>
      </c>
      <c r="J139" s="16">
        <v>524</v>
      </c>
      <c r="K139" s="29">
        <v>507</v>
      </c>
      <c r="L139" s="30">
        <f t="shared" si="4"/>
        <v>-119</v>
      </c>
      <c r="M139" s="31">
        <f t="shared" si="5"/>
        <v>-0.1900958466453674</v>
      </c>
    </row>
    <row r="140" spans="1:13" ht="12.75">
      <c r="A140" s="12" t="s">
        <v>282</v>
      </c>
      <c r="B140" s="9" t="s">
        <v>283</v>
      </c>
      <c r="C140" s="13" t="s">
        <v>288</v>
      </c>
      <c r="D140" s="9" t="s">
        <v>289</v>
      </c>
      <c r="E140" s="9"/>
      <c r="F140" s="9"/>
      <c r="G140" s="15">
        <v>128</v>
      </c>
      <c r="H140" s="15">
        <v>167</v>
      </c>
      <c r="I140" s="15">
        <v>228</v>
      </c>
      <c r="J140" s="16">
        <v>220</v>
      </c>
      <c r="K140" s="29">
        <v>222</v>
      </c>
      <c r="L140" s="30">
        <f t="shared" si="4"/>
        <v>94</v>
      </c>
      <c r="M140" s="31">
        <f t="shared" si="5"/>
        <v>0.734375</v>
      </c>
    </row>
    <row r="141" spans="1:49" s="33" customFormat="1" ht="12.75">
      <c r="A141" s="32"/>
      <c r="B141" s="33" t="s">
        <v>29</v>
      </c>
      <c r="C141" s="34"/>
      <c r="G141" s="35">
        <v>953</v>
      </c>
      <c r="H141" s="35">
        <v>942</v>
      </c>
      <c r="I141" s="35">
        <v>956</v>
      </c>
      <c r="J141" s="36">
        <f>SUM(J138:J140)</f>
        <v>952</v>
      </c>
      <c r="K141" s="37">
        <f>SUM(K138:K140)</f>
        <v>937</v>
      </c>
      <c r="L141" s="38">
        <f t="shared" si="4"/>
        <v>-16</v>
      </c>
      <c r="M141" s="39">
        <f t="shared" si="5"/>
        <v>-0.016789087093389297</v>
      </c>
      <c r="N141" s="40"/>
      <c r="O141" s="41"/>
      <c r="P141" s="41"/>
      <c r="Q141" s="41"/>
      <c r="R141" s="42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</row>
    <row r="142" spans="1:13" ht="12.75">
      <c r="A142" s="12" t="s">
        <v>290</v>
      </c>
      <c r="B142" s="9" t="s">
        <v>291</v>
      </c>
      <c r="C142" s="13" t="s">
        <v>292</v>
      </c>
      <c r="D142" s="9" t="s">
        <v>293</v>
      </c>
      <c r="E142" s="9"/>
      <c r="F142" s="9"/>
      <c r="G142" s="15">
        <v>2752</v>
      </c>
      <c r="H142" s="15">
        <v>2631</v>
      </c>
      <c r="I142" s="15">
        <v>2513</v>
      </c>
      <c r="J142" s="16">
        <v>2496</v>
      </c>
      <c r="K142" s="29">
        <v>2501</v>
      </c>
      <c r="L142" s="30">
        <f t="shared" si="4"/>
        <v>-251</v>
      </c>
      <c r="M142" s="31">
        <f t="shared" si="5"/>
        <v>-0.0912063953488372</v>
      </c>
    </row>
    <row r="143" spans="1:13" ht="12.75">
      <c r="A143" s="12" t="s">
        <v>290</v>
      </c>
      <c r="B143" s="9" t="s">
        <v>291</v>
      </c>
      <c r="C143" s="13" t="s">
        <v>294</v>
      </c>
      <c r="D143" s="9" t="s">
        <v>295</v>
      </c>
      <c r="E143" s="9"/>
      <c r="F143" s="9"/>
      <c r="G143" s="15">
        <v>219</v>
      </c>
      <c r="H143" s="15">
        <v>215</v>
      </c>
      <c r="I143" s="15">
        <v>202</v>
      </c>
      <c r="J143" s="16">
        <v>211</v>
      </c>
      <c r="K143" s="29">
        <v>204</v>
      </c>
      <c r="L143" s="30">
        <f t="shared" si="4"/>
        <v>-15</v>
      </c>
      <c r="M143" s="31">
        <f t="shared" si="5"/>
        <v>-0.0684931506849315</v>
      </c>
    </row>
    <row r="144" spans="1:13" ht="12.75">
      <c r="A144" s="12" t="s">
        <v>290</v>
      </c>
      <c r="B144" s="9" t="s">
        <v>291</v>
      </c>
      <c r="C144" s="13" t="s">
        <v>296</v>
      </c>
      <c r="D144" s="9" t="s">
        <v>297</v>
      </c>
      <c r="E144" s="9"/>
      <c r="F144" s="9"/>
      <c r="G144" s="15">
        <v>309</v>
      </c>
      <c r="H144" s="15">
        <v>306</v>
      </c>
      <c r="I144" s="15">
        <v>302</v>
      </c>
      <c r="J144" s="16">
        <v>297</v>
      </c>
      <c r="K144" s="29">
        <v>321</v>
      </c>
      <c r="L144" s="30">
        <f t="shared" si="4"/>
        <v>12</v>
      </c>
      <c r="M144" s="31">
        <f t="shared" si="5"/>
        <v>0.038834951456310676</v>
      </c>
    </row>
    <row r="145" spans="1:13" ht="12.75">
      <c r="A145" s="12" t="s">
        <v>290</v>
      </c>
      <c r="B145" s="9" t="s">
        <v>291</v>
      </c>
      <c r="C145" s="13" t="s">
        <v>298</v>
      </c>
      <c r="D145" s="9" t="s">
        <v>299</v>
      </c>
      <c r="E145" s="9"/>
      <c r="F145" s="9"/>
      <c r="G145" s="15">
        <v>153</v>
      </c>
      <c r="H145" s="15">
        <v>168</v>
      </c>
      <c r="I145" s="15">
        <v>166</v>
      </c>
      <c r="J145" s="16">
        <v>167</v>
      </c>
      <c r="K145" s="29">
        <v>158</v>
      </c>
      <c r="L145" s="30">
        <f t="shared" si="4"/>
        <v>5</v>
      </c>
      <c r="M145" s="31">
        <f t="shared" si="5"/>
        <v>0.032679738562091505</v>
      </c>
    </row>
    <row r="146" spans="1:49" s="33" customFormat="1" ht="12.75">
      <c r="A146" s="32"/>
      <c r="B146" s="33" t="s">
        <v>29</v>
      </c>
      <c r="C146" s="34"/>
      <c r="G146" s="35">
        <v>3433</v>
      </c>
      <c r="H146" s="35">
        <v>3320</v>
      </c>
      <c r="I146" s="35">
        <v>3183</v>
      </c>
      <c r="J146" s="36">
        <f>SUM(J142:J145)</f>
        <v>3171</v>
      </c>
      <c r="K146" s="37">
        <f>SUM(K142:K145)</f>
        <v>3184</v>
      </c>
      <c r="L146" s="38">
        <f t="shared" si="4"/>
        <v>-249</v>
      </c>
      <c r="M146" s="39">
        <f t="shared" si="5"/>
        <v>-0.07253131371977863</v>
      </c>
      <c r="N146" s="40"/>
      <c r="O146" s="41"/>
      <c r="P146" s="41"/>
      <c r="Q146" s="41"/>
      <c r="R146" s="42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</row>
    <row r="147" spans="1:13" ht="12.75">
      <c r="A147" s="12" t="s">
        <v>300</v>
      </c>
      <c r="B147" s="9" t="s">
        <v>301</v>
      </c>
      <c r="C147" s="13" t="s">
        <v>302</v>
      </c>
      <c r="D147" s="9" t="s">
        <v>303</v>
      </c>
      <c r="E147" s="9"/>
      <c r="F147" s="9"/>
      <c r="G147" s="15">
        <v>202</v>
      </c>
      <c r="H147" s="15">
        <v>201</v>
      </c>
      <c r="I147" s="15">
        <v>194</v>
      </c>
      <c r="J147" s="16">
        <v>178</v>
      </c>
      <c r="K147" s="29">
        <v>155</v>
      </c>
      <c r="L147" s="30">
        <f t="shared" si="4"/>
        <v>-47</v>
      </c>
      <c r="M147" s="31">
        <f t="shared" si="5"/>
        <v>-0.23267326732673269</v>
      </c>
    </row>
    <row r="148" spans="1:13" ht="12.75">
      <c r="A148" s="12" t="s">
        <v>300</v>
      </c>
      <c r="B148" s="9" t="s">
        <v>301</v>
      </c>
      <c r="C148" s="13" t="s">
        <v>304</v>
      </c>
      <c r="D148" s="9" t="s">
        <v>305</v>
      </c>
      <c r="E148" s="9"/>
      <c r="F148" s="9"/>
      <c r="G148" s="15">
        <v>497</v>
      </c>
      <c r="H148" s="15">
        <v>485</v>
      </c>
      <c r="I148" s="15">
        <v>470</v>
      </c>
      <c r="J148" s="16">
        <v>485</v>
      </c>
      <c r="K148" s="29">
        <v>479</v>
      </c>
      <c r="L148" s="30">
        <f t="shared" si="4"/>
        <v>-18</v>
      </c>
      <c r="M148" s="31">
        <f t="shared" si="5"/>
        <v>-0.03621730382293763</v>
      </c>
    </row>
    <row r="149" spans="1:13" ht="12.75">
      <c r="A149" s="12" t="s">
        <v>300</v>
      </c>
      <c r="B149" s="9" t="s">
        <v>301</v>
      </c>
      <c r="C149" s="13" t="s">
        <v>306</v>
      </c>
      <c r="D149" s="9" t="s">
        <v>307</v>
      </c>
      <c r="E149" s="9"/>
      <c r="F149" s="9"/>
      <c r="G149" s="15">
        <v>20187</v>
      </c>
      <c r="H149" s="15">
        <v>20130</v>
      </c>
      <c r="I149" s="15">
        <v>20578</v>
      </c>
      <c r="J149" s="16">
        <v>21173</v>
      </c>
      <c r="K149" s="29">
        <v>21308</v>
      </c>
      <c r="L149" s="30">
        <f t="shared" si="4"/>
        <v>1121</v>
      </c>
      <c r="M149" s="31">
        <f t="shared" si="5"/>
        <v>0.05553078714023877</v>
      </c>
    </row>
    <row r="150" spans="1:49" s="33" customFormat="1" ht="12.75">
      <c r="A150" s="32"/>
      <c r="B150" s="33" t="s">
        <v>29</v>
      </c>
      <c r="C150" s="34"/>
      <c r="G150" s="35">
        <v>20886</v>
      </c>
      <c r="H150" s="35">
        <v>20816</v>
      </c>
      <c r="I150" s="35">
        <v>21242</v>
      </c>
      <c r="J150" s="36">
        <f>SUM(J147:J149)</f>
        <v>21836</v>
      </c>
      <c r="K150" s="37">
        <f>SUM(K147:K149)</f>
        <v>21942</v>
      </c>
      <c r="L150" s="38">
        <f t="shared" si="4"/>
        <v>1056</v>
      </c>
      <c r="M150" s="39">
        <f t="shared" si="5"/>
        <v>0.05056018385521402</v>
      </c>
      <c r="N150" s="40"/>
      <c r="O150" s="41"/>
      <c r="P150" s="41"/>
      <c r="Q150" s="41"/>
      <c r="R150" s="42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</row>
    <row r="151" spans="1:13" ht="12.75">
      <c r="A151" s="12" t="s">
        <v>308</v>
      </c>
      <c r="B151" s="9" t="s">
        <v>309</v>
      </c>
      <c r="C151" s="13" t="s">
        <v>310</v>
      </c>
      <c r="D151" s="9" t="s">
        <v>311</v>
      </c>
      <c r="E151" s="9"/>
      <c r="F151" s="9"/>
      <c r="G151" s="15">
        <v>177</v>
      </c>
      <c r="H151" s="15">
        <v>158</v>
      </c>
      <c r="I151" s="15">
        <v>149</v>
      </c>
      <c r="J151" s="16">
        <v>136</v>
      </c>
      <c r="K151" s="29">
        <v>123</v>
      </c>
      <c r="L151" s="30">
        <f t="shared" si="4"/>
        <v>-54</v>
      </c>
      <c r="M151" s="31">
        <f t="shared" si="5"/>
        <v>-0.3050847457627119</v>
      </c>
    </row>
    <row r="152" spans="1:49" s="33" customFormat="1" ht="12.75">
      <c r="A152" s="32"/>
      <c r="B152" s="33" t="s">
        <v>29</v>
      </c>
      <c r="C152" s="34"/>
      <c r="G152" s="35">
        <v>177</v>
      </c>
      <c r="H152" s="35">
        <v>158</v>
      </c>
      <c r="I152" s="35">
        <v>149</v>
      </c>
      <c r="J152" s="36">
        <f>SUM(J151)</f>
        <v>136</v>
      </c>
      <c r="K152" s="37">
        <f>SUM(K151)</f>
        <v>123</v>
      </c>
      <c r="L152" s="38">
        <f t="shared" si="4"/>
        <v>-54</v>
      </c>
      <c r="M152" s="39">
        <f t="shared" si="5"/>
        <v>-0.3050847457627119</v>
      </c>
      <c r="N152" s="40"/>
      <c r="O152" s="41"/>
      <c r="P152" s="41"/>
      <c r="Q152" s="41"/>
      <c r="R152" s="42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</row>
    <row r="153" spans="1:13" ht="12.75">
      <c r="A153" s="12" t="s">
        <v>312</v>
      </c>
      <c r="B153" s="9" t="s">
        <v>313</v>
      </c>
      <c r="C153" s="13" t="s">
        <v>314</v>
      </c>
      <c r="D153" s="9" t="s">
        <v>315</v>
      </c>
      <c r="E153" s="9"/>
      <c r="F153" s="9"/>
      <c r="G153" s="15">
        <v>2512</v>
      </c>
      <c r="H153" s="15">
        <v>2402</v>
      </c>
      <c r="I153" s="15">
        <v>2400</v>
      </c>
      <c r="J153" s="16">
        <v>2395</v>
      </c>
      <c r="K153" s="29">
        <v>2414</v>
      </c>
      <c r="L153" s="30">
        <f t="shared" si="4"/>
        <v>-98</v>
      </c>
      <c r="M153" s="31">
        <f t="shared" si="5"/>
        <v>-0.03901273885350318</v>
      </c>
    </row>
    <row r="154" spans="1:49" s="33" customFormat="1" ht="12.75">
      <c r="A154" s="32"/>
      <c r="B154" s="33" t="s">
        <v>29</v>
      </c>
      <c r="C154" s="34"/>
      <c r="G154" s="35">
        <v>2512</v>
      </c>
      <c r="H154" s="35">
        <v>2402</v>
      </c>
      <c r="I154" s="35">
        <v>2400</v>
      </c>
      <c r="J154" s="36">
        <f>SUM(J153)</f>
        <v>2395</v>
      </c>
      <c r="K154" s="37">
        <f>SUM(K153)</f>
        <v>2414</v>
      </c>
      <c r="L154" s="38">
        <f t="shared" si="4"/>
        <v>-98</v>
      </c>
      <c r="M154" s="39">
        <f t="shared" si="5"/>
        <v>-0.03901273885350318</v>
      </c>
      <c r="N154" s="40"/>
      <c r="O154" s="41"/>
      <c r="P154" s="41"/>
      <c r="Q154" s="41"/>
      <c r="R154" s="42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</row>
    <row r="155" spans="1:13" ht="12.75">
      <c r="A155" s="12" t="s">
        <v>316</v>
      </c>
      <c r="B155" s="9" t="s">
        <v>317</v>
      </c>
      <c r="C155" s="13" t="s">
        <v>318</v>
      </c>
      <c r="D155" s="9" t="s">
        <v>319</v>
      </c>
      <c r="E155" s="9"/>
      <c r="F155" s="9"/>
      <c r="G155" s="15">
        <v>3394</v>
      </c>
      <c r="H155" s="15">
        <v>3375</v>
      </c>
      <c r="I155" s="15">
        <v>3265</v>
      </c>
      <c r="J155" s="16">
        <v>3067</v>
      </c>
      <c r="K155" s="29">
        <v>3028</v>
      </c>
      <c r="L155" s="30">
        <f t="shared" si="4"/>
        <v>-366</v>
      </c>
      <c r="M155" s="31">
        <f t="shared" si="5"/>
        <v>-0.10783736004714202</v>
      </c>
    </row>
    <row r="156" spans="1:13" ht="12.75">
      <c r="A156" s="12" t="s">
        <v>316</v>
      </c>
      <c r="B156" s="9" t="s">
        <v>317</v>
      </c>
      <c r="C156" s="13" t="s">
        <v>320</v>
      </c>
      <c r="D156" s="9" t="s">
        <v>321</v>
      </c>
      <c r="E156" s="9"/>
      <c r="F156" s="9"/>
      <c r="G156" s="15">
        <v>781</v>
      </c>
      <c r="H156" s="15">
        <v>742</v>
      </c>
      <c r="I156" s="15">
        <v>765</v>
      </c>
      <c r="J156" s="16">
        <v>756</v>
      </c>
      <c r="K156" s="29">
        <v>734</v>
      </c>
      <c r="L156" s="30">
        <f t="shared" si="4"/>
        <v>-47</v>
      </c>
      <c r="M156" s="31">
        <f t="shared" si="5"/>
        <v>-0.06017925736235595</v>
      </c>
    </row>
    <row r="157" spans="1:13" ht="12.75">
      <c r="A157" s="12" t="s">
        <v>316</v>
      </c>
      <c r="B157" s="9" t="s">
        <v>317</v>
      </c>
      <c r="C157" s="13" t="s">
        <v>322</v>
      </c>
      <c r="D157" s="9" t="s">
        <v>323</v>
      </c>
      <c r="E157" s="9"/>
      <c r="F157" s="9"/>
      <c r="G157" s="15">
        <v>417</v>
      </c>
      <c r="H157" s="15">
        <v>430</v>
      </c>
      <c r="I157" s="15">
        <v>414</v>
      </c>
      <c r="J157" s="16">
        <v>422</v>
      </c>
      <c r="K157" s="29">
        <v>404</v>
      </c>
      <c r="L157" s="30">
        <f t="shared" si="4"/>
        <v>-13</v>
      </c>
      <c r="M157" s="31">
        <f t="shared" si="5"/>
        <v>-0.03117505995203837</v>
      </c>
    </row>
    <row r="158" spans="1:49" s="33" customFormat="1" ht="12.75">
      <c r="A158" s="32"/>
      <c r="B158" s="33" t="s">
        <v>29</v>
      </c>
      <c r="C158" s="34"/>
      <c r="G158" s="35">
        <v>4592</v>
      </c>
      <c r="H158" s="35">
        <v>4547</v>
      </c>
      <c r="I158" s="35">
        <v>4444</v>
      </c>
      <c r="J158" s="36">
        <f>SUM(J155:J157)</f>
        <v>4245</v>
      </c>
      <c r="K158" s="37">
        <f>SUM(K155:K157)</f>
        <v>4166</v>
      </c>
      <c r="L158" s="38">
        <f t="shared" si="4"/>
        <v>-426</v>
      </c>
      <c r="M158" s="39">
        <f t="shared" si="5"/>
        <v>-0.09277003484320558</v>
      </c>
      <c r="N158" s="40"/>
      <c r="O158" s="41"/>
      <c r="P158" s="41"/>
      <c r="Q158" s="41"/>
      <c r="R158" s="42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</row>
    <row r="159" spans="1:13" ht="12.75">
      <c r="A159" s="12" t="s">
        <v>324</v>
      </c>
      <c r="B159" s="9" t="s">
        <v>325</v>
      </c>
      <c r="C159" s="13" t="s">
        <v>326</v>
      </c>
      <c r="D159" s="9" t="s">
        <v>327</v>
      </c>
      <c r="E159" s="9"/>
      <c r="F159" s="9"/>
      <c r="G159" s="15">
        <v>5615</v>
      </c>
      <c r="H159" s="15">
        <v>5805</v>
      </c>
      <c r="I159" s="15">
        <v>5925</v>
      </c>
      <c r="J159" s="16">
        <v>6174</v>
      </c>
      <c r="K159" s="29">
        <v>6374</v>
      </c>
      <c r="L159" s="30">
        <f t="shared" si="4"/>
        <v>759</v>
      </c>
      <c r="M159" s="31">
        <f t="shared" si="5"/>
        <v>0.13517364203027604</v>
      </c>
    </row>
    <row r="160" spans="1:13" ht="12.75">
      <c r="A160" s="12" t="s">
        <v>324</v>
      </c>
      <c r="B160" s="9" t="s">
        <v>325</v>
      </c>
      <c r="C160" s="13" t="s">
        <v>328</v>
      </c>
      <c r="D160" s="9" t="s">
        <v>329</v>
      </c>
      <c r="E160" s="9"/>
      <c r="F160" s="9"/>
      <c r="G160" s="15">
        <v>407</v>
      </c>
      <c r="H160" s="15">
        <v>402</v>
      </c>
      <c r="I160" s="15">
        <v>381</v>
      </c>
      <c r="J160" s="16">
        <v>353</v>
      </c>
      <c r="K160" s="29">
        <v>335</v>
      </c>
      <c r="L160" s="30">
        <f t="shared" si="4"/>
        <v>-72</v>
      </c>
      <c r="M160" s="31">
        <f t="shared" si="5"/>
        <v>-0.1769041769041769</v>
      </c>
    </row>
    <row r="161" spans="1:49" s="33" customFormat="1" ht="12.75">
      <c r="A161" s="32"/>
      <c r="B161" s="33" t="s">
        <v>29</v>
      </c>
      <c r="C161" s="34"/>
      <c r="G161" s="35">
        <v>6022</v>
      </c>
      <c r="H161" s="35">
        <v>6207</v>
      </c>
      <c r="I161" s="35">
        <v>6306</v>
      </c>
      <c r="J161" s="36">
        <f>SUM(J159:J160)</f>
        <v>6527</v>
      </c>
      <c r="K161" s="37">
        <f>SUM(K159:K160)</f>
        <v>6709</v>
      </c>
      <c r="L161" s="38">
        <f t="shared" si="4"/>
        <v>687</v>
      </c>
      <c r="M161" s="39">
        <f t="shared" si="5"/>
        <v>0.11408170043175025</v>
      </c>
      <c r="N161" s="40"/>
      <c r="O161" s="41"/>
      <c r="P161" s="41"/>
      <c r="Q161" s="41"/>
      <c r="R161" s="42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</row>
    <row r="162" spans="1:13" ht="12.75">
      <c r="A162" s="12" t="s">
        <v>330</v>
      </c>
      <c r="B162" s="9" t="s">
        <v>331</v>
      </c>
      <c r="C162" s="13" t="s">
        <v>332</v>
      </c>
      <c r="D162" s="9" t="s">
        <v>333</v>
      </c>
      <c r="E162" s="9"/>
      <c r="F162" s="9"/>
      <c r="G162" s="15">
        <v>1588</v>
      </c>
      <c r="H162" s="15">
        <v>1537</v>
      </c>
      <c r="I162" s="15">
        <v>1514</v>
      </c>
      <c r="J162" s="16">
        <v>1577</v>
      </c>
      <c r="K162" s="29">
        <v>1552</v>
      </c>
      <c r="L162" s="30">
        <f t="shared" si="4"/>
        <v>-36</v>
      </c>
      <c r="M162" s="31">
        <f t="shared" si="5"/>
        <v>-0.022670025188916875</v>
      </c>
    </row>
    <row r="163" spans="1:13" ht="12.75">
      <c r="A163" s="12" t="s">
        <v>330</v>
      </c>
      <c r="B163" s="9" t="s">
        <v>331</v>
      </c>
      <c r="C163" s="13" t="s">
        <v>334</v>
      </c>
      <c r="D163" s="9" t="s">
        <v>335</v>
      </c>
      <c r="E163" s="9"/>
      <c r="F163" s="9"/>
      <c r="G163" s="15">
        <v>3294</v>
      </c>
      <c r="H163" s="15">
        <v>3267</v>
      </c>
      <c r="I163" s="15">
        <v>3249</v>
      </c>
      <c r="J163" s="16">
        <v>3277</v>
      </c>
      <c r="K163" s="29">
        <v>3117</v>
      </c>
      <c r="L163" s="30">
        <f t="shared" si="4"/>
        <v>-177</v>
      </c>
      <c r="M163" s="31">
        <f t="shared" si="5"/>
        <v>-0.05373406193078324</v>
      </c>
    </row>
    <row r="164" spans="1:13" ht="12.75">
      <c r="A164" s="12" t="s">
        <v>330</v>
      </c>
      <c r="B164" s="9" t="s">
        <v>331</v>
      </c>
      <c r="C164" s="13" t="s">
        <v>336</v>
      </c>
      <c r="D164" s="9" t="s">
        <v>337</v>
      </c>
      <c r="E164" s="9"/>
      <c r="F164" s="9"/>
      <c r="G164" s="15">
        <v>210</v>
      </c>
      <c r="H164" s="15">
        <v>215</v>
      </c>
      <c r="I164" s="15">
        <v>206</v>
      </c>
      <c r="J164" s="16">
        <v>207</v>
      </c>
      <c r="K164" s="29">
        <v>225</v>
      </c>
      <c r="L164" s="30">
        <f t="shared" si="4"/>
        <v>15</v>
      </c>
      <c r="M164" s="31">
        <f t="shared" si="5"/>
        <v>0.07142857142857142</v>
      </c>
    </row>
    <row r="165" spans="1:13" ht="12.75">
      <c r="A165" s="12" t="s">
        <v>330</v>
      </c>
      <c r="B165" s="9" t="s">
        <v>331</v>
      </c>
      <c r="C165" s="13" t="s">
        <v>338</v>
      </c>
      <c r="D165" s="9" t="s">
        <v>339</v>
      </c>
      <c r="E165" s="9"/>
      <c r="F165" s="9"/>
      <c r="G165" s="15">
        <v>613</v>
      </c>
      <c r="H165" s="15">
        <v>620</v>
      </c>
      <c r="I165" s="15">
        <v>613</v>
      </c>
      <c r="J165" s="16">
        <v>604</v>
      </c>
      <c r="K165" s="29">
        <v>586</v>
      </c>
      <c r="L165" s="30">
        <f t="shared" si="4"/>
        <v>-27</v>
      </c>
      <c r="M165" s="31">
        <f t="shared" si="5"/>
        <v>-0.04404567699836868</v>
      </c>
    </row>
    <row r="166" spans="1:49" s="33" customFormat="1" ht="12.75">
      <c r="A166" s="32"/>
      <c r="B166" s="33" t="s">
        <v>29</v>
      </c>
      <c r="C166" s="34"/>
      <c r="G166" s="35">
        <v>5705</v>
      </c>
      <c r="H166" s="35">
        <v>5639</v>
      </c>
      <c r="I166" s="35">
        <v>5582</v>
      </c>
      <c r="J166" s="36">
        <f>SUM(J162:J165)</f>
        <v>5665</v>
      </c>
      <c r="K166" s="37">
        <f>SUM(K162:K165)</f>
        <v>5480</v>
      </c>
      <c r="L166" s="38">
        <f t="shared" si="4"/>
        <v>-225</v>
      </c>
      <c r="M166" s="39">
        <f t="shared" si="5"/>
        <v>-0.03943908851884312</v>
      </c>
      <c r="N166" s="40"/>
      <c r="O166" s="41"/>
      <c r="P166" s="41"/>
      <c r="Q166" s="41"/>
      <c r="R166" s="42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</row>
    <row r="167" spans="1:13" ht="12.75">
      <c r="A167" s="12" t="s">
        <v>340</v>
      </c>
      <c r="B167" s="9" t="s">
        <v>341</v>
      </c>
      <c r="C167" s="13" t="s">
        <v>342</v>
      </c>
      <c r="D167" s="9" t="s">
        <v>343</v>
      </c>
      <c r="E167" s="9"/>
      <c r="F167" s="9"/>
      <c r="G167" s="15">
        <v>1633</v>
      </c>
      <c r="H167" s="15">
        <v>1584</v>
      </c>
      <c r="I167" s="15">
        <v>1575</v>
      </c>
      <c r="J167" s="16">
        <v>1458</v>
      </c>
      <c r="K167" s="29">
        <v>1382</v>
      </c>
      <c r="L167" s="30">
        <f t="shared" si="4"/>
        <v>-251</v>
      </c>
      <c r="M167" s="31">
        <f t="shared" si="5"/>
        <v>-0.15370483772198407</v>
      </c>
    </row>
    <row r="168" spans="1:13" ht="12.75">
      <c r="A168" s="12" t="s">
        <v>340</v>
      </c>
      <c r="B168" s="9" t="s">
        <v>341</v>
      </c>
      <c r="C168" s="13" t="s">
        <v>344</v>
      </c>
      <c r="D168" s="9" t="s">
        <v>345</v>
      </c>
      <c r="E168" s="9"/>
      <c r="F168" s="9"/>
      <c r="G168" s="15">
        <v>837</v>
      </c>
      <c r="H168" s="15">
        <v>843</v>
      </c>
      <c r="I168" s="15">
        <v>851</v>
      </c>
      <c r="J168" s="16">
        <v>840</v>
      </c>
      <c r="K168" s="29">
        <v>850</v>
      </c>
      <c r="L168" s="30">
        <f t="shared" si="4"/>
        <v>13</v>
      </c>
      <c r="M168" s="31">
        <f t="shared" si="5"/>
        <v>0.015531660692951015</v>
      </c>
    </row>
    <row r="169" spans="1:13" ht="12.75">
      <c r="A169" s="12" t="s">
        <v>340</v>
      </c>
      <c r="B169" s="9" t="s">
        <v>341</v>
      </c>
      <c r="C169" s="13" t="s">
        <v>346</v>
      </c>
      <c r="D169" s="9" t="s">
        <v>347</v>
      </c>
      <c r="E169" s="9"/>
      <c r="F169" s="9"/>
      <c r="G169" s="15">
        <v>193</v>
      </c>
      <c r="H169" s="15">
        <v>204</v>
      </c>
      <c r="I169" s="15">
        <v>210</v>
      </c>
      <c r="J169" s="16">
        <v>211</v>
      </c>
      <c r="K169" s="29">
        <v>219</v>
      </c>
      <c r="L169" s="30">
        <f t="shared" si="4"/>
        <v>26</v>
      </c>
      <c r="M169" s="31">
        <f t="shared" si="5"/>
        <v>0.13471502590673576</v>
      </c>
    </row>
    <row r="170" spans="1:13" ht="12.75">
      <c r="A170" s="12" t="s">
        <v>340</v>
      </c>
      <c r="B170" s="9" t="s">
        <v>341</v>
      </c>
      <c r="C170" s="13" t="s">
        <v>348</v>
      </c>
      <c r="D170" s="9" t="s">
        <v>349</v>
      </c>
      <c r="E170" s="9"/>
      <c r="F170" s="9"/>
      <c r="G170" s="15">
        <v>356</v>
      </c>
      <c r="H170" s="15">
        <v>380</v>
      </c>
      <c r="I170" s="15">
        <v>375</v>
      </c>
      <c r="J170" s="16">
        <v>396</v>
      </c>
      <c r="K170" s="29">
        <v>388</v>
      </c>
      <c r="L170" s="30">
        <f t="shared" si="4"/>
        <v>32</v>
      </c>
      <c r="M170" s="31">
        <f t="shared" si="5"/>
        <v>0.0898876404494382</v>
      </c>
    </row>
    <row r="171" spans="1:13" ht="12.75">
      <c r="A171" s="12" t="s">
        <v>340</v>
      </c>
      <c r="B171" s="9" t="s">
        <v>341</v>
      </c>
      <c r="C171" s="13" t="s">
        <v>350</v>
      </c>
      <c r="D171" s="9" t="s">
        <v>351</v>
      </c>
      <c r="E171" s="9"/>
      <c r="F171" s="9"/>
      <c r="G171" s="15">
        <v>227</v>
      </c>
      <c r="H171" s="15">
        <v>220</v>
      </c>
      <c r="I171" s="15">
        <v>218</v>
      </c>
      <c r="J171" s="16">
        <v>198</v>
      </c>
      <c r="K171" s="29">
        <v>197</v>
      </c>
      <c r="L171" s="30">
        <f t="shared" si="4"/>
        <v>-30</v>
      </c>
      <c r="M171" s="31">
        <f t="shared" si="5"/>
        <v>-0.13215859030837004</v>
      </c>
    </row>
    <row r="172" spans="1:13" ht="12.75">
      <c r="A172" s="12" t="s">
        <v>340</v>
      </c>
      <c r="B172" s="9" t="s">
        <v>341</v>
      </c>
      <c r="C172" s="13" t="s">
        <v>352</v>
      </c>
      <c r="D172" s="9" t="s">
        <v>353</v>
      </c>
      <c r="E172" s="9"/>
      <c r="F172" s="9"/>
      <c r="G172" s="15">
        <v>396</v>
      </c>
      <c r="H172" s="15">
        <v>390</v>
      </c>
      <c r="I172" s="15">
        <v>373</v>
      </c>
      <c r="J172" s="16">
        <v>382</v>
      </c>
      <c r="K172" s="29">
        <v>369</v>
      </c>
      <c r="L172" s="30">
        <f t="shared" si="4"/>
        <v>-27</v>
      </c>
      <c r="M172" s="31">
        <f t="shared" si="5"/>
        <v>-0.06818181818181818</v>
      </c>
    </row>
    <row r="173" spans="1:49" s="33" customFormat="1" ht="12.75">
      <c r="A173" s="32"/>
      <c r="B173" s="33" t="s">
        <v>29</v>
      </c>
      <c r="C173" s="34"/>
      <c r="G173" s="35">
        <v>3642</v>
      </c>
      <c r="H173" s="35">
        <v>3621</v>
      </c>
      <c r="I173" s="35">
        <v>3602</v>
      </c>
      <c r="J173" s="36">
        <f>SUM(J167:J172)</f>
        <v>3485</v>
      </c>
      <c r="K173" s="37">
        <f>SUM(K167:K172)</f>
        <v>3405</v>
      </c>
      <c r="L173" s="38">
        <f t="shared" si="4"/>
        <v>-237</v>
      </c>
      <c r="M173" s="39">
        <f t="shared" si="5"/>
        <v>-0.06507413509060955</v>
      </c>
      <c r="N173" s="40"/>
      <c r="O173" s="41"/>
      <c r="P173" s="41"/>
      <c r="Q173" s="41"/>
      <c r="R173" s="42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</row>
    <row r="174" spans="1:13" ht="12.75">
      <c r="A174" s="12" t="s">
        <v>354</v>
      </c>
      <c r="B174" s="9" t="s">
        <v>355</v>
      </c>
      <c r="C174" s="13" t="s">
        <v>356</v>
      </c>
      <c r="D174" s="9" t="s">
        <v>357</v>
      </c>
      <c r="E174" s="9"/>
      <c r="F174" s="9"/>
      <c r="G174" s="15">
        <v>264</v>
      </c>
      <c r="H174" s="15">
        <v>278</v>
      </c>
      <c r="I174" s="15">
        <v>280</v>
      </c>
      <c r="J174" s="16">
        <v>285</v>
      </c>
      <c r="K174" s="29">
        <v>272</v>
      </c>
      <c r="L174" s="30">
        <f t="shared" si="4"/>
        <v>8</v>
      </c>
      <c r="M174" s="31">
        <f t="shared" si="5"/>
        <v>0.030303030303030304</v>
      </c>
    </row>
    <row r="175" spans="1:13" ht="12.75">
      <c r="A175" s="12" t="s">
        <v>354</v>
      </c>
      <c r="B175" s="9" t="s">
        <v>355</v>
      </c>
      <c r="C175" s="13" t="s">
        <v>358</v>
      </c>
      <c r="D175" s="9" t="s">
        <v>359</v>
      </c>
      <c r="E175" s="9"/>
      <c r="F175" s="9"/>
      <c r="G175" s="15">
        <v>308</v>
      </c>
      <c r="H175" s="15">
        <v>317</v>
      </c>
      <c r="I175" s="15">
        <v>329</v>
      </c>
      <c r="J175" s="16">
        <v>332</v>
      </c>
      <c r="K175" s="29">
        <v>349</v>
      </c>
      <c r="L175" s="30">
        <f t="shared" si="4"/>
        <v>41</v>
      </c>
      <c r="M175" s="31">
        <f t="shared" si="5"/>
        <v>0.1331168831168831</v>
      </c>
    </row>
    <row r="176" spans="1:49" s="33" customFormat="1" ht="12.75">
      <c r="A176" s="32"/>
      <c r="B176" s="33" t="s">
        <v>29</v>
      </c>
      <c r="C176" s="34"/>
      <c r="G176" s="35">
        <v>572</v>
      </c>
      <c r="H176" s="35">
        <v>595</v>
      </c>
      <c r="I176" s="35">
        <v>609</v>
      </c>
      <c r="J176" s="36">
        <f>SUM(J174:J175)</f>
        <v>617</v>
      </c>
      <c r="K176" s="37">
        <f>SUM(K174:K175)</f>
        <v>621</v>
      </c>
      <c r="L176" s="38">
        <f t="shared" si="4"/>
        <v>49</v>
      </c>
      <c r="M176" s="39">
        <f t="shared" si="5"/>
        <v>0.08566433566433566</v>
      </c>
      <c r="N176" s="40"/>
      <c r="O176" s="41"/>
      <c r="P176" s="41"/>
      <c r="Q176" s="41"/>
      <c r="R176" s="42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</row>
    <row r="177" spans="1:13" ht="12.75">
      <c r="A177" s="12" t="s">
        <v>360</v>
      </c>
      <c r="B177" s="9" t="s">
        <v>361</v>
      </c>
      <c r="C177" s="13" t="s">
        <v>362</v>
      </c>
      <c r="D177" s="9" t="s">
        <v>363</v>
      </c>
      <c r="E177" s="9"/>
      <c r="F177" s="9"/>
      <c r="G177" s="15">
        <v>1421</v>
      </c>
      <c r="H177" s="15">
        <v>1380</v>
      </c>
      <c r="I177" s="15">
        <v>1343</v>
      </c>
      <c r="J177" s="16">
        <v>1345</v>
      </c>
      <c r="K177" s="29">
        <v>1282</v>
      </c>
      <c r="L177" s="30">
        <f t="shared" si="4"/>
        <v>-139</v>
      </c>
      <c r="M177" s="31">
        <f t="shared" si="5"/>
        <v>-0.09781843771991555</v>
      </c>
    </row>
    <row r="178" spans="1:13" ht="12.75">
      <c r="A178" s="12" t="s">
        <v>360</v>
      </c>
      <c r="B178" s="9" t="s">
        <v>361</v>
      </c>
      <c r="C178" s="13" t="s">
        <v>364</v>
      </c>
      <c r="D178" s="9" t="s">
        <v>365</v>
      </c>
      <c r="E178" s="9"/>
      <c r="F178" s="9"/>
      <c r="G178" s="15">
        <v>626</v>
      </c>
      <c r="H178" s="15">
        <v>632</v>
      </c>
      <c r="I178" s="15">
        <v>678</v>
      </c>
      <c r="J178" s="16">
        <v>672</v>
      </c>
      <c r="K178" s="29">
        <v>630</v>
      </c>
      <c r="L178" s="30">
        <f t="shared" si="4"/>
        <v>4</v>
      </c>
      <c r="M178" s="31">
        <f t="shared" si="5"/>
        <v>0.006389776357827476</v>
      </c>
    </row>
    <row r="179" spans="1:49" s="33" customFormat="1" ht="12.75">
      <c r="A179" s="32"/>
      <c r="B179" s="33" t="s">
        <v>29</v>
      </c>
      <c r="C179" s="34"/>
      <c r="G179" s="35">
        <v>2047</v>
      </c>
      <c r="H179" s="35">
        <v>2012</v>
      </c>
      <c r="I179" s="35">
        <v>2021</v>
      </c>
      <c r="J179" s="36">
        <f>SUM(J177:J178)</f>
        <v>2017</v>
      </c>
      <c r="K179" s="37">
        <f>SUM(K177:K178)</f>
        <v>1912</v>
      </c>
      <c r="L179" s="38">
        <f t="shared" si="4"/>
        <v>-135</v>
      </c>
      <c r="M179" s="39">
        <f t="shared" si="5"/>
        <v>-0.06595017098192477</v>
      </c>
      <c r="N179" s="40"/>
      <c r="O179" s="41"/>
      <c r="P179" s="41"/>
      <c r="Q179" s="41"/>
      <c r="R179" s="42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</row>
    <row r="180" spans="1:13" ht="12.75">
      <c r="A180" s="12" t="s">
        <v>366</v>
      </c>
      <c r="B180" s="9" t="s">
        <v>367</v>
      </c>
      <c r="C180" s="13" t="s">
        <v>368</v>
      </c>
      <c r="D180" s="9" t="s">
        <v>369</v>
      </c>
      <c r="E180" s="9"/>
      <c r="F180" s="9"/>
      <c r="G180" s="15">
        <v>664</v>
      </c>
      <c r="H180" s="15">
        <v>641</v>
      </c>
      <c r="I180" s="15">
        <v>610</v>
      </c>
      <c r="J180" s="16">
        <v>574</v>
      </c>
      <c r="K180" s="29">
        <v>588</v>
      </c>
      <c r="L180" s="30">
        <f t="shared" si="4"/>
        <v>-76</v>
      </c>
      <c r="M180" s="31">
        <f t="shared" si="5"/>
        <v>-0.1144578313253012</v>
      </c>
    </row>
    <row r="181" spans="1:13" ht="12.75">
      <c r="A181" s="12" t="s">
        <v>366</v>
      </c>
      <c r="B181" s="9" t="s">
        <v>367</v>
      </c>
      <c r="C181" s="13" t="s">
        <v>370</v>
      </c>
      <c r="D181" s="9" t="s">
        <v>371</v>
      </c>
      <c r="E181" s="9"/>
      <c r="F181" s="9"/>
      <c r="G181" s="15">
        <v>280</v>
      </c>
      <c r="H181" s="15">
        <v>307</v>
      </c>
      <c r="I181" s="15">
        <v>334</v>
      </c>
      <c r="J181" s="16">
        <v>310</v>
      </c>
      <c r="K181" s="29">
        <v>313</v>
      </c>
      <c r="L181" s="30">
        <f t="shared" si="4"/>
        <v>33</v>
      </c>
      <c r="M181" s="31">
        <f t="shared" si="5"/>
        <v>0.11785714285714285</v>
      </c>
    </row>
    <row r="182" spans="1:49" s="33" customFormat="1" ht="12.75">
      <c r="A182" s="32"/>
      <c r="B182" s="33" t="s">
        <v>29</v>
      </c>
      <c r="C182" s="34"/>
      <c r="G182" s="35">
        <v>944</v>
      </c>
      <c r="H182" s="35">
        <v>948</v>
      </c>
      <c r="I182" s="35">
        <v>944</v>
      </c>
      <c r="J182" s="36">
        <f>SUM(J180:J181)</f>
        <v>884</v>
      </c>
      <c r="K182" s="37">
        <f>SUM(K180:K181)</f>
        <v>901</v>
      </c>
      <c r="L182" s="38">
        <f t="shared" si="4"/>
        <v>-43</v>
      </c>
      <c r="M182" s="39">
        <f t="shared" si="5"/>
        <v>-0.045550847457627115</v>
      </c>
      <c r="N182" s="40"/>
      <c r="O182" s="41"/>
      <c r="P182" s="41"/>
      <c r="Q182" s="41"/>
      <c r="R182" s="42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</row>
    <row r="183" spans="1:13" ht="12.75">
      <c r="A183" s="12" t="s">
        <v>372</v>
      </c>
      <c r="B183" s="9" t="s">
        <v>373</v>
      </c>
      <c r="C183" s="13" t="s">
        <v>374</v>
      </c>
      <c r="D183" s="9" t="s">
        <v>375</v>
      </c>
      <c r="E183" s="9"/>
      <c r="F183" s="9"/>
      <c r="G183" s="15">
        <v>1554</v>
      </c>
      <c r="H183" s="15">
        <v>1604</v>
      </c>
      <c r="I183" s="15">
        <v>1612</v>
      </c>
      <c r="J183" s="16">
        <v>1605</v>
      </c>
      <c r="K183" s="29">
        <v>1633</v>
      </c>
      <c r="L183" s="30">
        <f t="shared" si="4"/>
        <v>79</v>
      </c>
      <c r="M183" s="31">
        <f t="shared" si="5"/>
        <v>0.05083655083655084</v>
      </c>
    </row>
    <row r="184" spans="1:49" s="33" customFormat="1" ht="12.75">
      <c r="A184" s="32"/>
      <c r="B184" s="33" t="s">
        <v>29</v>
      </c>
      <c r="C184" s="34"/>
      <c r="G184" s="35">
        <v>1554</v>
      </c>
      <c r="H184" s="35">
        <v>1604</v>
      </c>
      <c r="I184" s="35">
        <v>1612</v>
      </c>
      <c r="J184" s="36">
        <f>SUM(J183)</f>
        <v>1605</v>
      </c>
      <c r="K184" s="37">
        <f>SUM(K183)</f>
        <v>1633</v>
      </c>
      <c r="L184" s="38">
        <f t="shared" si="4"/>
        <v>79</v>
      </c>
      <c r="M184" s="39">
        <f t="shared" si="5"/>
        <v>0.05083655083655084</v>
      </c>
      <c r="N184" s="40"/>
      <c r="O184" s="41"/>
      <c r="P184" s="41"/>
      <c r="Q184" s="41"/>
      <c r="R184" s="42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</row>
    <row r="185" spans="1:13" ht="12.75">
      <c r="A185" s="12" t="s">
        <v>376</v>
      </c>
      <c r="B185" s="9" t="s">
        <v>377</v>
      </c>
      <c r="C185" s="13" t="s">
        <v>378</v>
      </c>
      <c r="D185" s="9" t="s">
        <v>379</v>
      </c>
      <c r="E185" s="9"/>
      <c r="F185" s="9"/>
      <c r="G185" s="15">
        <v>304</v>
      </c>
      <c r="H185" s="15">
        <v>284</v>
      </c>
      <c r="I185" s="15">
        <v>301</v>
      </c>
      <c r="J185" s="16">
        <v>263</v>
      </c>
      <c r="K185" s="29">
        <v>261</v>
      </c>
      <c r="L185" s="30">
        <f t="shared" si="4"/>
        <v>-43</v>
      </c>
      <c r="M185" s="31">
        <f t="shared" si="5"/>
        <v>-0.14144736842105263</v>
      </c>
    </row>
    <row r="186" spans="1:13" ht="12.75">
      <c r="A186" s="12" t="s">
        <v>376</v>
      </c>
      <c r="B186" s="9" t="s">
        <v>377</v>
      </c>
      <c r="C186" s="13" t="s">
        <v>380</v>
      </c>
      <c r="D186" s="9" t="s">
        <v>381</v>
      </c>
      <c r="E186" s="9"/>
      <c r="F186" s="9"/>
      <c r="G186" s="15">
        <v>1846</v>
      </c>
      <c r="H186" s="15">
        <v>1799</v>
      </c>
      <c r="I186" s="15">
        <v>1778</v>
      </c>
      <c r="J186" s="16">
        <v>1720</v>
      </c>
      <c r="K186" s="29">
        <v>1676</v>
      </c>
      <c r="L186" s="30">
        <f t="shared" si="4"/>
        <v>-170</v>
      </c>
      <c r="M186" s="31">
        <f t="shared" si="5"/>
        <v>-0.09209100758396534</v>
      </c>
    </row>
    <row r="187" spans="1:13" ht="12.75">
      <c r="A187" s="12" t="s">
        <v>376</v>
      </c>
      <c r="B187" s="9" t="s">
        <v>377</v>
      </c>
      <c r="C187" s="13" t="s">
        <v>382</v>
      </c>
      <c r="D187" s="9" t="s">
        <v>383</v>
      </c>
      <c r="E187" s="9"/>
      <c r="F187" s="9"/>
      <c r="G187" s="15">
        <v>362</v>
      </c>
      <c r="H187" s="15">
        <v>340</v>
      </c>
      <c r="I187" s="15">
        <v>306</v>
      </c>
      <c r="J187" s="16">
        <v>318</v>
      </c>
      <c r="K187" s="29">
        <v>304</v>
      </c>
      <c r="L187" s="30">
        <f t="shared" si="4"/>
        <v>-58</v>
      </c>
      <c r="M187" s="31">
        <f t="shared" si="5"/>
        <v>-0.16022099447513813</v>
      </c>
    </row>
    <row r="188" spans="1:13" ht="12.75">
      <c r="A188" s="12" t="s">
        <v>376</v>
      </c>
      <c r="B188" s="9" t="s">
        <v>377</v>
      </c>
      <c r="C188" s="13" t="s">
        <v>384</v>
      </c>
      <c r="D188" s="9" t="s">
        <v>385</v>
      </c>
      <c r="E188" s="9"/>
      <c r="F188" s="9"/>
      <c r="G188" s="15">
        <v>313</v>
      </c>
      <c r="H188" s="15">
        <v>310</v>
      </c>
      <c r="I188" s="15">
        <v>285</v>
      </c>
      <c r="J188" s="16">
        <v>292</v>
      </c>
      <c r="K188" s="29">
        <v>284</v>
      </c>
      <c r="L188" s="30">
        <f t="shared" si="4"/>
        <v>-29</v>
      </c>
      <c r="M188" s="31">
        <f t="shared" si="5"/>
        <v>-0.0926517571884984</v>
      </c>
    </row>
    <row r="189" spans="1:49" s="33" customFormat="1" ht="12.75">
      <c r="A189" s="32"/>
      <c r="B189" s="33" t="s">
        <v>29</v>
      </c>
      <c r="C189" s="34"/>
      <c r="G189" s="35">
        <v>2825</v>
      </c>
      <c r="H189" s="35">
        <v>2733</v>
      </c>
      <c r="I189" s="35">
        <v>2670</v>
      </c>
      <c r="J189" s="36">
        <f>SUM(J185:J188)</f>
        <v>2593</v>
      </c>
      <c r="K189" s="37">
        <f>SUM(K185:K188)</f>
        <v>2525</v>
      </c>
      <c r="L189" s="38">
        <f t="shared" si="4"/>
        <v>-300</v>
      </c>
      <c r="M189" s="39">
        <f t="shared" si="5"/>
        <v>-0.10619469026548672</v>
      </c>
      <c r="N189" s="40"/>
      <c r="O189" s="41"/>
      <c r="P189" s="41"/>
      <c r="Q189" s="41"/>
      <c r="R189" s="42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</row>
    <row r="190" spans="1:13" ht="12.75">
      <c r="A190" s="12" t="s">
        <v>386</v>
      </c>
      <c r="B190" s="9" t="s">
        <v>387</v>
      </c>
      <c r="C190" s="13" t="s">
        <v>388</v>
      </c>
      <c r="D190" s="9" t="s">
        <v>389</v>
      </c>
      <c r="E190" s="9"/>
      <c r="F190" s="9"/>
      <c r="G190" s="15">
        <v>17693</v>
      </c>
      <c r="H190" s="15">
        <v>17600</v>
      </c>
      <c r="I190" s="15">
        <v>17730</v>
      </c>
      <c r="J190" s="16">
        <v>17915</v>
      </c>
      <c r="K190" s="29">
        <v>18290</v>
      </c>
      <c r="L190" s="30">
        <f t="shared" si="4"/>
        <v>597</v>
      </c>
      <c r="M190" s="31">
        <f t="shared" si="5"/>
        <v>0.033742157915559824</v>
      </c>
    </row>
    <row r="191" spans="1:13" ht="12.75">
      <c r="A191" s="12" t="s">
        <v>386</v>
      </c>
      <c r="B191" s="9" t="s">
        <v>387</v>
      </c>
      <c r="C191" s="13" t="s">
        <v>390</v>
      </c>
      <c r="D191" s="9" t="s">
        <v>391</v>
      </c>
      <c r="E191" s="9"/>
      <c r="F191" s="9"/>
      <c r="G191" s="15">
        <v>8045</v>
      </c>
      <c r="H191" s="15">
        <v>8185</v>
      </c>
      <c r="I191" s="15">
        <v>8535</v>
      </c>
      <c r="J191" s="16">
        <v>8771</v>
      </c>
      <c r="K191" s="29">
        <v>8798</v>
      </c>
      <c r="L191" s="30">
        <f t="shared" si="4"/>
        <v>753</v>
      </c>
      <c r="M191" s="31">
        <f t="shared" si="5"/>
        <v>0.09359850839030454</v>
      </c>
    </row>
    <row r="192" spans="1:49" s="33" customFormat="1" ht="12.75">
      <c r="A192" s="32"/>
      <c r="B192" s="33" t="s">
        <v>29</v>
      </c>
      <c r="C192" s="34"/>
      <c r="G192" s="35">
        <v>25738</v>
      </c>
      <c r="H192" s="35">
        <v>25785</v>
      </c>
      <c r="I192" s="35">
        <v>26265</v>
      </c>
      <c r="J192" s="36">
        <f>SUM(J190:J191)</f>
        <v>26686</v>
      </c>
      <c r="K192" s="37">
        <f>SUM(K190:K191)</f>
        <v>27088</v>
      </c>
      <c r="L192" s="38">
        <f t="shared" si="4"/>
        <v>1350</v>
      </c>
      <c r="M192" s="39">
        <f t="shared" si="5"/>
        <v>0.052451627943119125</v>
      </c>
      <c r="N192" s="40"/>
      <c r="O192" s="41"/>
      <c r="P192" s="41"/>
      <c r="Q192" s="41"/>
      <c r="R192" s="42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</row>
    <row r="193" spans="1:13" ht="12.75">
      <c r="A193" s="12" t="s">
        <v>392</v>
      </c>
      <c r="B193" s="9" t="s">
        <v>393</v>
      </c>
      <c r="C193" s="13" t="s">
        <v>394</v>
      </c>
      <c r="D193" s="9" t="s">
        <v>395</v>
      </c>
      <c r="E193" s="9"/>
      <c r="F193" s="9"/>
      <c r="G193" s="15">
        <v>624</v>
      </c>
      <c r="H193" s="15">
        <v>637</v>
      </c>
      <c r="I193" s="15">
        <v>648</v>
      </c>
      <c r="J193" s="16">
        <v>678</v>
      </c>
      <c r="K193" s="29">
        <v>690</v>
      </c>
      <c r="L193" s="30">
        <f t="shared" si="4"/>
        <v>66</v>
      </c>
      <c r="M193" s="31">
        <f t="shared" si="5"/>
        <v>0.10576923076923077</v>
      </c>
    </row>
    <row r="194" spans="1:13" ht="12.75">
      <c r="A194" s="12" t="s">
        <v>392</v>
      </c>
      <c r="B194" s="9" t="s">
        <v>393</v>
      </c>
      <c r="C194" s="13" t="s">
        <v>396</v>
      </c>
      <c r="D194" s="9" t="s">
        <v>397</v>
      </c>
      <c r="E194" s="9"/>
      <c r="F194" s="9"/>
      <c r="G194" s="15">
        <v>582</v>
      </c>
      <c r="H194" s="15">
        <v>517</v>
      </c>
      <c r="I194" s="15">
        <v>490</v>
      </c>
      <c r="J194" s="16">
        <v>478</v>
      </c>
      <c r="K194" s="29">
        <v>495</v>
      </c>
      <c r="L194" s="30">
        <f t="shared" si="4"/>
        <v>-87</v>
      </c>
      <c r="M194" s="31">
        <f t="shared" si="5"/>
        <v>-0.14948453608247422</v>
      </c>
    </row>
    <row r="195" spans="1:18" ht="12.75">
      <c r="A195" s="68"/>
      <c r="B195" s="46" t="s">
        <v>29</v>
      </c>
      <c r="C195" s="69"/>
      <c r="D195" s="46"/>
      <c r="E195" s="46"/>
      <c r="F195" s="46"/>
      <c r="G195" s="70">
        <v>1206</v>
      </c>
      <c r="H195" s="70">
        <v>1154</v>
      </c>
      <c r="I195" s="70">
        <v>1138</v>
      </c>
      <c r="J195" s="36">
        <f>SUM(J193:J194)</f>
        <v>1156</v>
      </c>
      <c r="K195" s="37">
        <f>SUM(K193:K194)</f>
        <v>1185</v>
      </c>
      <c r="L195" s="38">
        <f t="shared" si="4"/>
        <v>-21</v>
      </c>
      <c r="M195" s="39">
        <f t="shared" si="5"/>
        <v>-0.017412935323383085</v>
      </c>
      <c r="O195" s="41"/>
      <c r="P195" s="41"/>
      <c r="Q195" s="41"/>
      <c r="R195" s="42"/>
    </row>
    <row r="196" spans="1:13" ht="12.75">
      <c r="A196" s="12" t="s">
        <v>398</v>
      </c>
      <c r="B196" s="9" t="s">
        <v>399</v>
      </c>
      <c r="C196" s="13" t="s">
        <v>400</v>
      </c>
      <c r="D196" s="9" t="s">
        <v>401</v>
      </c>
      <c r="E196" s="9"/>
      <c r="F196" s="9"/>
      <c r="G196" s="15">
        <v>670</v>
      </c>
      <c r="H196" s="15">
        <v>661</v>
      </c>
      <c r="I196" s="15">
        <v>613</v>
      </c>
      <c r="J196" s="16">
        <v>622</v>
      </c>
      <c r="K196" s="29">
        <v>591</v>
      </c>
      <c r="L196" s="30">
        <f t="shared" si="4"/>
        <v>-79</v>
      </c>
      <c r="M196" s="31">
        <f t="shared" si="5"/>
        <v>-0.11791044776119403</v>
      </c>
    </row>
    <row r="197" spans="1:13" ht="12.75">
      <c r="A197" s="12" t="s">
        <v>398</v>
      </c>
      <c r="B197" s="9" t="s">
        <v>399</v>
      </c>
      <c r="C197" s="13" t="s">
        <v>402</v>
      </c>
      <c r="D197" s="9" t="s">
        <v>403</v>
      </c>
      <c r="E197" s="9"/>
      <c r="F197" s="9"/>
      <c r="G197" s="15">
        <v>1326</v>
      </c>
      <c r="H197" s="15">
        <v>1291</v>
      </c>
      <c r="I197" s="15">
        <v>1249</v>
      </c>
      <c r="J197" s="16">
        <v>1186</v>
      </c>
      <c r="K197" s="29">
        <v>1200</v>
      </c>
      <c r="L197" s="30">
        <f aca="true" t="shared" si="6" ref="L197:L251">K197-G197</f>
        <v>-126</v>
      </c>
      <c r="M197" s="31">
        <f aca="true" t="shared" si="7" ref="M197:M249">L197/G197</f>
        <v>-0.09502262443438914</v>
      </c>
    </row>
    <row r="198" spans="1:13" ht="12.75">
      <c r="A198" s="12" t="s">
        <v>398</v>
      </c>
      <c r="B198" s="9" t="s">
        <v>399</v>
      </c>
      <c r="C198" s="13" t="s">
        <v>404</v>
      </c>
      <c r="D198" s="9" t="s">
        <v>405</v>
      </c>
      <c r="E198" s="9"/>
      <c r="F198" s="9"/>
      <c r="G198" s="15">
        <v>403</v>
      </c>
      <c r="H198" s="15">
        <v>419</v>
      </c>
      <c r="I198" s="15">
        <v>426</v>
      </c>
      <c r="J198" s="16">
        <v>464</v>
      </c>
      <c r="K198" s="29">
        <v>471</v>
      </c>
      <c r="L198" s="30">
        <f t="shared" si="6"/>
        <v>68</v>
      </c>
      <c r="M198" s="31">
        <f t="shared" si="7"/>
        <v>0.1687344913151365</v>
      </c>
    </row>
    <row r="199" spans="1:49" s="33" customFormat="1" ht="12.75">
      <c r="A199" s="32"/>
      <c r="B199" s="33" t="s">
        <v>29</v>
      </c>
      <c r="C199" s="34"/>
      <c r="G199" s="35">
        <v>2399</v>
      </c>
      <c r="H199" s="35">
        <v>2371</v>
      </c>
      <c r="I199" s="35">
        <v>2288</v>
      </c>
      <c r="J199" s="36">
        <f>SUM(J196:J198)</f>
        <v>2272</v>
      </c>
      <c r="K199" s="37">
        <f>SUM(K196:K198)</f>
        <v>2262</v>
      </c>
      <c r="L199" s="38">
        <f t="shared" si="6"/>
        <v>-137</v>
      </c>
      <c r="M199" s="39">
        <f t="shared" si="7"/>
        <v>-0.057107127969987494</v>
      </c>
      <c r="N199" s="40"/>
      <c r="O199" s="41"/>
      <c r="P199" s="41"/>
      <c r="Q199" s="41"/>
      <c r="R199" s="42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</row>
    <row r="200" spans="1:13" ht="12.75">
      <c r="A200" s="12" t="s">
        <v>406</v>
      </c>
      <c r="B200" s="9" t="s">
        <v>407</v>
      </c>
      <c r="C200" s="13" t="s">
        <v>408</v>
      </c>
      <c r="D200" s="9" t="s">
        <v>409</v>
      </c>
      <c r="E200" s="9"/>
      <c r="F200" s="9"/>
      <c r="G200" s="15">
        <v>499</v>
      </c>
      <c r="H200" s="15">
        <v>488</v>
      </c>
      <c r="I200" s="15">
        <v>455</v>
      </c>
      <c r="J200" s="16">
        <v>448</v>
      </c>
      <c r="K200" s="29">
        <v>459</v>
      </c>
      <c r="L200" s="30">
        <f t="shared" si="6"/>
        <v>-40</v>
      </c>
      <c r="M200" s="31">
        <f t="shared" si="7"/>
        <v>-0.08016032064128256</v>
      </c>
    </row>
    <row r="201" spans="1:13" ht="12.75">
      <c r="A201" s="12" t="s">
        <v>406</v>
      </c>
      <c r="B201" s="9" t="s">
        <v>407</v>
      </c>
      <c r="C201" s="13" t="s">
        <v>410</v>
      </c>
      <c r="D201" s="9" t="s">
        <v>411</v>
      </c>
      <c r="E201" s="9"/>
      <c r="F201" s="9"/>
      <c r="G201" s="15">
        <v>1912</v>
      </c>
      <c r="H201" s="15">
        <v>1930</v>
      </c>
      <c r="I201" s="15">
        <v>1979</v>
      </c>
      <c r="J201" s="16">
        <v>2087</v>
      </c>
      <c r="K201" s="29">
        <v>2077</v>
      </c>
      <c r="L201" s="30">
        <f t="shared" si="6"/>
        <v>165</v>
      </c>
      <c r="M201" s="31">
        <f t="shared" si="7"/>
        <v>0.08629707112970711</v>
      </c>
    </row>
    <row r="202" spans="1:13" ht="12.75">
      <c r="A202" s="12" t="s">
        <v>406</v>
      </c>
      <c r="B202" s="9" t="s">
        <v>407</v>
      </c>
      <c r="C202" s="13" t="s">
        <v>412</v>
      </c>
      <c r="D202" s="9" t="s">
        <v>413</v>
      </c>
      <c r="E202" s="9"/>
      <c r="F202" s="9"/>
      <c r="G202" s="15">
        <v>435</v>
      </c>
      <c r="H202" s="15">
        <v>436</v>
      </c>
      <c r="I202" s="15">
        <v>448</v>
      </c>
      <c r="J202" s="16">
        <v>457</v>
      </c>
      <c r="K202" s="29">
        <v>431</v>
      </c>
      <c r="L202" s="30">
        <f t="shared" si="6"/>
        <v>-4</v>
      </c>
      <c r="M202" s="31">
        <f t="shared" si="7"/>
        <v>-0.009195402298850575</v>
      </c>
    </row>
    <row r="203" spans="1:49" s="33" customFormat="1" ht="12.75">
      <c r="A203" s="32"/>
      <c r="B203" s="33" t="s">
        <v>29</v>
      </c>
      <c r="C203" s="34"/>
      <c r="G203" s="35">
        <v>2846</v>
      </c>
      <c r="H203" s="35">
        <v>2854</v>
      </c>
      <c r="I203" s="35">
        <v>2882</v>
      </c>
      <c r="J203" s="36">
        <f>SUM(J200:J202)</f>
        <v>2992</v>
      </c>
      <c r="K203" s="37">
        <f>SUM(K200:K202)</f>
        <v>2967</v>
      </c>
      <c r="L203" s="38">
        <f t="shared" si="6"/>
        <v>121</v>
      </c>
      <c r="M203" s="39">
        <f t="shared" si="7"/>
        <v>0.04251581166549543</v>
      </c>
      <c r="N203" s="40"/>
      <c r="O203" s="41"/>
      <c r="P203" s="41"/>
      <c r="Q203" s="41"/>
      <c r="R203" s="42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</row>
    <row r="204" spans="1:13" ht="12.75">
      <c r="A204" s="12" t="s">
        <v>414</v>
      </c>
      <c r="B204" s="9" t="s">
        <v>415</v>
      </c>
      <c r="C204" s="13" t="s">
        <v>416</v>
      </c>
      <c r="D204" s="9" t="s">
        <v>417</v>
      </c>
      <c r="E204" s="9"/>
      <c r="F204" s="9"/>
      <c r="G204" s="15">
        <v>150</v>
      </c>
      <c r="H204" s="15">
        <v>152</v>
      </c>
      <c r="I204" s="15">
        <v>126</v>
      </c>
      <c r="J204" s="16">
        <v>129</v>
      </c>
      <c r="K204" s="29">
        <v>138</v>
      </c>
      <c r="L204" s="30">
        <f t="shared" si="6"/>
        <v>-12</v>
      </c>
      <c r="M204" s="31">
        <f t="shared" si="7"/>
        <v>-0.08</v>
      </c>
    </row>
    <row r="205" spans="1:13" ht="12.75">
      <c r="A205" s="12" t="s">
        <v>414</v>
      </c>
      <c r="B205" s="9" t="s">
        <v>415</v>
      </c>
      <c r="C205" s="13" t="s">
        <v>418</v>
      </c>
      <c r="D205" s="9" t="s">
        <v>419</v>
      </c>
      <c r="E205" s="9"/>
      <c r="F205" s="9"/>
      <c r="G205" s="15">
        <v>205</v>
      </c>
      <c r="H205" s="15">
        <v>209</v>
      </c>
      <c r="I205" s="15">
        <v>230</v>
      </c>
      <c r="J205" s="16">
        <v>220</v>
      </c>
      <c r="K205" s="29">
        <v>216</v>
      </c>
      <c r="L205" s="30">
        <f t="shared" si="6"/>
        <v>11</v>
      </c>
      <c r="M205" s="31">
        <f t="shared" si="7"/>
        <v>0.05365853658536585</v>
      </c>
    </row>
    <row r="206" spans="1:13" ht="12.75">
      <c r="A206" s="12" t="s">
        <v>414</v>
      </c>
      <c r="B206" s="9" t="s">
        <v>415</v>
      </c>
      <c r="C206" s="13" t="s">
        <v>420</v>
      </c>
      <c r="D206" s="9" t="s">
        <v>421</v>
      </c>
      <c r="E206" s="9"/>
      <c r="F206" s="9"/>
      <c r="G206" s="15">
        <v>700</v>
      </c>
      <c r="H206" s="15">
        <v>673</v>
      </c>
      <c r="I206" s="15">
        <v>654</v>
      </c>
      <c r="J206" s="16">
        <v>624</v>
      </c>
      <c r="K206" s="29">
        <v>602</v>
      </c>
      <c r="L206" s="30">
        <f t="shared" si="6"/>
        <v>-98</v>
      </c>
      <c r="M206" s="31">
        <f t="shared" si="7"/>
        <v>-0.14</v>
      </c>
    </row>
    <row r="207" spans="1:49" s="33" customFormat="1" ht="12.75">
      <c r="A207" s="32"/>
      <c r="B207" s="33" t="s">
        <v>29</v>
      </c>
      <c r="C207" s="34"/>
      <c r="G207" s="35">
        <v>1055</v>
      </c>
      <c r="H207" s="35">
        <v>1034</v>
      </c>
      <c r="I207" s="35">
        <v>1010</v>
      </c>
      <c r="J207" s="36">
        <f>SUM(J204:J206)</f>
        <v>973</v>
      </c>
      <c r="K207" s="37">
        <f>SUM(K204:K206)</f>
        <v>956</v>
      </c>
      <c r="L207" s="38">
        <f t="shared" si="6"/>
        <v>-99</v>
      </c>
      <c r="M207" s="39">
        <f t="shared" si="7"/>
        <v>-0.0938388625592417</v>
      </c>
      <c r="N207" s="40"/>
      <c r="O207" s="41"/>
      <c r="P207" s="41"/>
      <c r="Q207" s="41"/>
      <c r="R207" s="42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</row>
    <row r="208" spans="1:13" ht="12.75">
      <c r="A208" s="12" t="s">
        <v>422</v>
      </c>
      <c r="B208" s="9" t="s">
        <v>423</v>
      </c>
      <c r="C208" s="13" t="s">
        <v>424</v>
      </c>
      <c r="D208" s="9" t="s">
        <v>425</v>
      </c>
      <c r="E208" s="9"/>
      <c r="F208" s="9"/>
      <c r="G208" s="15">
        <v>66</v>
      </c>
      <c r="H208" s="15">
        <v>59</v>
      </c>
      <c r="I208" s="15">
        <v>82</v>
      </c>
      <c r="J208" s="16">
        <v>66</v>
      </c>
      <c r="K208" s="29">
        <v>64</v>
      </c>
      <c r="L208" s="30">
        <f t="shared" si="6"/>
        <v>-2</v>
      </c>
      <c r="M208" s="31">
        <f t="shared" si="7"/>
        <v>-0.030303030303030304</v>
      </c>
    </row>
    <row r="209" spans="1:49" s="33" customFormat="1" ht="12.75">
      <c r="A209" s="32"/>
      <c r="B209" s="33" t="s">
        <v>29</v>
      </c>
      <c r="C209" s="34"/>
      <c r="G209" s="35">
        <v>66</v>
      </c>
      <c r="H209" s="35">
        <v>59</v>
      </c>
      <c r="I209" s="35">
        <v>82</v>
      </c>
      <c r="J209" s="36">
        <f>SUM(J208)</f>
        <v>66</v>
      </c>
      <c r="K209" s="37">
        <f>SUM(K208)</f>
        <v>64</v>
      </c>
      <c r="L209" s="38">
        <f t="shared" si="6"/>
        <v>-2</v>
      </c>
      <c r="M209" s="39">
        <f t="shared" si="7"/>
        <v>-0.030303030303030304</v>
      </c>
      <c r="N209" s="40"/>
      <c r="O209" s="41"/>
      <c r="P209" s="41"/>
      <c r="Q209" s="41"/>
      <c r="R209" s="42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</row>
    <row r="210" spans="1:13" ht="12.75">
      <c r="A210" s="12" t="s">
        <v>426</v>
      </c>
      <c r="B210" s="9" t="s">
        <v>427</v>
      </c>
      <c r="C210" s="13" t="s">
        <v>428</v>
      </c>
      <c r="D210" s="9" t="s">
        <v>429</v>
      </c>
      <c r="E210" s="9"/>
      <c r="F210" s="9"/>
      <c r="G210" s="15">
        <v>582</v>
      </c>
      <c r="H210" s="15">
        <v>561</v>
      </c>
      <c r="I210" s="15">
        <v>616</v>
      </c>
      <c r="J210" s="16">
        <v>653</v>
      </c>
      <c r="K210" s="29">
        <v>715</v>
      </c>
      <c r="L210" s="30">
        <f t="shared" si="6"/>
        <v>133</v>
      </c>
      <c r="M210" s="31">
        <f t="shared" si="7"/>
        <v>0.22852233676975944</v>
      </c>
    </row>
    <row r="211" spans="1:13" ht="12.75">
      <c r="A211" s="12" t="s">
        <v>426</v>
      </c>
      <c r="B211" s="9" t="s">
        <v>427</v>
      </c>
      <c r="C211" s="13" t="s">
        <v>430</v>
      </c>
      <c r="D211" s="9" t="s">
        <v>431</v>
      </c>
      <c r="E211" s="9"/>
      <c r="F211" s="9"/>
      <c r="G211" s="15">
        <v>304</v>
      </c>
      <c r="H211" s="15">
        <v>292</v>
      </c>
      <c r="I211" s="15">
        <v>285</v>
      </c>
      <c r="J211" s="16">
        <v>276</v>
      </c>
      <c r="K211" s="29">
        <v>296</v>
      </c>
      <c r="L211" s="30">
        <f t="shared" si="6"/>
        <v>-8</v>
      </c>
      <c r="M211" s="31">
        <f t="shared" si="7"/>
        <v>-0.02631578947368421</v>
      </c>
    </row>
    <row r="212" spans="1:49" s="33" customFormat="1" ht="12.75">
      <c r="A212" s="32"/>
      <c r="B212" s="33" t="s">
        <v>29</v>
      </c>
      <c r="C212" s="34"/>
      <c r="G212" s="35">
        <v>886</v>
      </c>
      <c r="H212" s="35">
        <v>853</v>
      </c>
      <c r="I212" s="35">
        <v>901</v>
      </c>
      <c r="J212" s="36">
        <f>SUM(J210:J211)</f>
        <v>929</v>
      </c>
      <c r="K212" s="37">
        <f>SUM(K210:K211)</f>
        <v>1011</v>
      </c>
      <c r="L212" s="38">
        <f t="shared" si="6"/>
        <v>125</v>
      </c>
      <c r="M212" s="39">
        <f t="shared" si="7"/>
        <v>0.14108352144469527</v>
      </c>
      <c r="N212" s="40"/>
      <c r="O212" s="41"/>
      <c r="P212" s="41"/>
      <c r="Q212" s="41"/>
      <c r="R212" s="42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</row>
    <row r="213" spans="1:13" ht="12.75">
      <c r="A213" s="12" t="s">
        <v>432</v>
      </c>
      <c r="B213" s="9" t="s">
        <v>433</v>
      </c>
      <c r="C213" s="13" t="s">
        <v>434</v>
      </c>
      <c r="D213" s="9" t="s">
        <v>435</v>
      </c>
      <c r="E213" s="9"/>
      <c r="F213" s="9"/>
      <c r="G213" s="15">
        <v>364</v>
      </c>
      <c r="H213" s="15">
        <v>318</v>
      </c>
      <c r="I213" s="15">
        <v>313</v>
      </c>
      <c r="J213" s="16">
        <v>288</v>
      </c>
      <c r="K213" s="29">
        <v>284</v>
      </c>
      <c r="L213" s="30">
        <f t="shared" si="6"/>
        <v>-80</v>
      </c>
      <c r="M213" s="31">
        <f t="shared" si="7"/>
        <v>-0.21978021978021978</v>
      </c>
    </row>
    <row r="214" spans="1:13" ht="12.75">
      <c r="A214" s="12" t="s">
        <v>432</v>
      </c>
      <c r="B214" s="9" t="s">
        <v>433</v>
      </c>
      <c r="C214" s="13" t="s">
        <v>436</v>
      </c>
      <c r="D214" s="9" t="s">
        <v>437</v>
      </c>
      <c r="E214" s="9"/>
      <c r="F214" s="9"/>
      <c r="G214" s="15">
        <v>110</v>
      </c>
      <c r="H214" s="15">
        <v>116</v>
      </c>
      <c r="I214" s="15">
        <v>114</v>
      </c>
      <c r="J214" s="16">
        <v>106</v>
      </c>
      <c r="K214" s="29">
        <v>106</v>
      </c>
      <c r="L214" s="30">
        <f t="shared" si="6"/>
        <v>-4</v>
      </c>
      <c r="M214" s="31">
        <f t="shared" si="7"/>
        <v>-0.03636363636363636</v>
      </c>
    </row>
    <row r="215" spans="1:49" s="33" customFormat="1" ht="12.75">
      <c r="A215" s="32"/>
      <c r="B215" s="33" t="s">
        <v>29</v>
      </c>
      <c r="C215" s="34"/>
      <c r="G215" s="35">
        <v>474</v>
      </c>
      <c r="H215" s="35">
        <v>434</v>
      </c>
      <c r="I215" s="35">
        <v>427</v>
      </c>
      <c r="J215" s="36">
        <f>SUM(J213:J214)</f>
        <v>394</v>
      </c>
      <c r="K215" s="37">
        <f>SUM(K213:K214)</f>
        <v>390</v>
      </c>
      <c r="L215" s="38">
        <f t="shared" si="6"/>
        <v>-84</v>
      </c>
      <c r="M215" s="39">
        <f t="shared" si="7"/>
        <v>-0.17721518987341772</v>
      </c>
      <c r="N215" s="40"/>
      <c r="O215" s="41"/>
      <c r="P215" s="41"/>
      <c r="Q215" s="41"/>
      <c r="R215" s="42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</row>
    <row r="216" spans="1:13" ht="12.75">
      <c r="A216" s="12" t="s">
        <v>438</v>
      </c>
      <c r="B216" s="9" t="s">
        <v>439</v>
      </c>
      <c r="C216" s="13" t="s">
        <v>440</v>
      </c>
      <c r="D216" s="9" t="s">
        <v>441</v>
      </c>
      <c r="E216" s="9"/>
      <c r="F216" s="9"/>
      <c r="G216" s="15">
        <v>2831</v>
      </c>
      <c r="H216" s="15">
        <v>2909</v>
      </c>
      <c r="I216" s="15">
        <v>2918</v>
      </c>
      <c r="J216" s="16">
        <v>2998</v>
      </c>
      <c r="K216" s="29">
        <v>3062</v>
      </c>
      <c r="L216" s="30">
        <f t="shared" si="6"/>
        <v>231</v>
      </c>
      <c r="M216" s="31">
        <f t="shared" si="7"/>
        <v>0.08159660897209467</v>
      </c>
    </row>
    <row r="217" spans="1:49" s="33" customFormat="1" ht="12.75">
      <c r="A217" s="32"/>
      <c r="B217" s="33" t="s">
        <v>29</v>
      </c>
      <c r="C217" s="34"/>
      <c r="G217" s="35">
        <v>2831</v>
      </c>
      <c r="H217" s="35">
        <v>2909</v>
      </c>
      <c r="I217" s="35">
        <v>2918</v>
      </c>
      <c r="J217" s="36">
        <f>SUM(J216)</f>
        <v>2998</v>
      </c>
      <c r="K217" s="37">
        <f>SUM(K216)</f>
        <v>3062</v>
      </c>
      <c r="L217" s="38">
        <f t="shared" si="6"/>
        <v>231</v>
      </c>
      <c r="M217" s="39">
        <f t="shared" si="7"/>
        <v>0.08159660897209467</v>
      </c>
      <c r="N217" s="40"/>
      <c r="O217" s="41"/>
      <c r="P217" s="41"/>
      <c r="Q217" s="41"/>
      <c r="R217" s="42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</row>
    <row r="218" spans="1:13" ht="12.75">
      <c r="A218" s="12" t="s">
        <v>442</v>
      </c>
      <c r="B218" s="9" t="s">
        <v>443</v>
      </c>
      <c r="C218" s="13" t="s">
        <v>444</v>
      </c>
      <c r="D218" s="9" t="s">
        <v>445</v>
      </c>
      <c r="E218" s="9"/>
      <c r="F218" s="9"/>
      <c r="G218" s="15">
        <v>619</v>
      </c>
      <c r="H218" s="15">
        <v>596</v>
      </c>
      <c r="I218" s="15">
        <v>579</v>
      </c>
      <c r="J218" s="16">
        <v>564</v>
      </c>
      <c r="K218" s="29">
        <v>513</v>
      </c>
      <c r="L218" s="30">
        <f t="shared" si="6"/>
        <v>-106</v>
      </c>
      <c r="M218" s="31">
        <f t="shared" si="7"/>
        <v>-0.17124394184168013</v>
      </c>
    </row>
    <row r="219" spans="1:13" ht="12.75">
      <c r="A219" s="12" t="s">
        <v>442</v>
      </c>
      <c r="B219" s="9" t="s">
        <v>443</v>
      </c>
      <c r="C219" s="13" t="s">
        <v>446</v>
      </c>
      <c r="D219" s="9" t="s">
        <v>447</v>
      </c>
      <c r="E219" s="9"/>
      <c r="F219" s="9"/>
      <c r="G219" s="15">
        <v>3116</v>
      </c>
      <c r="H219" s="15">
        <v>3101</v>
      </c>
      <c r="I219" s="15">
        <v>3035</v>
      </c>
      <c r="J219" s="16">
        <v>2988</v>
      </c>
      <c r="K219" s="29">
        <v>2990</v>
      </c>
      <c r="L219" s="30">
        <f t="shared" si="6"/>
        <v>-126</v>
      </c>
      <c r="M219" s="31">
        <f t="shared" si="7"/>
        <v>-0.04043645699614891</v>
      </c>
    </row>
    <row r="220" spans="1:49" s="33" customFormat="1" ht="12.75">
      <c r="A220" s="32"/>
      <c r="B220" s="33" t="s">
        <v>29</v>
      </c>
      <c r="C220" s="34"/>
      <c r="G220" s="35">
        <v>3735</v>
      </c>
      <c r="H220" s="35">
        <v>3697</v>
      </c>
      <c r="I220" s="35">
        <v>3614</v>
      </c>
      <c r="J220" s="36">
        <f>SUM(J218:J219)</f>
        <v>3552</v>
      </c>
      <c r="K220" s="37">
        <f>SUM(K218:K219)</f>
        <v>3503</v>
      </c>
      <c r="L220" s="38">
        <f t="shared" si="6"/>
        <v>-232</v>
      </c>
      <c r="M220" s="39">
        <f t="shared" si="7"/>
        <v>-0.062115127175368136</v>
      </c>
      <c r="N220" s="40"/>
      <c r="O220" s="41"/>
      <c r="P220" s="41"/>
      <c r="Q220" s="41"/>
      <c r="R220" s="42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</row>
    <row r="221" spans="1:13" ht="12.75">
      <c r="A221" s="12" t="s">
        <v>448</v>
      </c>
      <c r="B221" s="9" t="s">
        <v>449</v>
      </c>
      <c r="C221" s="13" t="s">
        <v>450</v>
      </c>
      <c r="D221" s="9" t="s">
        <v>451</v>
      </c>
      <c r="E221" s="9"/>
      <c r="F221" s="9"/>
      <c r="G221" s="15">
        <v>458</v>
      </c>
      <c r="H221" s="15">
        <v>423</v>
      </c>
      <c r="I221" s="15">
        <v>434</v>
      </c>
      <c r="J221" s="16">
        <v>448</v>
      </c>
      <c r="K221" s="29">
        <v>401</v>
      </c>
      <c r="L221" s="30">
        <f t="shared" si="6"/>
        <v>-57</v>
      </c>
      <c r="M221" s="31">
        <f t="shared" si="7"/>
        <v>-0.12445414847161572</v>
      </c>
    </row>
    <row r="222" spans="1:13" ht="12.75">
      <c r="A222" s="12" t="s">
        <v>448</v>
      </c>
      <c r="B222" s="9" t="s">
        <v>449</v>
      </c>
      <c r="C222" s="13" t="s">
        <v>452</v>
      </c>
      <c r="D222" s="9" t="s">
        <v>453</v>
      </c>
      <c r="E222" s="9"/>
      <c r="F222" s="9"/>
      <c r="G222" s="15">
        <v>101</v>
      </c>
      <c r="H222" s="15">
        <v>98</v>
      </c>
      <c r="I222" s="15">
        <v>104</v>
      </c>
      <c r="J222" s="16">
        <v>116</v>
      </c>
      <c r="K222" s="29">
        <v>112</v>
      </c>
      <c r="L222" s="30">
        <f t="shared" si="6"/>
        <v>11</v>
      </c>
      <c r="M222" s="31">
        <f t="shared" si="7"/>
        <v>0.10891089108910891</v>
      </c>
    </row>
    <row r="223" spans="1:13" ht="12.75">
      <c r="A223" s="12" t="s">
        <v>448</v>
      </c>
      <c r="B223" s="9" t="s">
        <v>449</v>
      </c>
      <c r="C223" s="13" t="s">
        <v>454</v>
      </c>
      <c r="D223" s="9" t="s">
        <v>455</v>
      </c>
      <c r="E223" s="9"/>
      <c r="F223" s="9"/>
      <c r="G223" s="15">
        <v>179</v>
      </c>
      <c r="H223" s="15">
        <v>189</v>
      </c>
      <c r="I223" s="15">
        <v>188</v>
      </c>
      <c r="J223" s="16">
        <v>214</v>
      </c>
      <c r="K223" s="29">
        <v>202</v>
      </c>
      <c r="L223" s="30">
        <f t="shared" si="6"/>
        <v>23</v>
      </c>
      <c r="M223" s="31">
        <f t="shared" si="7"/>
        <v>0.12849162011173185</v>
      </c>
    </row>
    <row r="224" spans="1:13" ht="12.75">
      <c r="A224" s="12" t="s">
        <v>448</v>
      </c>
      <c r="B224" s="9" t="s">
        <v>449</v>
      </c>
      <c r="C224" s="13" t="s">
        <v>456</v>
      </c>
      <c r="D224" s="9" t="s">
        <v>457</v>
      </c>
      <c r="E224" s="9"/>
      <c r="F224" s="9"/>
      <c r="G224" s="15">
        <v>101</v>
      </c>
      <c r="H224" s="15">
        <v>109</v>
      </c>
      <c r="I224" s="15">
        <v>121</v>
      </c>
      <c r="J224" s="16">
        <v>106</v>
      </c>
      <c r="K224" s="29">
        <v>93</v>
      </c>
      <c r="L224" s="30">
        <f t="shared" si="6"/>
        <v>-8</v>
      </c>
      <c r="M224" s="31">
        <f t="shared" si="7"/>
        <v>-0.07920792079207921</v>
      </c>
    </row>
    <row r="225" spans="1:13" ht="12.75">
      <c r="A225" s="12" t="s">
        <v>448</v>
      </c>
      <c r="B225" s="9" t="s">
        <v>449</v>
      </c>
      <c r="C225" s="13" t="s">
        <v>458</v>
      </c>
      <c r="D225" s="9" t="s">
        <v>459</v>
      </c>
      <c r="E225" s="9"/>
      <c r="F225" s="9"/>
      <c r="G225" s="15">
        <v>116</v>
      </c>
      <c r="H225" s="15">
        <v>119</v>
      </c>
      <c r="I225" s="15">
        <v>114</v>
      </c>
      <c r="J225" s="16">
        <v>98</v>
      </c>
      <c r="K225" s="29">
        <v>101</v>
      </c>
      <c r="L225" s="30">
        <f t="shared" si="6"/>
        <v>-15</v>
      </c>
      <c r="M225" s="31">
        <f t="shared" si="7"/>
        <v>-0.12931034482758622</v>
      </c>
    </row>
    <row r="226" spans="1:49" s="33" customFormat="1" ht="12.75">
      <c r="A226" s="32"/>
      <c r="B226" s="33" t="s">
        <v>29</v>
      </c>
      <c r="C226" s="34"/>
      <c r="G226" s="35">
        <v>955</v>
      </c>
      <c r="H226" s="35">
        <v>938</v>
      </c>
      <c r="I226" s="35">
        <v>961</v>
      </c>
      <c r="J226" s="36">
        <f>SUM(J221:J225)</f>
        <v>982</v>
      </c>
      <c r="K226" s="37">
        <f>SUM(K221:K225)</f>
        <v>909</v>
      </c>
      <c r="L226" s="38">
        <f t="shared" si="6"/>
        <v>-46</v>
      </c>
      <c r="M226" s="39">
        <f t="shared" si="7"/>
        <v>-0.048167539267015703</v>
      </c>
      <c r="N226" s="40"/>
      <c r="O226" s="41"/>
      <c r="P226" s="41"/>
      <c r="Q226" s="41"/>
      <c r="R226" s="42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</row>
    <row r="227" spans="1:13" ht="12.75">
      <c r="A227" s="12" t="s">
        <v>460</v>
      </c>
      <c r="B227" s="9" t="s">
        <v>461</v>
      </c>
      <c r="C227" s="13" t="s">
        <v>462</v>
      </c>
      <c r="D227" s="9" t="s">
        <v>463</v>
      </c>
      <c r="E227" s="9"/>
      <c r="F227" s="9"/>
      <c r="G227" s="15">
        <v>2003</v>
      </c>
      <c r="H227" s="15">
        <v>2021</v>
      </c>
      <c r="I227" s="15">
        <v>1981</v>
      </c>
      <c r="J227" s="16">
        <v>1868</v>
      </c>
      <c r="K227" s="29">
        <v>1804</v>
      </c>
      <c r="L227" s="30">
        <f t="shared" si="6"/>
        <v>-199</v>
      </c>
      <c r="M227" s="31">
        <f t="shared" si="7"/>
        <v>-0.09935097353969047</v>
      </c>
    </row>
    <row r="228" spans="1:13" ht="12.75">
      <c r="A228" s="12" t="s">
        <v>460</v>
      </c>
      <c r="B228" s="9" t="s">
        <v>461</v>
      </c>
      <c r="C228" s="13" t="s">
        <v>464</v>
      </c>
      <c r="D228" s="9" t="s">
        <v>465</v>
      </c>
      <c r="E228" s="9"/>
      <c r="F228" s="9"/>
      <c r="G228" s="15">
        <v>1563</v>
      </c>
      <c r="H228" s="15">
        <v>1593</v>
      </c>
      <c r="I228" s="15">
        <v>1643</v>
      </c>
      <c r="J228" s="16">
        <v>1708</v>
      </c>
      <c r="K228" s="29">
        <v>1748</v>
      </c>
      <c r="L228" s="30">
        <f t="shared" si="6"/>
        <v>185</v>
      </c>
      <c r="M228" s="31">
        <f t="shared" si="7"/>
        <v>0.1183621241202815</v>
      </c>
    </row>
    <row r="229" spans="1:13" ht="12.75">
      <c r="A229" s="12" t="s">
        <v>460</v>
      </c>
      <c r="B229" s="9" t="s">
        <v>461</v>
      </c>
      <c r="C229" s="13" t="s">
        <v>466</v>
      </c>
      <c r="D229" s="9" t="s">
        <v>467</v>
      </c>
      <c r="E229" s="9"/>
      <c r="F229" s="9"/>
      <c r="G229" s="15">
        <v>1916</v>
      </c>
      <c r="H229" s="15">
        <v>1936</v>
      </c>
      <c r="I229" s="15">
        <v>2024</v>
      </c>
      <c r="J229" s="16">
        <v>2088</v>
      </c>
      <c r="K229" s="29">
        <v>2105</v>
      </c>
      <c r="L229" s="30">
        <f t="shared" si="6"/>
        <v>189</v>
      </c>
      <c r="M229" s="31">
        <f t="shared" si="7"/>
        <v>0.09864300626304802</v>
      </c>
    </row>
    <row r="230" spans="1:13" ht="12.75">
      <c r="A230" s="12" t="s">
        <v>460</v>
      </c>
      <c r="B230" s="9" t="s">
        <v>461</v>
      </c>
      <c r="C230" s="13" t="s">
        <v>468</v>
      </c>
      <c r="D230" s="9" t="s">
        <v>469</v>
      </c>
      <c r="E230" s="9"/>
      <c r="F230" s="9"/>
      <c r="G230" s="15">
        <v>2991</v>
      </c>
      <c r="H230" s="15">
        <v>3152</v>
      </c>
      <c r="I230" s="15">
        <v>3371</v>
      </c>
      <c r="J230" s="16">
        <v>3689</v>
      </c>
      <c r="K230" s="29">
        <v>3868</v>
      </c>
      <c r="L230" s="30">
        <f t="shared" si="6"/>
        <v>877</v>
      </c>
      <c r="M230" s="31">
        <f t="shared" si="7"/>
        <v>0.2932129722500836</v>
      </c>
    </row>
    <row r="231" spans="1:13" ht="12.75">
      <c r="A231" s="12" t="s">
        <v>460</v>
      </c>
      <c r="B231" s="9" t="s">
        <v>461</v>
      </c>
      <c r="C231" s="13" t="s">
        <v>470</v>
      </c>
      <c r="D231" s="9" t="s">
        <v>471</v>
      </c>
      <c r="E231" s="9"/>
      <c r="F231" s="9"/>
      <c r="G231" s="15">
        <v>2126</v>
      </c>
      <c r="H231" s="15">
        <v>2368</v>
      </c>
      <c r="I231" s="15">
        <v>2540</v>
      </c>
      <c r="J231" s="16">
        <v>2757</v>
      </c>
      <c r="K231" s="29">
        <v>2900</v>
      </c>
      <c r="L231" s="30">
        <f t="shared" si="6"/>
        <v>774</v>
      </c>
      <c r="M231" s="31">
        <f t="shared" si="7"/>
        <v>0.3640639698965193</v>
      </c>
    </row>
    <row r="232" spans="1:13" ht="12.75">
      <c r="A232" s="12" t="s">
        <v>460</v>
      </c>
      <c r="B232" s="9" t="s">
        <v>461</v>
      </c>
      <c r="C232" s="13" t="s">
        <v>472</v>
      </c>
      <c r="D232" s="9" t="s">
        <v>473</v>
      </c>
      <c r="E232" s="9"/>
      <c r="F232" s="9"/>
      <c r="G232" s="15">
        <v>17598</v>
      </c>
      <c r="H232" s="15">
        <v>17985</v>
      </c>
      <c r="I232" s="15">
        <v>18213</v>
      </c>
      <c r="J232" s="16">
        <v>18069</v>
      </c>
      <c r="K232" s="29">
        <v>18401</v>
      </c>
      <c r="L232" s="30">
        <f t="shared" si="6"/>
        <v>803</v>
      </c>
      <c r="M232" s="31">
        <f t="shared" si="7"/>
        <v>0.04563018524832367</v>
      </c>
    </row>
    <row r="233" spans="1:13" ht="12.75">
      <c r="A233" s="12" t="s">
        <v>460</v>
      </c>
      <c r="B233" s="9" t="s">
        <v>461</v>
      </c>
      <c r="C233" s="13" t="s">
        <v>474</v>
      </c>
      <c r="D233" s="9" t="s">
        <v>475</v>
      </c>
      <c r="E233" s="9"/>
      <c r="F233" s="9"/>
      <c r="G233" s="15">
        <v>1141</v>
      </c>
      <c r="H233" s="15">
        <v>1141</v>
      </c>
      <c r="I233" s="15">
        <v>1159</v>
      </c>
      <c r="J233" s="16">
        <v>1145</v>
      </c>
      <c r="K233" s="29">
        <v>1126</v>
      </c>
      <c r="L233" s="30">
        <f t="shared" si="6"/>
        <v>-15</v>
      </c>
      <c r="M233" s="31">
        <f t="shared" si="7"/>
        <v>-0.013146362839614373</v>
      </c>
    </row>
    <row r="234" spans="1:13" ht="12.75">
      <c r="A234" s="12" t="s">
        <v>460</v>
      </c>
      <c r="B234" s="9" t="s">
        <v>461</v>
      </c>
      <c r="C234" s="13" t="s">
        <v>476</v>
      </c>
      <c r="D234" s="9" t="s">
        <v>477</v>
      </c>
      <c r="E234" s="9"/>
      <c r="F234" s="9"/>
      <c r="G234" s="15">
        <v>2586</v>
      </c>
      <c r="H234" s="15">
        <v>2565</v>
      </c>
      <c r="I234" s="15">
        <v>2531</v>
      </c>
      <c r="J234" s="16">
        <v>2506</v>
      </c>
      <c r="K234" s="29">
        <v>2433</v>
      </c>
      <c r="L234" s="30">
        <f t="shared" si="6"/>
        <v>-153</v>
      </c>
      <c r="M234" s="31">
        <f t="shared" si="7"/>
        <v>-0.05916473317865429</v>
      </c>
    </row>
    <row r="235" spans="1:13" ht="12.75">
      <c r="A235" s="12" t="s">
        <v>460</v>
      </c>
      <c r="B235" s="9" t="s">
        <v>461</v>
      </c>
      <c r="C235" s="13" t="s">
        <v>478</v>
      </c>
      <c r="D235" s="9" t="s">
        <v>479</v>
      </c>
      <c r="E235" s="9"/>
      <c r="F235" s="9"/>
      <c r="G235" s="15">
        <v>909</v>
      </c>
      <c r="H235" s="15">
        <v>870</v>
      </c>
      <c r="I235" s="15">
        <v>833</v>
      </c>
      <c r="J235" s="16">
        <v>853</v>
      </c>
      <c r="K235" s="29">
        <v>832</v>
      </c>
      <c r="L235" s="30">
        <f t="shared" si="6"/>
        <v>-77</v>
      </c>
      <c r="M235" s="31">
        <f t="shared" si="7"/>
        <v>-0.0847084708470847</v>
      </c>
    </row>
    <row r="236" spans="1:13" ht="12.75">
      <c r="A236" s="12" t="s">
        <v>460</v>
      </c>
      <c r="B236" s="9" t="s">
        <v>461</v>
      </c>
      <c r="C236" s="13" t="s">
        <v>480</v>
      </c>
      <c r="D236" s="9" t="s">
        <v>481</v>
      </c>
      <c r="E236" s="9"/>
      <c r="F236" s="9"/>
      <c r="G236" s="15">
        <v>148</v>
      </c>
      <c r="H236" s="15">
        <v>141</v>
      </c>
      <c r="I236" s="15">
        <v>150</v>
      </c>
      <c r="J236" s="16">
        <v>145</v>
      </c>
      <c r="K236" s="29">
        <v>142</v>
      </c>
      <c r="L236" s="30">
        <f t="shared" si="6"/>
        <v>-6</v>
      </c>
      <c r="M236" s="31">
        <f t="shared" si="7"/>
        <v>-0.04054054054054054</v>
      </c>
    </row>
    <row r="237" spans="1:13" ht="12.75">
      <c r="A237" s="12" t="s">
        <v>460</v>
      </c>
      <c r="B237" s="9" t="s">
        <v>461</v>
      </c>
      <c r="C237" s="13" t="s">
        <v>482</v>
      </c>
      <c r="D237" s="9" t="s">
        <v>483</v>
      </c>
      <c r="E237" s="9"/>
      <c r="F237" s="9"/>
      <c r="G237" s="15">
        <v>122</v>
      </c>
      <c r="H237" s="15">
        <v>138</v>
      </c>
      <c r="I237" s="15">
        <v>158</v>
      </c>
      <c r="J237" s="16">
        <v>150</v>
      </c>
      <c r="K237" s="29">
        <v>166</v>
      </c>
      <c r="L237" s="30">
        <f t="shared" si="6"/>
        <v>44</v>
      </c>
      <c r="M237" s="31">
        <f t="shared" si="7"/>
        <v>0.36065573770491804</v>
      </c>
    </row>
    <row r="238" spans="1:13" ht="12.75">
      <c r="A238" s="12" t="s">
        <v>460</v>
      </c>
      <c r="B238" s="9" t="s">
        <v>461</v>
      </c>
      <c r="C238" s="13" t="s">
        <v>484</v>
      </c>
      <c r="D238" s="9" t="s">
        <v>485</v>
      </c>
      <c r="E238" s="9"/>
      <c r="F238" s="9"/>
      <c r="G238" s="15">
        <v>115</v>
      </c>
      <c r="H238" s="15">
        <v>122</v>
      </c>
      <c r="I238" s="15">
        <v>125</v>
      </c>
      <c r="J238" s="16">
        <v>109</v>
      </c>
      <c r="K238" s="29">
        <v>123</v>
      </c>
      <c r="L238" s="30">
        <f t="shared" si="6"/>
        <v>8</v>
      </c>
      <c r="M238" s="31">
        <f t="shared" si="7"/>
        <v>0.06956521739130435</v>
      </c>
    </row>
    <row r="239" spans="1:49" s="33" customFormat="1" ht="12.75">
      <c r="A239" s="32"/>
      <c r="B239" s="33" t="s">
        <v>29</v>
      </c>
      <c r="C239" s="34"/>
      <c r="G239" s="35">
        <v>33218</v>
      </c>
      <c r="H239" s="35">
        <v>34032</v>
      </c>
      <c r="I239" s="35">
        <v>34728</v>
      </c>
      <c r="J239" s="36">
        <f>SUM(J227:J238)</f>
        <v>35087</v>
      </c>
      <c r="K239" s="37">
        <f>SUM(K227:K238)</f>
        <v>35648</v>
      </c>
      <c r="L239" s="38">
        <f t="shared" si="6"/>
        <v>2430</v>
      </c>
      <c r="M239" s="39">
        <f t="shared" si="7"/>
        <v>0.0731531097597688</v>
      </c>
      <c r="N239" s="40"/>
      <c r="O239" s="41"/>
      <c r="P239" s="41"/>
      <c r="Q239" s="41"/>
      <c r="R239" s="42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</row>
    <row r="240" spans="1:13" ht="12.75">
      <c r="A240" s="12" t="s">
        <v>486</v>
      </c>
      <c r="B240" s="9" t="s">
        <v>487</v>
      </c>
      <c r="C240" s="13" t="s">
        <v>488</v>
      </c>
      <c r="D240" s="9" t="s">
        <v>489</v>
      </c>
      <c r="E240" s="9"/>
      <c r="F240" s="9"/>
      <c r="G240" s="15">
        <v>924</v>
      </c>
      <c r="H240" s="15">
        <v>928</v>
      </c>
      <c r="I240" s="15">
        <v>890</v>
      </c>
      <c r="J240" s="16">
        <v>866</v>
      </c>
      <c r="K240" s="29">
        <v>826</v>
      </c>
      <c r="L240" s="30">
        <f t="shared" si="6"/>
        <v>-98</v>
      </c>
      <c r="M240" s="31">
        <f t="shared" si="7"/>
        <v>-0.10606060606060606</v>
      </c>
    </row>
    <row r="241" spans="1:13" ht="12.75">
      <c r="A241" s="12" t="s">
        <v>486</v>
      </c>
      <c r="B241" s="9" t="s">
        <v>487</v>
      </c>
      <c r="C241" s="13" t="s">
        <v>490</v>
      </c>
      <c r="D241" s="9" t="s">
        <v>491</v>
      </c>
      <c r="E241" s="9"/>
      <c r="F241" s="9"/>
      <c r="G241" s="15">
        <v>723</v>
      </c>
      <c r="H241" s="15">
        <v>701</v>
      </c>
      <c r="I241" s="15">
        <v>685</v>
      </c>
      <c r="J241" s="16">
        <v>688</v>
      </c>
      <c r="K241" s="29">
        <v>678</v>
      </c>
      <c r="L241" s="30">
        <f t="shared" si="6"/>
        <v>-45</v>
      </c>
      <c r="M241" s="31">
        <f t="shared" si="7"/>
        <v>-0.06224066390041494</v>
      </c>
    </row>
    <row r="242" spans="1:13" ht="12.75">
      <c r="A242" s="12" t="s">
        <v>486</v>
      </c>
      <c r="B242" s="9" t="s">
        <v>487</v>
      </c>
      <c r="C242" s="13" t="s">
        <v>492</v>
      </c>
      <c r="D242" s="9" t="s">
        <v>493</v>
      </c>
      <c r="E242" s="9"/>
      <c r="F242" s="9"/>
      <c r="G242" s="15">
        <v>140</v>
      </c>
      <c r="H242" s="15">
        <v>148</v>
      </c>
      <c r="I242" s="15">
        <v>158</v>
      </c>
      <c r="J242" s="16">
        <v>162</v>
      </c>
      <c r="K242" s="29">
        <v>157</v>
      </c>
      <c r="L242" s="30">
        <f t="shared" si="6"/>
        <v>17</v>
      </c>
      <c r="M242" s="31">
        <f t="shared" si="7"/>
        <v>0.12142857142857143</v>
      </c>
    </row>
    <row r="243" spans="1:13" ht="12.75">
      <c r="A243" s="12" t="s">
        <v>486</v>
      </c>
      <c r="B243" s="9" t="s">
        <v>487</v>
      </c>
      <c r="C243" s="13" t="s">
        <v>494</v>
      </c>
      <c r="D243" s="9" t="s">
        <v>495</v>
      </c>
      <c r="E243" s="9"/>
      <c r="F243" s="9"/>
      <c r="G243" s="15">
        <v>90</v>
      </c>
      <c r="H243" s="15">
        <v>92</v>
      </c>
      <c r="I243" s="15">
        <v>89</v>
      </c>
      <c r="J243" s="16">
        <v>94</v>
      </c>
      <c r="K243" s="29">
        <v>99</v>
      </c>
      <c r="L243" s="30">
        <f t="shared" si="6"/>
        <v>9</v>
      </c>
      <c r="M243" s="31">
        <f t="shared" si="7"/>
        <v>0.1</v>
      </c>
    </row>
    <row r="244" spans="1:49" s="33" customFormat="1" ht="12.75">
      <c r="A244" s="32"/>
      <c r="B244" s="33" t="s">
        <v>29</v>
      </c>
      <c r="C244" s="34"/>
      <c r="G244" s="35">
        <v>1877</v>
      </c>
      <c r="H244" s="35">
        <v>1869</v>
      </c>
      <c r="I244" s="35">
        <v>1822</v>
      </c>
      <c r="J244" s="36">
        <f>SUM(J240:J243)</f>
        <v>1810</v>
      </c>
      <c r="K244" s="37">
        <f>SUM(K240:K243)</f>
        <v>1760</v>
      </c>
      <c r="L244" s="38">
        <f t="shared" si="6"/>
        <v>-117</v>
      </c>
      <c r="M244" s="39">
        <f t="shared" si="7"/>
        <v>-0.06233351092168354</v>
      </c>
      <c r="N244" s="40"/>
      <c r="O244" s="41"/>
      <c r="P244" s="41"/>
      <c r="Q244" s="41"/>
      <c r="R244" s="42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</row>
    <row r="245" spans="1:13" ht="12.75">
      <c r="A245" s="12" t="s">
        <v>496</v>
      </c>
      <c r="B245" s="9" t="s">
        <v>497</v>
      </c>
      <c r="C245" s="13" t="s">
        <v>498</v>
      </c>
      <c r="D245" s="9" t="s">
        <v>499</v>
      </c>
      <c r="E245" s="9"/>
      <c r="F245" s="9"/>
      <c r="G245" s="15">
        <v>137</v>
      </c>
      <c r="H245" s="15">
        <v>131</v>
      </c>
      <c r="I245" s="15">
        <v>147</v>
      </c>
      <c r="J245" s="16">
        <v>156</v>
      </c>
      <c r="K245" s="29">
        <v>139</v>
      </c>
      <c r="L245" s="30">
        <f t="shared" si="6"/>
        <v>2</v>
      </c>
      <c r="M245" s="31">
        <f t="shared" si="7"/>
        <v>0.014598540145985401</v>
      </c>
    </row>
    <row r="246" spans="1:13" ht="12.75">
      <c r="A246" s="12" t="s">
        <v>496</v>
      </c>
      <c r="B246" s="9" t="s">
        <v>497</v>
      </c>
      <c r="C246" s="13" t="s">
        <v>500</v>
      </c>
      <c r="D246" s="9" t="s">
        <v>501</v>
      </c>
      <c r="E246" s="9"/>
      <c r="F246" s="9"/>
      <c r="G246" s="15">
        <v>123</v>
      </c>
      <c r="H246" s="15">
        <v>123</v>
      </c>
      <c r="I246" s="15">
        <v>125</v>
      </c>
      <c r="J246" s="16">
        <v>119</v>
      </c>
      <c r="K246" s="29">
        <v>128</v>
      </c>
      <c r="L246" s="30">
        <f t="shared" si="6"/>
        <v>5</v>
      </c>
      <c r="M246" s="31">
        <f t="shared" si="7"/>
        <v>0.04065040650406504</v>
      </c>
    </row>
    <row r="247" spans="1:17" ht="12.75">
      <c r="A247" s="44" t="s">
        <v>496</v>
      </c>
      <c r="B247" s="10" t="s">
        <v>497</v>
      </c>
      <c r="C247" s="45" t="s">
        <v>502</v>
      </c>
      <c r="D247" s="45" t="s">
        <v>503</v>
      </c>
      <c r="E247" s="9"/>
      <c r="F247" s="9"/>
      <c r="G247" s="15"/>
      <c r="H247" s="15"/>
      <c r="I247" s="15"/>
      <c r="J247" s="16">
        <v>12</v>
      </c>
      <c r="K247" s="29">
        <v>12</v>
      </c>
      <c r="L247" s="30">
        <f t="shared" si="6"/>
        <v>12</v>
      </c>
      <c r="M247" s="31" t="e">
        <f t="shared" si="7"/>
        <v>#DIV/0!</v>
      </c>
      <c r="O247" s="45"/>
      <c r="Q247" s="45"/>
    </row>
    <row r="248" spans="1:18" s="43" customFormat="1" ht="12.75">
      <c r="A248" s="12" t="s">
        <v>496</v>
      </c>
      <c r="B248" s="9" t="s">
        <v>497</v>
      </c>
      <c r="C248" s="13" t="s">
        <v>504</v>
      </c>
      <c r="D248" s="9" t="s">
        <v>505</v>
      </c>
      <c r="E248" s="9"/>
      <c r="F248" s="9"/>
      <c r="G248" s="15">
        <v>333</v>
      </c>
      <c r="H248" s="15">
        <v>334</v>
      </c>
      <c r="I248" s="15">
        <v>335</v>
      </c>
      <c r="J248" s="16">
        <v>336</v>
      </c>
      <c r="K248" s="29">
        <v>343</v>
      </c>
      <c r="L248" s="30">
        <f t="shared" si="6"/>
        <v>10</v>
      </c>
      <c r="M248" s="31">
        <f t="shared" si="7"/>
        <v>0.03003003003003003</v>
      </c>
      <c r="N248" s="9"/>
      <c r="O248" s="10"/>
      <c r="P248" s="10"/>
      <c r="Q248" s="10"/>
      <c r="R248" s="11"/>
    </row>
    <row r="249" spans="1:49" s="46" customFormat="1" ht="12.75">
      <c r="A249" s="32"/>
      <c r="B249" s="33" t="s">
        <v>506</v>
      </c>
      <c r="C249" s="34"/>
      <c r="D249" s="33"/>
      <c r="E249" s="33"/>
      <c r="F249" s="33"/>
      <c r="G249" s="35">
        <v>593</v>
      </c>
      <c r="H249" s="35">
        <v>588</v>
      </c>
      <c r="I249" s="35">
        <v>607</v>
      </c>
      <c r="J249" s="36">
        <f>SUM(J245:J248)</f>
        <v>623</v>
      </c>
      <c r="K249" s="37">
        <f>SUM(K245:K248)</f>
        <v>622</v>
      </c>
      <c r="L249" s="38">
        <f t="shared" si="6"/>
        <v>29</v>
      </c>
      <c r="M249" s="39">
        <f t="shared" si="7"/>
        <v>0.048903878583473864</v>
      </c>
      <c r="N249" s="40"/>
      <c r="O249" s="41"/>
      <c r="P249" s="41"/>
      <c r="Q249" s="41"/>
      <c r="R249" s="42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</row>
    <row r="250" spans="1:13" ht="12.75">
      <c r="A250" s="12" t="s">
        <v>507</v>
      </c>
      <c r="B250" s="9" t="s">
        <v>508</v>
      </c>
      <c r="C250" s="13" t="s">
        <v>509</v>
      </c>
      <c r="D250" s="9" t="s">
        <v>510</v>
      </c>
      <c r="E250" s="9"/>
      <c r="F250" s="9"/>
      <c r="G250" s="15">
        <v>0</v>
      </c>
      <c r="H250" s="15">
        <v>0</v>
      </c>
      <c r="I250" s="15">
        <v>377</v>
      </c>
      <c r="J250" s="16">
        <v>2735</v>
      </c>
      <c r="K250" s="29">
        <v>4421</v>
      </c>
      <c r="L250" s="30">
        <f t="shared" si="6"/>
        <v>4421</v>
      </c>
      <c r="M250" s="47" t="s">
        <v>511</v>
      </c>
    </row>
    <row r="251" spans="1:18" s="43" customFormat="1" ht="12.75">
      <c r="A251" s="12" t="s">
        <v>507</v>
      </c>
      <c r="B251" s="9" t="s">
        <v>508</v>
      </c>
      <c r="C251" s="13" t="s">
        <v>512</v>
      </c>
      <c r="D251" s="9" t="s">
        <v>513</v>
      </c>
      <c r="E251" s="9"/>
      <c r="F251" s="9"/>
      <c r="G251" s="15">
        <v>227</v>
      </c>
      <c r="H251" s="15">
        <v>421</v>
      </c>
      <c r="I251" s="15">
        <v>375</v>
      </c>
      <c r="J251" s="48">
        <v>457</v>
      </c>
      <c r="K251" s="29">
        <v>428</v>
      </c>
      <c r="L251" s="30">
        <f>K251-G251</f>
        <v>201</v>
      </c>
      <c r="M251" s="49">
        <f>L251/G251</f>
        <v>0.8854625550660793</v>
      </c>
      <c r="N251" s="9"/>
      <c r="O251" s="10"/>
      <c r="P251" s="10"/>
      <c r="Q251" s="45"/>
      <c r="R251" s="11"/>
    </row>
    <row r="252" spans="1:17" ht="12.75">
      <c r="A252" s="50"/>
      <c r="B252" s="51"/>
      <c r="C252" s="52"/>
      <c r="D252" s="51"/>
      <c r="E252" s="51"/>
      <c r="F252" s="51"/>
      <c r="G252" s="53"/>
      <c r="H252" s="53"/>
      <c r="I252" s="53"/>
      <c r="J252" s="53"/>
      <c r="K252" s="53"/>
      <c r="L252" s="54"/>
      <c r="M252" s="55"/>
      <c r="O252" s="41"/>
      <c r="P252" s="41"/>
      <c r="Q252" s="41"/>
    </row>
    <row r="253" spans="1:18" ht="13.5" thickBot="1">
      <c r="A253" s="12"/>
      <c r="B253" s="9"/>
      <c r="C253" s="13"/>
      <c r="D253" s="9"/>
      <c r="E253" s="9"/>
      <c r="F253" s="9"/>
      <c r="G253" s="15"/>
      <c r="H253" s="15"/>
      <c r="I253" s="15"/>
      <c r="J253" s="15"/>
      <c r="K253" s="15"/>
      <c r="L253" s="56"/>
      <c r="M253" s="57"/>
      <c r="O253" s="41"/>
      <c r="P253" s="41"/>
      <c r="Q253" s="41"/>
      <c r="R253" s="42"/>
    </row>
    <row r="254" spans="1:13" ht="13.5" thickBot="1">
      <c r="A254" s="58"/>
      <c r="B254" s="59"/>
      <c r="C254" s="60"/>
      <c r="D254" s="59" t="s">
        <v>514</v>
      </c>
      <c r="E254" s="59"/>
      <c r="F254" s="59"/>
      <c r="G254" s="61">
        <v>751578</v>
      </c>
      <c r="H254" s="61">
        <v>757668</v>
      </c>
      <c r="I254" s="61">
        <v>766657</v>
      </c>
      <c r="J254" s="61">
        <v>780708</v>
      </c>
      <c r="K254" s="62">
        <v>802639</v>
      </c>
      <c r="L254" s="71">
        <f>K254-G254</f>
        <v>51061</v>
      </c>
      <c r="M254" s="63">
        <f>L254/G254</f>
        <v>0.0679383909587561</v>
      </c>
    </row>
    <row r="256" ht="12.75">
      <c r="A256" t="s">
        <v>515</v>
      </c>
    </row>
    <row r="257" ht="12.75">
      <c r="A257" t="s">
        <v>516</v>
      </c>
    </row>
    <row r="258" ht="12.75">
      <c r="A258" t="s">
        <v>517</v>
      </c>
    </row>
  </sheetData>
  <printOptions/>
  <pageMargins left="0.75" right="0.75" top="1" bottom="1" header="0.5" footer="0.5"/>
  <pageSetup fitToHeight="200" fitToWidth="1" horizontalDpi="1200" verticalDpi="1200" orientation="landscape" scale="9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2007-12-20T20:19:58Z</cp:lastPrinted>
  <dcterms:created xsi:type="dcterms:W3CDTF">2007-12-13T23:28:46Z</dcterms:created>
  <dcterms:modified xsi:type="dcterms:W3CDTF">2007-12-20T20:20:25Z</dcterms:modified>
  <cp:category/>
  <cp:version/>
  <cp:contentType/>
  <cp:contentStatus/>
</cp:coreProperties>
</file>