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ARRA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<sst xmlns="http://schemas.openxmlformats.org/spreadsheetml/2006/main" count="93" uniqueCount="75">
  <si>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 xml:space="preserve">Approved (A) Pending (P)  </t>
  </si>
  <si>
    <t>BALANCE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</si>
  <si>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</si>
  <si>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</si>
  <si>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</si>
  <si>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</si>
  <si>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</si>
  <si>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</si>
  <si>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</si>
  <si>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</si>
  <si>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</si>
  <si>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</si>
  <si>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</si>
  <si>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</si>
  <si>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TOTAL PAYMENTS</t>
  </si>
  <si>
    <t>DIST CODE</t>
  </si>
  <si>
    <t>COUNTY NAME</t>
  </si>
  <si>
    <t>DISTRICT NAME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</si>
  <si>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</si>
  <si>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</si>
  <si>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</si>
  <si>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</si>
  <si>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</si>
  <si>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</si>
  <si>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</si>
  <si>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</si>
  <si>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</si>
  <si>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</si>
  <si>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</si>
  <si>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</si>
  <si>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</si>
  <si>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</si>
  <si>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</si>
  <si>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r>
      <t xml:space="preserve">ARRA          TITLE I - Part D NEGLECTED &amp; DELINQUENT </t>
    </r>
    <r>
      <rPr>
        <b/>
        <sz val="10"/>
        <color indexed="10"/>
        <rFont val="Arial"/>
        <family val="2"/>
      </rPr>
      <t>BALANCE</t>
    </r>
  </si>
  <si>
    <t>0130</t>
  </si>
  <si>
    <t>0180</t>
  </si>
  <si>
    <t>Alamosa</t>
  </si>
  <si>
    <t>Alamosa Re-11J</t>
  </si>
  <si>
    <t>Arapahoe</t>
  </si>
  <si>
    <t>Arapahoe 5/Cherry Creek</t>
  </si>
  <si>
    <t>Adams-Arapahoe-28J</t>
  </si>
  <si>
    <t>Denver</t>
  </si>
  <si>
    <t>0880</t>
  </si>
  <si>
    <t>El Paso</t>
  </si>
  <si>
    <t>Colorado Springs 11</t>
  </si>
  <si>
    <t>Jefferson</t>
  </si>
  <si>
    <t>La Plata</t>
  </si>
  <si>
    <t>Durango 9-R</t>
  </si>
  <si>
    <t>Larimer</t>
  </si>
  <si>
    <t>Poudre R-1</t>
  </si>
  <si>
    <t>Logan</t>
  </si>
  <si>
    <t>Valley RE-1</t>
  </si>
  <si>
    <t>Mesa</t>
  </si>
  <si>
    <t>Mesa 51</t>
  </si>
  <si>
    <t>Otero</t>
  </si>
  <si>
    <t>East Otero R1</t>
  </si>
  <si>
    <t>Weld</t>
  </si>
  <si>
    <t>Greeley 6</t>
  </si>
  <si>
    <t>A</t>
  </si>
  <si>
    <t>Pueblo</t>
  </si>
  <si>
    <t>Pueblo City 60</t>
  </si>
  <si>
    <t xml:space="preserve"> </t>
  </si>
  <si>
    <t>GBL - 70SB</t>
  </si>
  <si>
    <t>Grant Code 7389</t>
  </si>
  <si>
    <t>ARRA 7/1/2009 - 6/30/2011</t>
  </si>
  <si>
    <t>ALLOCATION AMOUNT</t>
  </si>
  <si>
    <t>0100</t>
  </si>
  <si>
    <t>UPDATED ALLOCATION FOR ARRA TITLE I-D</t>
  </si>
  <si>
    <t>DECEMBER 2011</t>
  </si>
  <si>
    <t>JANUARY 2012</t>
  </si>
  <si>
    <t>FEBRUARY 2012</t>
  </si>
  <si>
    <t>MARCH 2012</t>
  </si>
  <si>
    <t>APRIL 2012</t>
  </si>
  <si>
    <t>MAY 2012</t>
  </si>
  <si>
    <t>JUNE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</si>
</sst>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40" fontId="0" fillId="0" borderId="0" xfId="0" applyNumberFormat="1" applyAlignment="1">
      <alignment/>
    </xf>
    <xf numFmtId="0" fontId="0" fillId="10" borderId="0" xfId="0" applyFill="1" applyAlignment="1">
      <alignment horizontal="center" vertical="center" wrapText="1"/>
    </xf>
    <xf numFmtId="0" fontId="0" fillId="10" borderId="0" xfId="0" applyFill="1" applyAlignment="1">
      <alignment horizontal="center" wrapText="1"/>
    </xf>
    <xf numFmtId="0" fontId="0" fillId="10" borderId="0" xfId="0" applyFill="1" applyAlignment="1">
      <alignment horizontal="center"/>
    </xf>
    <xf numFmtId="0" fontId="3" fillId="10" borderId="10" xfId="0" applyFont="1" applyFill="1" applyBorder="1" applyAlignment="1" applyProtection="1">
      <alignment horizontal="center" wrapText="1"/>
      <protection/>
    </xf>
    <xf numFmtId="0" fontId="2" fillId="10" borderId="0" xfId="0" applyFont="1" applyFill="1" applyAlignment="1">
      <alignment horizontal="center" wrapText="1"/>
    </xf>
    <xf numFmtId="49" fontId="3" fillId="10" borderId="0" xfId="0" applyNumberFormat="1" applyFont="1" applyFill="1" applyAlignment="1">
      <alignment horizontal="center" wrapText="1"/>
    </xf>
    <xf numFmtId="0" fontId="34" fillId="10" borderId="10" xfId="0" applyFont="1" applyFill="1" applyBorder="1" applyAlignment="1" applyProtection="1">
      <alignment horizontal="center" wrapText="1"/>
      <protection/>
    </xf>
    <xf numFmtId="17" fontId="0" fillId="10" borderId="0" xfId="0" applyNumberFormat="1" applyFill="1" applyAlignment="1" quotePrefix="1">
      <alignment horizontal="center" wrapText="1"/>
    </xf>
    <xf numFmtId="0" fontId="0" fillId="10" borderId="0" xfId="0" applyFill="1" applyAlignment="1" quotePrefix="1">
      <alignment horizontal="center" wrapText="1"/>
    </xf>
    <xf numFmtId="49" fontId="0" fillId="10" borderId="0" xfId="0" applyNumberFormat="1" applyFill="1" applyAlignment="1">
      <alignment horizontal="center" wrapText="1"/>
    </xf>
    <xf numFmtId="0" fontId="3" fillId="10" borderId="0" xfId="0" applyFont="1" applyFill="1" applyAlignment="1">
      <alignment horizontal="right"/>
    </xf>
    <xf numFmtId="3" fontId="3" fillId="10" borderId="0" xfId="0" applyNumberFormat="1" applyFont="1" applyFill="1" applyAlignment="1">
      <alignment/>
    </xf>
    <xf numFmtId="3" fontId="3" fillId="10" borderId="0" xfId="0" applyNumberFormat="1" applyFont="1" applyFill="1" applyAlignment="1">
      <alignment horizontal="right"/>
    </xf>
    <xf numFmtId="0" fontId="0" fillId="10" borderId="0" xfId="0" applyFill="1" applyAlignment="1">
      <alignment/>
    </xf>
    <xf numFmtId="0" fontId="0" fillId="10" borderId="0" xfId="0" applyFill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wrapText="1"/>
    </xf>
    <xf numFmtId="3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40" fontId="34" fillId="0" borderId="0" xfId="0" applyNumberFormat="1" applyFont="1" applyAlignment="1">
      <alignment/>
    </xf>
    <xf numFmtId="40" fontId="34" fillId="33" borderId="0" xfId="0" applyNumberFormat="1" applyFont="1" applyFill="1" applyAlignment="1">
      <alignment/>
    </xf>
    <xf numFmtId="0" fontId="3" fillId="10" borderId="0" xfId="0" applyFont="1" applyFill="1" applyAlignment="1">
      <alignment horizontal="center" vertical="center"/>
    </xf>
    <xf numFmtId="0" fontId="0" fillId="10" borderId="0" xfId="0" applyFill="1" applyAlignment="1">
      <alignment/>
    </xf>
    <xf numFmtId="0" fontId="0" fillId="10" borderId="11" xfId="0" applyFill="1" applyBorder="1" applyAlignment="1">
      <alignment/>
    </xf>
    <xf numFmtId="0" fontId="34" fillId="10" borderId="0" xfId="0" applyFont="1" applyFill="1" applyAlignment="1">
      <alignment horizontal="center" wrapText="1"/>
    </xf>
    <xf numFmtId="0" fontId="34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17" fontId="3" fillId="10" borderId="0" xfId="0" applyNumberFormat="1" applyFont="1" applyFill="1" applyAlignment="1" quotePrefix="1">
      <alignment horizontal="center" wrapText="1"/>
    </xf>
    <xf numFmtId="0" fontId="3" fillId="10" borderId="0" xfId="0" applyFont="1" applyFill="1" applyAlignment="1" quotePrefix="1">
      <alignment horizontal="center" wrapText="1"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 horizontal="center" wrapText="1"/>
    </xf>
    <xf numFmtId="38" fontId="0" fillId="10" borderId="0" xfId="0" applyNumberFormat="1" applyFill="1" applyAlignment="1">
      <alignment/>
    </xf>
    <xf numFmtId="38" fontId="0" fillId="0" borderId="0" xfId="0" applyNumberFormat="1" applyAlignment="1">
      <alignment/>
    </xf>
    <xf numFmtId="38" fontId="34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2"/>
  <sheetViews>
    <sheetView tabSelected="1" zoomScalePageLayoutView="0" workbookViewId="0" topLeftCell="A1">
      <pane xSplit="8" topLeftCell="AM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9.140625" style="2" customWidth="1"/>
    <col min="3" max="3" width="24.7109375" style="0" customWidth="1"/>
    <col min="4" max="4" width="14.8515625" style="0" customWidth="1"/>
    <col min="5" max="5" width="15.140625" style="0" customWidth="1"/>
    <col min="6" max="7" width="13.421875" style="0" customWidth="1"/>
    <col min="8" max="8" width="11.57421875" style="0" bestFit="1" customWidth="1"/>
    <col min="9" max="42" width="13.7109375" style="0" customWidth="1"/>
    <col min="43" max="43" width="12.00390625" style="0" customWidth="1"/>
  </cols>
  <sheetData>
    <row r="1" spans="1:44" s="38" customFormat="1" ht="65.25" thickBot="1">
      <c r="A1" s="32" t="s">
        <v>15</v>
      </c>
      <c r="B1" s="32" t="s">
        <v>16</v>
      </c>
      <c r="C1" s="33" t="s">
        <v>17</v>
      </c>
      <c r="D1" s="7" t="s">
        <v>33</v>
      </c>
      <c r="E1" s="32" t="s">
        <v>0</v>
      </c>
      <c r="F1" s="34" t="s">
        <v>65</v>
      </c>
      <c r="G1" s="35" t="s">
        <v>67</v>
      </c>
      <c r="H1" s="8" t="s">
        <v>1</v>
      </c>
      <c r="I1" s="36" t="s">
        <v>2</v>
      </c>
      <c r="J1" s="37" t="s">
        <v>3</v>
      </c>
      <c r="K1" s="37" t="s">
        <v>4</v>
      </c>
      <c r="L1" s="37" t="s">
        <v>5</v>
      </c>
      <c r="M1" s="9" t="s">
        <v>6</v>
      </c>
      <c r="N1" s="9" t="s">
        <v>7</v>
      </c>
      <c r="O1" s="9" t="s">
        <v>8</v>
      </c>
      <c r="P1" s="9" t="s">
        <v>9</v>
      </c>
      <c r="Q1" s="9" t="s">
        <v>10</v>
      </c>
      <c r="R1" s="9" t="s">
        <v>11</v>
      </c>
      <c r="S1" s="9" t="s">
        <v>12</v>
      </c>
      <c r="T1" s="9" t="s">
        <v>13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9" t="s">
        <v>32</v>
      </c>
      <c r="AJ1" s="9" t="s">
        <v>68</v>
      </c>
      <c r="AK1" s="9" t="s">
        <v>69</v>
      </c>
      <c r="AL1" s="9" t="s">
        <v>70</v>
      </c>
      <c r="AM1" s="9" t="s">
        <v>71</v>
      </c>
      <c r="AN1" s="9" t="s">
        <v>72</v>
      </c>
      <c r="AO1" s="9" t="s">
        <v>73</v>
      </c>
      <c r="AP1" s="9" t="s">
        <v>74</v>
      </c>
      <c r="AQ1" s="9" t="s">
        <v>14</v>
      </c>
      <c r="AR1" s="39"/>
    </row>
    <row r="2" spans="1:44" ht="15.75" thickBot="1">
      <c r="A2" s="4"/>
      <c r="B2" s="5"/>
      <c r="C2" s="6"/>
      <c r="D2" s="10" t="s">
        <v>62</v>
      </c>
      <c r="E2" s="6"/>
      <c r="F2" s="5"/>
      <c r="G2" s="22"/>
      <c r="H2" s="6"/>
      <c r="I2" s="11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"/>
    </row>
    <row r="3" spans="1:43" ht="42" customHeight="1" thickBot="1">
      <c r="A3" s="29" t="s">
        <v>64</v>
      </c>
      <c r="B3" s="30"/>
      <c r="C3" s="31"/>
      <c r="D3" s="10" t="s">
        <v>63</v>
      </c>
      <c r="E3" s="14"/>
      <c r="F3" s="15"/>
      <c r="G3" s="23"/>
      <c r="H3" s="1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5">
      <c r="A4" s="18"/>
      <c r="B4" s="17"/>
      <c r="C4" s="17"/>
      <c r="D4" s="17"/>
      <c r="E4" s="17"/>
      <c r="F4" s="17"/>
      <c r="G4" s="2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5" ht="15">
      <c r="A5" s="19" t="s">
        <v>66</v>
      </c>
      <c r="B5" s="20" t="s">
        <v>36</v>
      </c>
      <c r="C5" s="20" t="s">
        <v>37</v>
      </c>
      <c r="D5" s="43">
        <f>H5</f>
        <v>0</v>
      </c>
      <c r="E5" s="44" t="s">
        <v>58</v>
      </c>
      <c r="F5" s="43">
        <v>12324</v>
      </c>
      <c r="G5" s="45">
        <v>13438</v>
      </c>
      <c r="H5" s="40">
        <f>G5-AQ5</f>
        <v>0</v>
      </c>
      <c r="I5" s="41"/>
      <c r="J5" s="41"/>
      <c r="K5" s="41"/>
      <c r="L5" s="41">
        <v>1354</v>
      </c>
      <c r="M5" s="41">
        <v>4988</v>
      </c>
      <c r="N5" s="41">
        <v>0</v>
      </c>
      <c r="O5" s="41">
        <v>990</v>
      </c>
      <c r="P5" s="41"/>
      <c r="Q5" s="41"/>
      <c r="R5" s="41"/>
      <c r="S5" s="41">
        <v>4970</v>
      </c>
      <c r="T5" s="41"/>
      <c r="U5" s="41"/>
      <c r="V5" s="41"/>
      <c r="W5" s="41"/>
      <c r="X5" s="41"/>
      <c r="Y5" s="41"/>
      <c r="Z5" s="41"/>
      <c r="AA5" s="41">
        <v>536</v>
      </c>
      <c r="AB5" s="41"/>
      <c r="AC5" s="41"/>
      <c r="AD5" s="41"/>
      <c r="AE5" s="41"/>
      <c r="AF5" s="41">
        <v>600</v>
      </c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>
        <f>SUM(I5:AI5)</f>
        <v>13438</v>
      </c>
      <c r="AR5" s="3"/>
      <c r="AS5" s="3"/>
    </row>
    <row r="6" spans="1:45" ht="15">
      <c r="A6" s="19" t="s">
        <v>34</v>
      </c>
      <c r="B6" s="20" t="s">
        <v>38</v>
      </c>
      <c r="C6" s="20" t="s">
        <v>39</v>
      </c>
      <c r="D6" s="43">
        <f aca="true" t="shared" si="0" ref="D6:D17">H6</f>
        <v>26993</v>
      </c>
      <c r="E6" s="44" t="s">
        <v>58</v>
      </c>
      <c r="F6" s="43">
        <v>112968</v>
      </c>
      <c r="G6" s="45">
        <v>123183</v>
      </c>
      <c r="H6" s="40">
        <f aca="true" t="shared" si="1" ref="H6:H17">G6-AQ6</f>
        <v>26993</v>
      </c>
      <c r="I6" s="41"/>
      <c r="J6" s="41"/>
      <c r="K6" s="41"/>
      <c r="L6" s="41"/>
      <c r="M6" s="41"/>
      <c r="N6" s="41"/>
      <c r="O6" s="41">
        <v>809</v>
      </c>
      <c r="P6" s="41"/>
      <c r="Q6" s="41">
        <v>5889</v>
      </c>
      <c r="R6" s="41"/>
      <c r="S6" s="41">
        <v>3822</v>
      </c>
      <c r="T6" s="41"/>
      <c r="U6" s="41">
        <v>1017</v>
      </c>
      <c r="V6" s="41"/>
      <c r="W6" s="41"/>
      <c r="X6" s="41"/>
      <c r="Y6" s="41"/>
      <c r="Z6" s="41">
        <v>7655</v>
      </c>
      <c r="AA6" s="41"/>
      <c r="AB6" s="41"/>
      <c r="AC6" s="41"/>
      <c r="AD6" s="41">
        <v>9547</v>
      </c>
      <c r="AE6" s="41"/>
      <c r="AF6" s="41"/>
      <c r="AG6" s="41">
        <v>28635</v>
      </c>
      <c r="AH6" s="41">
        <v>30278</v>
      </c>
      <c r="AI6" s="41">
        <v>8538</v>
      </c>
      <c r="AJ6" s="41"/>
      <c r="AK6" s="41"/>
      <c r="AL6" s="41"/>
      <c r="AM6" s="41"/>
      <c r="AN6" s="41"/>
      <c r="AO6" s="41"/>
      <c r="AP6" s="41"/>
      <c r="AQ6" s="41">
        <f>SUM(I6:AI6)</f>
        <v>96190</v>
      </c>
      <c r="AR6" s="3"/>
      <c r="AS6" s="3"/>
    </row>
    <row r="7" spans="1:45" ht="15">
      <c r="A7" s="19" t="s">
        <v>35</v>
      </c>
      <c r="B7" s="20" t="s">
        <v>38</v>
      </c>
      <c r="C7" s="20" t="s">
        <v>40</v>
      </c>
      <c r="D7" s="43">
        <f t="shared" si="0"/>
        <v>0</v>
      </c>
      <c r="E7" s="44" t="s">
        <v>58</v>
      </c>
      <c r="F7" s="43">
        <v>41764</v>
      </c>
      <c r="G7" s="45">
        <v>45540</v>
      </c>
      <c r="H7" s="40">
        <f t="shared" si="1"/>
        <v>0</v>
      </c>
      <c r="I7" s="41"/>
      <c r="J7" s="41"/>
      <c r="K7" s="41"/>
      <c r="L7" s="41">
        <v>8319</v>
      </c>
      <c r="M7" s="41">
        <v>6426</v>
      </c>
      <c r="N7" s="41"/>
      <c r="O7" s="41"/>
      <c r="P7" s="41"/>
      <c r="Q7" s="41"/>
      <c r="R7" s="41">
        <v>14392</v>
      </c>
      <c r="S7" s="41"/>
      <c r="T7" s="41">
        <v>3382</v>
      </c>
      <c r="U7" s="41">
        <v>152</v>
      </c>
      <c r="V7" s="41"/>
      <c r="W7" s="41"/>
      <c r="X7" s="41"/>
      <c r="Y7" s="41"/>
      <c r="Z7" s="41"/>
      <c r="AA7" s="41"/>
      <c r="AB7" s="41"/>
      <c r="AC7" s="41"/>
      <c r="AD7" s="41">
        <v>2033</v>
      </c>
      <c r="AE7" s="41"/>
      <c r="AF7" s="41"/>
      <c r="AG7" s="41"/>
      <c r="AH7" s="41">
        <v>2034</v>
      </c>
      <c r="AI7" s="41">
        <v>8802</v>
      </c>
      <c r="AJ7" s="41"/>
      <c r="AK7" s="41"/>
      <c r="AL7" s="41"/>
      <c r="AM7" s="41"/>
      <c r="AN7" s="41"/>
      <c r="AO7" s="41"/>
      <c r="AP7" s="41"/>
      <c r="AQ7" s="41">
        <f>SUM(I7:AI7)</f>
        <v>45540</v>
      </c>
      <c r="AR7" s="3"/>
      <c r="AS7" s="3"/>
    </row>
    <row r="8" spans="1:45" ht="15">
      <c r="A8" s="19" t="s">
        <v>42</v>
      </c>
      <c r="B8" s="20" t="s">
        <v>41</v>
      </c>
      <c r="C8" s="20" t="s">
        <v>41</v>
      </c>
      <c r="D8" s="43">
        <f t="shared" si="0"/>
        <v>0</v>
      </c>
      <c r="E8" s="44" t="s">
        <v>58</v>
      </c>
      <c r="F8" s="43">
        <v>450500</v>
      </c>
      <c r="G8" s="45">
        <v>491237</v>
      </c>
      <c r="H8" s="40">
        <f>G8-AQ8</f>
        <v>0</v>
      </c>
      <c r="I8" s="41"/>
      <c r="J8" s="41"/>
      <c r="K8" s="41"/>
      <c r="L8" s="41">
        <v>31941</v>
      </c>
      <c r="M8" s="41"/>
      <c r="N8" s="41">
        <v>10414</v>
      </c>
      <c r="O8" s="41"/>
      <c r="P8" s="41">
        <v>48500</v>
      </c>
      <c r="Q8" s="41">
        <v>19119</v>
      </c>
      <c r="R8" s="41">
        <v>8755</v>
      </c>
      <c r="S8" s="41"/>
      <c r="T8" s="41">
        <v>64266</v>
      </c>
      <c r="U8" s="41"/>
      <c r="V8" s="41"/>
      <c r="W8" s="41"/>
      <c r="X8" s="41"/>
      <c r="Y8" s="41"/>
      <c r="Z8" s="41">
        <v>26579</v>
      </c>
      <c r="AA8" s="41">
        <v>18176</v>
      </c>
      <c r="AB8" s="41">
        <v>109110</v>
      </c>
      <c r="AC8" s="41"/>
      <c r="AD8" s="41">
        <v>97121</v>
      </c>
      <c r="AE8" s="41">
        <v>19006</v>
      </c>
      <c r="AF8" s="41"/>
      <c r="AG8" s="41">
        <v>38250</v>
      </c>
      <c r="AH8" s="41"/>
      <c r="AI8" s="41"/>
      <c r="AJ8" s="41"/>
      <c r="AK8" s="41"/>
      <c r="AL8" s="41"/>
      <c r="AM8" s="41"/>
      <c r="AN8" s="41"/>
      <c r="AO8" s="41"/>
      <c r="AP8" s="41"/>
      <c r="AQ8" s="41">
        <f>SUM(I8:AI8)</f>
        <v>491237</v>
      </c>
      <c r="AR8" s="3"/>
      <c r="AS8" s="3"/>
    </row>
    <row r="9" spans="1:45" ht="15">
      <c r="A9" s="21">
        <v>1010</v>
      </c>
      <c r="B9" s="20" t="s">
        <v>43</v>
      </c>
      <c r="C9" s="20" t="s">
        <v>44</v>
      </c>
      <c r="D9" s="43">
        <f t="shared" si="0"/>
        <v>3881</v>
      </c>
      <c r="E9" s="44" t="s">
        <v>58</v>
      </c>
      <c r="F9" s="43">
        <v>16433</v>
      </c>
      <c r="G9" s="45">
        <v>17918</v>
      </c>
      <c r="H9" s="40">
        <f t="shared" si="1"/>
        <v>3881</v>
      </c>
      <c r="I9" s="41"/>
      <c r="J9" s="41"/>
      <c r="K9" s="41"/>
      <c r="L9" s="41"/>
      <c r="M9" s="41">
        <v>13119</v>
      </c>
      <c r="N9" s="41"/>
      <c r="O9" s="41"/>
      <c r="P9" s="41"/>
      <c r="Q9" s="41">
        <v>918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>
        <v>1272</v>
      </c>
      <c r="AQ9" s="41">
        <f>SUM(I9:AI9)</f>
        <v>14037</v>
      </c>
      <c r="AR9" s="3"/>
      <c r="AS9" s="3"/>
    </row>
    <row r="10" spans="1:45" ht="15">
      <c r="A10" s="21">
        <v>1420</v>
      </c>
      <c r="B10" s="20" t="s">
        <v>45</v>
      </c>
      <c r="C10" s="20" t="s">
        <v>45</v>
      </c>
      <c r="D10" s="43">
        <f t="shared" si="0"/>
        <v>0</v>
      </c>
      <c r="E10" s="44" t="s">
        <v>58</v>
      </c>
      <c r="F10" s="43">
        <v>57511</v>
      </c>
      <c r="G10" s="45">
        <v>15506</v>
      </c>
      <c r="H10" s="40">
        <f t="shared" si="1"/>
        <v>0</v>
      </c>
      <c r="I10" s="41"/>
      <c r="J10" s="41"/>
      <c r="K10" s="41"/>
      <c r="L10" s="41"/>
      <c r="M10" s="41"/>
      <c r="N10" s="41"/>
      <c r="O10" s="41">
        <v>12436</v>
      </c>
      <c r="P10" s="41"/>
      <c r="Q10" s="41"/>
      <c r="R10" s="41"/>
      <c r="S10" s="41">
        <v>2800</v>
      </c>
      <c r="T10" s="41">
        <v>135</v>
      </c>
      <c r="U10" s="41">
        <v>135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>
        <f>SUM(I10:AI10)</f>
        <v>15506</v>
      </c>
      <c r="AR10" s="3"/>
      <c r="AS10" s="3"/>
    </row>
    <row r="11" spans="1:45" ht="15">
      <c r="A11" s="21">
        <v>1520</v>
      </c>
      <c r="B11" s="20" t="s">
        <v>46</v>
      </c>
      <c r="C11" s="20" t="s">
        <v>47</v>
      </c>
      <c r="D11" s="43">
        <f t="shared" si="0"/>
        <v>0</v>
      </c>
      <c r="E11" s="44" t="s">
        <v>58</v>
      </c>
      <c r="F11" s="43">
        <v>12324</v>
      </c>
      <c r="G11" s="45">
        <v>13438</v>
      </c>
      <c r="H11" s="40">
        <f t="shared" si="1"/>
        <v>0</v>
      </c>
      <c r="I11" s="41"/>
      <c r="J11" s="41"/>
      <c r="K11" s="41"/>
      <c r="L11" s="41"/>
      <c r="M11" s="41"/>
      <c r="N11" s="41"/>
      <c r="O11" s="41">
        <v>2170</v>
      </c>
      <c r="P11" s="41"/>
      <c r="Q11" s="41"/>
      <c r="R11" s="41">
        <v>1745</v>
      </c>
      <c r="S11" s="41"/>
      <c r="T11" s="41"/>
      <c r="U11" s="41">
        <v>1309</v>
      </c>
      <c r="V11" s="41"/>
      <c r="W11" s="41"/>
      <c r="X11" s="41"/>
      <c r="Y11" s="41"/>
      <c r="Z11" s="41">
        <v>1559</v>
      </c>
      <c r="AA11" s="41"/>
      <c r="AB11" s="41"/>
      <c r="AC11" s="41"/>
      <c r="AD11" s="41">
        <v>2302</v>
      </c>
      <c r="AE11" s="41">
        <v>4481</v>
      </c>
      <c r="AF11" s="41"/>
      <c r="AG11" s="41">
        <v>-128</v>
      </c>
      <c r="AH11" s="41"/>
      <c r="AI11" s="41"/>
      <c r="AJ11" s="41"/>
      <c r="AK11" s="41"/>
      <c r="AL11" s="41"/>
      <c r="AM11" s="41"/>
      <c r="AN11" s="41"/>
      <c r="AO11" s="41"/>
      <c r="AP11" s="41"/>
      <c r="AQ11" s="41">
        <f>SUM(I11:AI11)</f>
        <v>13438</v>
      </c>
      <c r="AR11" s="3"/>
      <c r="AS11" s="3"/>
    </row>
    <row r="12" spans="1:45" ht="15">
      <c r="A12" s="21">
        <v>1550</v>
      </c>
      <c r="B12" s="20" t="s">
        <v>48</v>
      </c>
      <c r="C12" s="20" t="s">
        <v>49</v>
      </c>
      <c r="D12" s="43">
        <f t="shared" si="0"/>
        <v>0</v>
      </c>
      <c r="E12" s="44" t="s">
        <v>58</v>
      </c>
      <c r="F12" s="43">
        <v>26701</v>
      </c>
      <c r="G12" s="45">
        <v>52259</v>
      </c>
      <c r="H12" s="40">
        <f t="shared" si="1"/>
        <v>0</v>
      </c>
      <c r="I12" s="41"/>
      <c r="J12" s="41"/>
      <c r="K12" s="41"/>
      <c r="L12" s="41"/>
      <c r="M12" s="41"/>
      <c r="N12" s="41"/>
      <c r="O12" s="41">
        <v>10167</v>
      </c>
      <c r="P12" s="41"/>
      <c r="Q12" s="41"/>
      <c r="R12" s="41">
        <v>3310</v>
      </c>
      <c r="S12" s="41"/>
      <c r="T12" s="41"/>
      <c r="U12" s="41">
        <v>332</v>
      </c>
      <c r="V12" s="41"/>
      <c r="W12" s="41"/>
      <c r="X12" s="41"/>
      <c r="Y12" s="41"/>
      <c r="Z12" s="41">
        <v>193</v>
      </c>
      <c r="AA12" s="41">
        <v>30241</v>
      </c>
      <c r="AB12" s="41"/>
      <c r="AC12" s="41"/>
      <c r="AD12" s="41">
        <v>4189</v>
      </c>
      <c r="AE12" s="41"/>
      <c r="AF12" s="41">
        <v>3827</v>
      </c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>
        <f>SUM(I12:AI12)</f>
        <v>52259</v>
      </c>
      <c r="AR12" s="3"/>
      <c r="AS12" s="3"/>
    </row>
    <row r="13" spans="1:45" ht="15">
      <c r="A13" s="21">
        <v>1828</v>
      </c>
      <c r="B13" s="20" t="s">
        <v>50</v>
      </c>
      <c r="C13" s="20" t="s">
        <v>51</v>
      </c>
      <c r="D13" s="43">
        <f t="shared" si="0"/>
        <v>0</v>
      </c>
      <c r="E13" s="44" t="s">
        <v>58</v>
      </c>
      <c r="F13" s="43">
        <v>17116</v>
      </c>
      <c r="G13" s="45">
        <v>18664</v>
      </c>
      <c r="H13" s="40">
        <f t="shared" si="1"/>
        <v>0</v>
      </c>
      <c r="I13" s="41"/>
      <c r="J13" s="41"/>
      <c r="K13" s="41"/>
      <c r="L13" s="41"/>
      <c r="M13" s="41"/>
      <c r="N13" s="41"/>
      <c r="O13" s="41"/>
      <c r="P13" s="41"/>
      <c r="Q13" s="41">
        <v>12813</v>
      </c>
      <c r="R13" s="41">
        <v>2250</v>
      </c>
      <c r="S13" s="41"/>
      <c r="T13" s="41">
        <v>598</v>
      </c>
      <c r="U13" s="41"/>
      <c r="V13" s="41"/>
      <c r="W13" s="41"/>
      <c r="X13" s="41"/>
      <c r="Y13" s="41"/>
      <c r="Z13" s="41">
        <v>2170</v>
      </c>
      <c r="AA13" s="41"/>
      <c r="AB13" s="41"/>
      <c r="AC13" s="41"/>
      <c r="AD13" s="41">
        <v>833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f>SUM(I13:AI13)</f>
        <v>18664</v>
      </c>
      <c r="AR13" s="3"/>
      <c r="AS13" s="3"/>
    </row>
    <row r="14" spans="1:45" ht="15">
      <c r="A14" s="21">
        <v>2000</v>
      </c>
      <c r="B14" s="20" t="s">
        <v>52</v>
      </c>
      <c r="C14" s="20" t="s">
        <v>53</v>
      </c>
      <c r="D14" s="43">
        <f t="shared" si="0"/>
        <v>0</v>
      </c>
      <c r="E14" s="44" t="s">
        <v>58</v>
      </c>
      <c r="F14" s="43">
        <v>21909</v>
      </c>
      <c r="G14" s="45">
        <v>23890</v>
      </c>
      <c r="H14" s="40">
        <f t="shared" si="1"/>
        <v>0</v>
      </c>
      <c r="I14" s="41"/>
      <c r="J14" s="41"/>
      <c r="K14" s="41"/>
      <c r="L14" s="41"/>
      <c r="M14" s="41"/>
      <c r="N14" s="41"/>
      <c r="O14" s="41">
        <v>3927</v>
      </c>
      <c r="P14" s="41"/>
      <c r="Q14" s="41"/>
      <c r="R14" s="41">
        <v>3431</v>
      </c>
      <c r="S14" s="41"/>
      <c r="T14" s="41"/>
      <c r="U14" s="41">
        <v>15465</v>
      </c>
      <c r="V14" s="41"/>
      <c r="W14" s="41"/>
      <c r="X14" s="41"/>
      <c r="Y14" s="41"/>
      <c r="Z14" s="41"/>
      <c r="AA14" s="41"/>
      <c r="AB14" s="41"/>
      <c r="AC14" s="41"/>
      <c r="AD14" s="41">
        <v>981</v>
      </c>
      <c r="AE14" s="41"/>
      <c r="AF14" s="41">
        <v>86</v>
      </c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>
        <f>SUM(I14:AI14)</f>
        <v>23890</v>
      </c>
      <c r="AR14" s="3"/>
      <c r="AS14" s="3"/>
    </row>
    <row r="15" spans="1:45" ht="15">
      <c r="A15" s="21">
        <v>2520</v>
      </c>
      <c r="B15" s="20" t="s">
        <v>54</v>
      </c>
      <c r="C15" s="20" t="s">
        <v>55</v>
      </c>
      <c r="D15" s="43">
        <f t="shared" si="0"/>
        <v>0</v>
      </c>
      <c r="E15" s="44" t="s">
        <v>58</v>
      </c>
      <c r="F15" s="43">
        <v>22594</v>
      </c>
      <c r="G15" s="45">
        <v>24637</v>
      </c>
      <c r="H15" s="40">
        <f t="shared" si="1"/>
        <v>0</v>
      </c>
      <c r="I15" s="41"/>
      <c r="J15" s="41"/>
      <c r="K15" s="41"/>
      <c r="L15" s="41">
        <v>3300</v>
      </c>
      <c r="M15" s="41">
        <v>9903</v>
      </c>
      <c r="N15" s="41"/>
      <c r="O15" s="41">
        <v>6655</v>
      </c>
      <c r="P15" s="41"/>
      <c r="Q15" s="41"/>
      <c r="R15" s="41"/>
      <c r="S15" s="41"/>
      <c r="T15" s="41"/>
      <c r="U15" s="41">
        <v>2736</v>
      </c>
      <c r="V15" s="41"/>
      <c r="W15" s="41"/>
      <c r="X15" s="41"/>
      <c r="Y15" s="41"/>
      <c r="Z15" s="41"/>
      <c r="AA15" s="41">
        <v>2043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>
        <f>SUM(I15:AI15)</f>
        <v>24637</v>
      </c>
      <c r="AR15" s="3"/>
      <c r="AS15" s="3"/>
    </row>
    <row r="16" spans="1:45" ht="15">
      <c r="A16" s="21">
        <v>2690</v>
      </c>
      <c r="B16" s="20" t="s">
        <v>59</v>
      </c>
      <c r="C16" s="20" t="s">
        <v>60</v>
      </c>
      <c r="D16" s="43">
        <f t="shared" si="0"/>
        <v>0</v>
      </c>
      <c r="E16" s="44" t="s">
        <v>58</v>
      </c>
      <c r="F16" s="43">
        <v>62302</v>
      </c>
      <c r="G16" s="45">
        <v>67936</v>
      </c>
      <c r="H16" s="40">
        <f t="shared" si="1"/>
        <v>0</v>
      </c>
      <c r="I16" s="41"/>
      <c r="J16" s="41"/>
      <c r="K16" s="41"/>
      <c r="L16" s="41"/>
      <c r="M16" s="41"/>
      <c r="N16" s="41"/>
      <c r="O16" s="41"/>
      <c r="P16" s="41"/>
      <c r="Q16" s="41"/>
      <c r="R16" s="41">
        <v>46064</v>
      </c>
      <c r="S16" s="41"/>
      <c r="T16" s="41"/>
      <c r="U16" s="41">
        <v>1095</v>
      </c>
      <c r="V16" s="41"/>
      <c r="W16" s="41"/>
      <c r="X16" s="41"/>
      <c r="Y16" s="41"/>
      <c r="Z16" s="41"/>
      <c r="AA16" s="41">
        <v>12470</v>
      </c>
      <c r="AB16" s="41"/>
      <c r="AC16" s="41"/>
      <c r="AD16" s="41"/>
      <c r="AE16" s="41"/>
      <c r="AF16" s="41"/>
      <c r="AG16" s="41">
        <v>8307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>
        <f>SUM(I16:AI16)</f>
        <v>67936</v>
      </c>
      <c r="AR16" s="3"/>
      <c r="AS16" s="3"/>
    </row>
    <row r="17" spans="1:45" ht="15">
      <c r="A17" s="21">
        <v>3120</v>
      </c>
      <c r="B17" s="20" t="s">
        <v>56</v>
      </c>
      <c r="C17" s="20" t="s">
        <v>57</v>
      </c>
      <c r="D17" s="43">
        <f t="shared" si="0"/>
        <v>0</v>
      </c>
      <c r="E17" s="44" t="s">
        <v>58</v>
      </c>
      <c r="F17" s="43">
        <v>8900</v>
      </c>
      <c r="G17" s="45">
        <v>9705</v>
      </c>
      <c r="H17" s="40">
        <f t="shared" si="1"/>
        <v>0</v>
      </c>
      <c r="I17" s="41"/>
      <c r="J17" s="41"/>
      <c r="K17" s="41"/>
      <c r="L17" s="41"/>
      <c r="M17" s="41">
        <v>276</v>
      </c>
      <c r="N17" s="41">
        <v>573</v>
      </c>
      <c r="O17" s="41">
        <v>344</v>
      </c>
      <c r="P17" s="41"/>
      <c r="Q17" s="41"/>
      <c r="R17" s="41">
        <v>899</v>
      </c>
      <c r="S17" s="41"/>
      <c r="T17" s="41"/>
      <c r="U17" s="41"/>
      <c r="V17" s="41"/>
      <c r="W17" s="41"/>
      <c r="X17" s="41"/>
      <c r="Y17" s="41"/>
      <c r="Z17" s="41"/>
      <c r="AA17" s="41">
        <v>6808</v>
      </c>
      <c r="AB17" s="41"/>
      <c r="AC17" s="41"/>
      <c r="AD17" s="41">
        <v>805</v>
      </c>
      <c r="AE17" s="41">
        <v>7613</v>
      </c>
      <c r="AF17" s="41"/>
      <c r="AG17" s="41"/>
      <c r="AH17" s="41"/>
      <c r="AI17" s="41">
        <v>-7613</v>
      </c>
      <c r="AJ17" s="41"/>
      <c r="AK17" s="41"/>
      <c r="AL17" s="41"/>
      <c r="AM17" s="41"/>
      <c r="AN17" s="41"/>
      <c r="AO17" s="41"/>
      <c r="AP17" s="41"/>
      <c r="AQ17" s="41">
        <f>SUM(I17:AI17)</f>
        <v>9705</v>
      </c>
      <c r="AR17" s="3"/>
      <c r="AS17" s="3"/>
    </row>
    <row r="18" spans="1:45" s="26" customFormat="1" ht="15">
      <c r="A18" s="25"/>
      <c r="D18" s="27">
        <f>SUM(D5:D17)</f>
        <v>30874</v>
      </c>
      <c r="F18" s="27">
        <f>SUM(F5:F17)</f>
        <v>863346</v>
      </c>
      <c r="G18" s="28">
        <f>SUM(G5:G17)</f>
        <v>917351</v>
      </c>
      <c r="H18" s="42">
        <f>SUM(H5:H17)</f>
        <v>30874</v>
      </c>
      <c r="I18" s="42"/>
      <c r="J18" s="42"/>
      <c r="K18" s="42"/>
      <c r="L18" s="42">
        <f>SUM(L5:L17)</f>
        <v>44914</v>
      </c>
      <c r="M18" s="42">
        <f>SUM(M5:M17)</f>
        <v>34712</v>
      </c>
      <c r="N18" s="42">
        <f>SUM(N5:N17)</f>
        <v>10987</v>
      </c>
      <c r="O18" s="42">
        <f>SUM(O5:O17)</f>
        <v>37498</v>
      </c>
      <c r="P18" s="42">
        <f>SUM(P5:P17)</f>
        <v>48500</v>
      </c>
      <c r="Q18" s="42">
        <f>SUM(Q5:Q17)</f>
        <v>38739</v>
      </c>
      <c r="R18" s="42">
        <f>SUM(R5:R17)</f>
        <v>80846</v>
      </c>
      <c r="S18" s="42">
        <f>SUM(S5:S17)</f>
        <v>11592</v>
      </c>
      <c r="T18" s="42">
        <f>SUM(T5:T17)</f>
        <v>68381</v>
      </c>
      <c r="U18" s="42">
        <f>SUM(U5:U17)</f>
        <v>22241</v>
      </c>
      <c r="V18" s="42">
        <f>SUM(V5:V17)</f>
        <v>0</v>
      </c>
      <c r="W18" s="42">
        <f>SUM(W5:W17)</f>
        <v>0</v>
      </c>
      <c r="X18" s="42">
        <f>SUM(X5:X17)</f>
        <v>0</v>
      </c>
      <c r="Y18" s="42">
        <f>SUM(Y5:Y17)</f>
        <v>0</v>
      </c>
      <c r="Z18" s="42">
        <f>SUM(Z5:Z17)</f>
        <v>38156</v>
      </c>
      <c r="AA18" s="42">
        <f>SUM(AA5:AA17)</f>
        <v>70274</v>
      </c>
      <c r="AB18" s="42">
        <f>SUM(AB5:AB17)</f>
        <v>109110</v>
      </c>
      <c r="AC18" s="42">
        <f>SUM(AC5:AC17)</f>
        <v>0</v>
      </c>
      <c r="AD18" s="42">
        <f>SUM(AD5:AD17)</f>
        <v>117811</v>
      </c>
      <c r="AE18" s="42">
        <f>SUM(AE5:AE17)</f>
        <v>31100</v>
      </c>
      <c r="AF18" s="42">
        <f>SUM(AF5:AF17)</f>
        <v>4513</v>
      </c>
      <c r="AG18" s="42">
        <f>SUM(AG5:AG17)</f>
        <v>75064</v>
      </c>
      <c r="AH18" s="42">
        <f>SUM(AH5:AH17)</f>
        <v>32312</v>
      </c>
      <c r="AI18" s="42">
        <f>SUM(AI5:AI17)</f>
        <v>9727</v>
      </c>
      <c r="AJ18" s="42"/>
      <c r="AK18" s="42"/>
      <c r="AL18" s="42"/>
      <c r="AM18" s="42"/>
      <c r="AN18" s="42"/>
      <c r="AO18" s="42"/>
      <c r="AP18" s="42"/>
      <c r="AQ18" s="42">
        <f>SUM(AQ5:AQ17)</f>
        <v>886477</v>
      </c>
      <c r="AR18" s="27"/>
      <c r="AS18" s="27"/>
    </row>
    <row r="19" spans="9:45" ht="15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Q19" s="3" t="s">
        <v>61</v>
      </c>
      <c r="AR19" s="3"/>
      <c r="AS19" s="3"/>
    </row>
    <row r="20" spans="9:45" ht="15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Q20" s="3" t="s">
        <v>61</v>
      </c>
      <c r="AR20" s="3"/>
      <c r="AS20" s="3"/>
    </row>
    <row r="21" ht="15">
      <c r="AQ21" t="s">
        <v>61</v>
      </c>
    </row>
    <row r="22" ht="15">
      <c r="AQ22" t="s">
        <v>61</v>
      </c>
    </row>
  </sheetData>
  <sheetProtection password="CDB6" sheet="1"/>
  <mergeCells count="1">
    <mergeCell ref="A3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 M. Rodriguez</dc:creator>
  <cp:keywords/>
  <dc:description/>
  <cp:lastModifiedBy>Tim Kahle</cp:lastModifiedBy>
  <dcterms:created xsi:type="dcterms:W3CDTF">2010-02-03T19:42:51Z</dcterms:created>
  <dcterms:modified xsi:type="dcterms:W3CDTF">2012-06-27T15:08:00Z</dcterms:modified>
  <cp:category/>
  <cp:version/>
  <cp:contentType/>
  <cp:contentStatus/>
</cp:coreProperties>
</file>