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480" yWindow="30" windowWidth="11355" windowHeight="9210"/>
  </bookViews>
  <sheets>
    <sheet name="Title I-A Summer School" sheetId="1" r:id="rId1"/>
  </sheets>
  <definedNames>
    <definedName name="qry_204_revised_exported_Distribution__Data">'Title I-A Summer School'!$A$6:$H$29</definedName>
  </definedNames>
  <calcPr calcId="125725"/>
</workbook>
</file>

<file path=xl/calcChain.xml><?xml version="1.0" encoding="utf-8"?>
<calcChain xmlns="http://schemas.openxmlformats.org/spreadsheetml/2006/main">
  <c r="D8" i="1"/>
  <c r="E8" s="1"/>
  <c r="F8" s="1"/>
  <c r="D9"/>
  <c r="D10"/>
  <c r="D11"/>
  <c r="D12"/>
  <c r="D13"/>
  <c r="D14"/>
  <c r="D15"/>
  <c r="D16"/>
  <c r="D17"/>
  <c r="D18"/>
  <c r="D19"/>
  <c r="E19" s="1"/>
  <c r="F19" s="1"/>
  <c r="D20"/>
  <c r="D21"/>
  <c r="E21" s="1"/>
  <c r="F21" s="1"/>
  <c r="D22"/>
  <c r="D23"/>
  <c r="D24"/>
  <c r="D25"/>
  <c r="D26"/>
  <c r="D27"/>
  <c r="D28"/>
  <c r="D29"/>
  <c r="D7"/>
  <c r="K31"/>
  <c r="E14"/>
  <c r="E20"/>
  <c r="E23"/>
  <c r="E28"/>
  <c r="F28" s="1"/>
  <c r="E29"/>
  <c r="E9"/>
  <c r="F9" s="1"/>
  <c r="E10"/>
  <c r="F10" s="1"/>
  <c r="E11"/>
  <c r="F11" s="1"/>
  <c r="E12"/>
  <c r="F12" s="1"/>
  <c r="E13"/>
  <c r="F13" s="1"/>
  <c r="E15"/>
  <c r="F15" s="1"/>
  <c r="E16"/>
  <c r="F16" s="1"/>
  <c r="E17"/>
  <c r="F17" s="1"/>
  <c r="E18"/>
  <c r="F18" s="1"/>
  <c r="E22"/>
  <c r="F22" s="1"/>
  <c r="E24"/>
  <c r="F24" s="1"/>
  <c r="E25"/>
  <c r="F25" s="1"/>
  <c r="E26"/>
  <c r="F26" s="1"/>
  <c r="E27"/>
  <c r="F27" s="1"/>
  <c r="F14"/>
  <c r="F20"/>
  <c r="F23"/>
  <c r="F29"/>
  <c r="G31"/>
  <c r="H31"/>
  <c r="I31"/>
  <c r="J31"/>
  <c r="C31"/>
  <c r="D31" l="1"/>
  <c r="E7"/>
  <c r="F7" l="1"/>
  <c r="E31"/>
  <c r="F31" s="1"/>
</calcChain>
</file>

<file path=xl/sharedStrings.xml><?xml version="1.0" encoding="utf-8"?>
<sst xmlns="http://schemas.openxmlformats.org/spreadsheetml/2006/main" count="61" uniqueCount="61">
  <si>
    <t>Dist Code</t>
  </si>
  <si>
    <t>District Name</t>
  </si>
  <si>
    <t>Allocation</t>
  </si>
  <si>
    <t>Remaining</t>
  </si>
  <si>
    <t>Jun-11</t>
  </si>
  <si>
    <t>Jul-11</t>
  </si>
  <si>
    <t>0010</t>
  </si>
  <si>
    <t>Mapleton 1</t>
  </si>
  <si>
    <t>0020</t>
  </si>
  <si>
    <t>Northglenn-Thornton 12</t>
  </si>
  <si>
    <t>0040</t>
  </si>
  <si>
    <t>Brighton 27J</t>
  </si>
  <si>
    <t>0070</t>
  </si>
  <si>
    <t>Westminster 50</t>
  </si>
  <si>
    <t>0120</t>
  </si>
  <si>
    <t>Englewood 1</t>
  </si>
  <si>
    <t>0123</t>
  </si>
  <si>
    <t>Sheridan 2</t>
  </si>
  <si>
    <t>0180</t>
  </si>
  <si>
    <t>Adams -Arapahoe 28J</t>
  </si>
  <si>
    <t>0470</t>
  </si>
  <si>
    <t>St. Vrain RE1J</t>
  </si>
  <si>
    <t>0480</t>
  </si>
  <si>
    <t>Boulder RE 2</t>
  </si>
  <si>
    <t>0880</t>
  </si>
  <si>
    <t>Denver 1</t>
  </si>
  <si>
    <t>1180</t>
  </si>
  <si>
    <t>Roaring Fork Re1</t>
  </si>
  <si>
    <t>1220</t>
  </si>
  <si>
    <t>Garfield 16</t>
  </si>
  <si>
    <t>1420</t>
  </si>
  <si>
    <t>Jefferson R1</t>
  </si>
  <si>
    <t>1540</t>
  </si>
  <si>
    <t>Ignacio 11JT</t>
  </si>
  <si>
    <t>1550</t>
  </si>
  <si>
    <t>Poudre R1</t>
  </si>
  <si>
    <t>1560</t>
  </si>
  <si>
    <t>Thompson R2J</t>
  </si>
  <si>
    <t>1828</t>
  </si>
  <si>
    <t>Valley RE 1</t>
  </si>
  <si>
    <t>2000</t>
  </si>
  <si>
    <t>Mesa 51</t>
  </si>
  <si>
    <t>2180</t>
  </si>
  <si>
    <t>Montrose RE 1J</t>
  </si>
  <si>
    <t>3000</t>
  </si>
  <si>
    <t>Summit RE1</t>
  </si>
  <si>
    <t>3120</t>
  </si>
  <si>
    <t>Greeley 6</t>
  </si>
  <si>
    <t>3130</t>
  </si>
  <si>
    <t>Platte RE7</t>
  </si>
  <si>
    <t>8001</t>
  </si>
  <si>
    <t>Charter School Institute</t>
  </si>
  <si>
    <t>Colorado Department of Education</t>
  </si>
  <si>
    <t>Title IA - Summer School</t>
  </si>
  <si>
    <t>Aug-11</t>
  </si>
  <si>
    <t>Sep-11</t>
  </si>
  <si>
    <t>%</t>
  </si>
  <si>
    <t>Total</t>
  </si>
  <si>
    <t>Paid to Date</t>
  </si>
  <si>
    <t>Oct-11</t>
  </si>
  <si>
    <t>October 2011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</si>
</sst>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7">
    <font>
      <sz val="10"/>
      <name val="MS Sans Serif"/>
    </font>
    <font>
      <sz val="10"/>
      <name val="MS Sans Serif"/>
    </font>
    <font>
      <sz val="10"/>
      <name val="Calibri"/>
      <family val="2"/>
    </font>
    <font>
      <sz val="10"/>
      <name val="Calibri"/>
      <family val="2"/>
      <scheme val="minor"/>
    </font>
    <font>
      <sz val="10"/>
      <name val="MS Sans Serif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5" fillId="0" borderId="0" xfId="2" applyFont="1"/>
    <xf numFmtId="0" fontId="2" fillId="0" borderId="0" xfId="2" quotePrefix="1" applyFont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quotePrefix="1" applyFont="1" applyBorder="1"/>
    <xf numFmtId="9" fontId="3" fillId="0" borderId="0" xfId="1" applyFont="1"/>
    <xf numFmtId="41" fontId="3" fillId="0" borderId="0" xfId="0" applyNumberFormat="1" applyFont="1"/>
    <xf numFmtId="41" fontId="6" fillId="0" borderId="1" xfId="0" applyNumberFormat="1" applyFont="1" applyBorder="1"/>
    <xf numFmtId="9" fontId="6" fillId="0" borderId="1" xfId="1" applyFont="1" applyBorder="1"/>
    <xf numFmtId="17" fontId="5" fillId="0" borderId="0" xfId="2" quotePrefix="1" applyNumberFormat="1" applyFont="1"/>
  </cellXfs>
  <cellStyles count="5">
    <cellStyle name="Comma 2" xfId="4"/>
    <cellStyle name="Normal" xfId="0" builtinId="0"/>
    <cellStyle name="Normal 2" xfId="3"/>
    <cellStyle name="Normal 3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A3" sqref="A3"/>
    </sheetView>
  </sheetViews>
  <sheetFormatPr defaultRowHeight="12.75"/>
  <cols>
    <col min="1" max="1" width="9.7109375" style="1" customWidth="1"/>
    <col min="2" max="2" width="21.7109375" style="1" customWidth="1"/>
    <col min="3" max="5" width="12.7109375" style="1" customWidth="1"/>
    <col min="6" max="6" width="5.85546875" style="1" customWidth="1"/>
    <col min="7" max="10" width="11.7109375" style="1" customWidth="1"/>
    <col min="11" max="16384" width="9.140625" style="1"/>
  </cols>
  <sheetData>
    <row r="1" spans="1:11">
      <c r="A1" s="2" t="s">
        <v>52</v>
      </c>
    </row>
    <row r="2" spans="1:11">
      <c r="A2" s="2" t="s">
        <v>53</v>
      </c>
    </row>
    <row r="3" spans="1:11">
      <c r="A3" s="12" t="s">
        <v>60</v>
      </c>
    </row>
    <row r="4" spans="1:11">
      <c r="A4" s="3"/>
    </row>
    <row r="5" spans="1:11">
      <c r="A5" s="3"/>
    </row>
    <row r="6" spans="1:11" s="4" customFormat="1">
      <c r="A6" s="5" t="s">
        <v>0</v>
      </c>
      <c r="B6" s="5" t="s">
        <v>1</v>
      </c>
      <c r="C6" s="5" t="s">
        <v>2</v>
      </c>
      <c r="D6" s="5" t="s">
        <v>58</v>
      </c>
      <c r="E6" s="5" t="s">
        <v>3</v>
      </c>
      <c r="F6" s="6" t="s">
        <v>56</v>
      </c>
      <c r="G6" s="5" t="s">
        <v>4</v>
      </c>
      <c r="H6" s="5" t="s">
        <v>5</v>
      </c>
      <c r="I6" s="7" t="s">
        <v>54</v>
      </c>
      <c r="J6" s="7" t="s">
        <v>55</v>
      </c>
      <c r="K6" s="7" t="s">
        <v>59</v>
      </c>
    </row>
    <row r="7" spans="1:11">
      <c r="A7" s="1" t="s">
        <v>6</v>
      </c>
      <c r="B7" s="1" t="s">
        <v>7</v>
      </c>
      <c r="C7" s="9">
        <v>63450</v>
      </c>
      <c r="D7" s="9">
        <f>SUM(G7:K7)</f>
        <v>53451</v>
      </c>
      <c r="E7" s="9">
        <f>C7-D7</f>
        <v>9999</v>
      </c>
      <c r="F7" s="8">
        <f>E7/C7</f>
        <v>0.1575886524822695</v>
      </c>
      <c r="G7" s="9"/>
      <c r="H7" s="9">
        <v>49127</v>
      </c>
      <c r="I7" s="9">
        <v>1963</v>
      </c>
      <c r="J7" s="9">
        <v>2361</v>
      </c>
      <c r="K7" s="9"/>
    </row>
    <row r="8" spans="1:11">
      <c r="A8" s="1" t="s">
        <v>8</v>
      </c>
      <c r="B8" s="1" t="s">
        <v>9</v>
      </c>
      <c r="C8" s="9">
        <v>605853</v>
      </c>
      <c r="D8" s="9">
        <f t="shared" ref="D8:D29" si="0">SUM(G8:K8)</f>
        <v>236237</v>
      </c>
      <c r="E8" s="9">
        <f t="shared" ref="E8:E29" si="1">C8-D8</f>
        <v>369616</v>
      </c>
      <c r="F8" s="8">
        <f t="shared" ref="F8:F31" si="2">E8/C8</f>
        <v>0.61007538132187178</v>
      </c>
      <c r="G8" s="9"/>
      <c r="H8" s="9">
        <v>83827</v>
      </c>
      <c r="I8" s="9">
        <v>1194</v>
      </c>
      <c r="J8" s="9">
        <v>138773</v>
      </c>
      <c r="K8" s="9">
        <v>12443</v>
      </c>
    </row>
    <row r="9" spans="1:11">
      <c r="A9" s="1" t="s">
        <v>10</v>
      </c>
      <c r="B9" s="1" t="s">
        <v>11</v>
      </c>
      <c r="C9" s="9">
        <v>167640</v>
      </c>
      <c r="D9" s="9">
        <f t="shared" si="0"/>
        <v>102305</v>
      </c>
      <c r="E9" s="9">
        <f t="shared" si="1"/>
        <v>65335</v>
      </c>
      <c r="F9" s="8">
        <f t="shared" si="2"/>
        <v>0.38973395371033165</v>
      </c>
      <c r="G9" s="9"/>
      <c r="H9" s="9">
        <v>47953</v>
      </c>
      <c r="I9" s="9"/>
      <c r="J9" s="9">
        <v>54352</v>
      </c>
      <c r="K9" s="9"/>
    </row>
    <row r="10" spans="1:11">
      <c r="A10" s="1" t="s">
        <v>12</v>
      </c>
      <c r="B10" s="1" t="s">
        <v>13</v>
      </c>
      <c r="C10" s="9">
        <v>1103296</v>
      </c>
      <c r="D10" s="9">
        <f t="shared" si="0"/>
        <v>1196193</v>
      </c>
      <c r="E10" s="9">
        <f t="shared" si="1"/>
        <v>-92897</v>
      </c>
      <c r="F10" s="8">
        <f t="shared" si="2"/>
        <v>-8.4199525784558263E-2</v>
      </c>
      <c r="G10" s="9"/>
      <c r="H10" s="9">
        <v>193767</v>
      </c>
      <c r="I10" s="9">
        <v>514482</v>
      </c>
      <c r="J10" s="9">
        <v>26557</v>
      </c>
      <c r="K10" s="9">
        <v>461387</v>
      </c>
    </row>
    <row r="11" spans="1:11">
      <c r="A11" s="1" t="s">
        <v>14</v>
      </c>
      <c r="B11" s="1" t="s">
        <v>15</v>
      </c>
      <c r="C11" s="9">
        <v>84865</v>
      </c>
      <c r="D11" s="9">
        <f t="shared" si="0"/>
        <v>71489</v>
      </c>
      <c r="E11" s="9">
        <f t="shared" si="1"/>
        <v>13376</v>
      </c>
      <c r="F11" s="8">
        <f t="shared" si="2"/>
        <v>0.15761503564484769</v>
      </c>
      <c r="G11" s="9"/>
      <c r="H11" s="9">
        <v>6413</v>
      </c>
      <c r="I11" s="9"/>
      <c r="J11" s="9">
        <v>65076</v>
      </c>
      <c r="K11" s="9"/>
    </row>
    <row r="12" spans="1:11">
      <c r="A12" s="1" t="s">
        <v>16</v>
      </c>
      <c r="B12" s="1" t="s">
        <v>17</v>
      </c>
      <c r="C12" s="9">
        <v>209169</v>
      </c>
      <c r="D12" s="9">
        <f t="shared" si="0"/>
        <v>192941</v>
      </c>
      <c r="E12" s="9">
        <f t="shared" si="1"/>
        <v>16228</v>
      </c>
      <c r="F12" s="8">
        <f t="shared" si="2"/>
        <v>7.7583198275079007E-2</v>
      </c>
      <c r="G12" s="9"/>
      <c r="H12" s="9">
        <v>6890</v>
      </c>
      <c r="I12" s="9">
        <v>129583</v>
      </c>
      <c r="J12" s="9">
        <v>56468</v>
      </c>
      <c r="K12" s="9"/>
    </row>
    <row r="13" spans="1:11">
      <c r="A13" s="1" t="s">
        <v>18</v>
      </c>
      <c r="B13" s="1" t="s">
        <v>19</v>
      </c>
      <c r="C13" s="9">
        <v>129108</v>
      </c>
      <c r="D13" s="9">
        <f t="shared" si="0"/>
        <v>92581</v>
      </c>
      <c r="E13" s="9">
        <f t="shared" si="1"/>
        <v>36527</v>
      </c>
      <c r="F13" s="8">
        <f t="shared" si="2"/>
        <v>0.28291817703008332</v>
      </c>
      <c r="G13" s="9"/>
      <c r="H13" s="9"/>
      <c r="I13" s="9">
        <v>87841</v>
      </c>
      <c r="J13" s="9">
        <v>4740</v>
      </c>
      <c r="K13" s="9"/>
    </row>
    <row r="14" spans="1:11">
      <c r="A14" s="1" t="s">
        <v>20</v>
      </c>
      <c r="B14" s="1" t="s">
        <v>21</v>
      </c>
      <c r="C14" s="9">
        <v>129507</v>
      </c>
      <c r="D14" s="9">
        <f t="shared" si="0"/>
        <v>126793</v>
      </c>
      <c r="E14" s="9">
        <f t="shared" si="1"/>
        <v>2714</v>
      </c>
      <c r="F14" s="8">
        <f t="shared" si="2"/>
        <v>2.0956396179357101E-2</v>
      </c>
      <c r="G14" s="9"/>
      <c r="H14" s="9"/>
      <c r="I14" s="9"/>
      <c r="J14" s="9"/>
      <c r="K14" s="9">
        <v>126793</v>
      </c>
    </row>
    <row r="15" spans="1:11">
      <c r="A15" s="1" t="s">
        <v>22</v>
      </c>
      <c r="B15" s="1" t="s">
        <v>23</v>
      </c>
      <c r="C15" s="9">
        <v>119930</v>
      </c>
      <c r="D15" s="9">
        <f t="shared" si="0"/>
        <v>119930</v>
      </c>
      <c r="E15" s="9">
        <f t="shared" si="1"/>
        <v>0</v>
      </c>
      <c r="F15" s="8">
        <f t="shared" si="2"/>
        <v>0</v>
      </c>
      <c r="G15" s="9">
        <v>295</v>
      </c>
      <c r="H15" s="9">
        <v>531</v>
      </c>
      <c r="I15" s="9">
        <v>1220</v>
      </c>
      <c r="J15" s="9">
        <v>117884</v>
      </c>
      <c r="K15" s="9"/>
    </row>
    <row r="16" spans="1:11">
      <c r="A16" s="1" t="s">
        <v>24</v>
      </c>
      <c r="B16" s="1" t="s">
        <v>25</v>
      </c>
      <c r="C16" s="9">
        <v>700661</v>
      </c>
      <c r="D16" s="9">
        <f t="shared" si="0"/>
        <v>638370</v>
      </c>
      <c r="E16" s="9">
        <f t="shared" si="1"/>
        <v>62291</v>
      </c>
      <c r="F16" s="8">
        <f t="shared" si="2"/>
        <v>8.8903192842187589E-2</v>
      </c>
      <c r="G16" s="9">
        <v>2115</v>
      </c>
      <c r="H16" s="9">
        <v>91256</v>
      </c>
      <c r="I16" s="9">
        <v>200147</v>
      </c>
      <c r="J16" s="9">
        <v>344852</v>
      </c>
      <c r="K16" s="9"/>
    </row>
    <row r="17" spans="1:11">
      <c r="A17" s="1" t="s">
        <v>26</v>
      </c>
      <c r="B17" s="1" t="s">
        <v>27</v>
      </c>
      <c r="C17" s="9">
        <v>196307</v>
      </c>
      <c r="D17" s="9">
        <f t="shared" si="0"/>
        <v>187364</v>
      </c>
      <c r="E17" s="9">
        <f t="shared" si="1"/>
        <v>8943</v>
      </c>
      <c r="F17" s="8">
        <f t="shared" si="2"/>
        <v>4.5556195143321432E-2</v>
      </c>
      <c r="G17" s="9"/>
      <c r="H17" s="9"/>
      <c r="I17" s="9"/>
      <c r="J17" s="9">
        <v>187364</v>
      </c>
      <c r="K17" s="9"/>
    </row>
    <row r="18" spans="1:11">
      <c r="A18" s="1" t="s">
        <v>28</v>
      </c>
      <c r="B18" s="1" t="s">
        <v>29</v>
      </c>
      <c r="C18" s="9">
        <v>54554</v>
      </c>
      <c r="D18" s="9">
        <f t="shared" si="0"/>
        <v>52684</v>
      </c>
      <c r="E18" s="9">
        <f t="shared" si="1"/>
        <v>1870</v>
      </c>
      <c r="F18" s="8">
        <f t="shared" si="2"/>
        <v>3.427796311911134E-2</v>
      </c>
      <c r="G18" s="9"/>
      <c r="H18" s="9"/>
      <c r="I18" s="9"/>
      <c r="J18" s="9">
        <v>52684</v>
      </c>
      <c r="K18" s="9"/>
    </row>
    <row r="19" spans="1:11">
      <c r="A19" s="1" t="s">
        <v>30</v>
      </c>
      <c r="B19" s="1" t="s">
        <v>31</v>
      </c>
      <c r="C19" s="9">
        <v>109250</v>
      </c>
      <c r="D19" s="9">
        <f t="shared" si="0"/>
        <v>94417</v>
      </c>
      <c r="E19" s="9">
        <f t="shared" si="1"/>
        <v>14833</v>
      </c>
      <c r="F19" s="8">
        <f t="shared" si="2"/>
        <v>0.13577116704805492</v>
      </c>
      <c r="G19" s="9"/>
      <c r="H19" s="9">
        <v>18350</v>
      </c>
      <c r="I19" s="9">
        <v>11365</v>
      </c>
      <c r="J19" s="9">
        <v>50271</v>
      </c>
      <c r="K19" s="9">
        <v>14431</v>
      </c>
    </row>
    <row r="20" spans="1:11">
      <c r="A20" s="1" t="s">
        <v>32</v>
      </c>
      <c r="B20" s="1" t="s">
        <v>33</v>
      </c>
      <c r="C20" s="9">
        <v>46896</v>
      </c>
      <c r="D20" s="9">
        <f t="shared" si="0"/>
        <v>46896</v>
      </c>
      <c r="E20" s="9">
        <f t="shared" si="1"/>
        <v>0</v>
      </c>
      <c r="F20" s="8">
        <f t="shared" si="2"/>
        <v>0</v>
      </c>
      <c r="G20" s="9"/>
      <c r="H20" s="9">
        <v>46896</v>
      </c>
      <c r="I20" s="9"/>
      <c r="J20" s="9"/>
      <c r="K20" s="9"/>
    </row>
    <row r="21" spans="1:11">
      <c r="A21" s="1" t="s">
        <v>34</v>
      </c>
      <c r="B21" s="1" t="s">
        <v>35</v>
      </c>
      <c r="C21" s="9">
        <v>140680</v>
      </c>
      <c r="D21" s="9">
        <f t="shared" si="0"/>
        <v>82325</v>
      </c>
      <c r="E21" s="9">
        <f t="shared" si="1"/>
        <v>58355</v>
      </c>
      <c r="F21" s="8">
        <f t="shared" si="2"/>
        <v>0.41480665339778222</v>
      </c>
      <c r="G21" s="9"/>
      <c r="H21" s="9">
        <v>2682</v>
      </c>
      <c r="I21" s="9">
        <v>15010</v>
      </c>
      <c r="J21" s="9">
        <v>62883</v>
      </c>
      <c r="K21" s="9">
        <v>1750</v>
      </c>
    </row>
    <row r="22" spans="1:11">
      <c r="A22" s="1" t="s">
        <v>36</v>
      </c>
      <c r="B22" s="1" t="s">
        <v>37</v>
      </c>
      <c r="C22" s="9">
        <v>208271</v>
      </c>
      <c r="D22" s="9">
        <f t="shared" si="0"/>
        <v>141395</v>
      </c>
      <c r="E22" s="9">
        <f t="shared" si="1"/>
        <v>66876</v>
      </c>
      <c r="F22" s="8">
        <f t="shared" si="2"/>
        <v>0.32110087338131571</v>
      </c>
      <c r="G22" s="9"/>
      <c r="H22" s="9"/>
      <c r="I22" s="9"/>
      <c r="J22" s="9">
        <v>141395</v>
      </c>
      <c r="K22" s="9"/>
    </row>
    <row r="23" spans="1:11">
      <c r="A23" s="1" t="s">
        <v>38</v>
      </c>
      <c r="B23" s="1" t="s">
        <v>39</v>
      </c>
      <c r="C23" s="9">
        <v>81523</v>
      </c>
      <c r="D23" s="9">
        <f t="shared" si="0"/>
        <v>50000</v>
      </c>
      <c r="E23" s="9">
        <f t="shared" si="1"/>
        <v>31523</v>
      </c>
      <c r="F23" s="8">
        <f t="shared" si="2"/>
        <v>0.38667615274217093</v>
      </c>
      <c r="G23" s="9"/>
      <c r="H23" s="9">
        <v>50000</v>
      </c>
      <c r="I23" s="9"/>
      <c r="J23" s="9"/>
      <c r="K23" s="9"/>
    </row>
    <row r="24" spans="1:11">
      <c r="A24" s="1" t="s">
        <v>40</v>
      </c>
      <c r="B24" s="1" t="s">
        <v>41</v>
      </c>
      <c r="C24" s="9">
        <v>657414</v>
      </c>
      <c r="D24" s="9">
        <f t="shared" si="0"/>
        <v>657414</v>
      </c>
      <c r="E24" s="9">
        <f t="shared" si="1"/>
        <v>0</v>
      </c>
      <c r="F24" s="8">
        <f t="shared" si="2"/>
        <v>0</v>
      </c>
      <c r="G24" s="9"/>
      <c r="H24" s="9"/>
      <c r="I24" s="9">
        <v>332956</v>
      </c>
      <c r="J24" s="9">
        <v>324458</v>
      </c>
      <c r="K24" s="9"/>
    </row>
    <row r="25" spans="1:11">
      <c r="A25" s="1" t="s">
        <v>42</v>
      </c>
      <c r="B25" s="1" t="s">
        <v>43</v>
      </c>
      <c r="C25" s="9">
        <v>280202</v>
      </c>
      <c r="D25" s="9">
        <f t="shared" si="0"/>
        <v>274170</v>
      </c>
      <c r="E25" s="9">
        <f t="shared" si="1"/>
        <v>6032</v>
      </c>
      <c r="F25" s="8">
        <f t="shared" si="2"/>
        <v>2.152732671429897E-2</v>
      </c>
      <c r="G25" s="9"/>
      <c r="H25" s="9"/>
      <c r="I25" s="9"/>
      <c r="J25" s="9">
        <v>274170</v>
      </c>
      <c r="K25" s="9"/>
    </row>
    <row r="26" spans="1:11">
      <c r="A26" s="1" t="s">
        <v>44</v>
      </c>
      <c r="B26" s="1" t="s">
        <v>45</v>
      </c>
      <c r="C26" s="9">
        <v>231989</v>
      </c>
      <c r="D26" s="9">
        <f t="shared" si="0"/>
        <v>231989</v>
      </c>
      <c r="E26" s="9">
        <f t="shared" si="1"/>
        <v>0</v>
      </c>
      <c r="F26" s="8">
        <f t="shared" si="2"/>
        <v>0</v>
      </c>
      <c r="G26" s="9"/>
      <c r="H26" s="9"/>
      <c r="I26" s="9"/>
      <c r="J26" s="9">
        <v>214800</v>
      </c>
      <c r="K26" s="9">
        <v>17189</v>
      </c>
    </row>
    <row r="27" spans="1:11">
      <c r="A27" s="1" t="s">
        <v>46</v>
      </c>
      <c r="B27" s="1" t="s">
        <v>47</v>
      </c>
      <c r="C27" s="9">
        <v>96226</v>
      </c>
      <c r="D27" s="9">
        <f t="shared" si="0"/>
        <v>71827</v>
      </c>
      <c r="E27" s="9">
        <f t="shared" si="1"/>
        <v>24399</v>
      </c>
      <c r="F27" s="8">
        <f t="shared" si="2"/>
        <v>0.25355932907945877</v>
      </c>
      <c r="G27" s="9"/>
      <c r="H27" s="9"/>
      <c r="I27" s="9">
        <v>55746</v>
      </c>
      <c r="J27" s="9">
        <v>16081</v>
      </c>
      <c r="K27" s="9"/>
    </row>
    <row r="28" spans="1:11">
      <c r="A28" s="1" t="s">
        <v>48</v>
      </c>
      <c r="B28" s="1" t="s">
        <v>49</v>
      </c>
      <c r="C28" s="9">
        <v>9430</v>
      </c>
      <c r="D28" s="9">
        <f t="shared" si="0"/>
        <v>9085</v>
      </c>
      <c r="E28" s="9">
        <f t="shared" si="1"/>
        <v>345</v>
      </c>
      <c r="F28" s="8">
        <f t="shared" si="2"/>
        <v>3.6585365853658534E-2</v>
      </c>
      <c r="G28" s="9"/>
      <c r="H28" s="9">
        <v>4140</v>
      </c>
      <c r="I28" s="9"/>
      <c r="J28" s="9"/>
      <c r="K28" s="9">
        <v>4945</v>
      </c>
    </row>
    <row r="29" spans="1:11">
      <c r="A29" s="1" t="s">
        <v>50</v>
      </c>
      <c r="B29" s="1" t="s">
        <v>51</v>
      </c>
      <c r="C29" s="9">
        <v>393104</v>
      </c>
      <c r="D29" s="9">
        <f t="shared" si="0"/>
        <v>275392</v>
      </c>
      <c r="E29" s="9">
        <f t="shared" si="1"/>
        <v>117712</v>
      </c>
      <c r="F29" s="8">
        <f t="shared" si="2"/>
        <v>0.29944238674752738</v>
      </c>
      <c r="G29" s="9"/>
      <c r="H29" s="9"/>
      <c r="I29" s="9"/>
      <c r="J29" s="9"/>
      <c r="K29" s="9">
        <v>275392</v>
      </c>
    </row>
    <row r="30" spans="1:11">
      <c r="C30" s="9"/>
      <c r="D30" s="9"/>
      <c r="E30" s="9"/>
      <c r="G30" s="9"/>
      <c r="H30" s="9"/>
      <c r="I30" s="9"/>
      <c r="J30" s="9"/>
    </row>
    <row r="31" spans="1:11">
      <c r="A31" s="5"/>
      <c r="B31" s="5" t="s">
        <v>57</v>
      </c>
      <c r="C31" s="10">
        <f>SUM(C7:C30)</f>
        <v>5819325</v>
      </c>
      <c r="D31" s="10">
        <f t="shared" ref="D31:K31" si="3">SUM(D7:D30)</f>
        <v>5005248</v>
      </c>
      <c r="E31" s="10">
        <f t="shared" si="3"/>
        <v>814077</v>
      </c>
      <c r="F31" s="11">
        <f t="shared" si="2"/>
        <v>0.13989199778324807</v>
      </c>
      <c r="G31" s="10">
        <f t="shared" si="3"/>
        <v>2410</v>
      </c>
      <c r="H31" s="10">
        <f t="shared" si="3"/>
        <v>601832</v>
      </c>
      <c r="I31" s="10">
        <f t="shared" si="3"/>
        <v>1351507</v>
      </c>
      <c r="J31" s="10">
        <f t="shared" si="3"/>
        <v>2135169</v>
      </c>
      <c r="K31" s="10">
        <f t="shared" si="3"/>
        <v>914330</v>
      </c>
    </row>
  </sheetData>
  <sheetProtection password="CCD4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Title I-A Summer School</vt:lpstr>
      <vt:lpstr>qry_204_revised_exported_Distribution__Data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dcterms:created xsi:type="dcterms:W3CDTF">2011-07-22T17:30:00Z</dcterms:created>
  <dcterms:modified xsi:type="dcterms:W3CDTF">2011-10-25T19:47:45Z</dcterms:modified>
</cp:coreProperties>
</file>