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15" windowWidth="9720" windowHeight="7320" activeTab="0"/>
  </bookViews>
  <sheets>
    <sheet name="ARRA IDEA Preschool " sheetId="1" r:id="rId1"/>
  </sheets>
  <definedNames>
    <definedName name="_xlfn.IFERROR" hidden="1">#NAME?</definedName>
    <definedName name="_xlnm.Print_Titles" localSheetId="0">'ARRA IDEA Preschool '!$1:$3</definedName>
  </definedNames>
  <calcPr fullCalcOnLoad="1" iterate="1" iterateCount="1" iterateDelta="0.001"/>
</workbook>
</file>

<file path=xl/comments1.xml><?xml version="1.0" encoding="utf-8"?>
<comments xmlns="http://schemas.openxmlformats.org/spreadsheetml/2006/main">
  <authors>
    <author>wallaker_b</author>
    <author>Ferris_D</author>
    <author>graham_v</author>
  </authors>
  <commentList>
    <comment ref="B27" authorId="0">
      <text>
        <r>
          <rPr>
            <b/>
            <sz val="8"/>
            <rFont val="Tahoma"/>
            <family val="2"/>
          </rPr>
          <t>wallaker_b:</t>
        </r>
        <r>
          <rPr>
            <sz val="8"/>
            <rFont val="Tahoma"/>
            <family val="2"/>
          </rPr>
          <t xml:space="preserve">
3140 Weld Re-8, Fort Lupton
3090 Weld Re-3, Keenesburg</t>
        </r>
      </text>
    </comment>
    <comment ref="B29" authorId="0">
      <text>
        <r>
          <rPr>
            <b/>
            <sz val="8"/>
            <rFont val="Tahoma"/>
            <family val="2"/>
          </rPr>
          <t>wallaker_b:</t>
        </r>
        <r>
          <rPr>
            <sz val="8"/>
            <rFont val="Tahoma"/>
            <family val="2"/>
          </rPr>
          <t xml:space="preserve">
1360 Gunnison Re-1J, Gunnison
1380 Hinsdale Re 1, lake City
</t>
        </r>
      </text>
    </comment>
    <comment ref="B35" authorId="0">
      <text>
        <r>
          <rPr>
            <b/>
            <sz val="8"/>
            <rFont val="Tahoma"/>
            <family val="2"/>
          </rPr>
          <t>wallaker_b:</t>
        </r>
        <r>
          <rPr>
            <sz val="8"/>
            <rFont val="Tahoma"/>
            <family val="2"/>
          </rPr>
          <t xml:space="preserve">
13980 Mesa 49Jt, DeBeque
1990 Mesa 50, Collbran
2000 Mesa 51, Gran Junction
</t>
        </r>
      </text>
    </comment>
    <comment ref="B56" authorId="0">
      <text>
        <r>
          <rPr>
            <b/>
            <sz val="8"/>
            <rFont val="Tahoma"/>
            <family val="2"/>
          </rPr>
          <t>wallaker_b:</t>
        </r>
        <r>
          <rPr>
            <sz val="8"/>
            <rFont val="Tahoma"/>
            <family val="2"/>
          </rPr>
          <t xml:space="preserve">
2395 Morgan Re-2(J),  Brush
2405 Morgan RE-3, Fort Morgan 
2505 Morgan Re-20(J), Weldon Valley
2515 Morgan Re-50(J), Wiggins
3080 Weld Re-1, Gilcrest
3085 Weld Re-2, Eaton
3110 Weld Re-5J, Johnstown Milliken
3130 Weld Re-7, Platte Valley 
3145 Weld Re-9, Ault 
3146 Weld Re-10, Briggsdale
3147 Weld RE-11, Prairie 
3148 Weld Re-12, Pawnee 
Park R-3
St. Vrain Valley RE-1J
Thompson R-2J
</t>
        </r>
      </text>
    </comment>
    <comment ref="B43" authorId="0">
      <text>
        <r>
          <rPr>
            <b/>
            <sz val="8"/>
            <rFont val="Tahoma"/>
            <family val="2"/>
          </rPr>
          <t>wallaker_b:</t>
        </r>
        <r>
          <rPr>
            <sz val="8"/>
            <rFont val="Tahoma"/>
            <family val="2"/>
          </rPr>
          <t xml:space="preserve">
0050 Bennet Adams 29J
0060 Strasburg Adams 31-J
0170 Deer Trail Arapahoe 26 J
0190 Byers Arapahoe 32-J
0510 Kit Carson Cheyenne R-1
0520 Cheyenne Wells Cheyenne RE-5
0920 Elizabeth C-1
0930 Kiowa Elbert C-2
0960 Agate Elbert 300
1450 Arriba/Flagler Kit Carson R-20
1460 High Plains Kit Carson R-23
1480 Stratton Kit Carson R-4
1490 Bethune Kit Carson R-5
1500 Burlington Kit Carson RE-6J
1780 Genoe/Hugo Lincoln C-113
1790 Limon Re-4J
1810 Karval Lincoln RE-23
3040 Arickaree Washington R-2
3070 Woodlin Washington R-104
3220 Idalia RJ-3
3230 Liberty (Joes) Liberty J-4</t>
        </r>
      </text>
    </comment>
    <comment ref="B46" authorId="0">
      <text>
        <r>
          <rPr>
            <b/>
            <sz val="8"/>
            <rFont val="Tahoma"/>
            <family val="2"/>
          </rPr>
          <t>wallaker_b:</t>
        </r>
        <r>
          <rPr>
            <sz val="8"/>
            <rFont val="Tahoma"/>
            <family val="2"/>
          </rPr>
          <t xml:space="preserve">
0500 Salida RE-32, Chaffee
0490 Buena Vista R-31, Chaffee
0910 Eagle County RE 50, Eagle
1180 Roaring Fork RE-1, Garfield
1195 Garfield Re-2 , Garfield
1220 Garfield 16, Garfield
1510 Lake County R 1
2610 Park County RE-2
2640 Aspen 1, Pitkin
</t>
        </r>
      </text>
    </comment>
    <comment ref="B44" authorId="0">
      <text>
        <r>
          <rPr>
            <b/>
            <sz val="8"/>
            <rFont val="Tahoma"/>
            <family val="2"/>
          </rPr>
          <t>wallaker_b:</t>
        </r>
        <r>
          <rPr>
            <sz val="8"/>
            <rFont val="Tahoma"/>
            <family val="2"/>
          </rPr>
          <t xml:space="preserve">
0540 Clear Creek Re-1, Idaho Springs
1330 Gilpin Re-1, Central City
2600 Park 1, Platte Canyon</t>
        </r>
      </text>
    </comment>
    <comment ref="B47" authorId="0">
      <text>
        <r>
          <rPr>
            <b/>
            <sz val="8"/>
            <rFont val="Tahoma"/>
            <family val="2"/>
          </rPr>
          <t>wallaker_b:</t>
        </r>
        <r>
          <rPr>
            <sz val="8"/>
            <rFont val="Tahoma"/>
            <family val="2"/>
          </rPr>
          <t xml:space="preserve">
1850 Logan RE-3, Fleming
1860 Logan RE-4J, Merino
1870 Logan RE-5, Peetz
2620 Phillips Re-1J, Holyoke
2630 Phillips Re-2J, Haxtun
2862 Sedwick Re-1, Julesburg
2865 Sedwick Re-3, Platte Valley
3030 Washington R-1, Akron
3050 Washington R-3, Otis 
3060 Washington 101, Lone Star
3200 Yuma R-J-1, Yuma
3210 Wray RD-2, Wray
</t>
        </r>
      </text>
    </comment>
    <comment ref="B48" authorId="0">
      <text>
        <r>
          <rPr>
            <b/>
            <sz val="8"/>
            <rFont val="Tahoma"/>
            <family val="2"/>
          </rPr>
          <t>wallaker_b:</t>
        </r>
        <r>
          <rPr>
            <sz val="8"/>
            <rFont val="Tahoma"/>
            <family val="2"/>
          </rPr>
          <t xml:space="preserve">
1340 Grand 1, Kremmling 
1350 Grand 1, Granby 
1410 Jackson R-1, Walden
2760 Routt Re 1, Hayden 
2770 Routt Re 2, Steamboat Springs
2780 Routt Re 3, Oak Creek
</t>
        </r>
      </text>
    </comment>
    <comment ref="B49" authorId="0">
      <text>
        <r>
          <rPr>
            <b/>
            <sz val="8"/>
            <rFont val="Tahoma"/>
            <family val="2"/>
          </rPr>
          <t>wallaker_b:</t>
        </r>
        <r>
          <rPr>
            <sz val="8"/>
            <rFont val="Tahoma"/>
            <family val="2"/>
          </rPr>
          <t xml:space="preserve">
0940 Elbert 100J (Big Sandy), Simla
0950 Elbert 200, Elbert
0970 El Paso RJ1, Calhan 
1050 El Paso 22, Ellicott
1060 El Paso 23 Jt, Peyton
1070 El Paso 28, Hanover
1120 El paso 54Jt, Edison
1130 El Paso 60Jt, Miami-Yoder
Charter Institute Authority</t>
        </r>
      </text>
    </comment>
    <comment ref="B58" authorId="0">
      <text>
        <r>
          <rPr>
            <b/>
            <sz val="8"/>
            <rFont val="Tahoma"/>
            <family val="2"/>
          </rPr>
          <t>wallaker_b:</t>
        </r>
        <r>
          <rPr>
            <sz val="8"/>
            <rFont val="Tahoma"/>
            <family val="2"/>
          </rPr>
          <t xml:space="preserve">
2710 Rio Blanco RE1, Meeker
2720 Rio Blanco RE4, Rangely</t>
        </r>
      </text>
    </comment>
    <comment ref="B50" authorId="0">
      <text>
        <r>
          <rPr>
            <b/>
            <sz val="8"/>
            <rFont val="Tahoma"/>
            <family val="2"/>
          </rPr>
          <t>wallaker_b:</t>
        </r>
        <r>
          <rPr>
            <sz val="8"/>
            <rFont val="Tahoma"/>
            <family val="2"/>
          </rPr>
          <t xml:space="preserve">
0220 Archuleta 50 Jt, Pagosa Springs
1520 La Plata 9-R, Durango
1530 La Plata 10Jt-R, Bayfield 
1540 La Plata 11 Jt, Ignacio 
2820 San Juan 1, Silverton
</t>
        </r>
      </text>
    </comment>
    <comment ref="B51" authorId="0">
      <text>
        <r>
          <rPr>
            <b/>
            <sz val="8"/>
            <rFont val="Tahoma"/>
            <family val="2"/>
          </rPr>
          <t>wallaker_b:</t>
        </r>
        <r>
          <rPr>
            <sz val="8"/>
            <rFont val="Tahoma"/>
            <family val="2"/>
          </rPr>
          <t xml:space="preserve">
0100 Alamosa Re-11J, Alamosa
0110 Alamosa Re-22J, Sangre De Christo
0550 Conejos RE1J, La Jara
0560 Conejos 6J, Sanford
0580 Conejos Re10, Antonito
0640 Costilla R-1, San Luis
0740 Costilla R-30, Sierra Grande
2010 Mineral R1, Creede
2730 Rio Grande C-7, Del Norte
2740 Rio Grande C-8, Monte Vista
2750 Rio Grande Re-33J, Sargent
2790 Saguache Re 1, Mountain Valley
2800 Saguache 2, Moffat
2810 Saguache 26Jt, Center
2750 Rio Grande Re-33J, Sargent
0740 Costilla R-30, Sierra Grande
South Conejos
</t>
        </r>
      </text>
    </comment>
    <comment ref="B52" authorId="0">
      <text>
        <r>
          <rPr>
            <b/>
            <sz val="8"/>
            <rFont val="Tahoma"/>
            <family val="2"/>
          </rPr>
          <t>wallaker_b:</t>
        </r>
        <r>
          <rPr>
            <sz val="8"/>
            <rFont val="Tahoma"/>
            <family val="2"/>
          </rPr>
          <t xml:space="preserve">
0290 Bent RE-1, Las Animas
2520 Otero R 1, la Junta
2530 Otero R 2, Rocky Ford
2560 Otero 31, Cheraw
2570 Otero 33, Swink</t>
        </r>
      </text>
    </comment>
    <comment ref="B53" authorId="0">
      <text>
        <r>
          <rPr>
            <b/>
            <sz val="8"/>
            <rFont val="Tahoma"/>
            <family val="2"/>
          </rPr>
          <t xml:space="preserve">wallaker_b:
</t>
        </r>
        <r>
          <rPr>
            <sz val="8"/>
            <rFont val="Tahoma"/>
            <family val="2"/>
          </rPr>
          <t>0770 Crowley County RE-1-J, Ordway</t>
        </r>
        <r>
          <rPr>
            <b/>
            <sz val="8"/>
            <rFont val="Tahoma"/>
            <family val="2"/>
          </rPr>
          <t xml:space="preserve">
</t>
        </r>
        <r>
          <rPr>
            <sz val="8"/>
            <rFont val="Tahoma"/>
            <family val="2"/>
          </rPr>
          <t>0860 Custer C-1, Westcliffe
1150 Fremont Re-2, Florence
1160 Fremont Re-3, Cotopaxi
1390 Huerfano Re-1, Walsenburg
1400 Huerfano Re-2, La Veta</t>
        </r>
        <r>
          <rPr>
            <sz val="8"/>
            <rFont val="Tahoma"/>
            <family val="2"/>
          </rPr>
          <t xml:space="preserve">
1580 Las Animas 1, Trinidad
1590 Las Animas 2, Weston (Primero)
1600 Las Animas 3, Hoehne 
1620 Las Animas 6, Aguilar
1750 Las Animas 82, Branson
2535 Otero 3J, Manzanola
2540 Otero R4J, Fowler
</t>
        </r>
      </text>
    </comment>
    <comment ref="B54" authorId="0">
      <text>
        <r>
          <rPr>
            <b/>
            <sz val="8"/>
            <rFont val="Tahoma"/>
            <family val="2"/>
          </rPr>
          <t>wallaker_b:</t>
        </r>
        <r>
          <rPr>
            <sz val="8"/>
            <rFont val="Tahoma"/>
            <family val="2"/>
          </rPr>
          <t xml:space="preserve">
0230 Baca RE-1, Walsh 
0240 Baca RE-3, Prichett 
0250 Baca RE-4, Springfield 
0260 Baca RE-5, Vilas 
0270 Baca RE-6, Campo
0310 Bent RE-2, McClave
1430 Kiowa Re-1, Eads 
1440 Kiowa Re-2, Plainview 
1760 Las Animas 88, Kim 
2650 Prowers Re-1, Granada
2660 Prowers Re-2, Lamar
2670 Prowers Re-3, Holly 
2680 prowers Re-13Jt, Wiley </t>
        </r>
      </text>
    </comment>
    <comment ref="B45" authorId="0">
      <text>
        <r>
          <rPr>
            <b/>
            <sz val="8"/>
            <rFont val="Tahoma"/>
            <family val="2"/>
          </rPr>
          <t>wallaker_b:</t>
        </r>
        <r>
          <rPr>
            <sz val="8"/>
            <rFont val="Tahoma"/>
            <family val="2"/>
          </rPr>
          <t xml:space="preserve">
0890 Dolores RE-2J
2055 Montezuma RE-4A, Dolores RE-4A
2070 Montezuma Re-6, MancosMancos
2035 Montezuma Re 1, Cortez </t>
        </r>
      </text>
    </comment>
    <comment ref="B55" authorId="0">
      <text>
        <r>
          <rPr>
            <b/>
            <sz val="8"/>
            <rFont val="Tahoma"/>
            <family val="2"/>
          </rPr>
          <t>wallaker_b:</t>
        </r>
        <r>
          <rPr>
            <sz val="8"/>
            <rFont val="Tahoma"/>
            <family val="2"/>
          </rPr>
          <t xml:space="preserve">
2190 Montrose RE-2, West End
2580 Quray R-1, Quray
2590 Quray R-2, Ridgway
2830 San Miguel R-1, Telluride
2840 Sam Miguel R-2J, Norwood</t>
        </r>
      </text>
    </comment>
    <comment ref="B57" authorId="0">
      <text>
        <r>
          <rPr>
            <b/>
            <sz val="8"/>
            <rFont val="Tahoma"/>
            <family val="2"/>
          </rPr>
          <t>wallaker_b:</t>
        </r>
        <r>
          <rPr>
            <sz val="8"/>
            <rFont val="Tahoma"/>
            <family val="2"/>
          </rPr>
          <t xml:space="preserve">
1030 El Paso 14, Manitou Springs
3010 Reller Re-1, Cripple Creek
3020 Teller RE-2, Woodland</t>
        </r>
      </text>
    </comment>
    <comment ref="AD60" authorId="1">
      <text>
        <r>
          <rPr>
            <b/>
            <sz val="8"/>
            <rFont val="Tahoma"/>
            <family val="2"/>
          </rPr>
          <t>Ferris_D:</t>
        </r>
        <r>
          <rPr>
            <sz val="8"/>
            <rFont val="Tahoma"/>
            <family val="2"/>
          </rPr>
          <t xml:space="preserve">
$2,882 FY09-10 close-out
$2,500 FY2011 expenditures</t>
        </r>
      </text>
    </comment>
    <comment ref="E55" authorId="2">
      <text>
        <r>
          <rPr>
            <b/>
            <sz val="8"/>
            <rFont val="Tahoma"/>
            <family val="2"/>
          </rPr>
          <t>graham_v:</t>
        </r>
        <r>
          <rPr>
            <sz val="8"/>
            <rFont val="Tahoma"/>
            <family val="2"/>
          </rPr>
          <t xml:space="preserve">
relinquished</t>
        </r>
      </text>
    </comment>
    <comment ref="E9" authorId="2">
      <text>
        <r>
          <rPr>
            <b/>
            <sz val="8"/>
            <rFont val="Tahoma"/>
            <family val="2"/>
          </rPr>
          <t>graham_v:</t>
        </r>
        <r>
          <rPr>
            <sz val="8"/>
            <rFont val="Tahoma"/>
            <family val="2"/>
          </rPr>
          <t xml:space="preserve">
relinquished, per Lori Martinez, 10/24/11</t>
        </r>
      </text>
    </comment>
    <comment ref="AH31" authorId="2">
      <text>
        <r>
          <rPr>
            <b/>
            <sz val="8"/>
            <rFont val="Tahoma"/>
            <family val="2"/>
          </rPr>
          <t>graham_v:</t>
        </r>
        <r>
          <rPr>
            <sz val="8"/>
            <rFont val="Tahoma"/>
            <family val="2"/>
          </rPr>
          <t xml:space="preserve">
2 payments:
2010/11 Closeout = $58,342
2011/2012 expenditures = $3897</t>
        </r>
      </text>
    </comment>
    <comment ref="AI60" authorId="2">
      <text>
        <r>
          <rPr>
            <b/>
            <sz val="8"/>
            <rFont val="Tahoma"/>
            <family val="0"/>
          </rPr>
          <t>graham_v:</t>
        </r>
        <r>
          <rPr>
            <sz val="8"/>
            <rFont val="Tahoma"/>
            <family val="0"/>
          </rPr>
          <t xml:space="preserve">
2010-2011 Closeout Payment = $3,330;
2011-2012 Closeout Payment = $2,724</t>
        </r>
      </text>
    </comment>
  </commentList>
</comments>
</file>

<file path=xl/sharedStrings.xml><?xml version="1.0" encoding="utf-8"?>
<sst xmlns="http://schemas.openxmlformats.org/spreadsheetml/2006/main" count="192" uniqueCount="171">
  <si>
    <t>East Central BOCES</t>
  </si>
  <si>
    <t>Charter School Institute</t>
  </si>
  <si>
    <t>Arapahoe</t>
  </si>
  <si>
    <t>El Paso</t>
  </si>
  <si>
    <t>Larimer</t>
  </si>
  <si>
    <t>Logan</t>
  </si>
  <si>
    <t>Mesa</t>
  </si>
  <si>
    <t>Pueblo</t>
  </si>
  <si>
    <t>Weld</t>
  </si>
  <si>
    <t>Centennial BOCES</t>
  </si>
  <si>
    <t>Adams</t>
  </si>
  <si>
    <t>01010</t>
  </si>
  <si>
    <t>01020</t>
  </si>
  <si>
    <t>01030</t>
  </si>
  <si>
    <t>01040</t>
  </si>
  <si>
    <t>01070</t>
  </si>
  <si>
    <t>03010</t>
  </si>
  <si>
    <t>03020</t>
  </si>
  <si>
    <t>03030</t>
  </si>
  <si>
    <t>03040</t>
  </si>
  <si>
    <t>03060</t>
  </si>
  <si>
    <t>07010</t>
  </si>
  <si>
    <t>07020</t>
  </si>
  <si>
    <t>15010</t>
  </si>
  <si>
    <t>16010</t>
  </si>
  <si>
    <t>18010</t>
  </si>
  <si>
    <t>21020</t>
  </si>
  <si>
    <t>21030</t>
  </si>
  <si>
    <t>21040</t>
  </si>
  <si>
    <t>21050</t>
  </si>
  <si>
    <t>21060</t>
  </si>
  <si>
    <t>21080</t>
  </si>
  <si>
    <t>21085</t>
  </si>
  <si>
    <t>21090</t>
  </si>
  <si>
    <t>21490</t>
  </si>
  <si>
    <t>22010</t>
  </si>
  <si>
    <t>26011</t>
  </si>
  <si>
    <t>30011</t>
  </si>
  <si>
    <t>35010</t>
  </si>
  <si>
    <t>35020</t>
  </si>
  <si>
    <t>35030</t>
  </si>
  <si>
    <t>38010</t>
  </si>
  <si>
    <t>39031</t>
  </si>
  <si>
    <t>41010</t>
  </si>
  <si>
    <t>43010</t>
  </si>
  <si>
    <t>44020</t>
  </si>
  <si>
    <t>51010</t>
  </si>
  <si>
    <t>51020</t>
  </si>
  <si>
    <t>62040</t>
  </si>
  <si>
    <t>62060</t>
  </si>
  <si>
    <t>64203</t>
  </si>
  <si>
    <t>64043</t>
  </si>
  <si>
    <t>64093</t>
  </si>
  <si>
    <t>64053</t>
  </si>
  <si>
    <t>64103</t>
  </si>
  <si>
    <t>64123</t>
  </si>
  <si>
    <t>64133</t>
  </si>
  <si>
    <t>64213</t>
  </si>
  <si>
    <t>64143</t>
  </si>
  <si>
    <t>64153</t>
  </si>
  <si>
    <t>64160</t>
  </si>
  <si>
    <t>64163</t>
  </si>
  <si>
    <t>64193</t>
  </si>
  <si>
    <t>64083</t>
  </si>
  <si>
    <t>64200</t>
  </si>
  <si>
    <t>64205</t>
  </si>
  <si>
    <t>80010</t>
  </si>
  <si>
    <t>Adams 1, Mapleton</t>
  </si>
  <si>
    <t>Adams 12, Northglenn-Thornton</t>
  </si>
  <si>
    <t>Adams 14, Commerce City</t>
  </si>
  <si>
    <t>Adams 27J, Brighton</t>
  </si>
  <si>
    <t>Adams 50, Westminster</t>
  </si>
  <si>
    <t>Arapahoe 1, Englewood</t>
  </si>
  <si>
    <t>Arapahoe 2, Sheridan</t>
  </si>
  <si>
    <t>Arapahoe 5, Cherry Creek</t>
  </si>
  <si>
    <t>Arapahoe 6, Littleton</t>
  </si>
  <si>
    <t>Adams-Arapahoe 28J, Aurora</t>
  </si>
  <si>
    <t>Boulder RE1J, St. Vrain Valley</t>
  </si>
  <si>
    <t>Boulder RE2, Boulder Valley</t>
  </si>
  <si>
    <t>Delta 50(J), Delta</t>
  </si>
  <si>
    <t>Denver 1, Denver</t>
  </si>
  <si>
    <t>Douglas Re 1, Castle Rock</t>
  </si>
  <si>
    <t>El Paso 2, Harrison</t>
  </si>
  <si>
    <t>El Paso 3, Widefield</t>
  </si>
  <si>
    <t>El Paso 8, Fountain</t>
  </si>
  <si>
    <t>El Paso 11, Colorado Springs</t>
  </si>
  <si>
    <t>El Paso 12, Cheyenne Mountain</t>
  </si>
  <si>
    <t>El Paso 20, Academy</t>
  </si>
  <si>
    <t>El Paso 38, Lewis-Palmer</t>
  </si>
  <si>
    <t>El Paso 49, Falcon</t>
  </si>
  <si>
    <t>Fort Lupton/Keenesburg</t>
  </si>
  <si>
    <t>Fremont Re-1, Canon City</t>
  </si>
  <si>
    <t>Gunnison</t>
  </si>
  <si>
    <t>Jefferson R-1, Lakewood</t>
  </si>
  <si>
    <t>Larimer R-1, Poudre</t>
  </si>
  <si>
    <t>Larimer R-2J, Thompson</t>
  </si>
  <si>
    <t>Larimer R-3, Park</t>
  </si>
  <si>
    <t>Logan Re-1, Valley</t>
  </si>
  <si>
    <t>Moffat Re 1, Craig</t>
  </si>
  <si>
    <t>Montrose Re-1J, Montrose</t>
  </si>
  <si>
    <t>Morgan Re-3, Fort Morgan</t>
  </si>
  <si>
    <t>Pueblo 60, Urban</t>
  </si>
  <si>
    <t>Pueblo 70, Rural</t>
  </si>
  <si>
    <t>Weld Re-4, Windsor</t>
  </si>
  <si>
    <t>Weld 6, Greeley</t>
  </si>
  <si>
    <t>Mountain BOCS</t>
  </si>
  <si>
    <t>Mt. Evans BOCS</t>
  </si>
  <si>
    <t>Northeast Colorado BOCES</t>
  </si>
  <si>
    <t>Northwest Colorado BOCS</t>
  </si>
  <si>
    <t>Pikes Peak BOCS</t>
  </si>
  <si>
    <t>Rio Blanco BOCS</t>
  </si>
  <si>
    <t>San Juan BOCS</t>
  </si>
  <si>
    <t>San Luis Valley BOCS</t>
  </si>
  <si>
    <t>Santa Fe Trail BOCES</t>
  </si>
  <si>
    <t>South Central BOCS</t>
  </si>
  <si>
    <t>Southeastern BOCES</t>
  </si>
  <si>
    <t>Southwest BOCS</t>
  </si>
  <si>
    <t>Uncompahgre BOCS</t>
  </si>
  <si>
    <t>Ute Pass BOCES</t>
  </si>
  <si>
    <t>Boulder</t>
  </si>
  <si>
    <t>Delta</t>
  </si>
  <si>
    <t>Denver</t>
  </si>
  <si>
    <t>Douglas</t>
  </si>
  <si>
    <t>Fremont</t>
  </si>
  <si>
    <t>Jefferson</t>
  </si>
  <si>
    <t>Moffat</t>
  </si>
  <si>
    <t>Montrose</t>
  </si>
  <si>
    <t>Morgan</t>
  </si>
  <si>
    <t>Mesa 51, Grand Junction</t>
  </si>
  <si>
    <t>Gunnison RE-1J</t>
  </si>
  <si>
    <t>Colorado School of Deaf/Blind</t>
  </si>
  <si>
    <t>Grant code 4392</t>
  </si>
  <si>
    <t xml:space="preserve">FY 08-09 </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</si>
  <si>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</si>
  <si>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</si>
  <si>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</si>
  <si>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</si>
  <si>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</si>
  <si>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</si>
  <si>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</si>
  <si>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</si>
  <si>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</si>
  <si>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</si>
  <si>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</si>
  <si>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</si>
  <si>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</si>
  <si>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</si>
  <si>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</si>
  <si>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</si>
  <si>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</si>
  <si>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</si>
  <si>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66050</t>
  </si>
  <si>
    <t>January 2011</t>
  </si>
  <si>
    <t>February 2011</t>
  </si>
  <si>
    <r>
      <t>ARRA Allocation Amount</t>
    </r>
    <r>
      <rPr>
        <b/>
        <sz val="10"/>
        <color indexed="10"/>
        <rFont val="Arial"/>
        <family val="2"/>
      </rPr>
      <t xml:space="preserve"> </t>
    </r>
    <r>
      <rPr>
        <b/>
        <sz val="10"/>
        <color indexed="10"/>
        <rFont val="Arial"/>
        <family val="2"/>
      </rPr>
      <t xml:space="preserve">Fund </t>
    </r>
    <r>
      <rPr>
        <b/>
        <sz val="10"/>
        <color indexed="10"/>
        <rFont val="Arial"/>
        <family val="2"/>
      </rPr>
      <t>39S</t>
    </r>
  </si>
  <si>
    <r>
      <t xml:space="preserve">ARRA Remaining Allocation </t>
    </r>
    <r>
      <rPr>
        <b/>
        <sz val="10"/>
        <color indexed="10"/>
        <rFont val="Arial"/>
        <family val="2"/>
      </rPr>
      <t>Fund 39S</t>
    </r>
  </si>
  <si>
    <t>County Name</t>
  </si>
  <si>
    <t>District Name</t>
  </si>
  <si>
    <r>
      <t xml:space="preserve">Received to date for        </t>
    </r>
    <r>
      <rPr>
        <b/>
        <sz val="10"/>
        <color indexed="10"/>
        <rFont val="Arial"/>
        <family val="2"/>
      </rPr>
      <t>Fund 39S</t>
    </r>
  </si>
  <si>
    <t>March 2011</t>
  </si>
  <si>
    <t>April 2011</t>
  </si>
  <si>
    <t>ARRA Preschool - Inception to Current Date</t>
  </si>
  <si>
    <t>Admin Unit Code</t>
  </si>
  <si>
    <t>May 2011</t>
  </si>
  <si>
    <t>Grant    code   4392</t>
  </si>
  <si>
    <t>June 2011</t>
  </si>
  <si>
    <t>July 2011</t>
  </si>
  <si>
    <t>August 2011</t>
  </si>
  <si>
    <t>September 2011</t>
  </si>
  <si>
    <t>October 2011</t>
  </si>
  <si>
    <t>November 2011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</si>
</sst>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quot;$&quot;#,##0.00\)"/>
    <numFmt numFmtId="166" formatCode="&quot;$&quot;#,##0.00"/>
    <numFmt numFmtId="167" formatCode="&quot;$&quot;#,##0.00\ ;[Red]\(&quot;$&quot;#,##0.00\)"/>
    <numFmt numFmtId="168" formatCode="[$-409]dddd\,\ mmmm\ dd\,\ yyyy"/>
    <numFmt numFmtId="169" formatCode="[$-409]h:mm:ss\ AM/PM"/>
    <numFmt numFmtId="170" formatCode="&quot;$&quot;#,##0.0"/>
  </numFmts>
  <fonts count="44">
    <font>
      <sz val="10"/>
      <name val="Arial"/>
      <family val="0"/>
    </font>
    <font>
      <b/>
      <sz val="10"/>
      <color indexed="10"/>
      <name val="Arial"/>
      <family val="2"/>
    </font>
    <font>
      <sz val="8"/>
      <name val="Arial"/>
      <family val="2"/>
    </font>
    <font>
      <b/>
      <sz val="8"/>
      <name val="Arial"/>
      <family val="2"/>
    </font>
    <font>
      <sz val="10"/>
      <color indexed="8"/>
      <name val="Arial"/>
      <family val="2"/>
    </font>
    <font>
      <b/>
      <sz val="8"/>
      <color indexed="8"/>
      <name val="Arial"/>
      <family val="2"/>
    </font>
    <font>
      <sz val="8"/>
      <name val="Tahoma"/>
      <family val="2"/>
    </font>
    <font>
      <b/>
      <sz val="8"/>
      <name val="Tahoma"/>
      <family val="2"/>
    </font>
    <font>
      <b/>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double"/>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0" fontId="0" fillId="0" borderId="0" xfId="0" applyAlignment="1">
      <alignment/>
    </xf>
    <xf numFmtId="164" fontId="3" fillId="0" borderId="0" xfId="0" applyNumberFormat="1" applyFont="1" applyAlignment="1">
      <alignment/>
    </xf>
    <xf numFmtId="3" fontId="5" fillId="0" borderId="10" xfId="56" applyNumberFormat="1" applyFont="1" applyFill="1" applyBorder="1" applyAlignment="1">
      <alignment horizontal="right"/>
      <protection/>
    </xf>
    <xf numFmtId="164" fontId="3" fillId="0" borderId="10" xfId="0" applyNumberFormat="1" applyFont="1" applyBorder="1" applyAlignment="1">
      <alignment/>
    </xf>
    <xf numFmtId="164" fontId="2" fillId="0" borderId="0" xfId="0" applyNumberFormat="1" applyFont="1" applyAlignment="1">
      <alignment/>
    </xf>
    <xf numFmtId="0" fontId="2" fillId="0" borderId="0" xfId="0" applyFont="1" applyAlignment="1">
      <alignment/>
    </xf>
    <xf numFmtId="49" fontId="8" fillId="0" borderId="0" xfId="0" applyNumberFormat="1" applyFont="1" applyAlignment="1">
      <alignment horizontal="center" wrapText="1"/>
    </xf>
    <xf numFmtId="3" fontId="2" fillId="0" borderId="0" xfId="0" applyNumberFormat="1" applyFont="1" applyAlignment="1">
      <alignment/>
    </xf>
    <xf numFmtId="0" fontId="0" fillId="0" borderId="0" xfId="0" applyFont="1" applyAlignment="1">
      <alignment horizontal="center" wrapText="1"/>
    </xf>
    <xf numFmtId="0" fontId="0" fillId="33" borderId="0" xfId="0" applyFont="1" applyFill="1" applyAlignment="1">
      <alignment horizontal="center" wrapText="1"/>
    </xf>
    <xf numFmtId="164" fontId="3" fillId="0" borderId="0" xfId="42" applyNumberFormat="1" applyFont="1" applyBorder="1" applyAlignment="1">
      <alignment/>
    </xf>
    <xf numFmtId="49" fontId="0" fillId="0" borderId="0" xfId="0" applyNumberFormat="1" applyFont="1" applyAlignment="1">
      <alignment horizontal="center" wrapText="1"/>
    </xf>
    <xf numFmtId="0" fontId="3" fillId="0" borderId="0" xfId="44" applyNumberFormat="1" applyFont="1" applyAlignment="1">
      <alignment horizontal="center"/>
    </xf>
    <xf numFmtId="3" fontId="3" fillId="0" borderId="0" xfId="44" applyFont="1" applyBorder="1" applyAlignment="1">
      <alignment/>
    </xf>
    <xf numFmtId="0" fontId="3" fillId="0" borderId="0" xfId="44" applyNumberFormat="1" applyFont="1" applyAlignment="1" quotePrefix="1">
      <alignment horizontal="center"/>
    </xf>
    <xf numFmtId="0" fontId="3" fillId="0" borderId="0" xfId="44" applyNumberFormat="1" applyFont="1" applyBorder="1" applyAlignment="1" quotePrefix="1">
      <alignment horizontal="center"/>
    </xf>
    <xf numFmtId="3" fontId="3" fillId="0" borderId="0" xfId="44" applyFont="1" applyFill="1" applyBorder="1" applyAlignment="1">
      <alignment/>
    </xf>
    <xf numFmtId="0" fontId="3" fillId="0" borderId="0" xfId="44" applyNumberFormat="1" applyFont="1" applyBorder="1" applyAlignment="1">
      <alignment horizontal="center"/>
    </xf>
    <xf numFmtId="0" fontId="0" fillId="0" borderId="0" xfId="0" applyFont="1" applyAlignment="1">
      <alignment/>
    </xf>
    <xf numFmtId="0" fontId="0" fillId="0" borderId="0" xfId="0" applyNumberFormat="1" applyFont="1" applyAlignment="1">
      <alignment horizontal="center" wrapText="1"/>
    </xf>
    <xf numFmtId="0" fontId="3" fillId="0" borderId="0" xfId="0" applyFont="1" applyBorder="1" applyAlignment="1">
      <alignment/>
    </xf>
    <xf numFmtId="164" fontId="5" fillId="0" borderId="0" xfId="56" applyNumberFormat="1" applyFont="1" applyFill="1" applyAlignment="1">
      <alignment horizontal="right"/>
      <protection/>
    </xf>
    <xf numFmtId="164" fontId="5" fillId="0" borderId="10" xfId="56" applyNumberFormat="1" applyFont="1" applyFill="1" applyBorder="1" applyAlignment="1">
      <alignment horizontal="right"/>
      <protection/>
    </xf>
    <xf numFmtId="49" fontId="9" fillId="0" borderId="0" xfId="0" applyNumberFormat="1" applyFont="1" applyAlignment="1">
      <alignment horizontal="center" wrapText="1"/>
    </xf>
    <xf numFmtId="164" fontId="3" fillId="0" borderId="11" xfId="0" applyNumberFormat="1" applyFont="1" applyBorder="1" applyAlignment="1">
      <alignment/>
    </xf>
    <xf numFmtId="164" fontId="3" fillId="0" borderId="0" xfId="0" applyNumberFormat="1" applyFont="1" applyFill="1" applyAlignment="1">
      <alignment/>
    </xf>
    <xf numFmtId="0" fontId="8"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IDEA Preschool 06"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9"/>
    <pageSetUpPr fitToPage="1"/>
  </sheetPr>
  <dimension ref="A1:AL61"/>
  <sheetViews>
    <sheetView tabSelected="1" zoomScale="130" zoomScaleNormal="130" zoomScalePageLayoutView="0" workbookViewId="0" topLeftCell="A1">
      <pane xSplit="5" ySplit="3" topLeftCell="AD31" activePane="bottomRight" state="frozen"/>
      <selection pane="topLeft" activeCell="A1" sqref="A1"/>
      <selection pane="topRight" activeCell="G1" sqref="G1"/>
      <selection pane="bottomLeft" activeCell="A3" sqref="A3"/>
      <selection pane="bottomRight" activeCell="E65" sqref="E65"/>
    </sheetView>
  </sheetViews>
  <sheetFormatPr defaultColWidth="9.140625" defaultRowHeight="12.75"/>
  <cols>
    <col min="1" max="1" width="7.00390625" style="18" customWidth="1"/>
    <col min="2" max="2" width="27.7109375" style="18" customWidth="1"/>
    <col min="3" max="3" width="8.140625" style="18" customWidth="1"/>
    <col min="4" max="4" width="8.8515625" style="18" customWidth="1"/>
    <col min="5" max="5" width="9.28125" style="18" customWidth="1"/>
    <col min="6" max="6" width="5.421875" style="18" customWidth="1"/>
    <col min="7" max="7" width="6.140625" style="18" customWidth="1"/>
    <col min="8" max="8" width="6.57421875" style="18" customWidth="1"/>
    <col min="9" max="9" width="9.28125" style="18" customWidth="1"/>
    <col min="10" max="10" width="7.57421875" style="18" bestFit="1" customWidth="1"/>
    <col min="11" max="11" width="9.140625" style="18" bestFit="1" customWidth="1"/>
    <col min="12" max="12" width="9.7109375" style="18" customWidth="1"/>
    <col min="13" max="14" width="8.57421875" style="18" bestFit="1" customWidth="1"/>
    <col min="15" max="15" width="7.57421875" style="18" customWidth="1"/>
    <col min="16" max="16" width="7.140625" style="18" customWidth="1"/>
    <col min="17" max="17" width="7.8515625" style="18" customWidth="1"/>
    <col min="18" max="18" width="8.28125" style="18" customWidth="1"/>
    <col min="19" max="19" width="8.00390625" style="18" customWidth="1"/>
    <col min="20" max="20" width="7.57421875" style="18" bestFit="1" customWidth="1"/>
    <col min="21" max="21" width="9.421875" style="18" bestFit="1" customWidth="1"/>
    <col min="22" max="22" width="7.57421875" style="18" bestFit="1" customWidth="1"/>
    <col min="23" max="23" width="9.140625" style="18" bestFit="1" customWidth="1"/>
    <col min="24" max="24" width="9.421875" style="18" bestFit="1" customWidth="1"/>
    <col min="25" max="26" width="8.57421875" style="18" bestFit="1" customWidth="1"/>
    <col min="27" max="30" width="8.57421875" style="18" customWidth="1"/>
    <col min="31" max="32" width="7.7109375" style="18" customWidth="1"/>
    <col min="33" max="35" width="9.7109375" style="18" customWidth="1"/>
    <col min="36" max="36" width="8.8515625" style="18" customWidth="1"/>
    <col min="37" max="37" width="13.00390625" style="18" customWidth="1"/>
    <col min="38" max="16384" width="9.140625" style="18" customWidth="1"/>
  </cols>
  <sheetData>
    <row r="1" spans="1:5" ht="18.75" customHeight="1">
      <c r="A1" s="26" t="s">
        <v>161</v>
      </c>
      <c r="B1" s="26"/>
      <c r="C1" s="26"/>
      <c r="D1" s="26"/>
      <c r="E1" s="26"/>
    </row>
    <row r="2" spans="1:37" ht="76.5">
      <c r="A2" s="8" t="s">
        <v>162</v>
      </c>
      <c r="B2" s="8" t="s">
        <v>157</v>
      </c>
      <c r="C2" s="8" t="s">
        <v>156</v>
      </c>
      <c r="D2" s="8" t="s">
        <v>154</v>
      </c>
      <c r="E2" s="8" t="s">
        <v>155</v>
      </c>
      <c r="F2" s="8" t="s">
        <v>132</v>
      </c>
      <c r="G2" s="11" t="s">
        <v>133</v>
      </c>
      <c r="H2" s="11" t="s">
        <v>134</v>
      </c>
      <c r="I2" s="23" t="s">
        <v>135</v>
      </c>
      <c r="J2" s="11" t="s">
        <v>136</v>
      </c>
      <c r="K2" s="11" t="s">
        <v>137</v>
      </c>
      <c r="L2" s="11" t="s">
        <v>138</v>
      </c>
      <c r="M2" s="11" t="s">
        <v>139</v>
      </c>
      <c r="N2" s="11" t="s">
        <v>140</v>
      </c>
      <c r="O2" s="11" t="s">
        <v>141</v>
      </c>
      <c r="P2" s="11" t="s">
        <v>142</v>
      </c>
      <c r="Q2" s="11" t="s">
        <v>143</v>
      </c>
      <c r="R2" s="11" t="s">
        <v>144</v>
      </c>
      <c r="S2" s="11" t="s">
        <v>145</v>
      </c>
      <c r="T2" s="11" t="s">
        <v>146</v>
      </c>
      <c r="U2" s="11" t="s">
        <v>147</v>
      </c>
      <c r="V2" s="11" t="s">
        <v>148</v>
      </c>
      <c r="W2" s="11" t="s">
        <v>149</v>
      </c>
      <c r="X2" s="11" t="s">
        <v>150</v>
      </c>
      <c r="Y2" s="11" t="s">
        <v>152</v>
      </c>
      <c r="Z2" s="11" t="s">
        <v>153</v>
      </c>
      <c r="AA2" s="11" t="s">
        <v>159</v>
      </c>
      <c r="AB2" s="11" t="s">
        <v>160</v>
      </c>
      <c r="AC2" s="11" t="s">
        <v>163</v>
      </c>
      <c r="AD2" s="11" t="s">
        <v>165</v>
      </c>
      <c r="AE2" s="11" t="s">
        <v>166</v>
      </c>
      <c r="AF2" s="11" t="s">
        <v>167</v>
      </c>
      <c r="AG2" s="11" t="s">
        <v>168</v>
      </c>
      <c r="AH2" s="11" t="s">
        <v>169</v>
      </c>
      <c r="AI2" s="11" t="s">
        <v>170</v>
      </c>
      <c r="AJ2" s="11" t="s">
        <v>158</v>
      </c>
      <c r="AK2" s="6"/>
    </row>
    <row r="3" spans="1:37" ht="43.5" customHeight="1">
      <c r="A3" s="8"/>
      <c r="B3" s="8"/>
      <c r="C3" s="8"/>
      <c r="D3" s="9" t="s">
        <v>131</v>
      </c>
      <c r="E3" s="9" t="s">
        <v>164</v>
      </c>
      <c r="F3" s="9"/>
      <c r="G3" s="11"/>
      <c r="H3" s="11"/>
      <c r="I3" s="11"/>
      <c r="J3" s="11"/>
      <c r="K3" s="11"/>
      <c r="L3" s="11"/>
      <c r="M3" s="11"/>
      <c r="N3" s="19"/>
      <c r="O3" s="19"/>
      <c r="P3" s="19"/>
      <c r="Q3" s="19"/>
      <c r="R3" s="19"/>
      <c r="S3" s="11"/>
      <c r="T3" s="11"/>
      <c r="U3" s="11"/>
      <c r="V3" s="11"/>
      <c r="W3" s="11"/>
      <c r="X3" s="11"/>
      <c r="Y3" s="11"/>
      <c r="Z3" s="11"/>
      <c r="AA3" s="11"/>
      <c r="AB3" s="11"/>
      <c r="AC3" s="11"/>
      <c r="AD3" s="11"/>
      <c r="AE3" s="11"/>
      <c r="AF3" s="11"/>
      <c r="AG3" s="11"/>
      <c r="AH3" s="11"/>
      <c r="AI3" s="11"/>
      <c r="AJ3" s="11"/>
      <c r="AK3" s="11"/>
    </row>
    <row r="4" spans="1:38" ht="12.75">
      <c r="A4" s="12" t="s">
        <v>11</v>
      </c>
      <c r="B4" s="13" t="s">
        <v>67</v>
      </c>
      <c r="C4" s="13" t="s">
        <v>10</v>
      </c>
      <c r="D4" s="21">
        <v>39682</v>
      </c>
      <c r="E4" s="1">
        <f aca="true" t="shared" si="0" ref="E4:E35">D4-AJ4</f>
        <v>0</v>
      </c>
      <c r="F4" s="10">
        <v>0</v>
      </c>
      <c r="G4" s="4">
        <v>0</v>
      </c>
      <c r="H4" s="4">
        <v>0</v>
      </c>
      <c r="I4" s="4">
        <v>0</v>
      </c>
      <c r="J4" s="4">
        <v>0</v>
      </c>
      <c r="K4" s="4">
        <v>0</v>
      </c>
      <c r="L4" s="4">
        <v>0</v>
      </c>
      <c r="M4" s="4">
        <v>0</v>
      </c>
      <c r="N4" s="4">
        <v>0</v>
      </c>
      <c r="O4" s="4">
        <v>0</v>
      </c>
      <c r="P4" s="7">
        <v>0</v>
      </c>
      <c r="Q4" s="4">
        <v>0</v>
      </c>
      <c r="R4" s="4">
        <v>0</v>
      </c>
      <c r="S4" s="4">
        <v>0</v>
      </c>
      <c r="T4" s="4">
        <v>0</v>
      </c>
      <c r="U4" s="4">
        <v>0</v>
      </c>
      <c r="V4" s="4">
        <v>0</v>
      </c>
      <c r="W4" s="4">
        <v>0</v>
      </c>
      <c r="X4" s="4">
        <v>0</v>
      </c>
      <c r="Y4" s="4">
        <v>0</v>
      </c>
      <c r="Z4" s="4">
        <v>12920</v>
      </c>
      <c r="AA4" s="4">
        <v>15614</v>
      </c>
      <c r="AB4" s="4">
        <v>0</v>
      </c>
      <c r="AC4" s="4">
        <v>0</v>
      </c>
      <c r="AD4" s="4">
        <v>0</v>
      </c>
      <c r="AE4" s="4">
        <v>0</v>
      </c>
      <c r="AF4" s="4">
        <v>0</v>
      </c>
      <c r="AG4" s="4">
        <v>0</v>
      </c>
      <c r="AH4" s="4">
        <v>11148</v>
      </c>
      <c r="AI4" s="4">
        <v>0</v>
      </c>
      <c r="AJ4" s="24">
        <f>SUM(F4:AI4)</f>
        <v>39682</v>
      </c>
      <c r="AK4" s="5"/>
      <c r="AL4" s="5"/>
    </row>
    <row r="5" spans="1:38" ht="12.75">
      <c r="A5" s="12" t="s">
        <v>12</v>
      </c>
      <c r="B5" s="13" t="s">
        <v>68</v>
      </c>
      <c r="C5" s="13" t="s">
        <v>10</v>
      </c>
      <c r="D5" s="21">
        <v>257867</v>
      </c>
      <c r="E5" s="1">
        <f t="shared" si="0"/>
        <v>0</v>
      </c>
      <c r="F5" s="10">
        <v>0</v>
      </c>
      <c r="G5" s="4">
        <v>0</v>
      </c>
      <c r="H5" s="4">
        <v>0</v>
      </c>
      <c r="I5" s="4">
        <v>0</v>
      </c>
      <c r="J5" s="4">
        <v>0</v>
      </c>
      <c r="K5" s="4">
        <v>0</v>
      </c>
      <c r="L5" s="4">
        <v>0</v>
      </c>
      <c r="M5" s="4">
        <v>0</v>
      </c>
      <c r="N5" s="4">
        <v>0</v>
      </c>
      <c r="O5" s="4">
        <v>0</v>
      </c>
      <c r="P5" s="7">
        <v>0</v>
      </c>
      <c r="Q5" s="4">
        <v>20129</v>
      </c>
      <c r="R5" s="4">
        <v>0</v>
      </c>
      <c r="S5" s="4">
        <v>2100</v>
      </c>
      <c r="T5" s="4">
        <v>0</v>
      </c>
      <c r="U5" s="4">
        <v>0</v>
      </c>
      <c r="V5" s="4">
        <v>1987</v>
      </c>
      <c r="W5" s="4">
        <v>0</v>
      </c>
      <c r="X5" s="4">
        <v>0</v>
      </c>
      <c r="Y5" s="4">
        <v>0</v>
      </c>
      <c r="Z5" s="4">
        <v>0</v>
      </c>
      <c r="AA5" s="4">
        <v>0</v>
      </c>
      <c r="AB5" s="4">
        <v>66433</v>
      </c>
      <c r="AC5" s="4">
        <v>30362</v>
      </c>
      <c r="AD5" s="4">
        <v>6281</v>
      </c>
      <c r="AE5" s="4">
        <v>0</v>
      </c>
      <c r="AF5" s="4">
        <v>0</v>
      </c>
      <c r="AG5" s="4">
        <v>0</v>
      </c>
      <c r="AH5" s="4">
        <v>130575</v>
      </c>
      <c r="AI5" s="4">
        <v>0</v>
      </c>
      <c r="AJ5" s="24">
        <f aca="true" t="shared" si="1" ref="AJ5:AJ60">SUM(F5:AI5)</f>
        <v>257867</v>
      </c>
      <c r="AK5" s="5"/>
      <c r="AL5" s="5"/>
    </row>
    <row r="6" spans="1:38" ht="12.75">
      <c r="A6" s="12" t="s">
        <v>13</v>
      </c>
      <c r="B6" s="13" t="s">
        <v>69</v>
      </c>
      <c r="C6" s="13" t="s">
        <v>10</v>
      </c>
      <c r="D6" s="21">
        <v>50915</v>
      </c>
      <c r="E6" s="1">
        <f t="shared" si="0"/>
        <v>0</v>
      </c>
      <c r="F6" s="10">
        <v>0</v>
      </c>
      <c r="G6" s="4">
        <v>0</v>
      </c>
      <c r="H6" s="4">
        <v>0</v>
      </c>
      <c r="I6" s="4">
        <v>0</v>
      </c>
      <c r="J6" s="4">
        <v>0</v>
      </c>
      <c r="K6" s="4">
        <v>0</v>
      </c>
      <c r="L6" s="4">
        <v>0</v>
      </c>
      <c r="M6" s="4">
        <v>0</v>
      </c>
      <c r="N6" s="4">
        <v>0</v>
      </c>
      <c r="O6" s="4">
        <v>0</v>
      </c>
      <c r="P6" s="7">
        <v>0</v>
      </c>
      <c r="Q6" s="4">
        <v>0</v>
      </c>
      <c r="R6" s="4">
        <v>6443</v>
      </c>
      <c r="S6" s="4">
        <v>7805</v>
      </c>
      <c r="T6" s="4">
        <v>0</v>
      </c>
      <c r="U6" s="4">
        <v>24489</v>
      </c>
      <c r="V6" s="4">
        <v>0</v>
      </c>
      <c r="W6" s="4">
        <v>571</v>
      </c>
      <c r="X6" s="4">
        <v>0</v>
      </c>
      <c r="Y6" s="4">
        <v>0</v>
      </c>
      <c r="Z6" s="4">
        <v>1312</v>
      </c>
      <c r="AA6" s="4">
        <v>0</v>
      </c>
      <c r="AB6" s="4">
        <v>0</v>
      </c>
      <c r="AC6" s="4">
        <v>7412</v>
      </c>
      <c r="AD6" s="4">
        <v>0</v>
      </c>
      <c r="AE6" s="4">
        <v>2883</v>
      </c>
      <c r="AF6" s="4">
        <v>0</v>
      </c>
      <c r="AG6" s="4">
        <v>0</v>
      </c>
      <c r="AH6" s="4">
        <v>0</v>
      </c>
      <c r="AI6" s="4">
        <v>0</v>
      </c>
      <c r="AJ6" s="24">
        <f t="shared" si="1"/>
        <v>50915</v>
      </c>
      <c r="AK6" s="5"/>
      <c r="AL6" s="5"/>
    </row>
    <row r="7" spans="1:38" ht="12.75">
      <c r="A7" s="12" t="s">
        <v>14</v>
      </c>
      <c r="B7" s="13" t="s">
        <v>70</v>
      </c>
      <c r="C7" s="13" t="s">
        <v>10</v>
      </c>
      <c r="D7" s="21">
        <v>84672</v>
      </c>
      <c r="E7" s="1">
        <f t="shared" si="0"/>
        <v>16</v>
      </c>
      <c r="F7" s="10">
        <v>0</v>
      </c>
      <c r="G7" s="4">
        <v>0</v>
      </c>
      <c r="H7" s="4">
        <v>0</v>
      </c>
      <c r="I7" s="4">
        <v>0</v>
      </c>
      <c r="J7" s="4">
        <v>0</v>
      </c>
      <c r="K7" s="4">
        <v>0</v>
      </c>
      <c r="L7" s="4">
        <v>0</v>
      </c>
      <c r="M7" s="4">
        <v>0</v>
      </c>
      <c r="N7" s="4">
        <v>0</v>
      </c>
      <c r="O7" s="4">
        <v>9169</v>
      </c>
      <c r="P7" s="7">
        <v>0</v>
      </c>
      <c r="Q7" s="4">
        <v>0</v>
      </c>
      <c r="R7" s="4">
        <v>1475</v>
      </c>
      <c r="S7" s="4">
        <v>0</v>
      </c>
      <c r="T7" s="4">
        <v>0</v>
      </c>
      <c r="U7" s="4">
        <v>0</v>
      </c>
      <c r="V7" s="4">
        <v>0</v>
      </c>
      <c r="W7" s="4">
        <v>0</v>
      </c>
      <c r="X7" s="4">
        <v>0</v>
      </c>
      <c r="Y7" s="4">
        <v>7910</v>
      </c>
      <c r="Z7" s="4">
        <v>10644</v>
      </c>
      <c r="AA7" s="4">
        <v>3165</v>
      </c>
      <c r="AB7" s="4">
        <v>17470</v>
      </c>
      <c r="AC7" s="4">
        <v>5922</v>
      </c>
      <c r="AD7" s="4">
        <v>4976</v>
      </c>
      <c r="AE7" s="4">
        <v>0</v>
      </c>
      <c r="AF7" s="4">
        <v>0</v>
      </c>
      <c r="AG7" s="4">
        <v>0</v>
      </c>
      <c r="AH7" s="4">
        <v>23925</v>
      </c>
      <c r="AI7" s="4">
        <v>0</v>
      </c>
      <c r="AJ7" s="24">
        <f t="shared" si="1"/>
        <v>84656</v>
      </c>
      <c r="AK7" s="5"/>
      <c r="AL7" s="5"/>
    </row>
    <row r="8" spans="1:38" ht="12.75">
      <c r="A8" s="12" t="s">
        <v>15</v>
      </c>
      <c r="B8" s="13" t="s">
        <v>71</v>
      </c>
      <c r="C8" s="13" t="s">
        <v>10</v>
      </c>
      <c r="D8" s="21">
        <v>69174</v>
      </c>
      <c r="E8" s="1">
        <f>D8-AJ8</f>
        <v>6531</v>
      </c>
      <c r="F8" s="10">
        <v>0</v>
      </c>
      <c r="G8" s="4">
        <v>0</v>
      </c>
      <c r="H8" s="4">
        <v>0</v>
      </c>
      <c r="I8" s="4">
        <v>0</v>
      </c>
      <c r="J8" s="4">
        <v>0</v>
      </c>
      <c r="K8" s="4">
        <v>0</v>
      </c>
      <c r="L8" s="4">
        <v>0</v>
      </c>
      <c r="M8" s="4">
        <v>0</v>
      </c>
      <c r="N8" s="4">
        <v>0</v>
      </c>
      <c r="O8" s="4">
        <v>0</v>
      </c>
      <c r="P8" s="7">
        <v>0</v>
      </c>
      <c r="Q8" s="4">
        <v>0</v>
      </c>
      <c r="R8" s="4">
        <v>0</v>
      </c>
      <c r="S8" s="4">
        <v>0</v>
      </c>
      <c r="T8" s="4">
        <v>30884</v>
      </c>
      <c r="U8" s="4">
        <v>0</v>
      </c>
      <c r="V8" s="4">
        <v>5736</v>
      </c>
      <c r="W8" s="4">
        <v>0</v>
      </c>
      <c r="X8" s="4">
        <v>0</v>
      </c>
      <c r="Y8" s="4">
        <v>0</v>
      </c>
      <c r="Z8" s="4">
        <v>0</v>
      </c>
      <c r="AA8" s="4">
        <v>9607</v>
      </c>
      <c r="AB8" s="4">
        <v>0</v>
      </c>
      <c r="AC8" s="4">
        <v>0</v>
      </c>
      <c r="AD8" s="4">
        <v>10329</v>
      </c>
      <c r="AE8" s="4">
        <v>0</v>
      </c>
      <c r="AF8" s="4">
        <v>2385</v>
      </c>
      <c r="AG8" s="4">
        <v>0</v>
      </c>
      <c r="AH8" s="4">
        <v>0</v>
      </c>
      <c r="AI8" s="4">
        <v>3702</v>
      </c>
      <c r="AJ8" s="24">
        <f t="shared" si="1"/>
        <v>62643</v>
      </c>
      <c r="AK8" s="5"/>
      <c r="AL8" s="5"/>
    </row>
    <row r="9" spans="1:38" ht="12.75">
      <c r="A9" s="12" t="s">
        <v>16</v>
      </c>
      <c r="B9" s="13" t="s">
        <v>72</v>
      </c>
      <c r="C9" s="13" t="s">
        <v>2</v>
      </c>
      <c r="D9" s="21">
        <v>24762</v>
      </c>
      <c r="E9" s="1">
        <f t="shared" si="0"/>
        <v>503</v>
      </c>
      <c r="F9" s="10">
        <v>0</v>
      </c>
      <c r="G9" s="4">
        <v>0</v>
      </c>
      <c r="H9" s="4">
        <v>0</v>
      </c>
      <c r="I9" s="4">
        <v>0</v>
      </c>
      <c r="J9" s="4">
        <v>0</v>
      </c>
      <c r="K9" s="4">
        <v>0</v>
      </c>
      <c r="L9" s="4">
        <v>0</v>
      </c>
      <c r="M9" s="4">
        <v>0</v>
      </c>
      <c r="N9" s="4">
        <v>0</v>
      </c>
      <c r="O9" s="4">
        <v>0</v>
      </c>
      <c r="P9" s="7">
        <v>0</v>
      </c>
      <c r="Q9" s="4">
        <v>0</v>
      </c>
      <c r="R9" s="4">
        <v>5546</v>
      </c>
      <c r="S9" s="4">
        <v>0</v>
      </c>
      <c r="T9" s="4">
        <v>0</v>
      </c>
      <c r="U9" s="4">
        <v>0</v>
      </c>
      <c r="V9" s="4">
        <v>0</v>
      </c>
      <c r="W9" s="4">
        <v>0</v>
      </c>
      <c r="X9" s="4">
        <v>0</v>
      </c>
      <c r="Y9" s="4">
        <v>0</v>
      </c>
      <c r="Z9" s="4">
        <v>0</v>
      </c>
      <c r="AA9" s="4">
        <v>0</v>
      </c>
      <c r="AB9" s="4">
        <v>0</v>
      </c>
      <c r="AC9" s="4">
        <v>0</v>
      </c>
      <c r="AD9" s="4">
        <v>1058</v>
      </c>
      <c r="AE9" s="4">
        <v>430</v>
      </c>
      <c r="AF9" s="4">
        <v>0</v>
      </c>
      <c r="AG9" s="4">
        <v>7620</v>
      </c>
      <c r="AH9" s="4">
        <v>9605</v>
      </c>
      <c r="AI9" s="4">
        <v>0</v>
      </c>
      <c r="AJ9" s="24">
        <f t="shared" si="1"/>
        <v>24259</v>
      </c>
      <c r="AK9" s="5"/>
      <c r="AL9" s="5"/>
    </row>
    <row r="10" spans="1:38" ht="12.75">
      <c r="A10" s="12" t="s">
        <v>17</v>
      </c>
      <c r="B10" s="13" t="s">
        <v>73</v>
      </c>
      <c r="C10" s="13" t="s">
        <v>2</v>
      </c>
      <c r="D10" s="21">
        <v>11780</v>
      </c>
      <c r="E10" s="1">
        <f t="shared" si="0"/>
        <v>0</v>
      </c>
      <c r="F10" s="10">
        <v>0</v>
      </c>
      <c r="G10" s="4">
        <v>0</v>
      </c>
      <c r="H10" s="4">
        <v>0</v>
      </c>
      <c r="I10" s="4">
        <v>0</v>
      </c>
      <c r="J10" s="4">
        <v>0</v>
      </c>
      <c r="K10" s="4">
        <v>0</v>
      </c>
      <c r="L10" s="4">
        <v>0</v>
      </c>
      <c r="M10" s="4">
        <v>0</v>
      </c>
      <c r="N10" s="4">
        <v>0</v>
      </c>
      <c r="O10" s="4">
        <v>0</v>
      </c>
      <c r="P10" s="7">
        <v>0</v>
      </c>
      <c r="Q10" s="4">
        <v>0</v>
      </c>
      <c r="R10" s="4">
        <v>0</v>
      </c>
      <c r="S10" s="4">
        <v>0</v>
      </c>
      <c r="T10" s="4">
        <v>0</v>
      </c>
      <c r="U10" s="4">
        <v>0</v>
      </c>
      <c r="V10" s="4">
        <v>0</v>
      </c>
      <c r="W10" s="4">
        <v>0</v>
      </c>
      <c r="X10" s="4">
        <v>0</v>
      </c>
      <c r="Y10" s="4">
        <v>0</v>
      </c>
      <c r="Z10" s="4">
        <v>0</v>
      </c>
      <c r="AA10" s="4">
        <v>0</v>
      </c>
      <c r="AB10" s="4">
        <v>0</v>
      </c>
      <c r="AC10" s="4">
        <v>0</v>
      </c>
      <c r="AD10" s="4">
        <v>6324</v>
      </c>
      <c r="AE10" s="4">
        <v>0</v>
      </c>
      <c r="AF10" s="4">
        <v>0</v>
      </c>
      <c r="AG10" s="4">
        <v>0</v>
      </c>
      <c r="AH10" s="4">
        <v>5456</v>
      </c>
      <c r="AI10" s="4">
        <v>0</v>
      </c>
      <c r="AJ10" s="24">
        <f t="shared" si="1"/>
        <v>11780</v>
      </c>
      <c r="AK10" s="5"/>
      <c r="AL10" s="5"/>
    </row>
    <row r="11" spans="1:38" ht="12.75">
      <c r="A11" s="12" t="s">
        <v>18</v>
      </c>
      <c r="B11" s="13" t="s">
        <v>74</v>
      </c>
      <c r="C11" s="13" t="s">
        <v>2</v>
      </c>
      <c r="D11" s="21">
        <v>320321</v>
      </c>
      <c r="E11" s="1">
        <f t="shared" si="0"/>
        <v>4660</v>
      </c>
      <c r="F11" s="10">
        <v>0</v>
      </c>
      <c r="G11" s="4">
        <v>0</v>
      </c>
      <c r="H11" s="4">
        <v>0</v>
      </c>
      <c r="I11" s="4">
        <v>0</v>
      </c>
      <c r="J11" s="4">
        <v>0</v>
      </c>
      <c r="K11" s="4">
        <v>0</v>
      </c>
      <c r="L11" s="4">
        <v>0</v>
      </c>
      <c r="M11" s="4">
        <v>0</v>
      </c>
      <c r="N11" s="4">
        <v>0</v>
      </c>
      <c r="O11" s="4">
        <v>0</v>
      </c>
      <c r="P11" s="7">
        <v>0</v>
      </c>
      <c r="Q11" s="4">
        <v>0</v>
      </c>
      <c r="R11" s="4">
        <v>0</v>
      </c>
      <c r="S11" s="4">
        <v>0</v>
      </c>
      <c r="T11" s="4">
        <v>0</v>
      </c>
      <c r="U11" s="4">
        <v>0</v>
      </c>
      <c r="V11" s="4">
        <v>0</v>
      </c>
      <c r="W11" s="4">
        <v>4740</v>
      </c>
      <c r="X11" s="4">
        <v>0</v>
      </c>
      <c r="Y11" s="4">
        <v>0</v>
      </c>
      <c r="Z11" s="4">
        <v>0</v>
      </c>
      <c r="AA11" s="4">
        <v>151997</v>
      </c>
      <c r="AB11" s="4">
        <v>0</v>
      </c>
      <c r="AC11" s="4">
        <v>49025</v>
      </c>
      <c r="AD11" s="4">
        <v>14530</v>
      </c>
      <c r="AE11" s="4">
        <v>0</v>
      </c>
      <c r="AF11" s="4">
        <v>30348</v>
      </c>
      <c r="AG11" s="4">
        <v>0</v>
      </c>
      <c r="AH11" s="4">
        <v>55769</v>
      </c>
      <c r="AI11" s="4">
        <v>9252</v>
      </c>
      <c r="AJ11" s="24">
        <f t="shared" si="1"/>
        <v>315661</v>
      </c>
      <c r="AK11" s="5"/>
      <c r="AL11" s="5"/>
    </row>
    <row r="12" spans="1:38" ht="12.75">
      <c r="A12" s="12" t="s">
        <v>19</v>
      </c>
      <c r="B12" s="13" t="s">
        <v>75</v>
      </c>
      <c r="C12" s="13" t="s">
        <v>2</v>
      </c>
      <c r="D12" s="21">
        <v>94409</v>
      </c>
      <c r="E12" s="1">
        <f t="shared" si="0"/>
        <v>0</v>
      </c>
      <c r="F12" s="10">
        <v>0</v>
      </c>
      <c r="G12" s="4">
        <v>0</v>
      </c>
      <c r="H12" s="4">
        <v>0</v>
      </c>
      <c r="I12" s="4">
        <v>0</v>
      </c>
      <c r="J12" s="4">
        <v>0</v>
      </c>
      <c r="K12" s="4">
        <v>0</v>
      </c>
      <c r="L12" s="4">
        <v>0</v>
      </c>
      <c r="M12" s="4">
        <v>0</v>
      </c>
      <c r="N12" s="4">
        <v>0</v>
      </c>
      <c r="O12" s="4">
        <v>0</v>
      </c>
      <c r="P12" s="7">
        <v>0</v>
      </c>
      <c r="Q12" s="4">
        <v>0</v>
      </c>
      <c r="R12" s="4">
        <v>47209</v>
      </c>
      <c r="S12" s="4">
        <v>37209</v>
      </c>
      <c r="T12" s="4">
        <v>0</v>
      </c>
      <c r="U12" s="4">
        <v>0</v>
      </c>
      <c r="V12" s="4">
        <v>0</v>
      </c>
      <c r="W12" s="4">
        <v>0</v>
      </c>
      <c r="X12" s="4">
        <v>0</v>
      </c>
      <c r="Y12" s="4">
        <v>-47209</v>
      </c>
      <c r="Z12" s="4">
        <v>0</v>
      </c>
      <c r="AA12" s="4">
        <v>0</v>
      </c>
      <c r="AB12" s="4">
        <v>0</v>
      </c>
      <c r="AC12" s="4">
        <v>0</v>
      </c>
      <c r="AD12" s="4">
        <v>0</v>
      </c>
      <c r="AE12" s="4">
        <v>0</v>
      </c>
      <c r="AF12" s="4">
        <v>0</v>
      </c>
      <c r="AG12" s="4">
        <v>0</v>
      </c>
      <c r="AH12" s="4">
        <v>57200</v>
      </c>
      <c r="AI12" s="4">
        <v>0</v>
      </c>
      <c r="AJ12" s="24">
        <f t="shared" si="1"/>
        <v>94409</v>
      </c>
      <c r="AK12" s="5"/>
      <c r="AL12" s="5"/>
    </row>
    <row r="13" spans="1:38" ht="12.75">
      <c r="A13" s="12" t="s">
        <v>20</v>
      </c>
      <c r="B13" s="13" t="s">
        <v>76</v>
      </c>
      <c r="C13" s="13" t="s">
        <v>2</v>
      </c>
      <c r="D13" s="21">
        <v>251620</v>
      </c>
      <c r="E13" s="1">
        <f t="shared" si="0"/>
        <v>1</v>
      </c>
      <c r="F13" s="10">
        <v>0</v>
      </c>
      <c r="G13" s="4">
        <v>0</v>
      </c>
      <c r="H13" s="4">
        <v>0</v>
      </c>
      <c r="I13" s="4">
        <v>0</v>
      </c>
      <c r="J13" s="4">
        <v>0</v>
      </c>
      <c r="K13" s="4">
        <v>0</v>
      </c>
      <c r="L13" s="4">
        <v>0</v>
      </c>
      <c r="M13" s="4">
        <v>0</v>
      </c>
      <c r="N13" s="4">
        <v>0</v>
      </c>
      <c r="O13" s="4">
        <v>0</v>
      </c>
      <c r="P13" s="7">
        <v>0</v>
      </c>
      <c r="Q13" s="4">
        <v>0</v>
      </c>
      <c r="R13" s="4">
        <v>0</v>
      </c>
      <c r="S13" s="4">
        <v>0</v>
      </c>
      <c r="T13" s="4">
        <v>0</v>
      </c>
      <c r="U13" s="4">
        <v>0</v>
      </c>
      <c r="V13" s="4">
        <v>0</v>
      </c>
      <c r="W13" s="4">
        <v>0</v>
      </c>
      <c r="X13" s="4">
        <v>0</v>
      </c>
      <c r="Y13" s="4">
        <v>193407</v>
      </c>
      <c r="Z13" s="4">
        <v>0</v>
      </c>
      <c r="AA13" s="4">
        <v>12383</v>
      </c>
      <c r="AB13" s="4">
        <v>0</v>
      </c>
      <c r="AC13" s="4">
        <v>0</v>
      </c>
      <c r="AD13" s="4">
        <v>0</v>
      </c>
      <c r="AE13" s="4">
        <v>0</v>
      </c>
      <c r="AF13" s="4">
        <v>0</v>
      </c>
      <c r="AG13" s="4">
        <v>0</v>
      </c>
      <c r="AH13" s="4">
        <v>45829</v>
      </c>
      <c r="AI13" s="4">
        <v>0</v>
      </c>
      <c r="AJ13" s="24">
        <f t="shared" si="1"/>
        <v>251619</v>
      </c>
      <c r="AK13" s="5"/>
      <c r="AL13" s="5"/>
    </row>
    <row r="14" spans="1:38" ht="12.75">
      <c r="A14" s="12" t="s">
        <v>21</v>
      </c>
      <c r="B14" s="13" t="s">
        <v>77</v>
      </c>
      <c r="C14" s="13" t="s">
        <v>119</v>
      </c>
      <c r="D14" s="21">
        <v>164130</v>
      </c>
      <c r="E14" s="1">
        <f t="shared" si="0"/>
        <v>26920</v>
      </c>
      <c r="F14" s="10">
        <v>0</v>
      </c>
      <c r="G14" s="4">
        <v>0</v>
      </c>
      <c r="H14" s="4">
        <v>0</v>
      </c>
      <c r="I14" s="4">
        <v>0</v>
      </c>
      <c r="J14" s="4">
        <v>0</v>
      </c>
      <c r="K14" s="4">
        <v>0</v>
      </c>
      <c r="L14" s="4">
        <v>0</v>
      </c>
      <c r="M14" s="4">
        <v>13087</v>
      </c>
      <c r="N14" s="4">
        <v>0</v>
      </c>
      <c r="O14" s="4">
        <v>4125</v>
      </c>
      <c r="P14" s="7">
        <v>0</v>
      </c>
      <c r="Q14" s="4">
        <v>3722</v>
      </c>
      <c r="R14" s="4">
        <v>0</v>
      </c>
      <c r="S14" s="4">
        <v>0</v>
      </c>
      <c r="T14" s="4">
        <v>0</v>
      </c>
      <c r="U14" s="4">
        <v>0</v>
      </c>
      <c r="V14" s="4">
        <v>0</v>
      </c>
      <c r="W14" s="4">
        <v>5652</v>
      </c>
      <c r="X14" s="4">
        <v>0</v>
      </c>
      <c r="Y14" s="4">
        <v>0</v>
      </c>
      <c r="Z14" s="4">
        <v>0</v>
      </c>
      <c r="AA14" s="4">
        <v>0</v>
      </c>
      <c r="AB14" s="4">
        <v>0</v>
      </c>
      <c r="AC14" s="4">
        <v>0</v>
      </c>
      <c r="AD14" s="4">
        <v>0</v>
      </c>
      <c r="AE14" s="4">
        <v>0</v>
      </c>
      <c r="AF14" s="4">
        <v>0</v>
      </c>
      <c r="AG14" s="4">
        <v>0</v>
      </c>
      <c r="AH14" s="4">
        <v>0</v>
      </c>
      <c r="AI14" s="4">
        <v>110624</v>
      </c>
      <c r="AJ14" s="24">
        <f t="shared" si="1"/>
        <v>137210</v>
      </c>
      <c r="AK14" s="5"/>
      <c r="AL14" s="5"/>
    </row>
    <row r="15" spans="1:38" ht="12.75">
      <c r="A15" s="12" t="s">
        <v>22</v>
      </c>
      <c r="B15" s="13" t="s">
        <v>78</v>
      </c>
      <c r="C15" s="13" t="s">
        <v>119</v>
      </c>
      <c r="D15" s="21">
        <v>182183</v>
      </c>
      <c r="E15" s="1">
        <f t="shared" si="0"/>
        <v>0.08999999999650754</v>
      </c>
      <c r="F15" s="10">
        <v>0</v>
      </c>
      <c r="G15" s="4">
        <v>0</v>
      </c>
      <c r="H15" s="4">
        <v>0</v>
      </c>
      <c r="I15" s="4">
        <v>0</v>
      </c>
      <c r="J15" s="4">
        <v>0</v>
      </c>
      <c r="K15" s="4">
        <v>0</v>
      </c>
      <c r="L15" s="4">
        <v>8862</v>
      </c>
      <c r="M15" s="4">
        <v>6458</v>
      </c>
      <c r="N15" s="4">
        <v>6742</v>
      </c>
      <c r="O15" s="4">
        <v>7585</v>
      </c>
      <c r="P15" s="7">
        <v>6891</v>
      </c>
      <c r="Q15" s="4">
        <v>8068</v>
      </c>
      <c r="R15" s="4">
        <v>7048.91</v>
      </c>
      <c r="S15" s="4">
        <v>0</v>
      </c>
      <c r="T15" s="4">
        <v>482</v>
      </c>
      <c r="U15" s="4">
        <v>0</v>
      </c>
      <c r="V15" s="4">
        <v>0</v>
      </c>
      <c r="W15" s="4">
        <f>SUM(5996+38095)</f>
        <v>44091</v>
      </c>
      <c r="X15" s="4">
        <v>0</v>
      </c>
      <c r="Y15" s="4">
        <v>0</v>
      </c>
      <c r="Z15" s="4">
        <v>7619</v>
      </c>
      <c r="AA15" s="4">
        <v>18548</v>
      </c>
      <c r="AB15" s="4">
        <v>10770</v>
      </c>
      <c r="AC15" s="4">
        <v>10704</v>
      </c>
      <c r="AD15" s="4">
        <v>10511</v>
      </c>
      <c r="AE15" s="4">
        <v>6952</v>
      </c>
      <c r="AF15" s="4">
        <v>0</v>
      </c>
      <c r="AG15" s="4">
        <v>0</v>
      </c>
      <c r="AH15" s="4">
        <v>20851</v>
      </c>
      <c r="AI15" s="4">
        <v>0</v>
      </c>
      <c r="AJ15" s="24">
        <f t="shared" si="1"/>
        <v>182182.91</v>
      </c>
      <c r="AK15" s="5"/>
      <c r="AL15" s="5"/>
    </row>
    <row r="16" spans="1:38" ht="12.75">
      <c r="A16" s="12" t="s">
        <v>23</v>
      </c>
      <c r="B16" s="13" t="s">
        <v>79</v>
      </c>
      <c r="C16" s="13" t="s">
        <v>120</v>
      </c>
      <c r="D16" s="21">
        <v>33835</v>
      </c>
      <c r="E16" s="25">
        <f t="shared" si="0"/>
        <v>0</v>
      </c>
      <c r="F16" s="10">
        <v>0</v>
      </c>
      <c r="G16" s="4">
        <v>0</v>
      </c>
      <c r="H16" s="4">
        <v>0</v>
      </c>
      <c r="I16" s="4">
        <v>0</v>
      </c>
      <c r="J16" s="4">
        <v>0</v>
      </c>
      <c r="K16" s="4">
        <v>0</v>
      </c>
      <c r="L16" s="4">
        <v>0</v>
      </c>
      <c r="M16" s="4">
        <v>5720</v>
      </c>
      <c r="N16" s="4">
        <v>1441</v>
      </c>
      <c r="O16" s="4">
        <v>1441</v>
      </c>
      <c r="P16" s="7">
        <v>1442</v>
      </c>
      <c r="Q16" s="4">
        <v>1441</v>
      </c>
      <c r="R16" s="4">
        <v>1441</v>
      </c>
      <c r="S16" s="4">
        <v>1441</v>
      </c>
      <c r="T16" s="4">
        <v>1441</v>
      </c>
      <c r="U16" s="4">
        <v>1442</v>
      </c>
      <c r="V16" s="4">
        <v>0</v>
      </c>
      <c r="W16" s="4">
        <v>0</v>
      </c>
      <c r="X16" s="4">
        <v>0</v>
      </c>
      <c r="Y16" s="4">
        <v>0</v>
      </c>
      <c r="Z16" s="4">
        <v>0</v>
      </c>
      <c r="AA16" s="4">
        <v>0</v>
      </c>
      <c r="AB16" s="4">
        <v>10163</v>
      </c>
      <c r="AC16" s="4">
        <v>0</v>
      </c>
      <c r="AD16" s="4">
        <v>4375</v>
      </c>
      <c r="AE16" s="4">
        <v>0</v>
      </c>
      <c r="AF16" s="4">
        <v>0</v>
      </c>
      <c r="AG16" s="4">
        <v>2047</v>
      </c>
      <c r="AH16" s="4">
        <v>0</v>
      </c>
      <c r="AI16" s="4">
        <v>0</v>
      </c>
      <c r="AJ16" s="24">
        <f t="shared" si="1"/>
        <v>33835</v>
      </c>
      <c r="AK16" s="5"/>
      <c r="AL16" s="5"/>
    </row>
    <row r="17" spans="1:38" ht="12.75">
      <c r="A17" s="12" t="s">
        <v>24</v>
      </c>
      <c r="B17" s="13" t="s">
        <v>80</v>
      </c>
      <c r="C17" s="13" t="s">
        <v>121</v>
      </c>
      <c r="D17" s="21">
        <v>570569</v>
      </c>
      <c r="E17" s="1">
        <f t="shared" si="0"/>
        <v>0</v>
      </c>
      <c r="F17" s="10">
        <v>0</v>
      </c>
      <c r="G17" s="4">
        <v>0</v>
      </c>
      <c r="H17" s="4">
        <v>0</v>
      </c>
      <c r="I17" s="4">
        <v>0</v>
      </c>
      <c r="J17" s="4">
        <v>0</v>
      </c>
      <c r="K17" s="4">
        <v>0</v>
      </c>
      <c r="L17" s="4">
        <v>0</v>
      </c>
      <c r="M17" s="4">
        <v>0</v>
      </c>
      <c r="N17" s="4">
        <v>0</v>
      </c>
      <c r="O17" s="4">
        <v>127982</v>
      </c>
      <c r="P17" s="7">
        <v>20842</v>
      </c>
      <c r="Q17" s="4">
        <v>20843</v>
      </c>
      <c r="R17" s="4">
        <v>20843</v>
      </c>
      <c r="S17" s="4">
        <v>0</v>
      </c>
      <c r="T17" s="4">
        <v>22431</v>
      </c>
      <c r="U17" s="4">
        <v>0</v>
      </c>
      <c r="V17" s="4">
        <v>0</v>
      </c>
      <c r="W17" s="4">
        <v>0</v>
      </c>
      <c r="X17" s="4">
        <v>0</v>
      </c>
      <c r="Y17" s="4">
        <v>0</v>
      </c>
      <c r="Z17" s="4">
        <v>40096</v>
      </c>
      <c r="AA17" s="4">
        <v>0</v>
      </c>
      <c r="AB17" s="4">
        <v>269706</v>
      </c>
      <c r="AC17" s="4">
        <v>0</v>
      </c>
      <c r="AD17" s="4">
        <v>0</v>
      </c>
      <c r="AE17" s="4">
        <v>0</v>
      </c>
      <c r="AF17" s="4">
        <v>0</v>
      </c>
      <c r="AG17" s="4">
        <v>0</v>
      </c>
      <c r="AH17" s="4">
        <v>23771</v>
      </c>
      <c r="AI17" s="4">
        <v>24055</v>
      </c>
      <c r="AJ17" s="24">
        <f t="shared" si="1"/>
        <v>570569</v>
      </c>
      <c r="AK17" s="5"/>
      <c r="AL17" s="5"/>
    </row>
    <row r="18" spans="1:38" ht="12.75">
      <c r="A18" s="12" t="s">
        <v>25</v>
      </c>
      <c r="B18" s="13" t="s">
        <v>81</v>
      </c>
      <c r="C18" s="13" t="s">
        <v>122</v>
      </c>
      <c r="D18" s="21">
        <v>333058</v>
      </c>
      <c r="E18" s="1">
        <f t="shared" si="0"/>
        <v>53</v>
      </c>
      <c r="F18" s="10">
        <v>0</v>
      </c>
      <c r="G18" s="4">
        <v>0</v>
      </c>
      <c r="H18" s="4">
        <v>0</v>
      </c>
      <c r="I18" s="4">
        <v>0</v>
      </c>
      <c r="J18" s="4">
        <v>0</v>
      </c>
      <c r="K18" s="4">
        <v>0</v>
      </c>
      <c r="L18" s="4">
        <v>0</v>
      </c>
      <c r="M18" s="4">
        <v>20419</v>
      </c>
      <c r="N18" s="4">
        <v>2850</v>
      </c>
      <c r="O18" s="4">
        <v>0</v>
      </c>
      <c r="P18" s="7">
        <v>0</v>
      </c>
      <c r="Q18" s="4">
        <v>0</v>
      </c>
      <c r="R18" s="4">
        <v>11979</v>
      </c>
      <c r="S18" s="4">
        <v>0</v>
      </c>
      <c r="T18" s="4">
        <v>0</v>
      </c>
      <c r="U18" s="4">
        <v>0</v>
      </c>
      <c r="V18" s="4">
        <v>0</v>
      </c>
      <c r="W18" s="4">
        <v>0</v>
      </c>
      <c r="X18" s="4">
        <v>0</v>
      </c>
      <c r="Y18" s="4">
        <v>0</v>
      </c>
      <c r="Z18" s="4">
        <v>0</v>
      </c>
      <c r="AA18" s="4">
        <v>16601</v>
      </c>
      <c r="AB18" s="4">
        <v>0</v>
      </c>
      <c r="AC18" s="4">
        <v>234061</v>
      </c>
      <c r="AD18" s="4">
        <v>23984</v>
      </c>
      <c r="AE18" s="4">
        <v>0</v>
      </c>
      <c r="AF18" s="4">
        <v>0</v>
      </c>
      <c r="AG18" s="4">
        <v>0</v>
      </c>
      <c r="AH18" s="4">
        <v>23111</v>
      </c>
      <c r="AI18" s="4">
        <v>0</v>
      </c>
      <c r="AJ18" s="24">
        <f t="shared" si="1"/>
        <v>333005</v>
      </c>
      <c r="AK18" s="5"/>
      <c r="AL18" s="5"/>
    </row>
    <row r="19" spans="1:38" ht="12.75">
      <c r="A19" s="12" t="s">
        <v>26</v>
      </c>
      <c r="B19" s="13" t="s">
        <v>82</v>
      </c>
      <c r="C19" s="13" t="s">
        <v>3</v>
      </c>
      <c r="D19" s="21">
        <v>76965</v>
      </c>
      <c r="E19" s="1">
        <f t="shared" si="0"/>
        <v>252</v>
      </c>
      <c r="F19" s="10">
        <v>0</v>
      </c>
      <c r="G19" s="4">
        <v>0</v>
      </c>
      <c r="H19" s="4">
        <v>0</v>
      </c>
      <c r="I19" s="4">
        <v>0</v>
      </c>
      <c r="J19" s="4">
        <v>0</v>
      </c>
      <c r="K19" s="4">
        <v>0</v>
      </c>
      <c r="L19" s="4">
        <v>0</v>
      </c>
      <c r="M19" s="4">
        <v>0</v>
      </c>
      <c r="N19" s="4">
        <v>72578</v>
      </c>
      <c r="O19" s="4">
        <v>4135</v>
      </c>
      <c r="P19" s="7">
        <v>0</v>
      </c>
      <c r="Q19" s="4">
        <v>0</v>
      </c>
      <c r="R19" s="4">
        <v>0</v>
      </c>
      <c r="S19" s="4">
        <v>0</v>
      </c>
      <c r="T19" s="4">
        <v>0</v>
      </c>
      <c r="U19" s="4">
        <v>0</v>
      </c>
      <c r="V19" s="4">
        <v>0</v>
      </c>
      <c r="W19" s="4">
        <v>0</v>
      </c>
      <c r="X19" s="4">
        <v>0</v>
      </c>
      <c r="Y19" s="4">
        <v>0</v>
      </c>
      <c r="Z19" s="4">
        <v>0</v>
      </c>
      <c r="AA19" s="4">
        <v>0</v>
      </c>
      <c r="AB19" s="4">
        <v>0</v>
      </c>
      <c r="AC19" s="4">
        <v>0</v>
      </c>
      <c r="AD19" s="4">
        <v>0</v>
      </c>
      <c r="AE19" s="4">
        <v>0</v>
      </c>
      <c r="AF19" s="4">
        <v>0</v>
      </c>
      <c r="AG19" s="4">
        <v>0</v>
      </c>
      <c r="AH19" s="4">
        <v>0</v>
      </c>
      <c r="AI19" s="4">
        <v>0</v>
      </c>
      <c r="AJ19" s="24">
        <f t="shared" si="1"/>
        <v>76713</v>
      </c>
      <c r="AK19" s="5"/>
      <c r="AL19" s="5"/>
    </row>
    <row r="20" spans="1:38" ht="12.75">
      <c r="A20" s="12" t="s">
        <v>27</v>
      </c>
      <c r="B20" s="13" t="s">
        <v>83</v>
      </c>
      <c r="C20" s="13" t="s">
        <v>3</v>
      </c>
      <c r="D20" s="21">
        <v>51831</v>
      </c>
      <c r="E20" s="1">
        <f t="shared" si="0"/>
        <v>0</v>
      </c>
      <c r="F20" s="10">
        <v>0</v>
      </c>
      <c r="G20" s="4">
        <v>0</v>
      </c>
      <c r="H20" s="4">
        <v>0</v>
      </c>
      <c r="I20" s="4">
        <v>0</v>
      </c>
      <c r="J20" s="4">
        <v>0</v>
      </c>
      <c r="K20" s="4">
        <v>0</v>
      </c>
      <c r="L20" s="4">
        <v>0</v>
      </c>
      <c r="M20" s="4">
        <v>0</v>
      </c>
      <c r="N20" s="4">
        <v>0</v>
      </c>
      <c r="O20" s="4">
        <v>23846</v>
      </c>
      <c r="P20" s="7">
        <v>0</v>
      </c>
      <c r="Q20" s="4">
        <v>0</v>
      </c>
      <c r="R20" s="4">
        <v>3889</v>
      </c>
      <c r="S20" s="4">
        <v>7789</v>
      </c>
      <c r="T20" s="4">
        <v>0</v>
      </c>
      <c r="U20" s="4">
        <v>0</v>
      </c>
      <c r="V20" s="4">
        <v>0</v>
      </c>
      <c r="W20" s="4">
        <v>10808</v>
      </c>
      <c r="X20" s="4">
        <v>0</v>
      </c>
      <c r="Y20" s="4">
        <v>0</v>
      </c>
      <c r="Z20" s="4">
        <v>0</v>
      </c>
      <c r="AA20" s="4">
        <v>5499</v>
      </c>
      <c r="AB20" s="4">
        <v>0</v>
      </c>
      <c r="AC20" s="4">
        <v>0</v>
      </c>
      <c r="AD20" s="4">
        <v>0</v>
      </c>
      <c r="AE20" s="4">
        <v>0</v>
      </c>
      <c r="AF20" s="4">
        <v>0</v>
      </c>
      <c r="AG20" s="4">
        <v>0</v>
      </c>
      <c r="AH20" s="4">
        <v>0</v>
      </c>
      <c r="AI20" s="4">
        <v>0</v>
      </c>
      <c r="AJ20" s="24">
        <f t="shared" si="1"/>
        <v>51831</v>
      </c>
      <c r="AK20" s="5"/>
      <c r="AL20" s="5"/>
    </row>
    <row r="21" spans="1:38" ht="12.75">
      <c r="A21" s="12" t="s">
        <v>28</v>
      </c>
      <c r="B21" s="13" t="s">
        <v>84</v>
      </c>
      <c r="C21" s="13" t="s">
        <v>3</v>
      </c>
      <c r="D21" s="21">
        <v>41145</v>
      </c>
      <c r="E21" s="1">
        <f t="shared" si="0"/>
        <v>0</v>
      </c>
      <c r="F21" s="10">
        <v>0</v>
      </c>
      <c r="G21" s="4">
        <v>0</v>
      </c>
      <c r="H21" s="4">
        <v>0</v>
      </c>
      <c r="I21" s="4">
        <v>0</v>
      </c>
      <c r="J21" s="4">
        <v>0</v>
      </c>
      <c r="K21" s="4">
        <v>0</v>
      </c>
      <c r="L21" s="4">
        <v>0</v>
      </c>
      <c r="M21" s="4">
        <v>0</v>
      </c>
      <c r="N21" s="4">
        <v>0</v>
      </c>
      <c r="O21" s="4">
        <v>0</v>
      </c>
      <c r="P21" s="7">
        <v>4207</v>
      </c>
      <c r="Q21" s="4">
        <v>1853</v>
      </c>
      <c r="R21" s="4">
        <v>1759</v>
      </c>
      <c r="S21" s="4">
        <v>0</v>
      </c>
      <c r="T21" s="4">
        <v>0</v>
      </c>
      <c r="U21" s="4">
        <v>13341</v>
      </c>
      <c r="V21" s="4">
        <v>0</v>
      </c>
      <c r="W21" s="4">
        <v>7090</v>
      </c>
      <c r="X21" s="4">
        <v>0</v>
      </c>
      <c r="Y21" s="4">
        <v>10639</v>
      </c>
      <c r="Z21" s="4">
        <v>0</v>
      </c>
      <c r="AA21" s="4">
        <v>0</v>
      </c>
      <c r="AB21" s="4">
        <v>0</v>
      </c>
      <c r="AC21" s="4">
        <v>0</v>
      </c>
      <c r="AD21" s="4">
        <v>2256</v>
      </c>
      <c r="AE21" s="4">
        <v>0</v>
      </c>
      <c r="AF21" s="4">
        <v>0</v>
      </c>
      <c r="AG21" s="4">
        <v>0</v>
      </c>
      <c r="AH21" s="4">
        <v>0</v>
      </c>
      <c r="AI21" s="4">
        <v>0</v>
      </c>
      <c r="AJ21" s="24">
        <f t="shared" si="1"/>
        <v>41145</v>
      </c>
      <c r="AK21" s="5"/>
      <c r="AL21" s="5"/>
    </row>
    <row r="22" spans="1:38" ht="12.75">
      <c r="A22" s="12" t="s">
        <v>29</v>
      </c>
      <c r="B22" s="13" t="s">
        <v>85</v>
      </c>
      <c r="C22" s="13" t="s">
        <v>3</v>
      </c>
      <c r="D22" s="21">
        <v>211316</v>
      </c>
      <c r="E22" s="1">
        <f t="shared" si="0"/>
        <v>0</v>
      </c>
      <c r="F22" s="10">
        <v>0</v>
      </c>
      <c r="G22" s="4">
        <v>0</v>
      </c>
      <c r="H22" s="4">
        <v>0</v>
      </c>
      <c r="I22" s="4">
        <v>0</v>
      </c>
      <c r="J22" s="4">
        <v>0</v>
      </c>
      <c r="K22" s="4">
        <v>0</v>
      </c>
      <c r="L22" s="4">
        <v>8130</v>
      </c>
      <c r="M22" s="4">
        <v>31282</v>
      </c>
      <c r="N22" s="4">
        <v>0</v>
      </c>
      <c r="O22" s="4">
        <v>18222</v>
      </c>
      <c r="P22" s="7">
        <v>10012</v>
      </c>
      <c r="Q22" s="4">
        <v>7657</v>
      </c>
      <c r="R22" s="4">
        <v>0</v>
      </c>
      <c r="S22" s="4">
        <v>17483</v>
      </c>
      <c r="T22" s="4">
        <v>0</v>
      </c>
      <c r="U22" s="4">
        <v>8855</v>
      </c>
      <c r="V22" s="4">
        <v>0</v>
      </c>
      <c r="W22" s="4">
        <v>0</v>
      </c>
      <c r="X22" s="4">
        <v>0</v>
      </c>
      <c r="Y22" s="4">
        <v>44522</v>
      </c>
      <c r="Z22" s="4">
        <v>0</v>
      </c>
      <c r="AA22" s="4">
        <v>0</v>
      </c>
      <c r="AB22" s="4">
        <v>0</v>
      </c>
      <c r="AC22" s="4">
        <v>0</v>
      </c>
      <c r="AD22" s="4">
        <v>0</v>
      </c>
      <c r="AE22" s="4">
        <v>55337</v>
      </c>
      <c r="AF22" s="4">
        <v>0</v>
      </c>
      <c r="AG22" s="4">
        <v>0</v>
      </c>
      <c r="AH22" s="4">
        <v>9816</v>
      </c>
      <c r="AI22" s="4">
        <v>0</v>
      </c>
      <c r="AJ22" s="24">
        <f t="shared" si="1"/>
        <v>211316</v>
      </c>
      <c r="AK22" s="5"/>
      <c r="AL22" s="5"/>
    </row>
    <row r="23" spans="1:38" ht="12.75">
      <c r="A23" s="12" t="s">
        <v>30</v>
      </c>
      <c r="B23" s="13" t="s">
        <v>86</v>
      </c>
      <c r="C23" s="13" t="s">
        <v>3</v>
      </c>
      <c r="D23" s="21">
        <v>29197</v>
      </c>
      <c r="E23" s="1">
        <f t="shared" si="0"/>
        <v>0</v>
      </c>
      <c r="F23" s="10">
        <v>0</v>
      </c>
      <c r="G23" s="4">
        <v>0</v>
      </c>
      <c r="H23" s="4">
        <v>0</v>
      </c>
      <c r="I23" s="4">
        <v>0</v>
      </c>
      <c r="J23" s="4">
        <v>0</v>
      </c>
      <c r="K23" s="4">
        <v>0</v>
      </c>
      <c r="L23" s="4">
        <v>0</v>
      </c>
      <c r="M23" s="4">
        <v>0</v>
      </c>
      <c r="N23" s="4">
        <v>0</v>
      </c>
      <c r="O23" s="4">
        <v>0</v>
      </c>
      <c r="P23" s="7">
        <v>0</v>
      </c>
      <c r="Q23" s="4">
        <v>0</v>
      </c>
      <c r="R23" s="4">
        <v>0</v>
      </c>
      <c r="S23" s="4">
        <v>0</v>
      </c>
      <c r="T23" s="4">
        <v>0</v>
      </c>
      <c r="U23" s="4">
        <v>0</v>
      </c>
      <c r="V23" s="4">
        <v>0</v>
      </c>
      <c r="W23" s="4">
        <v>0</v>
      </c>
      <c r="X23" s="4">
        <v>0</v>
      </c>
      <c r="Y23" s="4">
        <v>29197</v>
      </c>
      <c r="Z23" s="4">
        <v>0</v>
      </c>
      <c r="AA23" s="4">
        <v>0</v>
      </c>
      <c r="AB23" s="4">
        <v>0</v>
      </c>
      <c r="AC23" s="4">
        <v>0</v>
      </c>
      <c r="AD23" s="4">
        <v>0</v>
      </c>
      <c r="AE23" s="4">
        <v>0</v>
      </c>
      <c r="AF23" s="4">
        <v>0</v>
      </c>
      <c r="AG23" s="4">
        <v>0</v>
      </c>
      <c r="AH23" s="4">
        <v>0</v>
      </c>
      <c r="AI23" s="4">
        <v>0</v>
      </c>
      <c r="AJ23" s="24">
        <f t="shared" si="1"/>
        <v>29197</v>
      </c>
      <c r="AK23" s="5"/>
      <c r="AL23" s="5"/>
    </row>
    <row r="24" spans="1:38" ht="12.75">
      <c r="A24" s="12" t="s">
        <v>31</v>
      </c>
      <c r="B24" s="13" t="s">
        <v>87</v>
      </c>
      <c r="C24" s="13" t="s">
        <v>3</v>
      </c>
      <c r="D24" s="21">
        <v>121302</v>
      </c>
      <c r="E24" s="1">
        <f t="shared" si="0"/>
        <v>0</v>
      </c>
      <c r="F24" s="10">
        <v>0</v>
      </c>
      <c r="G24" s="4">
        <v>0</v>
      </c>
      <c r="H24" s="4">
        <v>0</v>
      </c>
      <c r="I24" s="4">
        <v>0</v>
      </c>
      <c r="J24" s="4">
        <v>0</v>
      </c>
      <c r="K24" s="4">
        <v>0</v>
      </c>
      <c r="L24" s="4">
        <v>0</v>
      </c>
      <c r="M24" s="4">
        <v>0</v>
      </c>
      <c r="N24" s="4">
        <v>0</v>
      </c>
      <c r="O24" s="4">
        <v>13760</v>
      </c>
      <c r="P24" s="7">
        <v>0</v>
      </c>
      <c r="Q24" s="4">
        <v>0</v>
      </c>
      <c r="R24" s="4">
        <v>0</v>
      </c>
      <c r="S24" s="4">
        <v>20247</v>
      </c>
      <c r="T24" s="4">
        <v>1227</v>
      </c>
      <c r="U24" s="4">
        <v>0</v>
      </c>
      <c r="V24" s="4">
        <v>0</v>
      </c>
      <c r="W24" s="4">
        <v>0</v>
      </c>
      <c r="X24" s="4">
        <v>2906</v>
      </c>
      <c r="Y24" s="4">
        <v>0</v>
      </c>
      <c r="Z24" s="4">
        <v>0</v>
      </c>
      <c r="AA24" s="4">
        <v>0</v>
      </c>
      <c r="AB24" s="4">
        <v>0</v>
      </c>
      <c r="AC24" s="4">
        <v>17042</v>
      </c>
      <c r="AD24" s="4">
        <v>3267</v>
      </c>
      <c r="AE24" s="4">
        <v>0</v>
      </c>
      <c r="AF24" s="4">
        <v>14476</v>
      </c>
      <c r="AG24" s="4">
        <v>0</v>
      </c>
      <c r="AH24" s="4">
        <v>48377</v>
      </c>
      <c r="AI24" s="4">
        <v>0</v>
      </c>
      <c r="AJ24" s="24">
        <f t="shared" si="1"/>
        <v>121302</v>
      </c>
      <c r="AK24" s="5"/>
      <c r="AL24" s="5"/>
    </row>
    <row r="25" spans="1:38" ht="12.75">
      <c r="A25" s="12" t="s">
        <v>32</v>
      </c>
      <c r="B25" s="13" t="s">
        <v>88</v>
      </c>
      <c r="C25" s="13" t="s">
        <v>3</v>
      </c>
      <c r="D25" s="21">
        <v>31788</v>
      </c>
      <c r="E25" s="25">
        <f t="shared" si="0"/>
        <v>0</v>
      </c>
      <c r="F25" s="10">
        <v>0</v>
      </c>
      <c r="G25" s="4">
        <v>0</v>
      </c>
      <c r="H25" s="4">
        <v>0</v>
      </c>
      <c r="I25" s="4">
        <v>0</v>
      </c>
      <c r="J25" s="4">
        <v>0</v>
      </c>
      <c r="K25" s="4">
        <v>0</v>
      </c>
      <c r="L25" s="4">
        <v>0</v>
      </c>
      <c r="M25" s="4">
        <v>0</v>
      </c>
      <c r="N25" s="4">
        <v>0</v>
      </c>
      <c r="O25" s="4">
        <v>0</v>
      </c>
      <c r="P25" s="7">
        <v>0</v>
      </c>
      <c r="Q25" s="4">
        <v>0</v>
      </c>
      <c r="R25" s="4">
        <v>0</v>
      </c>
      <c r="S25" s="4">
        <v>0</v>
      </c>
      <c r="T25" s="4">
        <v>0</v>
      </c>
      <c r="U25" s="4">
        <v>0</v>
      </c>
      <c r="V25" s="4">
        <v>0</v>
      </c>
      <c r="W25" s="4">
        <v>0</v>
      </c>
      <c r="X25" s="4">
        <v>0</v>
      </c>
      <c r="Y25" s="4">
        <v>0</v>
      </c>
      <c r="Z25" s="4">
        <v>0</v>
      </c>
      <c r="AA25" s="4">
        <v>0</v>
      </c>
      <c r="AB25" s="4">
        <v>0</v>
      </c>
      <c r="AC25" s="4">
        <v>16934</v>
      </c>
      <c r="AD25" s="4">
        <v>2658</v>
      </c>
      <c r="AE25" s="4">
        <v>2659</v>
      </c>
      <c r="AF25" s="4">
        <v>2659</v>
      </c>
      <c r="AG25" s="4">
        <v>6878</v>
      </c>
      <c r="AH25" s="4">
        <v>0</v>
      </c>
      <c r="AI25" s="4">
        <v>0</v>
      </c>
      <c r="AJ25" s="24">
        <f t="shared" si="1"/>
        <v>31788</v>
      </c>
      <c r="AK25" s="5"/>
      <c r="AL25" s="5"/>
    </row>
    <row r="26" spans="1:38" ht="12.75">
      <c r="A26" s="12" t="s">
        <v>33</v>
      </c>
      <c r="B26" s="13" t="s">
        <v>89</v>
      </c>
      <c r="C26" s="13" t="s">
        <v>3</v>
      </c>
      <c r="D26" s="21">
        <v>77746</v>
      </c>
      <c r="E26" s="1">
        <f t="shared" si="0"/>
        <v>326</v>
      </c>
      <c r="F26" s="10">
        <v>0</v>
      </c>
      <c r="G26" s="4">
        <v>0</v>
      </c>
      <c r="H26" s="4">
        <v>0</v>
      </c>
      <c r="I26" s="4">
        <v>0</v>
      </c>
      <c r="J26" s="4">
        <v>0</v>
      </c>
      <c r="K26" s="4">
        <v>0</v>
      </c>
      <c r="L26" s="4">
        <v>0</v>
      </c>
      <c r="M26" s="4">
        <v>0</v>
      </c>
      <c r="N26" s="4">
        <v>0</v>
      </c>
      <c r="O26" s="4">
        <v>611</v>
      </c>
      <c r="P26" s="7">
        <v>0</v>
      </c>
      <c r="Q26" s="4">
        <v>0</v>
      </c>
      <c r="R26" s="4">
        <v>8208</v>
      </c>
      <c r="S26" s="4">
        <v>0</v>
      </c>
      <c r="T26" s="4">
        <v>3919</v>
      </c>
      <c r="U26" s="4">
        <v>0</v>
      </c>
      <c r="V26" s="4">
        <v>0</v>
      </c>
      <c r="W26" s="4">
        <v>0</v>
      </c>
      <c r="X26" s="4">
        <v>0</v>
      </c>
      <c r="Y26" s="4">
        <v>16555</v>
      </c>
      <c r="Z26" s="4">
        <v>4596</v>
      </c>
      <c r="AA26" s="4">
        <v>4855</v>
      </c>
      <c r="AB26" s="4">
        <v>0</v>
      </c>
      <c r="AC26" s="4">
        <v>5785</v>
      </c>
      <c r="AD26" s="4">
        <v>9655</v>
      </c>
      <c r="AE26" s="4">
        <v>0</v>
      </c>
      <c r="AF26" s="4">
        <v>0</v>
      </c>
      <c r="AG26" s="4">
        <v>0</v>
      </c>
      <c r="AH26" s="4">
        <v>23236</v>
      </c>
      <c r="AI26" s="4">
        <v>0</v>
      </c>
      <c r="AJ26" s="24">
        <f t="shared" si="1"/>
        <v>77420</v>
      </c>
      <c r="AK26" s="5"/>
      <c r="AL26" s="5"/>
    </row>
    <row r="27" spans="1:38" ht="12.75">
      <c r="A27" s="12" t="s">
        <v>34</v>
      </c>
      <c r="B27" s="13" t="s">
        <v>90</v>
      </c>
      <c r="C27" s="13" t="s">
        <v>8</v>
      </c>
      <c r="D27" s="21">
        <v>29411</v>
      </c>
      <c r="E27" s="1">
        <f t="shared" si="0"/>
        <v>0</v>
      </c>
      <c r="F27" s="10">
        <v>0</v>
      </c>
      <c r="G27" s="4">
        <v>0</v>
      </c>
      <c r="H27" s="4">
        <v>0</v>
      </c>
      <c r="I27" s="4">
        <v>0</v>
      </c>
      <c r="J27" s="4">
        <v>0</v>
      </c>
      <c r="K27" s="4">
        <v>0</v>
      </c>
      <c r="L27" s="4">
        <v>0</v>
      </c>
      <c r="M27" s="4">
        <v>0</v>
      </c>
      <c r="N27" s="4">
        <v>0</v>
      </c>
      <c r="O27" s="4">
        <v>7182</v>
      </c>
      <c r="P27" s="7">
        <v>0</v>
      </c>
      <c r="Q27" s="4">
        <v>0</v>
      </c>
      <c r="R27" s="4">
        <v>3649</v>
      </c>
      <c r="S27" s="4">
        <v>0</v>
      </c>
      <c r="T27" s="4">
        <v>0</v>
      </c>
      <c r="U27" s="4">
        <v>0</v>
      </c>
      <c r="V27" s="4">
        <v>0</v>
      </c>
      <c r="W27" s="4">
        <v>3654</v>
      </c>
      <c r="X27" s="4">
        <v>0</v>
      </c>
      <c r="Y27" s="4">
        <v>0</v>
      </c>
      <c r="Z27" s="4">
        <v>0</v>
      </c>
      <c r="AA27" s="4">
        <v>0</v>
      </c>
      <c r="AB27" s="4">
        <v>0</v>
      </c>
      <c r="AC27" s="4">
        <v>12767</v>
      </c>
      <c r="AD27" s="4">
        <v>2159</v>
      </c>
      <c r="AE27" s="4">
        <v>0</v>
      </c>
      <c r="AF27" s="4">
        <v>0</v>
      </c>
      <c r="AG27" s="4">
        <v>0</v>
      </c>
      <c r="AH27" s="4">
        <v>0</v>
      </c>
      <c r="AI27" s="4">
        <v>0</v>
      </c>
      <c r="AJ27" s="24">
        <f t="shared" si="1"/>
        <v>29411</v>
      </c>
      <c r="AK27" s="5"/>
      <c r="AL27" s="5"/>
    </row>
    <row r="28" spans="1:38" ht="12.75">
      <c r="A28" s="12" t="s">
        <v>35</v>
      </c>
      <c r="B28" s="13" t="s">
        <v>91</v>
      </c>
      <c r="C28" s="13" t="s">
        <v>123</v>
      </c>
      <c r="D28" s="21">
        <v>24717</v>
      </c>
      <c r="E28" s="1">
        <f t="shared" si="0"/>
        <v>0</v>
      </c>
      <c r="F28" s="10">
        <v>0</v>
      </c>
      <c r="G28" s="4">
        <v>0</v>
      </c>
      <c r="H28" s="4">
        <v>0</v>
      </c>
      <c r="I28" s="4">
        <v>0</v>
      </c>
      <c r="J28" s="4">
        <v>0</v>
      </c>
      <c r="K28" s="4">
        <v>0</v>
      </c>
      <c r="L28" s="4">
        <v>0</v>
      </c>
      <c r="M28" s="4">
        <v>0</v>
      </c>
      <c r="N28" s="4">
        <v>0</v>
      </c>
      <c r="O28" s="4">
        <v>0</v>
      </c>
      <c r="P28" s="7">
        <v>0</v>
      </c>
      <c r="Q28" s="4">
        <v>0</v>
      </c>
      <c r="R28" s="4">
        <v>0</v>
      </c>
      <c r="S28" s="4">
        <v>0</v>
      </c>
      <c r="T28" s="4">
        <v>0</v>
      </c>
      <c r="U28" s="4">
        <v>0</v>
      </c>
      <c r="V28" s="4">
        <v>7270</v>
      </c>
      <c r="W28" s="4">
        <v>0</v>
      </c>
      <c r="X28" s="4">
        <v>0</v>
      </c>
      <c r="Y28" s="4">
        <v>0</v>
      </c>
      <c r="Z28" s="4">
        <v>0</v>
      </c>
      <c r="AA28" s="4">
        <v>5816</v>
      </c>
      <c r="AB28" s="4">
        <v>0</v>
      </c>
      <c r="AC28" s="4">
        <v>0</v>
      </c>
      <c r="AD28" s="4">
        <v>10177</v>
      </c>
      <c r="AE28" s="4">
        <v>0</v>
      </c>
      <c r="AF28" s="4">
        <v>0</v>
      </c>
      <c r="AG28" s="4">
        <v>0</v>
      </c>
      <c r="AH28" s="4">
        <v>1454</v>
      </c>
      <c r="AI28" s="4">
        <v>0</v>
      </c>
      <c r="AJ28" s="24">
        <f t="shared" si="1"/>
        <v>24717</v>
      </c>
      <c r="AK28" s="5"/>
      <c r="AL28" s="5"/>
    </row>
    <row r="29" spans="1:38" ht="12.75">
      <c r="A29" s="12" t="s">
        <v>36</v>
      </c>
      <c r="B29" s="13" t="s">
        <v>129</v>
      </c>
      <c r="C29" s="13" t="s">
        <v>92</v>
      </c>
      <c r="D29" s="21">
        <v>10889</v>
      </c>
      <c r="E29" s="1">
        <f t="shared" si="0"/>
        <v>312</v>
      </c>
      <c r="F29" s="10">
        <v>0</v>
      </c>
      <c r="G29" s="4">
        <v>0</v>
      </c>
      <c r="H29" s="4">
        <v>0</v>
      </c>
      <c r="I29" s="4">
        <v>0</v>
      </c>
      <c r="J29" s="4">
        <v>0</v>
      </c>
      <c r="K29" s="4">
        <v>0</v>
      </c>
      <c r="L29" s="4">
        <v>0</v>
      </c>
      <c r="M29" s="4">
        <v>0</v>
      </c>
      <c r="N29" s="4">
        <v>0</v>
      </c>
      <c r="O29" s="4">
        <v>0</v>
      </c>
      <c r="P29" s="7">
        <v>0</v>
      </c>
      <c r="Q29" s="4">
        <v>0</v>
      </c>
      <c r="R29" s="4">
        <v>0</v>
      </c>
      <c r="S29" s="4">
        <v>0</v>
      </c>
      <c r="T29" s="4">
        <v>0</v>
      </c>
      <c r="U29" s="4">
        <v>0</v>
      </c>
      <c r="V29" s="4">
        <v>0</v>
      </c>
      <c r="W29" s="4">
        <v>600</v>
      </c>
      <c r="X29" s="4">
        <v>0</v>
      </c>
      <c r="Y29" s="4">
        <v>0</v>
      </c>
      <c r="Z29" s="4">
        <v>0</v>
      </c>
      <c r="AA29" s="4">
        <v>0</v>
      </c>
      <c r="AB29" s="4">
        <v>0</v>
      </c>
      <c r="AC29" s="4">
        <v>0</v>
      </c>
      <c r="AD29" s="4">
        <v>6003</v>
      </c>
      <c r="AE29" s="4">
        <v>0</v>
      </c>
      <c r="AF29" s="4">
        <v>0</v>
      </c>
      <c r="AG29" s="4">
        <v>0</v>
      </c>
      <c r="AH29" s="4">
        <v>3974</v>
      </c>
      <c r="AI29" s="4">
        <v>0</v>
      </c>
      <c r="AJ29" s="24">
        <f t="shared" si="1"/>
        <v>10577</v>
      </c>
      <c r="AK29" s="5"/>
      <c r="AL29" s="5"/>
    </row>
    <row r="30" spans="1:38" ht="12.75">
      <c r="A30" s="12" t="s">
        <v>37</v>
      </c>
      <c r="B30" s="13" t="s">
        <v>93</v>
      </c>
      <c r="C30" s="13" t="s">
        <v>124</v>
      </c>
      <c r="D30" s="21">
        <v>530822</v>
      </c>
      <c r="E30" s="1">
        <f t="shared" si="0"/>
        <v>0</v>
      </c>
      <c r="F30" s="10">
        <v>0</v>
      </c>
      <c r="G30" s="4">
        <v>0</v>
      </c>
      <c r="H30" s="4">
        <v>0</v>
      </c>
      <c r="I30" s="4">
        <v>0</v>
      </c>
      <c r="J30" s="4">
        <v>0</v>
      </c>
      <c r="K30" s="4">
        <v>0</v>
      </c>
      <c r="L30" s="4">
        <v>24575</v>
      </c>
      <c r="M30" s="4">
        <v>8620</v>
      </c>
      <c r="N30" s="4">
        <v>8038</v>
      </c>
      <c r="O30" s="4">
        <v>17957</v>
      </c>
      <c r="P30" s="7">
        <v>20614</v>
      </c>
      <c r="Q30" s="4">
        <v>9499</v>
      </c>
      <c r="R30" s="4">
        <v>22777</v>
      </c>
      <c r="S30" s="4">
        <v>4024</v>
      </c>
      <c r="T30" s="4">
        <v>1352</v>
      </c>
      <c r="U30" s="4">
        <v>0</v>
      </c>
      <c r="V30" s="4">
        <v>0</v>
      </c>
      <c r="W30" s="4">
        <v>0</v>
      </c>
      <c r="X30" s="4">
        <v>0</v>
      </c>
      <c r="Y30" s="4">
        <v>0</v>
      </c>
      <c r="Z30" s="4">
        <v>41567</v>
      </c>
      <c r="AA30" s="4">
        <v>0</v>
      </c>
      <c r="AB30" s="4">
        <v>67023</v>
      </c>
      <c r="AC30" s="4">
        <v>25224</v>
      </c>
      <c r="AD30" s="4">
        <v>2469</v>
      </c>
      <c r="AE30" s="4">
        <v>23103</v>
      </c>
      <c r="AF30" s="4">
        <v>0</v>
      </c>
      <c r="AG30" s="4">
        <v>9723</v>
      </c>
      <c r="AH30" s="4">
        <v>64762</v>
      </c>
      <c r="AI30" s="4">
        <v>179495</v>
      </c>
      <c r="AJ30" s="24">
        <f t="shared" si="1"/>
        <v>530822</v>
      </c>
      <c r="AK30" s="5"/>
      <c r="AL30" s="5"/>
    </row>
    <row r="31" spans="1:38" ht="12.75">
      <c r="A31" s="12" t="s">
        <v>38</v>
      </c>
      <c r="B31" s="13" t="s">
        <v>94</v>
      </c>
      <c r="C31" s="13" t="s">
        <v>4</v>
      </c>
      <c r="D31" s="21">
        <v>159117</v>
      </c>
      <c r="E31" s="1">
        <f t="shared" si="0"/>
        <v>0</v>
      </c>
      <c r="F31" s="10">
        <v>0</v>
      </c>
      <c r="G31" s="4">
        <v>0</v>
      </c>
      <c r="H31" s="4">
        <v>0</v>
      </c>
      <c r="I31" s="4">
        <v>0</v>
      </c>
      <c r="J31" s="4">
        <v>0</v>
      </c>
      <c r="K31" s="4">
        <v>0</v>
      </c>
      <c r="L31" s="4">
        <v>20665</v>
      </c>
      <c r="M31" s="4">
        <v>900</v>
      </c>
      <c r="N31" s="4">
        <v>0</v>
      </c>
      <c r="O31" s="4">
        <v>534</v>
      </c>
      <c r="P31" s="7">
        <v>200</v>
      </c>
      <c r="Q31" s="4">
        <v>1535</v>
      </c>
      <c r="R31" s="4">
        <v>988</v>
      </c>
      <c r="S31" s="4">
        <v>0</v>
      </c>
      <c r="T31" s="4">
        <v>0</v>
      </c>
      <c r="U31" s="4">
        <v>3027</v>
      </c>
      <c r="V31" s="4">
        <v>0</v>
      </c>
      <c r="W31" s="4">
        <v>0</v>
      </c>
      <c r="X31" s="4">
        <v>0</v>
      </c>
      <c r="Y31" s="4">
        <v>0</v>
      </c>
      <c r="Z31" s="4">
        <v>35821</v>
      </c>
      <c r="AA31" s="4">
        <v>10334</v>
      </c>
      <c r="AB31" s="4">
        <v>6193</v>
      </c>
      <c r="AC31" s="4">
        <v>6369</v>
      </c>
      <c r="AD31" s="4">
        <v>10312</v>
      </c>
      <c r="AE31" s="4">
        <v>0</v>
      </c>
      <c r="AF31" s="4">
        <v>0</v>
      </c>
      <c r="AG31" s="4">
        <v>0</v>
      </c>
      <c r="AH31" s="4">
        <f>58342+3897</f>
        <v>62239</v>
      </c>
      <c r="AI31" s="4">
        <v>0</v>
      </c>
      <c r="AJ31" s="24">
        <f t="shared" si="1"/>
        <v>159117</v>
      </c>
      <c r="AK31" s="5"/>
      <c r="AL31" s="5"/>
    </row>
    <row r="32" spans="1:38" ht="12.75">
      <c r="A32" s="12" t="s">
        <v>39</v>
      </c>
      <c r="B32" s="13" t="s">
        <v>95</v>
      </c>
      <c r="C32" s="13" t="s">
        <v>4</v>
      </c>
      <c r="D32" s="21">
        <v>100707</v>
      </c>
      <c r="E32" s="1">
        <f t="shared" si="0"/>
        <v>2477</v>
      </c>
      <c r="F32" s="10">
        <v>0</v>
      </c>
      <c r="G32" s="4">
        <v>0</v>
      </c>
      <c r="H32" s="4">
        <v>0</v>
      </c>
      <c r="I32" s="4">
        <v>0</v>
      </c>
      <c r="J32" s="4">
        <v>0</v>
      </c>
      <c r="K32" s="4">
        <v>0</v>
      </c>
      <c r="L32" s="4">
        <v>0</v>
      </c>
      <c r="M32" s="4">
        <v>3714</v>
      </c>
      <c r="N32" s="4">
        <v>0</v>
      </c>
      <c r="O32" s="4">
        <v>16520</v>
      </c>
      <c r="P32" s="7">
        <v>3896</v>
      </c>
      <c r="Q32" s="4">
        <v>3442</v>
      </c>
      <c r="R32" s="4">
        <v>4285</v>
      </c>
      <c r="S32" s="4">
        <v>0</v>
      </c>
      <c r="T32" s="4">
        <v>8568</v>
      </c>
      <c r="U32" s="4">
        <v>0</v>
      </c>
      <c r="V32" s="4">
        <v>0</v>
      </c>
      <c r="W32" s="4">
        <v>0</v>
      </c>
      <c r="X32" s="4">
        <v>5324</v>
      </c>
      <c r="Y32" s="4">
        <v>0</v>
      </c>
      <c r="Z32" s="4">
        <v>22812</v>
      </c>
      <c r="AA32" s="4">
        <v>4986</v>
      </c>
      <c r="AB32" s="4">
        <v>4145</v>
      </c>
      <c r="AC32" s="4">
        <v>4052</v>
      </c>
      <c r="AD32" s="4">
        <v>3697</v>
      </c>
      <c r="AE32" s="4">
        <v>3964</v>
      </c>
      <c r="AF32" s="4">
        <v>3797</v>
      </c>
      <c r="AG32" s="4">
        <v>0</v>
      </c>
      <c r="AH32" s="4">
        <v>5028</v>
      </c>
      <c r="AI32" s="4">
        <v>0</v>
      </c>
      <c r="AJ32" s="24">
        <f t="shared" si="1"/>
        <v>98230</v>
      </c>
      <c r="AK32" s="5"/>
      <c r="AL32" s="5"/>
    </row>
    <row r="33" spans="1:38" ht="12.75">
      <c r="A33" s="12" t="s">
        <v>40</v>
      </c>
      <c r="B33" s="13" t="s">
        <v>96</v>
      </c>
      <c r="C33" s="13" t="s">
        <v>4</v>
      </c>
      <c r="D33" s="21">
        <v>7243</v>
      </c>
      <c r="E33" s="1">
        <f t="shared" si="0"/>
        <v>0</v>
      </c>
      <c r="F33" s="10">
        <v>0</v>
      </c>
      <c r="G33" s="4">
        <v>0</v>
      </c>
      <c r="H33" s="4">
        <v>0</v>
      </c>
      <c r="I33" s="4">
        <v>0</v>
      </c>
      <c r="J33" s="4">
        <v>0</v>
      </c>
      <c r="K33" s="4">
        <v>0</v>
      </c>
      <c r="L33" s="4">
        <v>0</v>
      </c>
      <c r="M33" s="4">
        <v>0</v>
      </c>
      <c r="N33" s="4">
        <v>0</v>
      </c>
      <c r="O33" s="4">
        <v>1197</v>
      </c>
      <c r="P33" s="7">
        <v>0</v>
      </c>
      <c r="Q33" s="4">
        <v>0</v>
      </c>
      <c r="R33" s="4">
        <v>451</v>
      </c>
      <c r="S33" s="4">
        <v>0</v>
      </c>
      <c r="T33" s="4">
        <v>0</v>
      </c>
      <c r="U33" s="4">
        <v>0</v>
      </c>
      <c r="V33" s="4">
        <v>0</v>
      </c>
      <c r="W33" s="4">
        <v>0</v>
      </c>
      <c r="X33" s="4">
        <v>0</v>
      </c>
      <c r="Y33" s="4">
        <v>3947</v>
      </c>
      <c r="Z33" s="4">
        <v>0</v>
      </c>
      <c r="AA33" s="4">
        <v>0</v>
      </c>
      <c r="AB33" s="4">
        <v>0</v>
      </c>
      <c r="AC33" s="4">
        <v>0</v>
      </c>
      <c r="AD33" s="4">
        <v>0</v>
      </c>
      <c r="AE33" s="4">
        <v>0</v>
      </c>
      <c r="AF33" s="4">
        <v>1648</v>
      </c>
      <c r="AG33" s="4">
        <v>0</v>
      </c>
      <c r="AH33" s="4">
        <v>0</v>
      </c>
      <c r="AI33" s="4">
        <v>0</v>
      </c>
      <c r="AJ33" s="24">
        <f t="shared" si="1"/>
        <v>7243</v>
      </c>
      <c r="AK33" s="5"/>
      <c r="AL33" s="5"/>
    </row>
    <row r="34" spans="1:38" ht="12.75">
      <c r="A34" s="12" t="s">
        <v>41</v>
      </c>
      <c r="B34" s="13" t="s">
        <v>97</v>
      </c>
      <c r="C34" s="13" t="s">
        <v>5</v>
      </c>
      <c r="D34" s="21">
        <v>15461</v>
      </c>
      <c r="E34" s="1">
        <f t="shared" si="0"/>
        <v>0</v>
      </c>
      <c r="F34" s="10">
        <v>0</v>
      </c>
      <c r="G34" s="4">
        <v>0</v>
      </c>
      <c r="H34" s="4">
        <v>0</v>
      </c>
      <c r="I34" s="4">
        <v>0</v>
      </c>
      <c r="J34" s="4">
        <v>0</v>
      </c>
      <c r="K34" s="4">
        <v>0</v>
      </c>
      <c r="L34" s="4">
        <v>0</v>
      </c>
      <c r="M34" s="4">
        <v>0</v>
      </c>
      <c r="N34" s="4">
        <v>0</v>
      </c>
      <c r="O34" s="4">
        <v>0</v>
      </c>
      <c r="P34" s="7">
        <v>0</v>
      </c>
      <c r="Q34" s="4">
        <v>0</v>
      </c>
      <c r="R34" s="4">
        <v>0</v>
      </c>
      <c r="S34" s="4">
        <v>0</v>
      </c>
      <c r="T34" s="4">
        <v>0</v>
      </c>
      <c r="U34" s="4">
        <v>0</v>
      </c>
      <c r="V34" s="4">
        <v>0</v>
      </c>
      <c r="W34" s="4">
        <v>0</v>
      </c>
      <c r="X34" s="4">
        <v>0</v>
      </c>
      <c r="Y34" s="4">
        <v>0</v>
      </c>
      <c r="Z34" s="4">
        <v>0</v>
      </c>
      <c r="AA34" s="4">
        <v>0</v>
      </c>
      <c r="AB34" s="4">
        <v>15461</v>
      </c>
      <c r="AC34" s="4">
        <v>0</v>
      </c>
      <c r="AD34" s="4">
        <v>0</v>
      </c>
      <c r="AE34" s="4">
        <v>0</v>
      </c>
      <c r="AF34" s="4">
        <v>0</v>
      </c>
      <c r="AG34" s="4">
        <v>0</v>
      </c>
      <c r="AH34" s="4">
        <v>0</v>
      </c>
      <c r="AI34" s="4">
        <v>0</v>
      </c>
      <c r="AJ34" s="24">
        <f t="shared" si="1"/>
        <v>15461</v>
      </c>
      <c r="AK34" s="5"/>
      <c r="AL34" s="5"/>
    </row>
    <row r="35" spans="1:38" ht="12.75">
      <c r="A35" s="12" t="s">
        <v>42</v>
      </c>
      <c r="B35" s="13" t="s">
        <v>128</v>
      </c>
      <c r="C35" s="13" t="s">
        <v>6</v>
      </c>
      <c r="D35" s="21">
        <v>149724</v>
      </c>
      <c r="E35" s="25">
        <f t="shared" si="0"/>
        <v>0</v>
      </c>
      <c r="F35" s="10">
        <v>0</v>
      </c>
      <c r="G35" s="4">
        <v>0</v>
      </c>
      <c r="H35" s="4">
        <v>0</v>
      </c>
      <c r="I35" s="4">
        <v>0</v>
      </c>
      <c r="J35" s="4">
        <v>0</v>
      </c>
      <c r="K35" s="4">
        <v>0</v>
      </c>
      <c r="L35" s="4">
        <v>0</v>
      </c>
      <c r="M35" s="4">
        <v>0</v>
      </c>
      <c r="N35" s="4">
        <v>0</v>
      </c>
      <c r="O35" s="4">
        <v>0</v>
      </c>
      <c r="P35" s="7">
        <v>2272</v>
      </c>
      <c r="Q35" s="4">
        <v>0</v>
      </c>
      <c r="R35" s="4">
        <v>836</v>
      </c>
      <c r="S35" s="4">
        <v>0</v>
      </c>
      <c r="T35" s="4">
        <v>0</v>
      </c>
      <c r="U35" s="4">
        <v>0</v>
      </c>
      <c r="V35" s="4">
        <v>0</v>
      </c>
      <c r="W35" s="4">
        <v>0</v>
      </c>
      <c r="X35" s="4">
        <v>0</v>
      </c>
      <c r="Y35" s="4">
        <v>0</v>
      </c>
      <c r="Z35" s="4">
        <v>0</v>
      </c>
      <c r="AA35" s="4">
        <v>0</v>
      </c>
      <c r="AB35" s="4">
        <v>0</v>
      </c>
      <c r="AC35" s="4">
        <v>0</v>
      </c>
      <c r="AD35" s="4">
        <v>0</v>
      </c>
      <c r="AE35" s="4">
        <v>0</v>
      </c>
      <c r="AF35" s="4">
        <v>0</v>
      </c>
      <c r="AG35" s="4">
        <v>146616</v>
      </c>
      <c r="AH35" s="4">
        <v>0</v>
      </c>
      <c r="AI35" s="4">
        <v>0</v>
      </c>
      <c r="AJ35" s="24">
        <f t="shared" si="1"/>
        <v>149724</v>
      </c>
      <c r="AK35" s="5"/>
      <c r="AL35" s="5"/>
    </row>
    <row r="36" spans="1:38" ht="12.75">
      <c r="A36" s="12" t="s">
        <v>43</v>
      </c>
      <c r="B36" s="13" t="s">
        <v>98</v>
      </c>
      <c r="C36" s="13" t="s">
        <v>125</v>
      </c>
      <c r="D36" s="21">
        <v>14011</v>
      </c>
      <c r="E36" s="1">
        <f aca="true" t="shared" si="2" ref="E36:E60">D36-AJ36</f>
        <v>0</v>
      </c>
      <c r="F36" s="10">
        <v>0</v>
      </c>
      <c r="G36" s="4">
        <v>0</v>
      </c>
      <c r="H36" s="4">
        <v>0</v>
      </c>
      <c r="I36" s="4">
        <v>0</v>
      </c>
      <c r="J36" s="4">
        <v>0</v>
      </c>
      <c r="K36" s="4">
        <v>0</v>
      </c>
      <c r="L36" s="4">
        <v>0</v>
      </c>
      <c r="M36" s="4">
        <v>0</v>
      </c>
      <c r="N36" s="4">
        <v>0</v>
      </c>
      <c r="O36" s="4">
        <v>0</v>
      </c>
      <c r="P36" s="7">
        <v>0</v>
      </c>
      <c r="Q36" s="4">
        <v>0</v>
      </c>
      <c r="R36" s="4">
        <v>0</v>
      </c>
      <c r="S36" s="4">
        <v>14011</v>
      </c>
      <c r="T36" s="4">
        <v>0</v>
      </c>
      <c r="U36" s="4">
        <v>0</v>
      </c>
      <c r="V36" s="4">
        <v>0</v>
      </c>
      <c r="W36" s="4">
        <v>0</v>
      </c>
      <c r="X36" s="4">
        <v>0</v>
      </c>
      <c r="Y36" s="4">
        <v>0</v>
      </c>
      <c r="Z36" s="4">
        <v>0</v>
      </c>
      <c r="AA36" s="4">
        <v>0</v>
      </c>
      <c r="AB36" s="4">
        <v>0</v>
      </c>
      <c r="AC36" s="4">
        <v>0</v>
      </c>
      <c r="AD36" s="4">
        <v>0</v>
      </c>
      <c r="AE36" s="4">
        <v>0</v>
      </c>
      <c r="AF36" s="4">
        <v>0</v>
      </c>
      <c r="AG36" s="4">
        <v>0</v>
      </c>
      <c r="AH36" s="4">
        <v>0</v>
      </c>
      <c r="AI36" s="4">
        <v>0</v>
      </c>
      <c r="AJ36" s="24">
        <f t="shared" si="1"/>
        <v>14011</v>
      </c>
      <c r="AK36" s="5"/>
      <c r="AL36" s="5"/>
    </row>
    <row r="37" spans="1:38" ht="12.75">
      <c r="A37" s="12" t="s">
        <v>44</v>
      </c>
      <c r="B37" s="13" t="s">
        <v>99</v>
      </c>
      <c r="C37" s="13" t="s">
        <v>126</v>
      </c>
      <c r="D37" s="21">
        <v>43934</v>
      </c>
      <c r="E37" s="1">
        <f t="shared" si="2"/>
        <v>0</v>
      </c>
      <c r="F37" s="10">
        <v>0</v>
      </c>
      <c r="G37" s="4">
        <v>0</v>
      </c>
      <c r="H37" s="4">
        <v>0</v>
      </c>
      <c r="I37" s="4">
        <v>0</v>
      </c>
      <c r="J37" s="4">
        <v>0</v>
      </c>
      <c r="K37" s="4">
        <v>0</v>
      </c>
      <c r="L37" s="4">
        <v>0</v>
      </c>
      <c r="M37" s="4">
        <v>0</v>
      </c>
      <c r="N37" s="4">
        <v>0</v>
      </c>
      <c r="O37" s="4">
        <v>0</v>
      </c>
      <c r="P37" s="7">
        <v>0</v>
      </c>
      <c r="Q37" s="4">
        <v>0</v>
      </c>
      <c r="R37" s="4">
        <v>20028</v>
      </c>
      <c r="S37" s="4">
        <v>0</v>
      </c>
      <c r="T37" s="4">
        <v>6676</v>
      </c>
      <c r="U37" s="4">
        <v>0</v>
      </c>
      <c r="V37" s="4">
        <v>0</v>
      </c>
      <c r="W37" s="4">
        <v>0</v>
      </c>
      <c r="X37" s="4">
        <v>0</v>
      </c>
      <c r="Y37" s="4">
        <v>0</v>
      </c>
      <c r="Z37" s="4">
        <v>0</v>
      </c>
      <c r="AA37" s="4">
        <v>0</v>
      </c>
      <c r="AB37" s="4">
        <v>17230</v>
      </c>
      <c r="AC37" s="4">
        <v>0</v>
      </c>
      <c r="AD37" s="4">
        <v>0</v>
      </c>
      <c r="AE37" s="4">
        <v>0</v>
      </c>
      <c r="AF37" s="4">
        <v>0</v>
      </c>
      <c r="AG37" s="4">
        <v>0</v>
      </c>
      <c r="AH37" s="4">
        <v>0</v>
      </c>
      <c r="AI37" s="4">
        <v>0</v>
      </c>
      <c r="AJ37" s="24">
        <f t="shared" si="1"/>
        <v>43934</v>
      </c>
      <c r="AK37" s="5"/>
      <c r="AL37" s="5"/>
    </row>
    <row r="38" spans="1:38" ht="12.75">
      <c r="A38" s="12" t="s">
        <v>45</v>
      </c>
      <c r="B38" s="13" t="s">
        <v>100</v>
      </c>
      <c r="C38" s="13" t="s">
        <v>127</v>
      </c>
      <c r="D38" s="21">
        <v>22927</v>
      </c>
      <c r="E38" s="1">
        <f t="shared" si="2"/>
        <v>16278</v>
      </c>
      <c r="F38" s="10">
        <v>0</v>
      </c>
      <c r="G38" s="4">
        <v>0</v>
      </c>
      <c r="H38" s="4">
        <v>0</v>
      </c>
      <c r="I38" s="4">
        <v>0</v>
      </c>
      <c r="J38" s="4">
        <v>0</v>
      </c>
      <c r="K38" s="4">
        <v>0</v>
      </c>
      <c r="L38" s="4">
        <v>0</v>
      </c>
      <c r="M38" s="4">
        <v>0</v>
      </c>
      <c r="N38" s="4">
        <v>0</v>
      </c>
      <c r="O38" s="4">
        <v>0</v>
      </c>
      <c r="P38" s="7">
        <v>0</v>
      </c>
      <c r="Q38" s="4">
        <v>0</v>
      </c>
      <c r="R38" s="4">
        <v>84</v>
      </c>
      <c r="S38" s="4">
        <v>6143</v>
      </c>
      <c r="T38" s="4">
        <v>0</v>
      </c>
      <c r="U38" s="4">
        <v>0</v>
      </c>
      <c r="V38" s="4">
        <v>0</v>
      </c>
      <c r="W38" s="4">
        <v>0</v>
      </c>
      <c r="X38" s="4">
        <v>0</v>
      </c>
      <c r="Y38" s="4">
        <v>0</v>
      </c>
      <c r="Z38" s="4">
        <v>0</v>
      </c>
      <c r="AA38" s="4">
        <v>0</v>
      </c>
      <c r="AB38" s="4">
        <v>0</v>
      </c>
      <c r="AC38" s="4">
        <v>0</v>
      </c>
      <c r="AD38" s="4">
        <v>0</v>
      </c>
      <c r="AE38" s="4">
        <v>0</v>
      </c>
      <c r="AF38" s="4">
        <v>0</v>
      </c>
      <c r="AG38" s="4">
        <v>0</v>
      </c>
      <c r="AH38" s="4">
        <v>422</v>
      </c>
      <c r="AI38" s="4">
        <v>0</v>
      </c>
      <c r="AJ38" s="24">
        <f t="shared" si="1"/>
        <v>6649</v>
      </c>
      <c r="AK38" s="5"/>
      <c r="AL38" s="5"/>
    </row>
    <row r="39" spans="1:38" ht="12.75">
      <c r="A39" s="12" t="s">
        <v>46</v>
      </c>
      <c r="B39" s="13" t="s">
        <v>101</v>
      </c>
      <c r="C39" s="13" t="s">
        <v>7</v>
      </c>
      <c r="D39" s="21">
        <v>126765</v>
      </c>
      <c r="E39" s="1">
        <f t="shared" si="2"/>
        <v>404</v>
      </c>
      <c r="F39" s="10">
        <v>0</v>
      </c>
      <c r="G39" s="4">
        <v>0</v>
      </c>
      <c r="H39" s="4">
        <v>0</v>
      </c>
      <c r="I39" s="4">
        <v>0</v>
      </c>
      <c r="J39" s="4">
        <v>0</v>
      </c>
      <c r="K39" s="4">
        <v>0</v>
      </c>
      <c r="L39" s="4">
        <v>0</v>
      </c>
      <c r="M39" s="4">
        <v>0</v>
      </c>
      <c r="N39" s="4">
        <v>0</v>
      </c>
      <c r="O39" s="4">
        <v>0</v>
      </c>
      <c r="P39" s="7">
        <v>0</v>
      </c>
      <c r="Q39" s="4">
        <v>0</v>
      </c>
      <c r="R39" s="4">
        <v>0</v>
      </c>
      <c r="S39" s="4">
        <v>0</v>
      </c>
      <c r="T39" s="4">
        <v>0</v>
      </c>
      <c r="U39" s="4">
        <v>0</v>
      </c>
      <c r="V39" s="4">
        <v>0</v>
      </c>
      <c r="W39" s="4">
        <v>0</v>
      </c>
      <c r="X39" s="4">
        <v>0</v>
      </c>
      <c r="Y39" s="4">
        <v>0</v>
      </c>
      <c r="Z39" s="4">
        <v>0</v>
      </c>
      <c r="AA39" s="4">
        <v>0</v>
      </c>
      <c r="AB39" s="4">
        <v>0</v>
      </c>
      <c r="AC39" s="4">
        <v>0</v>
      </c>
      <c r="AD39" s="4">
        <v>97046</v>
      </c>
      <c r="AE39" s="4">
        <v>11053</v>
      </c>
      <c r="AF39" s="4">
        <v>0</v>
      </c>
      <c r="AG39" s="4">
        <v>0</v>
      </c>
      <c r="AH39" s="4">
        <v>18262</v>
      </c>
      <c r="AI39" s="4">
        <v>0</v>
      </c>
      <c r="AJ39" s="24">
        <f t="shared" si="1"/>
        <v>126361</v>
      </c>
      <c r="AK39" s="5"/>
      <c r="AL39" s="5"/>
    </row>
    <row r="40" spans="1:38" ht="12.75">
      <c r="A40" s="12" t="s">
        <v>47</v>
      </c>
      <c r="B40" s="13" t="s">
        <v>102</v>
      </c>
      <c r="C40" s="13" t="s">
        <v>7</v>
      </c>
      <c r="D40" s="21">
        <v>53718</v>
      </c>
      <c r="E40" s="1">
        <f t="shared" si="2"/>
        <v>0</v>
      </c>
      <c r="F40" s="10">
        <v>0</v>
      </c>
      <c r="G40" s="4">
        <v>0</v>
      </c>
      <c r="H40" s="4">
        <v>0</v>
      </c>
      <c r="I40" s="4">
        <v>0</v>
      </c>
      <c r="J40" s="4">
        <v>0</v>
      </c>
      <c r="K40" s="4">
        <v>0</v>
      </c>
      <c r="L40" s="4">
        <v>0</v>
      </c>
      <c r="M40" s="4">
        <v>3199</v>
      </c>
      <c r="N40" s="4">
        <v>1066</v>
      </c>
      <c r="O40" s="4">
        <v>1074</v>
      </c>
      <c r="P40" s="7">
        <v>1074</v>
      </c>
      <c r="Q40" s="4">
        <v>1074</v>
      </c>
      <c r="R40" s="4">
        <v>1074</v>
      </c>
      <c r="S40" s="4">
        <v>1074</v>
      </c>
      <c r="T40" s="4">
        <v>1073</v>
      </c>
      <c r="U40" s="4">
        <v>0</v>
      </c>
      <c r="V40" s="4">
        <v>0</v>
      </c>
      <c r="W40" s="4">
        <v>2145</v>
      </c>
      <c r="X40" s="4">
        <v>0</v>
      </c>
      <c r="Y40" s="4">
        <v>0</v>
      </c>
      <c r="Z40" s="4">
        <v>13004</v>
      </c>
      <c r="AA40" s="4">
        <v>0</v>
      </c>
      <c r="AB40" s="4">
        <v>10586</v>
      </c>
      <c r="AC40" s="4">
        <v>3411</v>
      </c>
      <c r="AD40" s="4">
        <v>3515</v>
      </c>
      <c r="AE40" s="4">
        <v>7024</v>
      </c>
      <c r="AF40" s="4">
        <v>3325</v>
      </c>
      <c r="AG40" s="4">
        <v>0</v>
      </c>
      <c r="AH40" s="4">
        <v>0</v>
      </c>
      <c r="AI40" s="4">
        <v>0</v>
      </c>
      <c r="AJ40" s="24">
        <f t="shared" si="1"/>
        <v>53718</v>
      </c>
      <c r="AK40" s="5"/>
      <c r="AL40" s="5"/>
    </row>
    <row r="41" spans="1:38" ht="12.75">
      <c r="A41" s="12" t="s">
        <v>48</v>
      </c>
      <c r="B41" s="13" t="s">
        <v>103</v>
      </c>
      <c r="C41" s="13" t="s">
        <v>8</v>
      </c>
      <c r="D41" s="21">
        <v>22336</v>
      </c>
      <c r="E41" s="1">
        <f t="shared" si="2"/>
        <v>0</v>
      </c>
      <c r="F41" s="10">
        <v>0</v>
      </c>
      <c r="G41" s="4">
        <v>0</v>
      </c>
      <c r="H41" s="4">
        <v>0</v>
      </c>
      <c r="I41" s="4">
        <v>0</v>
      </c>
      <c r="J41" s="4">
        <v>0</v>
      </c>
      <c r="K41" s="4">
        <v>0</v>
      </c>
      <c r="L41" s="4">
        <v>0</v>
      </c>
      <c r="M41" s="4">
        <v>0</v>
      </c>
      <c r="N41" s="4">
        <v>0</v>
      </c>
      <c r="O41" s="4">
        <v>0</v>
      </c>
      <c r="P41" s="7">
        <v>0</v>
      </c>
      <c r="Q41" s="4">
        <v>0</v>
      </c>
      <c r="R41" s="4">
        <v>2655</v>
      </c>
      <c r="S41" s="4">
        <v>0</v>
      </c>
      <c r="T41" s="4">
        <v>0</v>
      </c>
      <c r="U41" s="4">
        <v>0</v>
      </c>
      <c r="V41" s="4">
        <v>0</v>
      </c>
      <c r="W41" s="4">
        <v>0</v>
      </c>
      <c r="X41" s="4">
        <v>0</v>
      </c>
      <c r="Y41" s="4">
        <v>0</v>
      </c>
      <c r="Z41" s="4">
        <v>0</v>
      </c>
      <c r="AA41" s="4">
        <v>12892</v>
      </c>
      <c r="AB41" s="4">
        <v>0</v>
      </c>
      <c r="AC41" s="4">
        <v>0</v>
      </c>
      <c r="AD41" s="4">
        <v>4982</v>
      </c>
      <c r="AE41" s="4">
        <v>0</v>
      </c>
      <c r="AF41" s="4">
        <v>0</v>
      </c>
      <c r="AG41" s="4">
        <v>0</v>
      </c>
      <c r="AH41" s="4">
        <v>1807</v>
      </c>
      <c r="AI41" s="4">
        <v>0</v>
      </c>
      <c r="AJ41" s="24">
        <f t="shared" si="1"/>
        <v>22336</v>
      </c>
      <c r="AK41" s="5"/>
      <c r="AL41" s="5"/>
    </row>
    <row r="42" spans="1:38" ht="12.75">
      <c r="A42" s="14" t="s">
        <v>49</v>
      </c>
      <c r="B42" s="13" t="s">
        <v>104</v>
      </c>
      <c r="C42" s="13" t="s">
        <v>8</v>
      </c>
      <c r="D42" s="21">
        <v>131181</v>
      </c>
      <c r="E42" s="1">
        <f t="shared" si="2"/>
        <v>0</v>
      </c>
      <c r="F42" s="10">
        <v>0</v>
      </c>
      <c r="G42" s="4">
        <v>0</v>
      </c>
      <c r="H42" s="4">
        <v>0</v>
      </c>
      <c r="I42" s="4">
        <v>0</v>
      </c>
      <c r="J42" s="4">
        <v>0</v>
      </c>
      <c r="K42" s="4">
        <v>0</v>
      </c>
      <c r="L42" s="4">
        <v>0</v>
      </c>
      <c r="M42" s="4">
        <v>15364</v>
      </c>
      <c r="N42" s="4">
        <v>0</v>
      </c>
      <c r="O42" s="4">
        <v>0</v>
      </c>
      <c r="P42" s="7">
        <v>0</v>
      </c>
      <c r="Q42" s="4">
        <v>0</v>
      </c>
      <c r="R42" s="4">
        <v>0</v>
      </c>
      <c r="S42" s="4">
        <v>31798</v>
      </c>
      <c r="T42" s="4">
        <v>0</v>
      </c>
      <c r="U42" s="4">
        <v>0</v>
      </c>
      <c r="V42" s="4">
        <v>0</v>
      </c>
      <c r="W42" s="4">
        <v>0</v>
      </c>
      <c r="X42" s="4">
        <v>16002</v>
      </c>
      <c r="Y42" s="4">
        <v>0</v>
      </c>
      <c r="Z42" s="4">
        <v>0</v>
      </c>
      <c r="AA42" s="4">
        <v>34886</v>
      </c>
      <c r="AB42" s="4">
        <v>0</v>
      </c>
      <c r="AC42" s="4">
        <v>0</v>
      </c>
      <c r="AD42" s="4">
        <v>17973</v>
      </c>
      <c r="AE42" s="4">
        <v>0</v>
      </c>
      <c r="AF42" s="4">
        <v>5958</v>
      </c>
      <c r="AG42" s="4">
        <v>0</v>
      </c>
      <c r="AH42" s="4">
        <v>9200</v>
      </c>
      <c r="AI42" s="4">
        <v>0</v>
      </c>
      <c r="AJ42" s="24">
        <f t="shared" si="1"/>
        <v>131181</v>
      </c>
      <c r="AK42" s="5"/>
      <c r="AL42" s="5"/>
    </row>
    <row r="43" spans="1:38" ht="12.75">
      <c r="A43" s="12" t="s">
        <v>51</v>
      </c>
      <c r="B43" s="13" t="s">
        <v>0</v>
      </c>
      <c r="C43" s="13"/>
      <c r="D43" s="21">
        <v>51632</v>
      </c>
      <c r="E43" s="1">
        <f t="shared" si="2"/>
        <v>0</v>
      </c>
      <c r="F43" s="10">
        <v>0</v>
      </c>
      <c r="G43" s="4">
        <v>0</v>
      </c>
      <c r="H43" s="4">
        <v>0</v>
      </c>
      <c r="I43" s="4">
        <v>0</v>
      </c>
      <c r="J43" s="4">
        <v>0</v>
      </c>
      <c r="K43" s="4">
        <v>0</v>
      </c>
      <c r="L43" s="4">
        <v>6395</v>
      </c>
      <c r="M43" s="4">
        <v>0</v>
      </c>
      <c r="N43" s="4">
        <v>11691</v>
      </c>
      <c r="O43" s="4">
        <v>4818</v>
      </c>
      <c r="P43" s="7">
        <v>0</v>
      </c>
      <c r="Q43" s="4">
        <v>14932</v>
      </c>
      <c r="R43" s="4">
        <v>4451</v>
      </c>
      <c r="S43" s="4">
        <v>4044</v>
      </c>
      <c r="T43" s="4">
        <v>5301</v>
      </c>
      <c r="U43" s="4">
        <v>0</v>
      </c>
      <c r="V43" s="4">
        <v>0</v>
      </c>
      <c r="W43" s="4">
        <v>0</v>
      </c>
      <c r="X43" s="4">
        <v>0</v>
      </c>
      <c r="Y43" s="4">
        <v>0</v>
      </c>
      <c r="Z43" s="4">
        <v>0</v>
      </c>
      <c r="AA43" s="4">
        <v>0</v>
      </c>
      <c r="AB43" s="4">
        <v>0</v>
      </c>
      <c r="AC43" s="4">
        <v>0</v>
      </c>
      <c r="AD43" s="4">
        <v>0</v>
      </c>
      <c r="AE43" s="4">
        <v>0</v>
      </c>
      <c r="AF43" s="4">
        <v>0</v>
      </c>
      <c r="AG43" s="4">
        <v>0</v>
      </c>
      <c r="AH43" s="4">
        <v>0</v>
      </c>
      <c r="AI43" s="4">
        <v>0</v>
      </c>
      <c r="AJ43" s="24">
        <f t="shared" si="1"/>
        <v>51632</v>
      </c>
      <c r="AK43" s="5"/>
      <c r="AL43" s="5"/>
    </row>
    <row r="44" spans="1:38" ht="12.75">
      <c r="A44" s="12" t="s">
        <v>53</v>
      </c>
      <c r="B44" s="13" t="s">
        <v>106</v>
      </c>
      <c r="C44" s="13"/>
      <c r="D44" s="21">
        <v>14403</v>
      </c>
      <c r="E44" s="1">
        <f t="shared" si="2"/>
        <v>8668</v>
      </c>
      <c r="F44" s="10">
        <v>0</v>
      </c>
      <c r="G44" s="4">
        <v>0</v>
      </c>
      <c r="H44" s="4">
        <v>0</v>
      </c>
      <c r="I44" s="4">
        <v>0</v>
      </c>
      <c r="J44" s="4">
        <v>0</v>
      </c>
      <c r="K44" s="4">
        <v>0</v>
      </c>
      <c r="L44" s="4">
        <v>0</v>
      </c>
      <c r="M44" s="4">
        <v>0</v>
      </c>
      <c r="N44" s="4">
        <v>0</v>
      </c>
      <c r="O44" s="4">
        <v>0</v>
      </c>
      <c r="P44" s="7">
        <v>0</v>
      </c>
      <c r="Q44" s="4">
        <v>0</v>
      </c>
      <c r="R44" s="4">
        <v>0</v>
      </c>
      <c r="S44" s="4">
        <v>0</v>
      </c>
      <c r="T44" s="4">
        <v>0</v>
      </c>
      <c r="U44" s="4">
        <v>0</v>
      </c>
      <c r="V44" s="4">
        <v>0</v>
      </c>
      <c r="W44" s="4">
        <v>0</v>
      </c>
      <c r="X44" s="4">
        <v>0</v>
      </c>
      <c r="Y44" s="4">
        <v>0</v>
      </c>
      <c r="Z44" s="4">
        <v>1307</v>
      </c>
      <c r="AA44" s="4">
        <v>0</v>
      </c>
      <c r="AB44" s="4">
        <v>0</v>
      </c>
      <c r="AC44" s="4">
        <v>0</v>
      </c>
      <c r="AD44" s="4">
        <v>4428</v>
      </c>
      <c r="AE44" s="4">
        <v>0</v>
      </c>
      <c r="AF44" s="4">
        <v>0</v>
      </c>
      <c r="AG44" s="4">
        <v>0</v>
      </c>
      <c r="AH44" s="4">
        <v>0</v>
      </c>
      <c r="AI44" s="4">
        <v>0</v>
      </c>
      <c r="AJ44" s="24">
        <f t="shared" si="1"/>
        <v>5735</v>
      </c>
      <c r="AK44" s="5"/>
      <c r="AL44" s="5"/>
    </row>
    <row r="45" spans="1:38" ht="12.75">
      <c r="A45" s="12" t="s">
        <v>63</v>
      </c>
      <c r="B45" s="13" t="s">
        <v>116</v>
      </c>
      <c r="C45" s="13"/>
      <c r="D45" s="21">
        <v>5644</v>
      </c>
      <c r="E45" s="1">
        <f t="shared" si="2"/>
        <v>0</v>
      </c>
      <c r="F45" s="10">
        <v>0</v>
      </c>
      <c r="G45" s="4">
        <v>0</v>
      </c>
      <c r="H45" s="4">
        <v>0</v>
      </c>
      <c r="I45" s="4">
        <v>0</v>
      </c>
      <c r="J45" s="4">
        <v>0</v>
      </c>
      <c r="K45" s="4">
        <v>0</v>
      </c>
      <c r="L45" s="4">
        <v>0</v>
      </c>
      <c r="M45" s="4">
        <v>0</v>
      </c>
      <c r="N45" s="4">
        <v>0</v>
      </c>
      <c r="O45" s="4">
        <v>0</v>
      </c>
      <c r="P45" s="7">
        <v>0</v>
      </c>
      <c r="Q45" s="4">
        <v>5644</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24">
        <f t="shared" si="1"/>
        <v>5644</v>
      </c>
      <c r="AK45" s="5"/>
      <c r="AL45" s="5"/>
    </row>
    <row r="46" spans="1:38" ht="12.75">
      <c r="A46" s="12" t="s">
        <v>52</v>
      </c>
      <c r="B46" s="13" t="s">
        <v>105</v>
      </c>
      <c r="C46" s="13"/>
      <c r="D46" s="21">
        <v>170274</v>
      </c>
      <c r="E46" s="1">
        <f t="shared" si="2"/>
        <v>605</v>
      </c>
      <c r="F46" s="10">
        <v>0</v>
      </c>
      <c r="G46" s="4">
        <v>0</v>
      </c>
      <c r="H46" s="4">
        <v>0</v>
      </c>
      <c r="I46" s="4">
        <v>0</v>
      </c>
      <c r="J46" s="4">
        <v>0</v>
      </c>
      <c r="K46" s="4">
        <v>0</v>
      </c>
      <c r="L46" s="4">
        <v>0</v>
      </c>
      <c r="M46" s="4">
        <v>0</v>
      </c>
      <c r="N46" s="4">
        <v>33084</v>
      </c>
      <c r="O46" s="4">
        <v>0</v>
      </c>
      <c r="P46" s="7">
        <v>3503</v>
      </c>
      <c r="Q46" s="4">
        <v>45733</v>
      </c>
      <c r="R46" s="4">
        <v>13860</v>
      </c>
      <c r="S46" s="4">
        <v>11580</v>
      </c>
      <c r="T46" s="4">
        <v>7411</v>
      </c>
      <c r="U46" s="4">
        <v>0</v>
      </c>
      <c r="V46" s="4">
        <v>0</v>
      </c>
      <c r="W46" s="4">
        <v>0</v>
      </c>
      <c r="X46" s="4">
        <v>0</v>
      </c>
      <c r="Y46" s="4">
        <v>0</v>
      </c>
      <c r="Z46" s="4">
        <v>0</v>
      </c>
      <c r="AA46" s="4">
        <v>0</v>
      </c>
      <c r="AB46" s="4">
        <v>9822</v>
      </c>
      <c r="AC46" s="4">
        <v>28755</v>
      </c>
      <c r="AD46" s="4">
        <v>6222</v>
      </c>
      <c r="AE46" s="4">
        <v>0</v>
      </c>
      <c r="AF46" s="4">
        <v>3490</v>
      </c>
      <c r="AG46" s="4">
        <v>0</v>
      </c>
      <c r="AH46" s="4">
        <v>5998</v>
      </c>
      <c r="AI46" s="4">
        <v>211</v>
      </c>
      <c r="AJ46" s="24">
        <f t="shared" si="1"/>
        <v>169669</v>
      </c>
      <c r="AK46" s="5"/>
      <c r="AL46" s="5"/>
    </row>
    <row r="47" spans="1:38" ht="12.75">
      <c r="A47" s="12" t="s">
        <v>54</v>
      </c>
      <c r="B47" s="13" t="s">
        <v>107</v>
      </c>
      <c r="C47" s="13"/>
      <c r="D47" s="21">
        <v>28402</v>
      </c>
      <c r="E47" s="1">
        <f t="shared" si="2"/>
        <v>0</v>
      </c>
      <c r="F47" s="10">
        <v>0</v>
      </c>
      <c r="G47" s="4">
        <v>0</v>
      </c>
      <c r="H47" s="4">
        <v>0</v>
      </c>
      <c r="I47" s="4">
        <v>0</v>
      </c>
      <c r="J47" s="4">
        <v>0</v>
      </c>
      <c r="K47" s="4">
        <v>0</v>
      </c>
      <c r="L47" s="4">
        <v>0</v>
      </c>
      <c r="M47" s="4">
        <v>0</v>
      </c>
      <c r="N47" s="4">
        <v>0</v>
      </c>
      <c r="O47" s="4">
        <v>0</v>
      </c>
      <c r="P47" s="7">
        <v>0</v>
      </c>
      <c r="Q47" s="4">
        <v>0</v>
      </c>
      <c r="R47" s="4">
        <v>0</v>
      </c>
      <c r="S47" s="4">
        <v>0</v>
      </c>
      <c r="T47" s="4">
        <v>0</v>
      </c>
      <c r="U47" s="4">
        <v>0</v>
      </c>
      <c r="V47" s="4">
        <v>0</v>
      </c>
      <c r="W47" s="4">
        <v>7441</v>
      </c>
      <c r="X47" s="4">
        <v>0</v>
      </c>
      <c r="Y47" s="4">
        <v>0</v>
      </c>
      <c r="Z47" s="4">
        <v>10482</v>
      </c>
      <c r="AA47" s="4">
        <v>10479</v>
      </c>
      <c r="AB47" s="4">
        <v>0</v>
      </c>
      <c r="AC47" s="4">
        <v>0</v>
      </c>
      <c r="AD47" s="4">
        <v>0</v>
      </c>
      <c r="AE47" s="4">
        <v>0</v>
      </c>
      <c r="AF47" s="4">
        <v>0</v>
      </c>
      <c r="AG47" s="4">
        <v>0</v>
      </c>
      <c r="AH47" s="4">
        <v>0</v>
      </c>
      <c r="AI47" s="4">
        <v>0</v>
      </c>
      <c r="AJ47" s="24">
        <f t="shared" si="1"/>
        <v>28402</v>
      </c>
      <c r="AK47" s="5"/>
      <c r="AL47" s="5"/>
    </row>
    <row r="48" spans="1:38" ht="12.75">
      <c r="A48" s="12" t="s">
        <v>55</v>
      </c>
      <c r="B48" s="13" t="s">
        <v>108</v>
      </c>
      <c r="C48" s="13"/>
      <c r="D48" s="21">
        <v>30926</v>
      </c>
      <c r="E48" s="1">
        <f t="shared" si="2"/>
        <v>0</v>
      </c>
      <c r="F48" s="10">
        <v>0</v>
      </c>
      <c r="G48" s="4">
        <v>0</v>
      </c>
      <c r="H48" s="4">
        <v>0</v>
      </c>
      <c r="I48" s="4">
        <v>0</v>
      </c>
      <c r="J48" s="4">
        <v>0</v>
      </c>
      <c r="K48" s="4">
        <v>0</v>
      </c>
      <c r="L48" s="4">
        <v>0</v>
      </c>
      <c r="M48" s="4">
        <v>0</v>
      </c>
      <c r="N48" s="4">
        <v>0</v>
      </c>
      <c r="O48" s="4">
        <v>0</v>
      </c>
      <c r="P48" s="7">
        <v>0</v>
      </c>
      <c r="Q48" s="4">
        <v>0</v>
      </c>
      <c r="R48" s="4">
        <v>30926</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24">
        <f t="shared" si="1"/>
        <v>30926</v>
      </c>
      <c r="AK48" s="5"/>
      <c r="AL48" s="5"/>
    </row>
    <row r="49" spans="1:38" ht="12.75">
      <c r="A49" s="12" t="s">
        <v>56</v>
      </c>
      <c r="B49" s="13" t="s">
        <v>109</v>
      </c>
      <c r="C49" s="13"/>
      <c r="D49" s="21">
        <v>21476</v>
      </c>
      <c r="E49" s="1">
        <f t="shared" si="2"/>
        <v>0</v>
      </c>
      <c r="F49" s="10">
        <v>0</v>
      </c>
      <c r="G49" s="4">
        <v>0</v>
      </c>
      <c r="H49" s="4">
        <v>0</v>
      </c>
      <c r="I49" s="4">
        <v>0</v>
      </c>
      <c r="J49" s="4">
        <v>0</v>
      </c>
      <c r="K49" s="4">
        <v>0</v>
      </c>
      <c r="L49" s="4">
        <v>0</v>
      </c>
      <c r="M49" s="4">
        <v>2147</v>
      </c>
      <c r="N49" s="4">
        <v>0</v>
      </c>
      <c r="O49" s="4">
        <v>19329</v>
      </c>
      <c r="P49" s="7">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24">
        <f t="shared" si="1"/>
        <v>21476</v>
      </c>
      <c r="AK49" s="5"/>
      <c r="AL49" s="5"/>
    </row>
    <row r="50" spans="1:38" ht="12.75">
      <c r="A50" s="12" t="s">
        <v>58</v>
      </c>
      <c r="B50" s="13" t="s">
        <v>111</v>
      </c>
      <c r="C50" s="13"/>
      <c r="D50" s="21">
        <v>78879</v>
      </c>
      <c r="E50" s="1">
        <f t="shared" si="2"/>
        <v>0</v>
      </c>
      <c r="F50" s="10">
        <v>0</v>
      </c>
      <c r="G50" s="4">
        <v>0</v>
      </c>
      <c r="H50" s="4">
        <v>0</v>
      </c>
      <c r="I50" s="4">
        <v>0</v>
      </c>
      <c r="J50" s="4">
        <v>0</v>
      </c>
      <c r="K50" s="4">
        <v>0</v>
      </c>
      <c r="L50" s="4">
        <v>0</v>
      </c>
      <c r="M50" s="4">
        <v>11342</v>
      </c>
      <c r="N50" s="4">
        <v>0</v>
      </c>
      <c r="O50" s="4">
        <v>9255</v>
      </c>
      <c r="P50" s="7">
        <v>0</v>
      </c>
      <c r="Q50" s="4">
        <v>0</v>
      </c>
      <c r="R50" s="4">
        <v>6924</v>
      </c>
      <c r="S50" s="4">
        <v>0</v>
      </c>
      <c r="T50" s="4">
        <v>0</v>
      </c>
      <c r="U50" s="4">
        <v>0</v>
      </c>
      <c r="V50" s="4">
        <v>0</v>
      </c>
      <c r="W50" s="4">
        <v>0</v>
      </c>
      <c r="X50" s="4">
        <v>0</v>
      </c>
      <c r="Y50" s="4">
        <v>21519</v>
      </c>
      <c r="Z50" s="4">
        <v>0</v>
      </c>
      <c r="AA50" s="4">
        <v>17135</v>
      </c>
      <c r="AB50" s="4">
        <v>0</v>
      </c>
      <c r="AC50" s="4">
        <v>12704</v>
      </c>
      <c r="AD50" s="4">
        <v>0</v>
      </c>
      <c r="AE50" s="4">
        <v>0</v>
      </c>
      <c r="AF50" s="4">
        <v>0</v>
      </c>
      <c r="AG50" s="4">
        <v>0</v>
      </c>
      <c r="AH50" s="4">
        <v>0</v>
      </c>
      <c r="AI50" s="4">
        <v>0</v>
      </c>
      <c r="AJ50" s="24">
        <f t="shared" si="1"/>
        <v>78879</v>
      </c>
      <c r="AK50" s="5"/>
      <c r="AL50" s="5"/>
    </row>
    <row r="51" spans="1:38" ht="12.75">
      <c r="A51" s="12" t="s">
        <v>59</v>
      </c>
      <c r="B51" s="13" t="s">
        <v>112</v>
      </c>
      <c r="C51" s="13"/>
      <c r="D51" s="21">
        <v>55594</v>
      </c>
      <c r="E51" s="1">
        <f t="shared" si="2"/>
        <v>0</v>
      </c>
      <c r="F51" s="10">
        <v>0</v>
      </c>
      <c r="G51" s="4">
        <v>0</v>
      </c>
      <c r="H51" s="4">
        <v>0</v>
      </c>
      <c r="I51" s="4">
        <v>0</v>
      </c>
      <c r="J51" s="4">
        <v>0</v>
      </c>
      <c r="K51" s="4">
        <v>0</v>
      </c>
      <c r="L51" s="4">
        <v>0</v>
      </c>
      <c r="M51" s="4">
        <v>0</v>
      </c>
      <c r="N51" s="4">
        <v>0</v>
      </c>
      <c r="O51" s="4">
        <v>0</v>
      </c>
      <c r="P51" s="7">
        <v>0</v>
      </c>
      <c r="Q51" s="4">
        <v>0</v>
      </c>
      <c r="R51" s="4">
        <v>17042</v>
      </c>
      <c r="S51" s="4">
        <v>0</v>
      </c>
      <c r="T51" s="4">
        <v>4971</v>
      </c>
      <c r="U51" s="4">
        <v>0</v>
      </c>
      <c r="V51" s="4">
        <v>0</v>
      </c>
      <c r="W51" s="4">
        <v>0</v>
      </c>
      <c r="X51" s="4">
        <v>3677</v>
      </c>
      <c r="Y51" s="4">
        <v>0</v>
      </c>
      <c r="Z51" s="4">
        <v>11838</v>
      </c>
      <c r="AA51" s="4">
        <v>6031</v>
      </c>
      <c r="AB51" s="4">
        <v>1961</v>
      </c>
      <c r="AC51" s="4">
        <v>2008</v>
      </c>
      <c r="AD51" s="4">
        <v>2008</v>
      </c>
      <c r="AE51" s="4">
        <v>0</v>
      </c>
      <c r="AF51" s="4">
        <v>6058</v>
      </c>
      <c r="AG51" s="4">
        <v>0</v>
      </c>
      <c r="AH51" s="4">
        <v>0</v>
      </c>
      <c r="AI51" s="4">
        <v>0</v>
      </c>
      <c r="AJ51" s="24">
        <f t="shared" si="1"/>
        <v>55594</v>
      </c>
      <c r="AK51" s="5"/>
      <c r="AL51" s="5"/>
    </row>
    <row r="52" spans="1:38" ht="12.75">
      <c r="A52" s="12" t="s">
        <v>60</v>
      </c>
      <c r="B52" s="13" t="s">
        <v>113</v>
      </c>
      <c r="C52" s="13"/>
      <c r="D52" s="21">
        <v>23707</v>
      </c>
      <c r="E52" s="1">
        <f t="shared" si="2"/>
        <v>0</v>
      </c>
      <c r="F52" s="10">
        <v>0</v>
      </c>
      <c r="G52" s="4">
        <v>0</v>
      </c>
      <c r="H52" s="4">
        <v>0</v>
      </c>
      <c r="I52" s="4">
        <v>0</v>
      </c>
      <c r="J52" s="4">
        <v>0</v>
      </c>
      <c r="K52" s="4">
        <v>0</v>
      </c>
      <c r="L52" s="4">
        <v>0</v>
      </c>
      <c r="M52" s="4">
        <v>0</v>
      </c>
      <c r="N52" s="4">
        <v>0</v>
      </c>
      <c r="O52" s="4">
        <v>6916</v>
      </c>
      <c r="P52" s="7">
        <v>0</v>
      </c>
      <c r="Q52" s="4">
        <v>0</v>
      </c>
      <c r="R52" s="4">
        <v>4939</v>
      </c>
      <c r="S52" s="4">
        <v>0</v>
      </c>
      <c r="T52" s="4">
        <v>0</v>
      </c>
      <c r="U52" s="4">
        <v>0</v>
      </c>
      <c r="V52" s="4">
        <v>0</v>
      </c>
      <c r="W52" s="4">
        <v>0</v>
      </c>
      <c r="X52" s="4">
        <v>0</v>
      </c>
      <c r="Y52" s="4">
        <v>0</v>
      </c>
      <c r="Z52" s="4">
        <v>0</v>
      </c>
      <c r="AA52" s="4">
        <v>8296</v>
      </c>
      <c r="AB52" s="4">
        <v>0</v>
      </c>
      <c r="AC52" s="4">
        <v>0</v>
      </c>
      <c r="AD52" s="4">
        <v>3556</v>
      </c>
      <c r="AE52" s="4">
        <v>0</v>
      </c>
      <c r="AF52" s="4">
        <v>0</v>
      </c>
      <c r="AG52" s="4">
        <v>0</v>
      </c>
      <c r="AH52" s="4">
        <v>0</v>
      </c>
      <c r="AI52" s="4">
        <v>0</v>
      </c>
      <c r="AJ52" s="24">
        <f t="shared" si="1"/>
        <v>23707</v>
      </c>
      <c r="AK52" s="5"/>
      <c r="AL52" s="5"/>
    </row>
    <row r="53" spans="1:38" ht="12.75">
      <c r="A53" s="12" t="s">
        <v>61</v>
      </c>
      <c r="B53" s="13" t="s">
        <v>114</v>
      </c>
      <c r="C53" s="13"/>
      <c r="D53" s="21">
        <v>47197</v>
      </c>
      <c r="E53" s="1">
        <f t="shared" si="2"/>
        <v>0</v>
      </c>
      <c r="F53" s="10">
        <v>0</v>
      </c>
      <c r="G53" s="4">
        <v>0</v>
      </c>
      <c r="H53" s="4">
        <v>0</v>
      </c>
      <c r="I53" s="4">
        <v>0</v>
      </c>
      <c r="J53" s="4">
        <v>0</v>
      </c>
      <c r="K53" s="4">
        <v>0</v>
      </c>
      <c r="L53" s="4">
        <v>0</v>
      </c>
      <c r="M53" s="4">
        <v>0</v>
      </c>
      <c r="N53" s="4">
        <v>0</v>
      </c>
      <c r="O53" s="4">
        <v>0</v>
      </c>
      <c r="P53" s="7">
        <v>0</v>
      </c>
      <c r="Q53" s="4">
        <v>0</v>
      </c>
      <c r="R53" s="4">
        <v>7256</v>
      </c>
      <c r="S53" s="4">
        <v>0</v>
      </c>
      <c r="T53" s="4">
        <v>4184</v>
      </c>
      <c r="U53" s="4">
        <v>0</v>
      </c>
      <c r="V53" s="4">
        <v>0</v>
      </c>
      <c r="W53" s="4">
        <v>0</v>
      </c>
      <c r="X53" s="4">
        <v>49</v>
      </c>
      <c r="Y53" s="4">
        <v>0</v>
      </c>
      <c r="Z53" s="4">
        <v>0</v>
      </c>
      <c r="AA53" s="4">
        <v>0</v>
      </c>
      <c r="AB53" s="4">
        <v>0</v>
      </c>
      <c r="AC53" s="4">
        <v>18059</v>
      </c>
      <c r="AD53" s="4">
        <v>2510</v>
      </c>
      <c r="AE53" s="4">
        <v>2510</v>
      </c>
      <c r="AF53" s="4">
        <v>10530</v>
      </c>
      <c r="AG53" s="4">
        <v>0</v>
      </c>
      <c r="AH53" s="4">
        <v>2099</v>
      </c>
      <c r="AI53" s="4">
        <v>0</v>
      </c>
      <c r="AJ53" s="24">
        <f t="shared" si="1"/>
        <v>47197</v>
      </c>
      <c r="AK53" s="5"/>
      <c r="AL53" s="5"/>
    </row>
    <row r="54" spans="1:38" ht="12.75">
      <c r="A54" s="12" t="s">
        <v>62</v>
      </c>
      <c r="B54" s="13" t="s">
        <v>115</v>
      </c>
      <c r="C54" s="13"/>
      <c r="D54" s="21">
        <v>27037</v>
      </c>
      <c r="E54" s="1">
        <f t="shared" si="2"/>
        <v>0</v>
      </c>
      <c r="F54" s="10">
        <v>0</v>
      </c>
      <c r="G54" s="4">
        <v>0</v>
      </c>
      <c r="H54" s="4">
        <v>0</v>
      </c>
      <c r="I54" s="4">
        <v>0</v>
      </c>
      <c r="J54" s="4">
        <v>0</v>
      </c>
      <c r="K54" s="4">
        <v>0</v>
      </c>
      <c r="L54" s="4">
        <v>0</v>
      </c>
      <c r="M54" s="4">
        <v>0</v>
      </c>
      <c r="N54" s="4">
        <v>0</v>
      </c>
      <c r="O54" s="4">
        <v>8688</v>
      </c>
      <c r="P54" s="7">
        <v>0</v>
      </c>
      <c r="Q54" s="4">
        <v>4831</v>
      </c>
      <c r="R54" s="4">
        <v>0</v>
      </c>
      <c r="S54" s="4">
        <v>0</v>
      </c>
      <c r="T54" s="4">
        <v>0</v>
      </c>
      <c r="U54" s="4">
        <v>0</v>
      </c>
      <c r="V54" s="4">
        <v>0</v>
      </c>
      <c r="W54" s="4">
        <v>0</v>
      </c>
      <c r="X54" s="4">
        <v>0</v>
      </c>
      <c r="Y54" s="4">
        <v>0</v>
      </c>
      <c r="Z54" s="4">
        <v>4125</v>
      </c>
      <c r="AA54" s="4">
        <v>0</v>
      </c>
      <c r="AB54" s="4">
        <v>0</v>
      </c>
      <c r="AC54" s="4">
        <v>0</v>
      </c>
      <c r="AD54" s="4">
        <v>9393</v>
      </c>
      <c r="AE54" s="4">
        <v>0</v>
      </c>
      <c r="AF54" s="4">
        <v>0</v>
      </c>
      <c r="AG54" s="4">
        <v>0</v>
      </c>
      <c r="AH54" s="4">
        <v>0</v>
      </c>
      <c r="AI54" s="4">
        <v>0</v>
      </c>
      <c r="AJ54" s="24">
        <f t="shared" si="1"/>
        <v>27037</v>
      </c>
      <c r="AK54" s="5"/>
      <c r="AL54" s="5"/>
    </row>
    <row r="55" spans="1:38" ht="12.75">
      <c r="A55" s="12" t="s">
        <v>64</v>
      </c>
      <c r="B55" s="13" t="s">
        <v>117</v>
      </c>
      <c r="C55" s="13"/>
      <c r="D55" s="21">
        <v>11408</v>
      </c>
      <c r="E55" s="1">
        <f t="shared" si="2"/>
        <v>258</v>
      </c>
      <c r="F55" s="10">
        <v>0</v>
      </c>
      <c r="G55" s="4">
        <v>0</v>
      </c>
      <c r="H55" s="4">
        <v>0</v>
      </c>
      <c r="I55" s="4">
        <v>0</v>
      </c>
      <c r="J55" s="4">
        <v>0</v>
      </c>
      <c r="K55" s="4">
        <v>0</v>
      </c>
      <c r="L55" s="4">
        <v>0</v>
      </c>
      <c r="M55" s="4">
        <v>0</v>
      </c>
      <c r="N55" s="4">
        <v>0</v>
      </c>
      <c r="O55" s="4">
        <v>0</v>
      </c>
      <c r="P55" s="7">
        <v>0</v>
      </c>
      <c r="Q55" s="4">
        <v>0</v>
      </c>
      <c r="R55" s="4">
        <v>0</v>
      </c>
      <c r="S55" s="4">
        <v>2730</v>
      </c>
      <c r="T55" s="4">
        <v>0</v>
      </c>
      <c r="U55" s="4">
        <v>0</v>
      </c>
      <c r="V55" s="4">
        <v>0</v>
      </c>
      <c r="W55" s="4">
        <v>0</v>
      </c>
      <c r="X55" s="4">
        <v>370</v>
      </c>
      <c r="Y55" s="4">
        <v>0</v>
      </c>
      <c r="Z55" s="4">
        <v>0</v>
      </c>
      <c r="AA55" s="4">
        <v>4061</v>
      </c>
      <c r="AB55" s="4">
        <v>0</v>
      </c>
      <c r="AC55" s="4">
        <v>0</v>
      </c>
      <c r="AD55" s="4">
        <v>3673</v>
      </c>
      <c r="AE55" s="4">
        <v>0</v>
      </c>
      <c r="AF55" s="4">
        <v>316</v>
      </c>
      <c r="AG55" s="4">
        <v>0</v>
      </c>
      <c r="AH55" s="4">
        <v>0</v>
      </c>
      <c r="AI55" s="4">
        <v>0</v>
      </c>
      <c r="AJ55" s="24">
        <f t="shared" si="1"/>
        <v>11150</v>
      </c>
      <c r="AK55" s="5"/>
      <c r="AL55" s="5"/>
    </row>
    <row r="56" spans="1:38" ht="12.75">
      <c r="A56" s="12" t="s">
        <v>50</v>
      </c>
      <c r="B56" s="13" t="s">
        <v>9</v>
      </c>
      <c r="C56" s="13"/>
      <c r="D56" s="21">
        <v>70792</v>
      </c>
      <c r="E56" s="1">
        <f t="shared" si="2"/>
        <v>0</v>
      </c>
      <c r="F56" s="10">
        <v>0</v>
      </c>
      <c r="G56" s="4">
        <v>0</v>
      </c>
      <c r="H56" s="4">
        <v>0</v>
      </c>
      <c r="I56" s="4">
        <v>0</v>
      </c>
      <c r="J56" s="4">
        <v>0</v>
      </c>
      <c r="K56" s="4">
        <v>0</v>
      </c>
      <c r="L56" s="4">
        <v>0</v>
      </c>
      <c r="M56" s="4">
        <v>0</v>
      </c>
      <c r="N56" s="4">
        <v>0</v>
      </c>
      <c r="O56" s="4">
        <v>0</v>
      </c>
      <c r="P56" s="7">
        <v>0</v>
      </c>
      <c r="Q56" s="4">
        <v>0</v>
      </c>
      <c r="R56" s="4">
        <v>0</v>
      </c>
      <c r="S56" s="4">
        <v>0</v>
      </c>
      <c r="T56" s="4">
        <v>0</v>
      </c>
      <c r="U56" s="4">
        <v>0</v>
      </c>
      <c r="V56" s="4">
        <v>0</v>
      </c>
      <c r="W56" s="4">
        <v>0</v>
      </c>
      <c r="X56" s="4">
        <v>0</v>
      </c>
      <c r="Y56" s="4">
        <v>0</v>
      </c>
      <c r="Z56" s="4">
        <v>10324</v>
      </c>
      <c r="AA56" s="4">
        <v>3085</v>
      </c>
      <c r="AB56" s="4">
        <v>4769</v>
      </c>
      <c r="AC56" s="4">
        <v>40893</v>
      </c>
      <c r="AD56" s="4">
        <v>11721</v>
      </c>
      <c r="AE56" s="4">
        <v>0</v>
      </c>
      <c r="AF56" s="4">
        <v>0</v>
      </c>
      <c r="AG56" s="4">
        <v>0</v>
      </c>
      <c r="AH56" s="4">
        <v>0</v>
      </c>
      <c r="AI56" s="4">
        <v>0</v>
      </c>
      <c r="AJ56" s="24">
        <f t="shared" si="1"/>
        <v>70792</v>
      </c>
      <c r="AK56" s="5"/>
      <c r="AL56" s="5"/>
    </row>
    <row r="57" spans="1:38" ht="12.75">
      <c r="A57" s="12" t="s">
        <v>65</v>
      </c>
      <c r="B57" s="13" t="s">
        <v>118</v>
      </c>
      <c r="C57" s="13"/>
      <c r="D57" s="21">
        <v>28279</v>
      </c>
      <c r="E57" s="1">
        <f t="shared" si="2"/>
        <v>0</v>
      </c>
      <c r="F57" s="10">
        <v>0</v>
      </c>
      <c r="G57" s="4">
        <v>0</v>
      </c>
      <c r="H57" s="4">
        <v>0</v>
      </c>
      <c r="I57" s="4">
        <v>0</v>
      </c>
      <c r="J57" s="4">
        <v>0</v>
      </c>
      <c r="K57" s="4">
        <v>0</v>
      </c>
      <c r="L57" s="4">
        <v>0</v>
      </c>
      <c r="M57" s="4">
        <v>0</v>
      </c>
      <c r="N57" s="4">
        <v>0</v>
      </c>
      <c r="O57" s="4">
        <v>0</v>
      </c>
      <c r="P57" s="7">
        <v>0</v>
      </c>
      <c r="Q57" s="4">
        <v>0</v>
      </c>
      <c r="R57" s="4">
        <v>0</v>
      </c>
      <c r="S57" s="4">
        <v>0</v>
      </c>
      <c r="T57" s="4">
        <v>0</v>
      </c>
      <c r="U57" s="4">
        <v>0</v>
      </c>
      <c r="V57" s="4">
        <v>0</v>
      </c>
      <c r="W57" s="4">
        <v>0</v>
      </c>
      <c r="X57" s="4">
        <v>770</v>
      </c>
      <c r="Y57" s="4">
        <v>0</v>
      </c>
      <c r="Z57" s="4">
        <v>0</v>
      </c>
      <c r="AA57" s="4">
        <v>0</v>
      </c>
      <c r="AB57" s="4">
        <v>0</v>
      </c>
      <c r="AC57" s="4">
        <v>0</v>
      </c>
      <c r="AD57" s="4">
        <v>19290</v>
      </c>
      <c r="AE57" s="4">
        <v>0</v>
      </c>
      <c r="AF57" s="4">
        <v>0</v>
      </c>
      <c r="AG57" s="4">
        <v>4400</v>
      </c>
      <c r="AH57" s="4">
        <v>3819</v>
      </c>
      <c r="AI57" s="4">
        <v>0</v>
      </c>
      <c r="AJ57" s="24">
        <f t="shared" si="1"/>
        <v>28279</v>
      </c>
      <c r="AK57" s="5"/>
      <c r="AL57" s="5"/>
    </row>
    <row r="58" spans="1:38" ht="12.75">
      <c r="A58" s="12" t="s">
        <v>57</v>
      </c>
      <c r="B58" s="13" t="s">
        <v>110</v>
      </c>
      <c r="C58" s="13"/>
      <c r="D58" s="21">
        <v>6685</v>
      </c>
      <c r="E58" s="1">
        <f t="shared" si="2"/>
        <v>0</v>
      </c>
      <c r="F58" s="10">
        <v>0</v>
      </c>
      <c r="G58" s="4">
        <v>0</v>
      </c>
      <c r="H58" s="4">
        <v>0</v>
      </c>
      <c r="I58" s="4">
        <v>0</v>
      </c>
      <c r="J58" s="4">
        <v>0</v>
      </c>
      <c r="K58" s="4">
        <v>0</v>
      </c>
      <c r="L58" s="4">
        <v>0</v>
      </c>
      <c r="M58" s="4">
        <v>0</v>
      </c>
      <c r="N58" s="4">
        <v>0</v>
      </c>
      <c r="O58" s="4">
        <v>1237</v>
      </c>
      <c r="P58" s="7">
        <v>0</v>
      </c>
      <c r="Q58" s="4">
        <v>0</v>
      </c>
      <c r="R58" s="4">
        <v>0</v>
      </c>
      <c r="S58" s="4">
        <v>0</v>
      </c>
      <c r="T58" s="4">
        <v>0</v>
      </c>
      <c r="U58" s="4">
        <v>0</v>
      </c>
      <c r="V58" s="4">
        <v>0</v>
      </c>
      <c r="W58" s="4">
        <v>0</v>
      </c>
      <c r="X58" s="4">
        <v>0</v>
      </c>
      <c r="Y58" s="4">
        <v>0</v>
      </c>
      <c r="Z58" s="4">
        <v>0</v>
      </c>
      <c r="AA58" s="4">
        <v>0</v>
      </c>
      <c r="AB58" s="4">
        <v>0</v>
      </c>
      <c r="AC58" s="4">
        <v>0</v>
      </c>
      <c r="AD58" s="4">
        <v>0</v>
      </c>
      <c r="AE58" s="4">
        <v>0</v>
      </c>
      <c r="AF58" s="4">
        <v>5448</v>
      </c>
      <c r="AG58" s="4">
        <v>0</v>
      </c>
      <c r="AH58" s="4">
        <v>0</v>
      </c>
      <c r="AI58" s="4">
        <v>0</v>
      </c>
      <c r="AJ58" s="24">
        <f t="shared" si="1"/>
        <v>6685</v>
      </c>
      <c r="AK58" s="5"/>
      <c r="AL58" s="5"/>
    </row>
    <row r="59" spans="1:38" ht="12.75">
      <c r="A59" s="15" t="s">
        <v>151</v>
      </c>
      <c r="B59" s="16" t="s">
        <v>130</v>
      </c>
      <c r="C59" s="20"/>
      <c r="D59" s="21">
        <v>1307</v>
      </c>
      <c r="E59" s="1">
        <f t="shared" si="2"/>
        <v>70</v>
      </c>
      <c r="F59" s="10">
        <v>0</v>
      </c>
      <c r="G59" s="4">
        <v>0</v>
      </c>
      <c r="H59" s="4">
        <v>0</v>
      </c>
      <c r="I59" s="4">
        <v>0</v>
      </c>
      <c r="J59" s="4">
        <v>0</v>
      </c>
      <c r="K59" s="4">
        <v>0</v>
      </c>
      <c r="L59" s="4">
        <v>0</v>
      </c>
      <c r="M59" s="4">
        <v>0</v>
      </c>
      <c r="N59" s="4">
        <v>0</v>
      </c>
      <c r="O59" s="4">
        <v>0</v>
      </c>
      <c r="P59" s="4">
        <v>0</v>
      </c>
      <c r="Q59" s="4">
        <v>0</v>
      </c>
      <c r="R59" s="4">
        <v>475</v>
      </c>
      <c r="S59" s="4">
        <v>0</v>
      </c>
      <c r="T59" s="4">
        <v>0</v>
      </c>
      <c r="U59" s="4">
        <v>0</v>
      </c>
      <c r="V59" s="4">
        <v>0</v>
      </c>
      <c r="W59" s="4">
        <v>0</v>
      </c>
      <c r="X59" s="4">
        <v>0</v>
      </c>
      <c r="Y59" s="4">
        <v>0</v>
      </c>
      <c r="Z59" s="4">
        <v>0</v>
      </c>
      <c r="AA59" s="4">
        <v>0</v>
      </c>
      <c r="AB59" s="4">
        <v>0</v>
      </c>
      <c r="AC59" s="4">
        <v>0</v>
      </c>
      <c r="AD59" s="4">
        <v>762</v>
      </c>
      <c r="AE59" s="4">
        <v>0</v>
      </c>
      <c r="AF59" s="4">
        <v>0</v>
      </c>
      <c r="AG59" s="4">
        <v>0</v>
      </c>
      <c r="AH59" s="4">
        <v>0</v>
      </c>
      <c r="AI59" s="4">
        <v>0</v>
      </c>
      <c r="AJ59" s="24">
        <f t="shared" si="1"/>
        <v>1237</v>
      </c>
      <c r="AK59" s="5"/>
      <c r="AL59" s="5"/>
    </row>
    <row r="60" spans="1:38" ht="13.5" thickBot="1">
      <c r="A60" s="17" t="s">
        <v>66</v>
      </c>
      <c r="B60" s="13" t="s">
        <v>1</v>
      </c>
      <c r="C60" s="13"/>
      <c r="D60" s="21">
        <v>34583</v>
      </c>
      <c r="E60" s="1">
        <f t="shared" si="2"/>
        <v>5855</v>
      </c>
      <c r="F60" s="10">
        <v>0</v>
      </c>
      <c r="G60" s="4">
        <v>0</v>
      </c>
      <c r="H60" s="4">
        <v>0</v>
      </c>
      <c r="I60" s="4">
        <v>0</v>
      </c>
      <c r="J60" s="4">
        <v>0</v>
      </c>
      <c r="K60" s="4">
        <v>0</v>
      </c>
      <c r="L60" s="4">
        <v>0</v>
      </c>
      <c r="M60" s="4">
        <v>0</v>
      </c>
      <c r="N60" s="4">
        <v>0</v>
      </c>
      <c r="O60" s="4">
        <v>0</v>
      </c>
      <c r="P60" s="4">
        <v>10635</v>
      </c>
      <c r="Q60" s="4">
        <v>0</v>
      </c>
      <c r="R60" s="4">
        <v>6657</v>
      </c>
      <c r="S60" s="4">
        <v>0</v>
      </c>
      <c r="T60" s="4">
        <v>0</v>
      </c>
      <c r="U60" s="4">
        <v>0</v>
      </c>
      <c r="V60" s="4">
        <v>0</v>
      </c>
      <c r="W60" s="4">
        <v>0</v>
      </c>
      <c r="X60" s="4">
        <v>0</v>
      </c>
      <c r="Y60" s="4">
        <v>0</v>
      </c>
      <c r="Z60" s="4">
        <v>0</v>
      </c>
      <c r="AA60" s="4">
        <v>0</v>
      </c>
      <c r="AB60" s="4">
        <v>0</v>
      </c>
      <c r="AC60" s="4">
        <v>0</v>
      </c>
      <c r="AD60" s="4">
        <f>2882+2500</f>
        <v>5382</v>
      </c>
      <c r="AE60" s="4">
        <v>0</v>
      </c>
      <c r="AF60" s="4">
        <v>0</v>
      </c>
      <c r="AG60" s="4">
        <v>0</v>
      </c>
      <c r="AH60" s="4">
        <v>0</v>
      </c>
      <c r="AI60" s="4">
        <v>6054</v>
      </c>
      <c r="AJ60" s="24">
        <f t="shared" si="1"/>
        <v>28728</v>
      </c>
      <c r="AK60" s="5"/>
      <c r="AL60" s="5"/>
    </row>
    <row r="61" spans="4:38" ht="13.5" thickBot="1">
      <c r="D61" s="2">
        <f aca="true" t="shared" si="3" ref="D61:AJ61">SUM(D4:D60)</f>
        <v>5281455</v>
      </c>
      <c r="E61" s="2">
        <f t="shared" si="3"/>
        <v>74189.09</v>
      </c>
      <c r="F61" s="3">
        <f t="shared" si="3"/>
        <v>0</v>
      </c>
      <c r="G61" s="22">
        <f t="shared" si="3"/>
        <v>0</v>
      </c>
      <c r="H61" s="3">
        <f t="shared" si="3"/>
        <v>0</v>
      </c>
      <c r="I61" s="3">
        <f t="shared" si="3"/>
        <v>0</v>
      </c>
      <c r="J61" s="3">
        <f t="shared" si="3"/>
        <v>0</v>
      </c>
      <c r="K61" s="3">
        <f t="shared" si="3"/>
        <v>0</v>
      </c>
      <c r="L61" s="3">
        <f t="shared" si="3"/>
        <v>68627</v>
      </c>
      <c r="M61" s="3">
        <f t="shared" si="3"/>
        <v>122252</v>
      </c>
      <c r="N61" s="3">
        <f t="shared" si="3"/>
        <v>137490</v>
      </c>
      <c r="O61" s="3">
        <f t="shared" si="3"/>
        <v>305583</v>
      </c>
      <c r="P61" s="3">
        <f t="shared" si="3"/>
        <v>85588</v>
      </c>
      <c r="Q61" s="3">
        <f t="shared" si="3"/>
        <v>150403</v>
      </c>
      <c r="R61" s="3">
        <f t="shared" si="3"/>
        <v>265197.91000000003</v>
      </c>
      <c r="S61" s="3">
        <f t="shared" si="3"/>
        <v>169478</v>
      </c>
      <c r="T61" s="3">
        <f t="shared" si="3"/>
        <v>99920</v>
      </c>
      <c r="U61" s="3">
        <f t="shared" si="3"/>
        <v>51154</v>
      </c>
      <c r="V61" s="3">
        <f t="shared" si="3"/>
        <v>14993</v>
      </c>
      <c r="W61" s="3">
        <f t="shared" si="3"/>
        <v>86792</v>
      </c>
      <c r="X61" s="3">
        <f t="shared" si="3"/>
        <v>29098</v>
      </c>
      <c r="Y61" s="3">
        <f t="shared" si="3"/>
        <v>280487</v>
      </c>
      <c r="Z61" s="3">
        <f t="shared" si="3"/>
        <v>228467</v>
      </c>
      <c r="AA61" s="3">
        <f t="shared" si="3"/>
        <v>356270</v>
      </c>
      <c r="AB61" s="3">
        <f t="shared" si="3"/>
        <v>511732</v>
      </c>
      <c r="AC61" s="3">
        <f t="shared" si="3"/>
        <v>531489</v>
      </c>
      <c r="AD61" s="3">
        <f t="shared" si="3"/>
        <v>327482</v>
      </c>
      <c r="AE61" s="3">
        <f t="shared" si="3"/>
        <v>115915</v>
      </c>
      <c r="AF61" s="3">
        <f t="shared" si="3"/>
        <v>90438</v>
      </c>
      <c r="AG61" s="3">
        <f t="shared" si="3"/>
        <v>177284</v>
      </c>
      <c r="AH61" s="3">
        <f t="shared" si="3"/>
        <v>667733</v>
      </c>
      <c r="AI61" s="3">
        <f t="shared" si="3"/>
        <v>333393</v>
      </c>
      <c r="AJ61" s="3">
        <f t="shared" si="3"/>
        <v>5207265.91</v>
      </c>
      <c r="AK61" s="5"/>
      <c r="AL61" s="5"/>
    </row>
    <row r="62" ht="13.5" thickTop="1"/>
    <row r="63" ht="12.75"/>
    <row r="64" ht="12.75"/>
    <row r="66" ht="12.75"/>
  </sheetData>
  <sheetProtection password="CF43" sheet="1"/>
  <mergeCells count="1">
    <mergeCell ref="A1:E1"/>
  </mergeCells>
  <printOptions gridLines="1" horizontalCentered="1"/>
  <pageMargins left="0" right="0" top="0.5" bottom="0.5" header="0" footer="0"/>
  <pageSetup fitToHeight="0" fitToWidth="1" horizontalDpi="600" verticalDpi="600" orientation="landscape" scale="51" r:id="rId3"/>
  <headerFooter alignWithMargins="0">
    <oddHeader>&amp;CARRA Preschool</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wolfe_d</dc:creator>
  <cp:keywords/>
  <dc:description/>
  <cp:lastModifiedBy>graham_v</cp:lastModifiedBy>
  <cp:lastPrinted>2011-05-16T19:52:30Z</cp:lastPrinted>
  <dcterms:created xsi:type="dcterms:W3CDTF">2006-10-23T15:00:52Z</dcterms:created>
  <dcterms:modified xsi:type="dcterms:W3CDTF">2011-12-13T18:39:25Z</dcterms:modified>
  <cp:category/>
  <cp:version/>
  <cp:contentType/>
  <cp:contentStatus/>
</cp:coreProperties>
</file>