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2" windowWidth="17280" windowHeight="10814" tabRatio="592" activeTab="0"/>
  </bookViews>
  <sheets>
    <sheet name="State Share gross to ADE" sheetId="1" r:id="rId1"/>
    <sheet name="State Share net to ADE" sheetId="2" r:id="rId2"/>
    <sheet name="Hold Harmless Kindergarten" sheetId="3" r:id="rId3"/>
    <sheet name="ELPA" sheetId="4" r:id="rId4"/>
    <sheet name="CDE Audit Findings" sheetId="5" r:id="rId5"/>
    <sheet name="Allocat to Charters &amp; Preschool" sheetId="6" r:id="rId6"/>
    <sheet name="Number of Charters in District" sheetId="7" r:id="rId7"/>
  </sheets>
  <definedNames>
    <definedName name="_xlnm.Print_Titles" localSheetId="5">'Allocat to Charters &amp; Preschool'!$1:$3</definedName>
    <definedName name="_xlnm.Print_Titles" localSheetId="4">'CDE Audit Findings'!$1:$9</definedName>
    <definedName name="_xlnm.Print_Titles" localSheetId="2">'Hold Harmless Kindergarten'!$1:$3</definedName>
    <definedName name="_xlnm.Print_Titles" localSheetId="6">'Number of Charters in District'!$1:$5</definedName>
    <definedName name="_xlnm.Print_Titles" localSheetId="0">'State Share gross to ADE'!$1:$11</definedName>
    <definedName name="_xlnm.Print_Titles" localSheetId="1">'State Share net to ADE'!$1:$9</definedName>
  </definedNames>
  <calcPr fullCalcOnLoad="1"/>
</workbook>
</file>

<file path=xl/sharedStrings.xml><?xml version="1.0" encoding="utf-8"?>
<sst xmlns="http://schemas.openxmlformats.org/spreadsheetml/2006/main" count="3885" uniqueCount="677">
  <si>
    <t>CODE</t>
  </si>
  <si>
    <t>COUNTY</t>
  </si>
  <si>
    <t>DISTRICT</t>
  </si>
  <si>
    <t>Gross State Share</t>
  </si>
  <si>
    <t>Division of Wildlife</t>
  </si>
  <si>
    <t>Adjusted Gross State Share</t>
  </si>
  <si>
    <t>0010</t>
  </si>
  <si>
    <t>ADAMS</t>
  </si>
  <si>
    <t>0020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</si>
  <si>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</si>
  <si>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</si>
  <si>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</si>
  <si>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</si>
  <si>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</si>
  <si>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</si>
  <si>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</si>
  <si>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</si>
  <si>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</si>
  <si>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</si>
  <si>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</si>
  <si>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</si>
  <si>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</si>
  <si>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</si>
  <si>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</si>
  <si>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</si>
  <si>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</si>
  <si>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</si>
  <si>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</si>
  <si>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</si>
  <si>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</si>
  <si>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</si>
  <si>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</si>
  <si>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</si>
  <si>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</si>
  <si>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</si>
  <si>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</si>
  <si>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</si>
  <si>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</si>
  <si>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</si>
  <si>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</si>
  <si>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</si>
  <si>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</si>
  <si>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</si>
  <si>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</si>
  <si>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</si>
  <si>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</si>
  <si>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</si>
  <si>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</si>
  <si>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</si>
  <si>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</si>
  <si>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</si>
  <si>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</si>
  <si>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</si>
  <si>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</si>
  <si>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</si>
  <si>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</si>
  <si>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</si>
  <si>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</si>
  <si>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</si>
  <si>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</si>
  <si>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</si>
  <si>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</si>
  <si>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</si>
  <si>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</si>
  <si>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</si>
  <si>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</si>
  <si>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</si>
  <si>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</si>
  <si>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</si>
  <si>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</si>
  <si>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</si>
  <si>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</si>
  <si>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</si>
  <si>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</si>
  <si>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</si>
  <si>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</si>
  <si>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</si>
  <si>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</si>
  <si>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</si>
  <si>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</si>
  <si>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</si>
  <si>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</si>
  <si>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</si>
  <si>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</si>
  <si>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</si>
  <si>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</si>
  <si>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</si>
  <si>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</si>
  <si>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</si>
  <si>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</si>
  <si>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</si>
  <si>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</si>
  <si>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</si>
  <si>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</si>
  <si>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</si>
  <si>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</si>
  <si>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</si>
  <si>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</si>
  <si>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</si>
  <si>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</si>
  <si>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</si>
  <si>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</si>
  <si>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</si>
  <si>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</si>
  <si>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</si>
  <si>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</si>
  <si>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</si>
  <si>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</si>
  <si>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</si>
  <si>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</si>
  <si>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</si>
  <si>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</si>
  <si>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</si>
  <si>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</si>
  <si>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</si>
  <si>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</si>
  <si>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</si>
  <si>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</si>
  <si>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</si>
  <si>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</si>
  <si>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</si>
  <si>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</si>
  <si>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</si>
  <si>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</si>
  <si>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</si>
  <si>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</si>
  <si>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</si>
  <si>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</si>
  <si>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</si>
  <si>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</si>
  <si>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</si>
  <si>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</si>
  <si>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</si>
  <si>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</si>
  <si>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</si>
  <si>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</si>
  <si>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</si>
  <si>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</si>
  <si>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</si>
  <si>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</si>
  <si>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</si>
  <si>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</si>
  <si>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</si>
  <si>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</si>
  <si>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</si>
  <si>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</si>
  <si>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</si>
  <si>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</si>
  <si>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</si>
  <si>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</si>
  <si>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</si>
  <si>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</si>
  <si>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</si>
  <si>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</si>
  <si>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</si>
  <si>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</si>
  <si>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</si>
  <si>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</si>
  <si>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</si>
  <si>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</si>
  <si>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</si>
  <si>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</si>
  <si>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</si>
  <si>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</si>
  <si>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</si>
  <si>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</si>
  <si>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</si>
  <si>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</si>
  <si>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</si>
  <si>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</si>
  <si>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</si>
  <si>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</si>
  <si>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</si>
  <si>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</si>
  <si>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</si>
  <si>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</si>
  <si>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</si>
  <si>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</si>
  <si>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</si>
  <si>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</si>
  <si>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</si>
  <si>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</si>
  <si>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</si>
  <si>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</si>
  <si>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</si>
  <si>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</si>
  <si>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</si>
  <si>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</si>
  <si>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</si>
  <si>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</si>
  <si>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</si>
  <si>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</si>
  <si>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</si>
  <si>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</si>
  <si>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</si>
  <si>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</si>
  <si>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</si>
  <si>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</si>
  <si>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</si>
  <si>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</si>
  <si>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</si>
  <si>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</si>
  <si>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</si>
  <si>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</si>
  <si>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</si>
  <si>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</si>
  <si>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</si>
  <si>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</si>
  <si>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</si>
  <si>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</si>
  <si>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</si>
  <si>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</si>
  <si>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</si>
  <si>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</si>
  <si>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</si>
  <si>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</si>
  <si>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</si>
  <si>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</si>
  <si>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</si>
  <si>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</si>
  <si>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</si>
  <si>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</si>
  <si>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</si>
  <si>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</si>
  <si>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</si>
  <si>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</si>
  <si>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</si>
  <si>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</si>
  <si>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</si>
  <si>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</si>
  <si>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</si>
  <si>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</si>
  <si>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</si>
  <si>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</si>
  <si>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</si>
  <si>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</si>
  <si>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</si>
  <si>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</si>
  <si>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</si>
  <si>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</si>
  <si>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</si>
  <si>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</si>
  <si>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YUMA</t>
  </si>
  <si>
    <t>YUMA 1</t>
  </si>
  <si>
    <t>WRAY RD-2</t>
  </si>
  <si>
    <t>IDALIA RJ-3</t>
  </si>
  <si>
    <t>LIBERTY J-4</t>
  </si>
  <si>
    <t>Source Code 3110</t>
  </si>
  <si>
    <t>Source Code 2030</t>
  </si>
  <si>
    <t>9150</t>
  </si>
  <si>
    <t>East Central BOCES</t>
  </si>
  <si>
    <t>Mountain BOCES</t>
  </si>
  <si>
    <t>Centennial BOCES</t>
  </si>
  <si>
    <t>Northeast BOCES</t>
  </si>
  <si>
    <t>Pikes Peak BOCES</t>
  </si>
  <si>
    <t>San Juan BOCES</t>
  </si>
  <si>
    <t>San Luis Valley BOCES</t>
  </si>
  <si>
    <t>South Central BOCES</t>
  </si>
  <si>
    <t>Southeastern BOCES</t>
  </si>
  <si>
    <t>Southwest BOCES</t>
  </si>
  <si>
    <t>Northwest Colorado BOCES</t>
  </si>
  <si>
    <t>Adams County BOCES</t>
  </si>
  <si>
    <t>Rio Blanco BOCES RE-1 &amp; RE-4</t>
  </si>
  <si>
    <t>Mt Evans BOCES</t>
  </si>
  <si>
    <t>Uncompahgre BOCES</t>
  </si>
  <si>
    <t>Santa Fe Trail BOCES</t>
  </si>
  <si>
    <t>Front Range BOCES</t>
  </si>
  <si>
    <t>Object 0566</t>
  </si>
  <si>
    <t>NOTE:</t>
  </si>
  <si>
    <t>ADE</t>
  </si>
  <si>
    <t>Source 1324</t>
  </si>
  <si>
    <t>ADE ELPA: Total</t>
  </si>
  <si>
    <t xml:space="preserve">Expenditures to be Booked:  </t>
  </si>
  <si>
    <t xml:space="preserve">       </t>
  </si>
  <si>
    <t>STATE SHARE</t>
  </si>
  <si>
    <t>SMALL ATTENDANCE CENTER</t>
  </si>
  <si>
    <t>TRANSPORTATION</t>
  </si>
  <si>
    <t>OODS TUITION</t>
  </si>
  <si>
    <t>ELPA</t>
  </si>
  <si>
    <t>Source 3210</t>
  </si>
  <si>
    <t>Negative Amount ( ) = a credit expenditure (CDE owed the district)</t>
  </si>
  <si>
    <t>Positive Amount = debit expenditure: the district owed CDE</t>
  </si>
  <si>
    <t>Funded Pupil Count</t>
  </si>
  <si>
    <t>Total Charter Count</t>
  </si>
  <si>
    <t>On Line Charter Count - New</t>
  </si>
  <si>
    <t>Per Pupil Funding</t>
  </si>
  <si>
    <t>On Line Per Pupil Funding</t>
  </si>
  <si>
    <t>Regular Charter School Funding</t>
  </si>
  <si>
    <t>On Line Charter School Funding</t>
  </si>
  <si>
    <t>Total Allocation for Charter School</t>
  </si>
  <si>
    <t>CPP Count</t>
  </si>
  <si>
    <t>ADE Required Minimum CPP Allocation</t>
  </si>
  <si>
    <t>Source 57XX</t>
  </si>
  <si>
    <t>Source 58XX</t>
  </si>
  <si>
    <t>ADE:</t>
  </si>
  <si>
    <t>Number of Operating Charter</t>
  </si>
  <si>
    <t>Location Codes: 900-969</t>
  </si>
  <si>
    <t>Reduction in Revenue (Debit)</t>
  </si>
  <si>
    <t>Revenue received from County</t>
  </si>
  <si>
    <t>offsets Reduction in State Share</t>
  </si>
  <si>
    <t>Totals</t>
  </si>
  <si>
    <t>Totals:</t>
  </si>
  <si>
    <t xml:space="preserve"> </t>
  </si>
  <si>
    <t>Net</t>
  </si>
  <si>
    <t>SWAP</t>
  </si>
  <si>
    <t>Charter</t>
  </si>
  <si>
    <t>Division</t>
  </si>
  <si>
    <t>Monthly</t>
  </si>
  <si>
    <t>Withholdings</t>
  </si>
  <si>
    <t>Intercept</t>
  </si>
  <si>
    <t>of</t>
  </si>
  <si>
    <t>Payments</t>
  </si>
  <si>
    <t>Program</t>
  </si>
  <si>
    <t>Wildlife</t>
  </si>
  <si>
    <t>Adjustment</t>
  </si>
  <si>
    <t>Schools in District</t>
  </si>
  <si>
    <t xml:space="preserve">Total Includes </t>
  </si>
  <si>
    <t>OODS Withholdings</t>
  </si>
  <si>
    <t>STATE</t>
  </si>
  <si>
    <t>CHARTER SCHOOL INSTITUTE</t>
  </si>
  <si>
    <t>State Charter</t>
  </si>
  <si>
    <t>School Institute</t>
  </si>
  <si>
    <t>Administrative</t>
  </si>
  <si>
    <t>Withholding</t>
  </si>
  <si>
    <t>MAPLETON 1</t>
  </si>
  <si>
    <t>ADAMS 12 FIVE STAR</t>
  </si>
  <si>
    <t>ADAMS CITY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</si>
  <si>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</si>
  <si>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</si>
  <si>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</si>
  <si>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</si>
  <si>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</si>
  <si>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</si>
  <si>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</si>
  <si>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</si>
  <si>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</si>
  <si>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</si>
  <si>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</si>
  <si>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</si>
  <si>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</si>
  <si>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</si>
  <si>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</si>
  <si>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</si>
  <si>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</si>
  <si>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</si>
  <si>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</si>
  <si>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</si>
  <si>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</si>
  <si>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 VRAIN VALLEY RE-1J</t>
  </si>
  <si>
    <t>BOULDER VALLEY RE-2J</t>
  </si>
  <si>
    <t>BUENA VISTA R-31</t>
  </si>
  <si>
    <t>SALIDA R-32(J)</t>
  </si>
  <si>
    <t>KIT CARSON R-1</t>
  </si>
  <si>
    <t>CHEYENNE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</si>
  <si>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</si>
  <si>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</si>
  <si>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</si>
  <si>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</si>
  <si>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</si>
  <si>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</si>
  <si>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</si>
  <si>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CONSOLIDATED C-1</t>
  </si>
  <si>
    <t>DELTA COUNTY 50(J)</t>
  </si>
  <si>
    <t>DENVER COUNTY 1</t>
  </si>
  <si>
    <t>DOLORES RE NO.2</t>
  </si>
  <si>
    <t>DOUGLAS COUNTY RE-1</t>
  </si>
  <si>
    <t>EAGLE COUNTY RE 50</t>
  </si>
  <si>
    <t>ELIZABETH C-1</t>
  </si>
  <si>
    <t>KIOWA C-2</t>
  </si>
  <si>
    <t>BIG SANDY 100J</t>
  </si>
  <si>
    <t>ELBERT 200</t>
  </si>
  <si>
    <t>AGATE 300</t>
  </si>
  <si>
    <t>CALHAN RJ1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</si>
  <si>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</si>
  <si>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</si>
  <si>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</si>
  <si>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</si>
  <si>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</si>
  <si>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</si>
  <si>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</si>
  <si>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</si>
  <si>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23JT</t>
  </si>
  <si>
    <t>HANOVER 28</t>
  </si>
  <si>
    <t>LEWIS-PALMER 38</t>
  </si>
  <si>
    <t>FALCON 49</t>
  </si>
  <si>
    <t>EDISON 54JT</t>
  </si>
  <si>
    <t>MIAMI-YODER 60</t>
  </si>
  <si>
    <t>CANON CITY RE-1</t>
  </si>
  <si>
    <t>FLORENCE RE-2</t>
  </si>
  <si>
    <t>COTOPAXI RE-3</t>
  </si>
  <si>
    <t>ROARING FORK RE-1</t>
  </si>
  <si>
    <t>GARFIELD RE-2</t>
  </si>
  <si>
    <t>GARIFLED 16</t>
  </si>
  <si>
    <t>GILPIN COUNTY RE-1</t>
  </si>
  <si>
    <t>WEST GRAND 1-JT</t>
  </si>
  <si>
    <t>EAST GRAND 2</t>
  </si>
  <si>
    <t>GUNNISON WATERSHED RE-1J</t>
  </si>
  <si>
    <t>HINSDALE COUNTY RE-1</t>
  </si>
  <si>
    <t>HUERFANO RE-1</t>
  </si>
  <si>
    <t>LA VETA RE-2</t>
  </si>
  <si>
    <t>NORTH PARK R-1</t>
  </si>
  <si>
    <t>JEFFERSON R-1</t>
  </si>
  <si>
    <t>EADS RE-1</t>
  </si>
  <si>
    <t>PLAINVIEW RE-2</t>
  </si>
  <si>
    <t>ARRIBA-FLAGLER C-20</t>
  </si>
  <si>
    <t>HI PLAINS R-23</t>
  </si>
  <si>
    <t>STRATTON R-4</t>
  </si>
  <si>
    <t>BETHUNE R-5</t>
  </si>
  <si>
    <t>BURLINGTON RE-6J</t>
  </si>
  <si>
    <t>LEADVILLE R-1</t>
  </si>
  <si>
    <t>DURANGO 9-R</t>
  </si>
  <si>
    <t>BAYFIELD 10JT-R</t>
  </si>
  <si>
    <t>IGNACIO 11 JT</t>
  </si>
  <si>
    <t>POUDRE R-1</t>
  </si>
  <si>
    <t>THOMPSON R-2J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</si>
  <si>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</si>
  <si>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</si>
  <si>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</si>
  <si>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</si>
  <si>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</si>
  <si>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</si>
  <si>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</si>
  <si>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C-113</t>
  </si>
  <si>
    <t>LIMON RE-4J</t>
  </si>
  <si>
    <t>KARVAL RE-23</t>
  </si>
  <si>
    <t>VALLEY RE-1</t>
  </si>
  <si>
    <t>FRENCHMAN RE-3</t>
  </si>
  <si>
    <t>BUFFALO RE-4</t>
  </si>
  <si>
    <t>PLATEAU RE-5</t>
  </si>
  <si>
    <t>DEBEQUE 49JT</t>
  </si>
  <si>
    <t>PLATEAU VALLEY 50</t>
  </si>
  <si>
    <t>MESA COUNTY VALLEY 51</t>
  </si>
  <si>
    <t>CREEDE CONSOLIDATED 1</t>
  </si>
  <si>
    <t>MOFFAT COUNTY RE NO. 1</t>
  </si>
  <si>
    <t>MONTEZUMA-CORTEZ RE-1</t>
  </si>
  <si>
    <t>DOLORES RE-4A</t>
  </si>
  <si>
    <t>MANCOS RE-6</t>
  </si>
  <si>
    <t>MONTROSE RE-1J</t>
  </si>
  <si>
    <t>WEST END RE-2</t>
  </si>
  <si>
    <t>BRUSH RE-2(J)</t>
  </si>
  <si>
    <t>FT.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</si>
  <si>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</si>
  <si>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</si>
  <si>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</si>
  <si>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</si>
  <si>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</si>
  <si>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</si>
  <si>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</si>
  <si>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</si>
  <si>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</si>
  <si>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</si>
  <si>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R-1</t>
  </si>
  <si>
    <t>PARK RE-2</t>
  </si>
  <si>
    <t>HOLYOKE RE-1J</t>
  </si>
  <si>
    <t>HAXTUN RE-2J</t>
  </si>
  <si>
    <t>ASPEN 1</t>
  </si>
  <si>
    <t>GRANADA RE-1</t>
  </si>
  <si>
    <t>LAMAR RE-2</t>
  </si>
  <si>
    <t>HOLLY RE-3</t>
  </si>
  <si>
    <t>WILEY RE-13JT</t>
  </si>
  <si>
    <t>PUEBLO CITY 60</t>
  </si>
  <si>
    <t>PUEBLO RURAL 70</t>
  </si>
  <si>
    <t>MEEKER RE-1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</si>
  <si>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</si>
  <si>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</si>
  <si>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</si>
  <si>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</si>
  <si>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</si>
  <si>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</si>
  <si>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RE-3</t>
  </si>
  <si>
    <t>MOUNTAIN VALLEY RE-1</t>
  </si>
  <si>
    <t>MOFFAT 2</t>
  </si>
  <si>
    <t>CENTER 26JT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</si>
  <si>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</si>
  <si>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</si>
  <si>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</si>
  <si>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</si>
  <si>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</si>
  <si>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</si>
  <si>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 RE-1</t>
  </si>
  <si>
    <t>WOODLAND PARK RE-2</t>
  </si>
  <si>
    <t>AKRON R-1</t>
  </si>
  <si>
    <t>ARICKAREE R-2</t>
  </si>
  <si>
    <t>OTIS R-3</t>
  </si>
  <si>
    <t>LONE STAR 101</t>
  </si>
  <si>
    <t>WOODLIN R-104</t>
  </si>
  <si>
    <t>EATON RE-2</t>
  </si>
  <si>
    <t>WELD RE-3 (KEENESBURG)</t>
  </si>
  <si>
    <t>WINDSOR RE-4</t>
  </si>
  <si>
    <t>WELD RE-5J (JOHNSTOWN,MILLIKEN)</t>
  </si>
  <si>
    <t>GREELEY RE-6</t>
  </si>
  <si>
    <t>PLATTE VALLEY RE-7</t>
  </si>
  <si>
    <t>FT. LUPTON RE-8</t>
  </si>
  <si>
    <t>AULT-HIGHLAND RE-9</t>
  </si>
  <si>
    <t>BRIGGSDALE RE-10</t>
  </si>
  <si>
    <t>PRAIRIE RE-11</t>
  </si>
  <si>
    <t>PAWNEE RE-12</t>
  </si>
  <si>
    <r>
      <t xml:space="preserve">WELD RE-1 </t>
    </r>
    <r>
      <rPr>
        <sz val="10"/>
        <rFont val="Arial"/>
        <family val="0"/>
      </rPr>
      <t>(GILCREST, LASALLE, PLATTEVILLE)</t>
    </r>
  </si>
  <si>
    <t>Expeditionary BOCES</t>
  </si>
  <si>
    <t>Grand Valley BOCES</t>
  </si>
  <si>
    <t>Ute Pass BOCES</t>
  </si>
  <si>
    <t>Rescission</t>
  </si>
  <si>
    <t>Withheld by CDE:</t>
  </si>
  <si>
    <t>Net against Source Code 3110</t>
  </si>
  <si>
    <t xml:space="preserve">Audit </t>
  </si>
  <si>
    <t xml:space="preserve">Repayment </t>
  </si>
  <si>
    <t>(Withholding)</t>
  </si>
  <si>
    <t>of State Share</t>
  </si>
  <si>
    <t xml:space="preserve">Calculation for </t>
  </si>
  <si>
    <t>Alternate At-Risk</t>
  </si>
  <si>
    <t>Charter School Institute</t>
  </si>
  <si>
    <t>WELD RE-1 (GILCREST)</t>
  </si>
  <si>
    <r>
      <t xml:space="preserve">WELD RE-1 </t>
    </r>
    <r>
      <rPr>
        <sz val="10"/>
        <rFont val="Arial"/>
        <family val="0"/>
      </rPr>
      <t>(GILCREST)</t>
    </r>
  </si>
  <si>
    <t>OODS WITHHOLDING</t>
  </si>
  <si>
    <t>County</t>
  </si>
  <si>
    <t>District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</si>
  <si>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</si>
  <si>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</si>
  <si>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</si>
  <si>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</si>
  <si>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</si>
  <si>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</si>
  <si>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</si>
  <si>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</si>
  <si>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</si>
  <si>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</si>
  <si>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</si>
  <si>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</si>
  <si>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</si>
  <si>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</si>
  <si>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</si>
  <si>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</si>
  <si>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</si>
  <si>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</si>
  <si>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</si>
  <si>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</si>
  <si>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</si>
  <si>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</si>
  <si>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</si>
  <si>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</si>
  <si>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</si>
  <si>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</si>
  <si>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</si>
  <si>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</si>
  <si>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</si>
  <si>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</si>
  <si>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</si>
  <si>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</si>
  <si>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</si>
  <si>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</si>
  <si>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</si>
  <si>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</si>
  <si>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</si>
  <si>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</si>
  <si>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</si>
  <si>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</si>
  <si>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</si>
  <si>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</si>
  <si>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</si>
  <si>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</si>
  <si>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</si>
  <si>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</si>
  <si>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</si>
  <si>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</si>
  <si>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</si>
  <si>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</si>
  <si>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</si>
  <si>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</si>
  <si>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</si>
  <si>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</si>
  <si>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</si>
  <si>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</si>
  <si>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</si>
  <si>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</si>
  <si>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</si>
  <si>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</si>
  <si>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</si>
  <si>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</si>
  <si>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</si>
  <si>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</si>
  <si>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</si>
  <si>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</si>
  <si>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</si>
  <si>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</si>
  <si>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</si>
  <si>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</si>
  <si>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</si>
  <si>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</si>
  <si>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</si>
  <si>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</si>
  <si>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</si>
  <si>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</si>
  <si>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</si>
  <si>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</si>
  <si>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</si>
  <si>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</si>
  <si>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</si>
  <si>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</si>
  <si>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</si>
  <si>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</si>
  <si>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</si>
  <si>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</si>
  <si>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</si>
  <si>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</si>
  <si>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</si>
  <si>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</si>
  <si>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</si>
  <si>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</si>
  <si>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</si>
  <si>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</si>
  <si>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</si>
  <si>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</si>
  <si>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</si>
  <si>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</si>
  <si>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</si>
  <si>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</si>
  <si>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</si>
  <si>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</si>
  <si>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</si>
  <si>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</si>
  <si>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</si>
  <si>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</si>
  <si>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</si>
  <si>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</si>
  <si>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</si>
  <si>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</si>
  <si>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</si>
  <si>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</si>
  <si>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</si>
  <si>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</si>
  <si>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</si>
  <si>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</si>
  <si>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</si>
  <si>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</si>
  <si>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</si>
  <si>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</si>
  <si>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</si>
  <si>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</si>
  <si>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</si>
  <si>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</si>
  <si>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</si>
  <si>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</si>
  <si>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</si>
  <si>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</si>
  <si>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</si>
  <si>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</si>
  <si>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</si>
  <si>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</si>
  <si>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</si>
  <si>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</si>
  <si>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</si>
  <si>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</si>
  <si>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</si>
  <si>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</si>
  <si>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</si>
  <si>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</si>
  <si>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</si>
  <si>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</si>
  <si>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</si>
  <si>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TOTAL</t>
  </si>
  <si>
    <t>Source Code  3111</t>
  </si>
  <si>
    <t>Code</t>
  </si>
  <si>
    <t>Overpayment/</t>
  </si>
  <si>
    <t>Underpayment</t>
  </si>
  <si>
    <t>ADE = Gross State Share less Division of Wildlife Payments you Received less the Rescission (withheld by CDE)</t>
  </si>
  <si>
    <t>Regular Charter School Count</t>
  </si>
  <si>
    <t>Source 3000</t>
  </si>
  <si>
    <t>Grant 3140</t>
  </si>
  <si>
    <t>Grant 0000</t>
  </si>
  <si>
    <t>Source 3200</t>
  </si>
  <si>
    <t>Grant 3160</t>
  </si>
  <si>
    <t>Grant 3170</t>
  </si>
  <si>
    <t>N/A</t>
  </si>
  <si>
    <t>Hold Harmless Full Day Kindergarten Funding FY 2011-12</t>
  </si>
  <si>
    <t>ELPA: Initial
90%
FY 2011-12</t>
  </si>
  <si>
    <t>ELPA: Final 10%
FY 2011-12</t>
  </si>
  <si>
    <r>
      <t xml:space="preserve">Gross State Share History is on the CDE website: </t>
    </r>
    <r>
      <rPr>
        <u val="single"/>
        <sz val="10"/>
        <rFont val="Arial"/>
        <family val="2"/>
      </rPr>
      <t>http://www.cde.state.co.us/scripts/fin_distpaym_submit12.asp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</si>
</sst>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0\ ;[Red]\(&quot;$&quot;#,##0.00\)"/>
    <numFmt numFmtId="170" formatCode="#,##0.0_);[Red]\(#,##0.0\)"/>
    <numFmt numFmtId="171" formatCode="#,##0.0_);\(#,##0.0\)"/>
    <numFmt numFmtId="172" formatCode="0.0"/>
    <numFmt numFmtId="173" formatCode="#,##0.000"/>
    <numFmt numFmtId="174" formatCode="#,##0.0000"/>
    <numFmt numFmtId="175" formatCode="#,##0.00000"/>
    <numFmt numFmtId="176" formatCode="0.00_);[Red]\(0.00\)"/>
    <numFmt numFmtId="177" formatCode="0_);[Red]\(0\)"/>
    <numFmt numFmtId="178" formatCode="&quot;$&quot;#,##0"/>
    <numFmt numFmtId="179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4" fontId="0" fillId="33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4" fontId="1" fillId="33" borderId="0" xfId="0" applyNumberFormat="1" applyFont="1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4" fontId="0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40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33" borderId="0" xfId="0" applyNumberFormat="1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center" wrapText="1"/>
    </xf>
    <xf numFmtId="171" fontId="0" fillId="0" borderId="0" xfId="0" applyNumberFormat="1" applyAlignment="1" applyProtection="1">
      <alignment/>
      <protection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171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9" fontId="0" fillId="0" borderId="0" xfId="57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39" fontId="1" fillId="33" borderId="0" xfId="0" applyNumberFormat="1" applyFont="1" applyFill="1" applyAlignment="1">
      <alignment horizontal="center" wrapText="1"/>
    </xf>
    <xf numFmtId="39" fontId="1" fillId="33" borderId="0" xfId="0" applyNumberFormat="1" applyFont="1" applyFill="1" applyAlignment="1">
      <alignment horizontal="center"/>
    </xf>
    <xf numFmtId="39" fontId="0" fillId="33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 horizontal="left"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168" fontId="0" fillId="0" borderId="0" xfId="0" applyNumberFormat="1" applyAlignment="1">
      <alignment wrapText="1"/>
    </xf>
    <xf numFmtId="168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5" borderId="0" xfId="0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" fontId="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39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" fontId="0" fillId="35" borderId="0" xfId="0" applyNumberForma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7" fillId="0" borderId="0" xfId="53" applyFill="1" applyAlignment="1" applyProtection="1">
      <alignment/>
      <protection/>
    </xf>
    <xf numFmtId="39" fontId="0" fillId="35" borderId="0" xfId="0" applyNumberFormat="1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4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AGrants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zoomScalePageLayoutView="0" workbookViewId="0" topLeftCell="A1">
      <pane xSplit="3" topLeftCell="D1" activePane="topRight" state="frozen"/>
      <selection pane="topLeft" activeCell="D43" sqref="D43"/>
      <selection pane="topRight" activeCell="A1" sqref="A1"/>
    </sheetView>
  </sheetViews>
  <sheetFormatPr defaultColWidth="9.140625" defaultRowHeight="12.75"/>
  <cols>
    <col min="1" max="1" width="7.140625" style="3" customWidth="1"/>
    <col min="2" max="2" width="24.140625" style="0" customWidth="1"/>
    <col min="3" max="3" width="29.57421875" style="0" customWidth="1"/>
    <col min="4" max="4" width="24.140625" style="0" customWidth="1"/>
    <col min="5" max="6" width="27.7109375" style="0" customWidth="1"/>
    <col min="7" max="7" width="27.421875" style="0" customWidth="1"/>
    <col min="8" max="8" width="24.7109375" style="9" bestFit="1" customWidth="1"/>
    <col min="9" max="9" width="13.8515625" style="0" bestFit="1" customWidth="1"/>
    <col min="10" max="10" width="14.421875" style="0" customWidth="1"/>
    <col min="11" max="11" width="16.00390625" style="0" bestFit="1" customWidth="1"/>
  </cols>
  <sheetData>
    <row r="1" spans="1:8" ht="13.5">
      <c r="A1" s="3" t="s">
        <v>0</v>
      </c>
      <c r="B1" t="s">
        <v>1</v>
      </c>
      <c r="C1" t="s">
        <v>2</v>
      </c>
      <c r="D1" s="10" t="s">
        <v>3</v>
      </c>
      <c r="E1" s="32" t="s">
        <v>4</v>
      </c>
      <c r="F1" s="32" t="s">
        <v>509</v>
      </c>
      <c r="G1" s="32" t="s">
        <v>501</v>
      </c>
      <c r="H1" s="87" t="s">
        <v>5</v>
      </c>
    </row>
    <row r="2" spans="4:8" ht="13.5">
      <c r="D2" s="2"/>
      <c r="E2" s="33" t="s">
        <v>297</v>
      </c>
      <c r="F2" s="32" t="s">
        <v>508</v>
      </c>
      <c r="G2" s="33"/>
      <c r="H2" s="87"/>
    </row>
    <row r="3" spans="4:8" ht="13.5">
      <c r="D3" s="2"/>
      <c r="E3" s="33" t="s">
        <v>298</v>
      </c>
      <c r="F3" s="32" t="s">
        <v>510</v>
      </c>
      <c r="G3" s="33"/>
      <c r="H3" s="87"/>
    </row>
    <row r="4" spans="4:8" ht="13.5">
      <c r="D4" s="2"/>
      <c r="E4" s="33" t="s">
        <v>299</v>
      </c>
      <c r="F4" s="32"/>
      <c r="G4" s="33" t="s">
        <v>502</v>
      </c>
      <c r="H4" s="87"/>
    </row>
    <row r="5" spans="4:8" ht="12.75">
      <c r="D5" s="11" t="s">
        <v>247</v>
      </c>
      <c r="E5" s="33" t="s">
        <v>248</v>
      </c>
      <c r="F5" s="46" t="s">
        <v>247</v>
      </c>
      <c r="G5" s="33" t="s">
        <v>503</v>
      </c>
      <c r="H5" s="93"/>
    </row>
    <row r="6" spans="4:8" ht="12.75">
      <c r="D6" s="113" t="s">
        <v>664</v>
      </c>
      <c r="E6" s="114"/>
      <c r="F6" s="114"/>
      <c r="G6" s="114"/>
      <c r="H6" s="103"/>
    </row>
    <row r="7" spans="4:8" ht="12.75">
      <c r="D7" s="8"/>
      <c r="E7" s="5"/>
      <c r="F7" s="5"/>
      <c r="G7" s="5"/>
      <c r="H7" s="77"/>
    </row>
    <row r="8" spans="3:8" ht="13.5">
      <c r="C8" s="6"/>
      <c r="D8" s="115"/>
      <c r="E8" s="116"/>
      <c r="F8" s="116"/>
      <c r="G8" s="116"/>
      <c r="H8" s="77"/>
    </row>
    <row r="9" spans="4:8" ht="12.75">
      <c r="D9" s="117"/>
      <c r="E9" s="117"/>
      <c r="F9" s="117"/>
      <c r="G9" s="117"/>
      <c r="H9" s="77"/>
    </row>
    <row r="10" spans="3:8" ht="13.5">
      <c r="C10" s="6" t="s">
        <v>268</v>
      </c>
      <c r="D10" s="117" t="s">
        <v>676</v>
      </c>
      <c r="E10" s="117"/>
      <c r="F10" s="117"/>
      <c r="G10" s="117"/>
      <c r="H10" s="77"/>
    </row>
    <row r="11" spans="4:8" ht="12.75">
      <c r="D11" s="7"/>
      <c r="E11" s="7"/>
      <c r="F11" s="101"/>
      <c r="G11" s="7"/>
      <c r="H11" s="77"/>
    </row>
    <row r="12" spans="4:8" ht="12.75">
      <c r="D12" s="7"/>
      <c r="E12" s="7"/>
      <c r="F12" s="7"/>
      <c r="G12" s="7"/>
      <c r="H12" s="77"/>
    </row>
    <row r="13" spans="1:11" ht="12.75">
      <c r="A13" s="3" t="s">
        <v>6</v>
      </c>
      <c r="B13" t="s">
        <v>7</v>
      </c>
      <c r="C13" s="70" t="s">
        <v>324</v>
      </c>
      <c r="D13" s="47">
        <v>35256773.01980464</v>
      </c>
      <c r="E13" s="19">
        <v>-118.24</v>
      </c>
      <c r="F13" s="74">
        <v>0</v>
      </c>
      <c r="G13" s="19">
        <v>-15724.68</v>
      </c>
      <c r="H13" s="91">
        <f aca="true" t="shared" si="0" ref="H13:H44">SUM(D13:G13)</f>
        <v>35240930.09980464</v>
      </c>
      <c r="I13" s="1"/>
      <c r="K13" s="1"/>
    </row>
    <row r="14" spans="1:11" ht="12.75">
      <c r="A14" s="3" t="s">
        <v>8</v>
      </c>
      <c r="B14" t="s">
        <v>7</v>
      </c>
      <c r="C14" s="70" t="s">
        <v>325</v>
      </c>
      <c r="D14" s="47">
        <v>208168322.25890487</v>
      </c>
      <c r="E14" s="19">
        <v>0</v>
      </c>
      <c r="F14" s="74">
        <v>-194004.72</v>
      </c>
      <c r="G14" s="19">
        <v>-84692.86</v>
      </c>
      <c r="H14" s="91">
        <f t="shared" si="0"/>
        <v>207889624.67890486</v>
      </c>
      <c r="I14" s="1"/>
      <c r="K14" s="1"/>
    </row>
    <row r="15" spans="1:11" ht="12.75">
      <c r="A15" s="3" t="s">
        <v>9</v>
      </c>
      <c r="B15" t="s">
        <v>7</v>
      </c>
      <c r="C15" s="70" t="s">
        <v>326</v>
      </c>
      <c r="D15" s="47">
        <v>31865289.739250414</v>
      </c>
      <c r="E15" s="19">
        <v>-66.71</v>
      </c>
      <c r="F15" s="74">
        <v>34600.65</v>
      </c>
      <c r="G15" s="19">
        <v>-15290.36</v>
      </c>
      <c r="H15" s="91">
        <f t="shared" si="0"/>
        <v>31884533.319250412</v>
      </c>
      <c r="I15" s="1"/>
      <c r="K15" s="1"/>
    </row>
    <row r="16" spans="1:11" ht="12.75">
      <c r="A16" s="3" t="s">
        <v>10</v>
      </c>
      <c r="B16" t="s">
        <v>7</v>
      </c>
      <c r="C16" s="70" t="s">
        <v>327</v>
      </c>
      <c r="D16" s="47">
        <v>70424487.6588935</v>
      </c>
      <c r="E16" s="19">
        <v>0</v>
      </c>
      <c r="F16" s="74">
        <v>-24237.85</v>
      </c>
      <c r="G16" s="19">
        <v>-30274.77</v>
      </c>
      <c r="H16" s="91">
        <f t="shared" si="0"/>
        <v>70369975.0388935</v>
      </c>
      <c r="I16" s="1"/>
      <c r="K16" s="1"/>
    </row>
    <row r="17" spans="1:11" ht="12.75">
      <c r="A17" s="3" t="s">
        <v>11</v>
      </c>
      <c r="B17" t="s">
        <v>7</v>
      </c>
      <c r="C17" s="70" t="s">
        <v>328</v>
      </c>
      <c r="D17" s="47">
        <v>4994060.831819812</v>
      </c>
      <c r="E17" s="19">
        <v>0</v>
      </c>
      <c r="F17" s="74">
        <v>0</v>
      </c>
      <c r="G17" s="19">
        <v>-2294.19</v>
      </c>
      <c r="H17" s="91">
        <f t="shared" si="0"/>
        <v>4991766.641819811</v>
      </c>
      <c r="I17" s="1"/>
      <c r="K17" s="1"/>
    </row>
    <row r="18" spans="1:11" ht="12.75">
      <c r="A18" s="3" t="s">
        <v>12</v>
      </c>
      <c r="B18" t="s">
        <v>7</v>
      </c>
      <c r="C18" s="70" t="s">
        <v>329</v>
      </c>
      <c r="D18" s="47">
        <v>4160715.88701569</v>
      </c>
      <c r="E18" s="19">
        <v>0</v>
      </c>
      <c r="F18" s="74">
        <v>0</v>
      </c>
      <c r="G18" s="19">
        <v>-2084.38</v>
      </c>
      <c r="H18" s="91">
        <f t="shared" si="0"/>
        <v>4158631.50701569</v>
      </c>
      <c r="I18" s="1"/>
      <c r="K18" s="1"/>
    </row>
    <row r="19" spans="1:11" ht="12.75">
      <c r="A19" s="3" t="s">
        <v>13</v>
      </c>
      <c r="B19" t="s">
        <v>7</v>
      </c>
      <c r="C19" s="70" t="s">
        <v>330</v>
      </c>
      <c r="D19" s="47">
        <v>51446276.48097288</v>
      </c>
      <c r="E19" s="19">
        <v>0</v>
      </c>
      <c r="F19" s="74">
        <v>156586.19</v>
      </c>
      <c r="G19" s="19">
        <v>-21742.59</v>
      </c>
      <c r="H19" s="91">
        <f t="shared" si="0"/>
        <v>51581120.08097287</v>
      </c>
      <c r="I19" s="1"/>
      <c r="K19" s="1"/>
    </row>
    <row r="20" spans="1:11" ht="12.75">
      <c r="A20" s="3" t="s">
        <v>14</v>
      </c>
      <c r="B20" t="s">
        <v>15</v>
      </c>
      <c r="C20" s="70" t="s">
        <v>331</v>
      </c>
      <c r="D20" s="47">
        <v>9713750.463883337</v>
      </c>
      <c r="E20" s="19">
        <v>-2057.06</v>
      </c>
      <c r="F20" s="74">
        <v>0</v>
      </c>
      <c r="G20" s="19">
        <v>-4367.73</v>
      </c>
      <c r="H20" s="91">
        <f t="shared" si="0"/>
        <v>9707325.673883336</v>
      </c>
      <c r="I20" s="1"/>
      <c r="K20" s="1"/>
    </row>
    <row r="21" spans="1:11" ht="12.75">
      <c r="A21" s="3" t="s">
        <v>16</v>
      </c>
      <c r="B21" t="s">
        <v>15</v>
      </c>
      <c r="C21" s="70" t="s">
        <v>332</v>
      </c>
      <c r="D21" s="47">
        <v>1857453.0826269195</v>
      </c>
      <c r="E21" s="19">
        <v>0</v>
      </c>
      <c r="F21" s="74">
        <v>0</v>
      </c>
      <c r="G21" s="19">
        <v>-833.38</v>
      </c>
      <c r="H21" s="91">
        <f t="shared" si="0"/>
        <v>1856619.7026269196</v>
      </c>
      <c r="I21" s="1"/>
      <c r="K21" s="1"/>
    </row>
    <row r="22" spans="1:11" ht="12.75">
      <c r="A22" s="3" t="s">
        <v>17</v>
      </c>
      <c r="B22" t="s">
        <v>18</v>
      </c>
      <c r="C22" s="70" t="s">
        <v>333</v>
      </c>
      <c r="D22" s="47">
        <v>10090427.52245196</v>
      </c>
      <c r="E22" s="19">
        <v>0</v>
      </c>
      <c r="F22" s="74">
        <v>0</v>
      </c>
      <c r="G22" s="19">
        <v>-6412.03</v>
      </c>
      <c r="H22" s="91">
        <f t="shared" si="0"/>
        <v>10084015.49245196</v>
      </c>
      <c r="I22" s="1"/>
      <c r="J22" s="1"/>
      <c r="K22" s="1"/>
    </row>
    <row r="23" spans="1:11" ht="12.75">
      <c r="A23" s="3" t="s">
        <v>19</v>
      </c>
      <c r="B23" t="s">
        <v>18</v>
      </c>
      <c r="C23" s="70" t="s">
        <v>334</v>
      </c>
      <c r="D23" s="47">
        <v>7928574.383826847</v>
      </c>
      <c r="E23" s="19">
        <v>0</v>
      </c>
      <c r="F23" s="74">
        <v>0</v>
      </c>
      <c r="G23" s="19">
        <v>-3701.2</v>
      </c>
      <c r="H23" s="91">
        <f t="shared" si="0"/>
        <v>7924873.183826847</v>
      </c>
      <c r="I23" s="1"/>
      <c r="K23" s="1"/>
    </row>
    <row r="24" spans="1:11" ht="12.75">
      <c r="A24" s="3" t="s">
        <v>20</v>
      </c>
      <c r="B24" t="s">
        <v>18</v>
      </c>
      <c r="C24" s="70" t="s">
        <v>335</v>
      </c>
      <c r="D24" s="47">
        <v>200395114.9333889</v>
      </c>
      <c r="E24" s="19">
        <v>0</v>
      </c>
      <c r="F24" s="74">
        <v>0</v>
      </c>
      <c r="G24" s="19">
        <v>-104683.59</v>
      </c>
      <c r="H24" s="91">
        <f t="shared" si="0"/>
        <v>200290431.3433889</v>
      </c>
      <c r="I24" s="1"/>
      <c r="K24" s="1"/>
    </row>
    <row r="25" spans="1:11" ht="12.75">
      <c r="A25" s="3" t="s">
        <v>21</v>
      </c>
      <c r="B25" t="s">
        <v>18</v>
      </c>
      <c r="C25" s="70" t="s">
        <v>336</v>
      </c>
      <c r="D25" s="47">
        <v>59046111.623079546</v>
      </c>
      <c r="E25" s="19">
        <v>0</v>
      </c>
      <c r="F25" s="74">
        <v>0</v>
      </c>
      <c r="G25" s="19">
        <v>-30555.14</v>
      </c>
      <c r="H25" s="91">
        <f t="shared" si="0"/>
        <v>59015556.483079545</v>
      </c>
      <c r="I25" s="1"/>
      <c r="K25" s="1"/>
    </row>
    <row r="26" spans="1:11" ht="12.75">
      <c r="A26" s="3" t="s">
        <v>22</v>
      </c>
      <c r="B26" t="s">
        <v>18</v>
      </c>
      <c r="C26" s="70" t="s">
        <v>337</v>
      </c>
      <c r="D26" s="47">
        <v>1250511.312593367</v>
      </c>
      <c r="E26" s="19">
        <v>0</v>
      </c>
      <c r="F26" s="74">
        <v>0</v>
      </c>
      <c r="G26" s="19">
        <v>-623.17</v>
      </c>
      <c r="H26" s="91">
        <f t="shared" si="0"/>
        <v>1249888.142593367</v>
      </c>
      <c r="I26" s="1"/>
      <c r="K26" s="1"/>
    </row>
    <row r="27" spans="1:11" ht="12.75">
      <c r="A27" s="3" t="s">
        <v>23</v>
      </c>
      <c r="B27" t="s">
        <v>18</v>
      </c>
      <c r="C27" s="70" t="s">
        <v>338</v>
      </c>
      <c r="D27" s="47">
        <v>197102183.64092213</v>
      </c>
      <c r="E27" s="19">
        <v>0</v>
      </c>
      <c r="F27" s="74">
        <v>0</v>
      </c>
      <c r="G27" s="19">
        <v>-80566.3</v>
      </c>
      <c r="H27" s="91">
        <f t="shared" si="0"/>
        <v>197021617.34092212</v>
      </c>
      <c r="I27" s="1"/>
      <c r="K27" s="1"/>
    </row>
    <row r="28" spans="1:11" ht="12.75">
      <c r="A28" s="3" t="s">
        <v>24</v>
      </c>
      <c r="B28" t="s">
        <v>18</v>
      </c>
      <c r="C28" s="70" t="s">
        <v>339</v>
      </c>
      <c r="D28" s="47">
        <v>2462217.489401779</v>
      </c>
      <c r="E28" s="19">
        <v>0</v>
      </c>
      <c r="F28" s="74">
        <v>0</v>
      </c>
      <c r="G28" s="19">
        <v>-1116.11</v>
      </c>
      <c r="H28" s="91">
        <f t="shared" si="0"/>
        <v>2461101.3794017793</v>
      </c>
      <c r="I28" s="1"/>
      <c r="K28" s="1"/>
    </row>
    <row r="29" spans="1:11" ht="12.75">
      <c r="A29" s="3" t="s">
        <v>25</v>
      </c>
      <c r="B29" t="s">
        <v>26</v>
      </c>
      <c r="C29" s="70" t="s">
        <v>340</v>
      </c>
      <c r="D29" s="47">
        <v>3236639.4644141085</v>
      </c>
      <c r="E29" s="19">
        <v>-1578.03</v>
      </c>
      <c r="F29" s="74">
        <v>0</v>
      </c>
      <c r="G29" s="19">
        <v>-3187.34</v>
      </c>
      <c r="H29" s="91">
        <f t="shared" si="0"/>
        <v>3231874.094414109</v>
      </c>
      <c r="I29" s="1"/>
      <c r="K29" s="1"/>
    </row>
    <row r="30" spans="1:11" ht="12.75">
      <c r="A30" s="3" t="s">
        <v>27</v>
      </c>
      <c r="B30" t="s">
        <v>28</v>
      </c>
      <c r="C30" s="70" t="s">
        <v>341</v>
      </c>
      <c r="D30" s="47">
        <v>1054772.4716344625</v>
      </c>
      <c r="E30" s="19">
        <v>-148.88</v>
      </c>
      <c r="F30" s="74">
        <v>0</v>
      </c>
      <c r="G30" s="19">
        <v>-533.24</v>
      </c>
      <c r="H30" s="91">
        <f t="shared" si="0"/>
        <v>1054090.3516344626</v>
      </c>
      <c r="I30" s="1"/>
      <c r="K30" s="1"/>
    </row>
    <row r="31" spans="1:11" ht="12.75">
      <c r="A31" s="3" t="s">
        <v>29</v>
      </c>
      <c r="B31" t="s">
        <v>28</v>
      </c>
      <c r="C31" s="70" t="s">
        <v>342</v>
      </c>
      <c r="D31" s="47">
        <v>644909.9068388608</v>
      </c>
      <c r="E31" s="19">
        <v>0</v>
      </c>
      <c r="F31" s="74">
        <v>0</v>
      </c>
      <c r="G31" s="19">
        <v>-282.57</v>
      </c>
      <c r="H31" s="91">
        <f t="shared" si="0"/>
        <v>644627.3368388609</v>
      </c>
      <c r="I31" s="1"/>
      <c r="K31" s="1"/>
    </row>
    <row r="32" spans="1:11" ht="12.75">
      <c r="A32" s="3" t="s">
        <v>30</v>
      </c>
      <c r="B32" t="s">
        <v>28</v>
      </c>
      <c r="C32" s="70" t="s">
        <v>343</v>
      </c>
      <c r="D32" s="47">
        <v>1674266.4674010058</v>
      </c>
      <c r="E32" s="19">
        <v>-281.52</v>
      </c>
      <c r="F32" s="74">
        <v>0</v>
      </c>
      <c r="G32" s="19">
        <v>-762.3</v>
      </c>
      <c r="H32" s="91">
        <f t="shared" si="0"/>
        <v>1673222.6474010057</v>
      </c>
      <c r="I32" s="1"/>
      <c r="K32" s="1"/>
    </row>
    <row r="33" spans="1:11" ht="12.75">
      <c r="A33" s="3" t="s">
        <v>31</v>
      </c>
      <c r="B33" t="s">
        <v>28</v>
      </c>
      <c r="C33" s="70" t="s">
        <v>344</v>
      </c>
      <c r="D33" s="47">
        <v>1817538.953357768</v>
      </c>
      <c r="E33" s="19">
        <v>0</v>
      </c>
      <c r="F33" s="74">
        <v>0</v>
      </c>
      <c r="G33" s="19">
        <v>-648.17</v>
      </c>
      <c r="H33" s="91">
        <f t="shared" si="0"/>
        <v>1816890.783357768</v>
      </c>
      <c r="I33" s="1"/>
      <c r="K33" s="1"/>
    </row>
    <row r="34" spans="1:11" ht="12.75">
      <c r="A34" s="3" t="s">
        <v>32</v>
      </c>
      <c r="B34" t="s">
        <v>28</v>
      </c>
      <c r="C34" s="70" t="s">
        <v>345</v>
      </c>
      <c r="D34" s="47">
        <v>495827.6999703794</v>
      </c>
      <c r="E34" s="19">
        <v>0</v>
      </c>
      <c r="F34" s="74">
        <v>0</v>
      </c>
      <c r="G34" s="19">
        <v>-208.69</v>
      </c>
      <c r="H34" s="91">
        <f t="shared" si="0"/>
        <v>495619.0099703794</v>
      </c>
      <c r="I34" s="1"/>
      <c r="K34" s="1"/>
    </row>
    <row r="35" spans="1:11" ht="12.75">
      <c r="A35" s="3" t="s">
        <v>33</v>
      </c>
      <c r="B35" t="s">
        <v>34</v>
      </c>
      <c r="C35" s="70" t="s">
        <v>346</v>
      </c>
      <c r="D35" s="47">
        <v>2607695.5630869092</v>
      </c>
      <c r="E35" s="19">
        <v>0</v>
      </c>
      <c r="F35" s="74">
        <v>0</v>
      </c>
      <c r="G35" s="19">
        <v>-1214.12</v>
      </c>
      <c r="H35" s="91">
        <f t="shared" si="0"/>
        <v>2606481.443086909</v>
      </c>
      <c r="I35" s="1"/>
      <c r="K35" s="1"/>
    </row>
    <row r="36" spans="1:11" ht="12.75">
      <c r="A36" s="3" t="s">
        <v>36</v>
      </c>
      <c r="B36" t="s">
        <v>34</v>
      </c>
      <c r="C36" s="70" t="s">
        <v>347</v>
      </c>
      <c r="D36" s="47">
        <v>1900131.5685898657</v>
      </c>
      <c r="E36" s="19">
        <v>-293.7</v>
      </c>
      <c r="F36" s="74">
        <v>0</v>
      </c>
      <c r="G36" s="19">
        <v>-752.37</v>
      </c>
      <c r="H36" s="91">
        <f t="shared" si="0"/>
        <v>1899085.4985898656</v>
      </c>
      <c r="I36" s="1"/>
      <c r="K36" s="1"/>
    </row>
    <row r="37" spans="1:11" ht="12.75">
      <c r="A37" s="3" t="s">
        <v>37</v>
      </c>
      <c r="B37" t="s">
        <v>38</v>
      </c>
      <c r="C37" s="70" t="s">
        <v>348</v>
      </c>
      <c r="D37" s="47">
        <v>103816213.93370856</v>
      </c>
      <c r="E37" s="19">
        <v>-1318.22</v>
      </c>
      <c r="F37" s="74">
        <v>0</v>
      </c>
      <c r="G37" s="19">
        <v>-54289.3</v>
      </c>
      <c r="H37" s="91">
        <f t="shared" si="0"/>
        <v>103760606.41370857</v>
      </c>
      <c r="I37" s="1"/>
      <c r="K37" s="1"/>
    </row>
    <row r="38" spans="1:11" ht="12.75">
      <c r="A38" s="3" t="s">
        <v>39</v>
      </c>
      <c r="B38" t="s">
        <v>38</v>
      </c>
      <c r="C38" s="70" t="s">
        <v>349</v>
      </c>
      <c r="D38" s="47">
        <v>56594415.218034804</v>
      </c>
      <c r="E38" s="19">
        <v>-1131.48</v>
      </c>
      <c r="F38" s="74">
        <v>0</v>
      </c>
      <c r="G38" s="19">
        <v>-59291.21</v>
      </c>
      <c r="H38" s="91">
        <f t="shared" si="0"/>
        <v>56533992.528034806</v>
      </c>
      <c r="I38" s="1"/>
      <c r="K38" s="1"/>
    </row>
    <row r="39" spans="1:11" ht="12.75">
      <c r="A39" s="3" t="s">
        <v>40</v>
      </c>
      <c r="B39" t="s">
        <v>41</v>
      </c>
      <c r="C39" s="70" t="s">
        <v>350</v>
      </c>
      <c r="D39" s="47">
        <v>3183248.390141597</v>
      </c>
      <c r="E39" s="19">
        <v>-915.63</v>
      </c>
      <c r="F39" s="74">
        <v>0</v>
      </c>
      <c r="G39" s="19">
        <v>-2061.79</v>
      </c>
      <c r="H39" s="91">
        <f t="shared" si="0"/>
        <v>3180270.970141597</v>
      </c>
      <c r="I39" s="1"/>
      <c r="K39" s="1"/>
    </row>
    <row r="40" spans="1:11" ht="12.75">
      <c r="A40" s="3" t="s">
        <v>42</v>
      </c>
      <c r="B40" t="s">
        <v>41</v>
      </c>
      <c r="C40" s="70" t="s">
        <v>351</v>
      </c>
      <c r="D40" s="47">
        <v>3726713.2912962744</v>
      </c>
      <c r="E40" s="19">
        <v>-567.19</v>
      </c>
      <c r="F40" s="74">
        <v>0</v>
      </c>
      <c r="G40" s="19">
        <v>-2263.1</v>
      </c>
      <c r="H40" s="91">
        <f t="shared" si="0"/>
        <v>3723883.0012962744</v>
      </c>
      <c r="I40" s="1"/>
      <c r="K40" s="1"/>
    </row>
    <row r="41" spans="1:11" ht="12.75">
      <c r="A41" s="3" t="s">
        <v>43</v>
      </c>
      <c r="B41" t="s">
        <v>44</v>
      </c>
      <c r="C41" s="70" t="s">
        <v>352</v>
      </c>
      <c r="D41" s="47">
        <v>863022.9029388666</v>
      </c>
      <c r="E41" s="19">
        <v>0</v>
      </c>
      <c r="F41" s="74">
        <v>0</v>
      </c>
      <c r="G41" s="19">
        <v>-435.62</v>
      </c>
      <c r="H41" s="91">
        <f t="shared" si="0"/>
        <v>862587.2829388666</v>
      </c>
      <c r="I41" s="1"/>
      <c r="K41" s="1"/>
    </row>
    <row r="42" spans="1:11" ht="12.75">
      <c r="A42" s="3" t="s">
        <v>46</v>
      </c>
      <c r="B42" t="s">
        <v>44</v>
      </c>
      <c r="C42" s="70" t="s">
        <v>353</v>
      </c>
      <c r="D42" s="47">
        <v>1185419.0488404732</v>
      </c>
      <c r="E42" s="19">
        <v>0</v>
      </c>
      <c r="F42" s="74">
        <v>0</v>
      </c>
      <c r="G42" s="19">
        <v>-613.2</v>
      </c>
      <c r="H42" s="91">
        <f t="shared" si="0"/>
        <v>1184805.8488404732</v>
      </c>
      <c r="I42" s="1"/>
      <c r="K42" s="1"/>
    </row>
    <row r="43" spans="1:11" ht="12.75">
      <c r="A43" s="3" t="s">
        <v>47</v>
      </c>
      <c r="B43" t="s">
        <v>48</v>
      </c>
      <c r="C43" s="70" t="s">
        <v>354</v>
      </c>
      <c r="D43" s="19">
        <v>0</v>
      </c>
      <c r="E43" s="76">
        <v>0</v>
      </c>
      <c r="F43" s="74">
        <v>0</v>
      </c>
      <c r="G43" s="19">
        <v>0</v>
      </c>
      <c r="H43" s="91">
        <f t="shared" si="0"/>
        <v>0</v>
      </c>
      <c r="I43" s="1"/>
      <c r="K43" s="1"/>
    </row>
    <row r="44" spans="1:11" ht="12.75">
      <c r="A44" s="3" t="s">
        <v>49</v>
      </c>
      <c r="B44" t="s">
        <v>50</v>
      </c>
      <c r="C44" s="70" t="s">
        <v>355</v>
      </c>
      <c r="D44" s="47">
        <v>6197695.391102547</v>
      </c>
      <c r="E44" s="19">
        <v>-1081.15</v>
      </c>
      <c r="F44" s="74">
        <v>0</v>
      </c>
      <c r="G44" s="19">
        <v>-2218.68</v>
      </c>
      <c r="H44" s="91">
        <f t="shared" si="0"/>
        <v>6194395.561102547</v>
      </c>
      <c r="I44" s="1"/>
      <c r="K44" s="1"/>
    </row>
    <row r="45" spans="1:11" ht="12.75">
      <c r="A45" s="3" t="s">
        <v>51</v>
      </c>
      <c r="B45" t="s">
        <v>50</v>
      </c>
      <c r="C45" s="70" t="s">
        <v>356</v>
      </c>
      <c r="D45" s="47">
        <v>2442718.43410908</v>
      </c>
      <c r="E45" s="19">
        <v>0</v>
      </c>
      <c r="F45" s="74">
        <v>0</v>
      </c>
      <c r="G45" s="19">
        <v>-871.26</v>
      </c>
      <c r="H45" s="91">
        <f aca="true" t="shared" si="1" ref="H45:H76">SUM(D45:G45)</f>
        <v>2441847.1741090803</v>
      </c>
      <c r="I45" s="1"/>
      <c r="K45" s="1"/>
    </row>
    <row r="46" spans="1:11" ht="12.75">
      <c r="A46" s="3" t="s">
        <v>52</v>
      </c>
      <c r="B46" t="s">
        <v>50</v>
      </c>
      <c r="C46" s="70" t="s">
        <v>357</v>
      </c>
      <c r="D46" s="47">
        <v>1762759.2860073014</v>
      </c>
      <c r="E46" s="19">
        <v>0</v>
      </c>
      <c r="F46" s="74">
        <v>0</v>
      </c>
      <c r="G46" s="19">
        <v>-773.58</v>
      </c>
      <c r="H46" s="91">
        <f t="shared" si="1"/>
        <v>1761985.7060073013</v>
      </c>
      <c r="I46" s="1"/>
      <c r="K46" s="1"/>
    </row>
    <row r="47" spans="1:11" ht="12.75">
      <c r="A47" s="3" t="s">
        <v>53</v>
      </c>
      <c r="B47" t="s">
        <v>54</v>
      </c>
      <c r="C47" s="70" t="s">
        <v>358</v>
      </c>
      <c r="D47" s="47">
        <v>1206252.8823592896</v>
      </c>
      <c r="E47" s="19">
        <v>0</v>
      </c>
      <c r="F47" s="74">
        <v>0</v>
      </c>
      <c r="G47" s="19">
        <v>-757.95</v>
      </c>
      <c r="H47" s="91">
        <f t="shared" si="1"/>
        <v>1205494.9323592896</v>
      </c>
      <c r="I47" s="1"/>
      <c r="K47" s="1"/>
    </row>
    <row r="48" spans="1:11" ht="12.75">
      <c r="A48" s="3" t="s">
        <v>55</v>
      </c>
      <c r="B48" t="s">
        <v>54</v>
      </c>
      <c r="C48" s="70" t="s">
        <v>359</v>
      </c>
      <c r="D48" s="47">
        <v>622436.2674605194</v>
      </c>
      <c r="E48" s="19">
        <v>0</v>
      </c>
      <c r="F48" s="74">
        <v>0</v>
      </c>
      <c r="G48" s="19">
        <v>-803.95</v>
      </c>
      <c r="H48" s="91">
        <f t="shared" si="1"/>
        <v>621632.3174605195</v>
      </c>
      <c r="I48" s="1"/>
      <c r="K48" s="1"/>
    </row>
    <row r="49" spans="1:11" ht="12.75">
      <c r="A49" s="3" t="s">
        <v>56</v>
      </c>
      <c r="B49" t="s">
        <v>57</v>
      </c>
      <c r="C49" s="70" t="s">
        <v>360</v>
      </c>
      <c r="D49" s="47">
        <v>2810317.582664803</v>
      </c>
      <c r="E49" s="19">
        <v>0</v>
      </c>
      <c r="F49" s="74">
        <v>0</v>
      </c>
      <c r="G49" s="19">
        <v>-1134.94</v>
      </c>
      <c r="H49" s="91">
        <f t="shared" si="1"/>
        <v>2809182.642664803</v>
      </c>
      <c r="I49" s="1"/>
      <c r="K49" s="1"/>
    </row>
    <row r="50" spans="1:11" ht="12.75">
      <c r="A50" s="3" t="s">
        <v>58</v>
      </c>
      <c r="B50" t="s">
        <v>59</v>
      </c>
      <c r="C50" s="70" t="s">
        <v>361</v>
      </c>
      <c r="D50" s="47">
        <v>774268.6171110605</v>
      </c>
      <c r="E50" s="19">
        <v>0</v>
      </c>
      <c r="F50" s="74">
        <v>0</v>
      </c>
      <c r="G50" s="19">
        <v>-1051.83</v>
      </c>
      <c r="H50" s="91">
        <f t="shared" si="1"/>
        <v>773216.7871110606</v>
      </c>
      <c r="I50" s="1"/>
      <c r="K50" s="1"/>
    </row>
    <row r="51" spans="1:11" ht="12.75">
      <c r="A51" s="3" t="s">
        <v>60</v>
      </c>
      <c r="B51" t="s">
        <v>61</v>
      </c>
      <c r="C51" s="70" t="s">
        <v>362</v>
      </c>
      <c r="D51" s="47">
        <v>20408729.28360805</v>
      </c>
      <c r="E51" s="19">
        <v>-477.97</v>
      </c>
      <c r="F51" s="74">
        <v>0</v>
      </c>
      <c r="G51" s="19">
        <v>-10246.36</v>
      </c>
      <c r="H51" s="91">
        <f t="shared" si="1"/>
        <v>20398004.95360805</v>
      </c>
      <c r="I51" s="1"/>
      <c r="K51" s="1"/>
    </row>
    <row r="52" spans="1:11" ht="12.75">
      <c r="A52" s="3" t="s">
        <v>62</v>
      </c>
      <c r="B52" t="s">
        <v>63</v>
      </c>
      <c r="C52" s="70" t="s">
        <v>363</v>
      </c>
      <c r="D52" s="47">
        <v>238089089.1340715</v>
      </c>
      <c r="E52" s="19">
        <v>0</v>
      </c>
      <c r="F52" s="74">
        <v>0</v>
      </c>
      <c r="G52" s="19">
        <v>-169219.26</v>
      </c>
      <c r="H52" s="91">
        <f t="shared" si="1"/>
        <v>237919869.8740715</v>
      </c>
      <c r="I52" s="1"/>
      <c r="K52" s="1"/>
    </row>
    <row r="53" spans="1:11" ht="12.75">
      <c r="A53" s="3" t="s">
        <v>64</v>
      </c>
      <c r="B53" t="s">
        <v>65</v>
      </c>
      <c r="C53" s="70" t="s">
        <v>364</v>
      </c>
      <c r="D53" s="47">
        <v>960558.8308739064</v>
      </c>
      <c r="E53" s="19">
        <v>-1957.01</v>
      </c>
      <c r="F53" s="74">
        <v>0</v>
      </c>
      <c r="G53" s="19">
        <v>-804.97</v>
      </c>
      <c r="H53" s="91">
        <f t="shared" si="1"/>
        <v>957796.8508739064</v>
      </c>
      <c r="I53" s="1"/>
      <c r="K53" s="1"/>
    </row>
    <row r="54" spans="1:11" ht="12.75">
      <c r="A54" s="3" t="s">
        <v>66</v>
      </c>
      <c r="B54" t="s">
        <v>67</v>
      </c>
      <c r="C54" s="70" t="s">
        <v>365</v>
      </c>
      <c r="D54" s="47">
        <v>246673470.85291323</v>
      </c>
      <c r="E54" s="19">
        <v>-910.03</v>
      </c>
      <c r="F54" s="74">
        <v>0</v>
      </c>
      <c r="G54" s="19">
        <v>-121607.34</v>
      </c>
      <c r="H54" s="91">
        <f t="shared" si="1"/>
        <v>246550953.48291323</v>
      </c>
      <c r="I54" s="1"/>
      <c r="K54" s="1"/>
    </row>
    <row r="55" spans="1:11" ht="12.75">
      <c r="A55" s="3" t="s">
        <v>68</v>
      </c>
      <c r="B55" t="s">
        <v>69</v>
      </c>
      <c r="C55" s="70" t="s">
        <v>366</v>
      </c>
      <c r="D55" s="47">
        <v>9683344.135625357</v>
      </c>
      <c r="E55" s="19">
        <v>-57.02</v>
      </c>
      <c r="F55" s="74">
        <v>34260.46</v>
      </c>
      <c r="G55" s="19">
        <v>-13264.42</v>
      </c>
      <c r="H55" s="91">
        <f t="shared" si="1"/>
        <v>9704283.155625358</v>
      </c>
      <c r="I55" s="1"/>
      <c r="K55" s="1"/>
    </row>
    <row r="56" spans="1:11" ht="12.75">
      <c r="A56" s="3" t="s">
        <v>70</v>
      </c>
      <c r="B56" t="s">
        <v>71</v>
      </c>
      <c r="C56" s="70" t="s">
        <v>367</v>
      </c>
      <c r="D56" s="47">
        <v>11600610.980145922</v>
      </c>
      <c r="E56" s="19">
        <v>0</v>
      </c>
      <c r="F56" s="74">
        <v>0</v>
      </c>
      <c r="G56" s="19">
        <v>-5347.97</v>
      </c>
      <c r="H56" s="91">
        <f t="shared" si="1"/>
        <v>11595263.010145921</v>
      </c>
      <c r="I56" s="1"/>
      <c r="K56" s="1"/>
    </row>
    <row r="57" spans="1:11" ht="12.75">
      <c r="A57" s="3" t="s">
        <v>72</v>
      </c>
      <c r="B57" t="s">
        <v>71</v>
      </c>
      <c r="C57" s="70" t="s">
        <v>368</v>
      </c>
      <c r="D57" s="47">
        <v>2387953.651194769</v>
      </c>
      <c r="E57" s="19">
        <v>0</v>
      </c>
      <c r="F57" s="74">
        <v>0</v>
      </c>
      <c r="G57" s="19">
        <v>-981.26</v>
      </c>
      <c r="H57" s="91">
        <f t="shared" si="1"/>
        <v>2386972.391194769</v>
      </c>
      <c r="I57" s="1"/>
      <c r="K57" s="1"/>
    </row>
    <row r="58" spans="1:11" ht="12.75">
      <c r="A58" s="3" t="s">
        <v>74</v>
      </c>
      <c r="B58" t="s">
        <v>71</v>
      </c>
      <c r="C58" s="70" t="s">
        <v>369</v>
      </c>
      <c r="D58" s="47">
        <v>2359464.2708058977</v>
      </c>
      <c r="E58" s="19">
        <v>0</v>
      </c>
      <c r="F58" s="74">
        <v>0</v>
      </c>
      <c r="G58" s="19">
        <v>-900.62</v>
      </c>
      <c r="H58" s="91">
        <f t="shared" si="1"/>
        <v>2358563.6508058975</v>
      </c>
      <c r="I58" s="1"/>
      <c r="K58" s="1"/>
    </row>
    <row r="59" spans="1:11" ht="12.75">
      <c r="A59" s="3" t="s">
        <v>75</v>
      </c>
      <c r="B59" t="s">
        <v>71</v>
      </c>
      <c r="C59" s="70" t="s">
        <v>370</v>
      </c>
      <c r="D59" s="47">
        <v>1880016.3860395288</v>
      </c>
      <c r="E59" s="19">
        <v>0</v>
      </c>
      <c r="F59" s="74">
        <v>0</v>
      </c>
      <c r="G59" s="19">
        <v>-747.33</v>
      </c>
      <c r="H59" s="91">
        <f t="shared" si="1"/>
        <v>1879269.0560395287</v>
      </c>
      <c r="I59" s="1"/>
      <c r="K59" s="1"/>
    </row>
    <row r="60" spans="1:11" ht="12.75">
      <c r="A60" s="3" t="s">
        <v>76</v>
      </c>
      <c r="B60" t="s">
        <v>71</v>
      </c>
      <c r="C60" s="70" t="s">
        <v>371</v>
      </c>
      <c r="D60" s="47">
        <v>389265.18869699724</v>
      </c>
      <c r="E60" s="19">
        <v>0</v>
      </c>
      <c r="F60" s="74">
        <v>0</v>
      </c>
      <c r="G60" s="19">
        <v>-205.73</v>
      </c>
      <c r="H60" s="91">
        <f t="shared" si="1"/>
        <v>389059.45869699726</v>
      </c>
      <c r="I60" s="1"/>
      <c r="K60" s="1"/>
    </row>
    <row r="61" spans="1:11" ht="12.75">
      <c r="A61" s="3" t="s">
        <v>77</v>
      </c>
      <c r="B61" t="s">
        <v>78</v>
      </c>
      <c r="C61" s="70" t="s">
        <v>372</v>
      </c>
      <c r="D61" s="47">
        <v>3125954.499074043</v>
      </c>
      <c r="E61" s="19">
        <v>0</v>
      </c>
      <c r="F61" s="74">
        <v>4121.78</v>
      </c>
      <c r="G61" s="19">
        <v>-1233.8</v>
      </c>
      <c r="H61" s="91">
        <f t="shared" si="1"/>
        <v>3128842.4790740428</v>
      </c>
      <c r="I61" s="1"/>
      <c r="K61" s="1"/>
    </row>
    <row r="62" spans="1:11" ht="12.75">
      <c r="A62" s="3" t="s">
        <v>79</v>
      </c>
      <c r="B62" t="s">
        <v>78</v>
      </c>
      <c r="C62" s="70" t="s">
        <v>373</v>
      </c>
      <c r="D62" s="47">
        <v>56638150.1950562</v>
      </c>
      <c r="E62" s="19">
        <v>0</v>
      </c>
      <c r="F62" s="74">
        <v>0</v>
      </c>
      <c r="G62" s="19">
        <v>-22249.25</v>
      </c>
      <c r="H62" s="91">
        <f t="shared" si="1"/>
        <v>56615900.9450562</v>
      </c>
      <c r="I62" s="1"/>
      <c r="K62" s="1"/>
    </row>
    <row r="63" spans="1:11" ht="12.75">
      <c r="A63" s="3" t="s">
        <v>80</v>
      </c>
      <c r="B63" t="s">
        <v>78</v>
      </c>
      <c r="C63" s="70" t="s">
        <v>374</v>
      </c>
      <c r="D63" s="47">
        <v>45588816.2384117</v>
      </c>
      <c r="E63" s="19">
        <v>0</v>
      </c>
      <c r="F63" s="74">
        <v>0</v>
      </c>
      <c r="G63" s="19">
        <v>-17296.61</v>
      </c>
      <c r="H63" s="91">
        <f t="shared" si="1"/>
        <v>45571519.6284117</v>
      </c>
      <c r="I63" s="1"/>
      <c r="K63" s="1"/>
    </row>
    <row r="64" spans="1:11" ht="12.75">
      <c r="A64" s="3" t="s">
        <v>81</v>
      </c>
      <c r="B64" t="s">
        <v>78</v>
      </c>
      <c r="C64" s="70" t="s">
        <v>375</v>
      </c>
      <c r="D64" s="47">
        <v>41542584.05639807</v>
      </c>
      <c r="E64" s="19">
        <v>0</v>
      </c>
      <c r="F64" s="74">
        <v>0</v>
      </c>
      <c r="G64" s="19">
        <v>-14535.04</v>
      </c>
      <c r="H64" s="91">
        <f t="shared" si="1"/>
        <v>41528049.01639807</v>
      </c>
      <c r="I64" s="1"/>
      <c r="K64" s="1"/>
    </row>
    <row r="65" spans="1:11" ht="12.75">
      <c r="A65" s="3" t="s">
        <v>82</v>
      </c>
      <c r="B65" t="s">
        <v>78</v>
      </c>
      <c r="C65" s="70" t="s">
        <v>376</v>
      </c>
      <c r="D65" s="47">
        <v>117618706.13785517</v>
      </c>
      <c r="E65" s="19">
        <v>0</v>
      </c>
      <c r="F65" s="74">
        <v>345782.49</v>
      </c>
      <c r="G65" s="19">
        <v>-58634.17</v>
      </c>
      <c r="H65" s="91">
        <f t="shared" si="1"/>
        <v>117905854.45785517</v>
      </c>
      <c r="I65" s="1"/>
      <c r="K65" s="1"/>
    </row>
    <row r="66" spans="1:11" ht="12.75">
      <c r="A66" s="3" t="s">
        <v>83</v>
      </c>
      <c r="B66" t="s">
        <v>78</v>
      </c>
      <c r="C66" s="70" t="s">
        <v>377</v>
      </c>
      <c r="D66" s="47">
        <v>16063002.828424469</v>
      </c>
      <c r="E66" s="19">
        <v>0</v>
      </c>
      <c r="F66" s="74">
        <v>0</v>
      </c>
      <c r="G66" s="19">
        <v>-8882.61</v>
      </c>
      <c r="H66" s="91">
        <f t="shared" si="1"/>
        <v>16054120.21842447</v>
      </c>
      <c r="I66" s="1"/>
      <c r="K66" s="1"/>
    </row>
    <row r="67" spans="1:11" ht="12.75">
      <c r="A67" s="3" t="s">
        <v>84</v>
      </c>
      <c r="B67" t="s">
        <v>78</v>
      </c>
      <c r="C67" s="70" t="s">
        <v>378</v>
      </c>
      <c r="D67" s="47">
        <v>6610639.776997385</v>
      </c>
      <c r="E67" s="19">
        <v>0</v>
      </c>
      <c r="F67" s="74">
        <v>0</v>
      </c>
      <c r="G67" s="19">
        <v>-3078.48</v>
      </c>
      <c r="H67" s="91">
        <f t="shared" si="1"/>
        <v>6607561.296997384</v>
      </c>
      <c r="I67" s="1"/>
      <c r="K67" s="1"/>
    </row>
    <row r="68" spans="1:11" ht="12.75">
      <c r="A68" s="3" t="s">
        <v>85</v>
      </c>
      <c r="B68" t="s">
        <v>78</v>
      </c>
      <c r="C68" s="70" t="s">
        <v>379</v>
      </c>
      <c r="D68" s="47">
        <v>99244508.864863</v>
      </c>
      <c r="E68" s="19">
        <v>0</v>
      </c>
      <c r="F68" s="74">
        <v>0</v>
      </c>
      <c r="G68" s="19">
        <v>-45240.43</v>
      </c>
      <c r="H68" s="91">
        <f t="shared" si="1"/>
        <v>99199268.43486299</v>
      </c>
      <c r="I68" s="1"/>
      <c r="K68" s="1"/>
    </row>
    <row r="69" spans="1:11" ht="12.75">
      <c r="A69" s="3" t="s">
        <v>86</v>
      </c>
      <c r="B69" t="s">
        <v>78</v>
      </c>
      <c r="C69" s="70" t="s">
        <v>380</v>
      </c>
      <c r="D69" s="47">
        <v>5703774.9530565655</v>
      </c>
      <c r="E69" s="19">
        <v>0</v>
      </c>
      <c r="F69" s="74">
        <v>0</v>
      </c>
      <c r="G69" s="19">
        <v>-2132.97</v>
      </c>
      <c r="H69" s="91">
        <f t="shared" si="1"/>
        <v>5701641.983056566</v>
      </c>
      <c r="I69" s="1"/>
      <c r="K69" s="1"/>
    </row>
    <row r="70" spans="1:11" ht="12.75">
      <c r="A70" s="3" t="s">
        <v>87</v>
      </c>
      <c r="B70" t="s">
        <v>78</v>
      </c>
      <c r="C70" s="70" t="s">
        <v>381</v>
      </c>
      <c r="D70" s="47">
        <v>3678900.324751332</v>
      </c>
      <c r="E70" s="19">
        <v>0</v>
      </c>
      <c r="F70" s="74">
        <v>0</v>
      </c>
      <c r="G70" s="19">
        <v>-1498.58</v>
      </c>
      <c r="H70" s="91">
        <f t="shared" si="1"/>
        <v>3677401.744751332</v>
      </c>
      <c r="I70" s="1"/>
      <c r="K70" s="1"/>
    </row>
    <row r="71" spans="1:11" ht="12.75">
      <c r="A71" s="3" t="s">
        <v>88</v>
      </c>
      <c r="B71" t="s">
        <v>78</v>
      </c>
      <c r="C71" s="70" t="s">
        <v>382</v>
      </c>
      <c r="D71" s="47">
        <v>2007586.0863793495</v>
      </c>
      <c r="E71" s="19">
        <v>0</v>
      </c>
      <c r="F71" s="74">
        <v>0</v>
      </c>
      <c r="G71" s="19">
        <v>-781.16</v>
      </c>
      <c r="H71" s="91">
        <f t="shared" si="1"/>
        <v>2006804.9263793495</v>
      </c>
      <c r="I71" s="1"/>
      <c r="K71" s="1"/>
    </row>
    <row r="72" spans="1:11" ht="12.75">
      <c r="A72" s="3" t="s">
        <v>89</v>
      </c>
      <c r="B72" t="s">
        <v>78</v>
      </c>
      <c r="C72" s="70" t="s">
        <v>383</v>
      </c>
      <c r="D72" s="47">
        <v>24094377.81318077</v>
      </c>
      <c r="E72" s="19">
        <v>0</v>
      </c>
      <c r="F72" s="74">
        <v>0</v>
      </c>
      <c r="G72" s="19">
        <v>-11428.05</v>
      </c>
      <c r="H72" s="91">
        <f t="shared" si="1"/>
        <v>24082949.76318077</v>
      </c>
      <c r="I72" s="1"/>
      <c r="K72" s="1"/>
    </row>
    <row r="73" spans="1:11" ht="12.75">
      <c r="A73" s="3" t="s">
        <v>90</v>
      </c>
      <c r="B73" t="s">
        <v>78</v>
      </c>
      <c r="C73" s="70" t="s">
        <v>384</v>
      </c>
      <c r="D73" s="47">
        <v>69997878.82876143</v>
      </c>
      <c r="E73" s="19">
        <v>0</v>
      </c>
      <c r="F73" s="74">
        <v>0</v>
      </c>
      <c r="G73" s="19">
        <v>-28776.22</v>
      </c>
      <c r="H73" s="91">
        <f t="shared" si="1"/>
        <v>69969102.60876143</v>
      </c>
      <c r="I73" s="1"/>
      <c r="K73" s="1"/>
    </row>
    <row r="74" spans="1:11" ht="12.75">
      <c r="A74" s="3" t="s">
        <v>91</v>
      </c>
      <c r="B74" t="s">
        <v>78</v>
      </c>
      <c r="C74" s="70" t="s">
        <v>385</v>
      </c>
      <c r="D74" s="47">
        <v>1835487.9678294996</v>
      </c>
      <c r="E74" s="19">
        <v>0</v>
      </c>
      <c r="F74" s="74">
        <v>0</v>
      </c>
      <c r="G74" s="19">
        <v>-633.48</v>
      </c>
      <c r="H74" s="91">
        <f t="shared" si="1"/>
        <v>1834854.4878294996</v>
      </c>
      <c r="I74" s="1"/>
      <c r="K74" s="1"/>
    </row>
    <row r="75" spans="1:11" ht="12.75">
      <c r="A75" s="3" t="s">
        <v>92</v>
      </c>
      <c r="B75" t="s">
        <v>78</v>
      </c>
      <c r="C75" s="70" t="s">
        <v>386</v>
      </c>
      <c r="D75" s="47">
        <v>2338511.391778753</v>
      </c>
      <c r="E75" s="19">
        <v>0</v>
      </c>
      <c r="F75" s="74">
        <v>0</v>
      </c>
      <c r="G75" s="19">
        <v>-878.12</v>
      </c>
      <c r="H75" s="91">
        <f t="shared" si="1"/>
        <v>2337633.271778753</v>
      </c>
      <c r="I75" s="1"/>
      <c r="K75" s="1"/>
    </row>
    <row r="76" spans="1:11" ht="12.75">
      <c r="A76" s="3" t="s">
        <v>93</v>
      </c>
      <c r="B76" t="s">
        <v>94</v>
      </c>
      <c r="C76" s="70" t="s">
        <v>387</v>
      </c>
      <c r="D76" s="47">
        <v>16270886.413404025</v>
      </c>
      <c r="E76" s="19">
        <v>-320.75</v>
      </c>
      <c r="F76" s="74">
        <v>0</v>
      </c>
      <c r="G76" s="19">
        <v>-7613.32</v>
      </c>
      <c r="H76" s="91">
        <f t="shared" si="1"/>
        <v>16262952.343404025</v>
      </c>
      <c r="I76" s="1"/>
      <c r="K76" s="1"/>
    </row>
    <row r="77" spans="1:11" ht="12.75">
      <c r="A77" s="3" t="s">
        <v>95</v>
      </c>
      <c r="B77" t="s">
        <v>94</v>
      </c>
      <c r="C77" s="70" t="s">
        <v>388</v>
      </c>
      <c r="D77" s="47">
        <v>7548836.247065072</v>
      </c>
      <c r="E77" s="19">
        <v>0</v>
      </c>
      <c r="F77" s="74">
        <v>0</v>
      </c>
      <c r="G77" s="19">
        <v>-3343.43</v>
      </c>
      <c r="H77" s="91">
        <f aca="true" t="shared" si="2" ref="H77:H108">SUM(D77:G77)</f>
        <v>7545492.817065072</v>
      </c>
      <c r="I77" s="1"/>
      <c r="K77" s="1"/>
    </row>
    <row r="78" spans="1:11" ht="12.75">
      <c r="A78" s="3" t="s">
        <v>96</v>
      </c>
      <c r="B78" t="s">
        <v>94</v>
      </c>
      <c r="C78" s="70" t="s">
        <v>389</v>
      </c>
      <c r="D78" s="47">
        <v>745914.5288138498</v>
      </c>
      <c r="E78" s="19">
        <v>0</v>
      </c>
      <c r="F78" s="74">
        <v>0</v>
      </c>
      <c r="G78" s="19">
        <v>-692.04</v>
      </c>
      <c r="H78" s="91">
        <f t="shared" si="2"/>
        <v>745222.4888138497</v>
      </c>
      <c r="I78" s="1"/>
      <c r="K78" s="1"/>
    </row>
    <row r="79" spans="1:11" ht="12.75">
      <c r="A79" s="3" t="s">
        <v>97</v>
      </c>
      <c r="B79" t="s">
        <v>98</v>
      </c>
      <c r="C79" s="70" t="s">
        <v>390</v>
      </c>
      <c r="D79" s="47">
        <v>11179225.669668898</v>
      </c>
      <c r="E79" s="19">
        <v>-1830.9199999999998</v>
      </c>
      <c r="F79" s="74">
        <v>40193.97</v>
      </c>
      <c r="G79" s="19">
        <v>-11243.75</v>
      </c>
      <c r="H79" s="91">
        <f t="shared" si="2"/>
        <v>11206344.969668899</v>
      </c>
      <c r="I79" s="1"/>
      <c r="K79" s="1"/>
    </row>
    <row r="80" spans="1:11" ht="12.75">
      <c r="A80" s="3" t="s">
        <v>99</v>
      </c>
      <c r="B80" t="s">
        <v>98</v>
      </c>
      <c r="C80" s="70" t="s">
        <v>391</v>
      </c>
      <c r="D80" s="47">
        <v>21513822.736723073</v>
      </c>
      <c r="E80" s="19">
        <v>-2398.51</v>
      </c>
      <c r="F80" s="74">
        <v>0</v>
      </c>
      <c r="G80" s="19">
        <v>-9312.15</v>
      </c>
      <c r="H80" s="91">
        <f t="shared" si="2"/>
        <v>21502112.076723073</v>
      </c>
      <c r="I80" s="1"/>
      <c r="K80" s="1"/>
    </row>
    <row r="81" spans="1:11" ht="12.75">
      <c r="A81" s="3" t="s">
        <v>100</v>
      </c>
      <c r="B81" t="s">
        <v>98</v>
      </c>
      <c r="C81" s="70" t="s">
        <v>392</v>
      </c>
      <c r="D81" s="47">
        <v>4524227.40732391</v>
      </c>
      <c r="E81" s="19">
        <v>-16.13</v>
      </c>
      <c r="F81" s="74">
        <v>0</v>
      </c>
      <c r="G81" s="19">
        <v>-2535.69</v>
      </c>
      <c r="H81" s="91">
        <f t="shared" si="2"/>
        <v>4521675.58732391</v>
      </c>
      <c r="I81" s="1"/>
      <c r="K81" s="1"/>
    </row>
    <row r="82" spans="1:11" ht="12.75">
      <c r="A82" s="3" t="s">
        <v>101</v>
      </c>
      <c r="B82" t="s">
        <v>102</v>
      </c>
      <c r="C82" s="70" t="s">
        <v>393</v>
      </c>
      <c r="D82" s="47">
        <v>1600421.2755493056</v>
      </c>
      <c r="E82" s="19">
        <v>-35.43</v>
      </c>
      <c r="F82" s="74">
        <v>0</v>
      </c>
      <c r="G82" s="19">
        <v>-950.4</v>
      </c>
      <c r="H82" s="91">
        <f t="shared" si="2"/>
        <v>1599435.4455493058</v>
      </c>
      <c r="I82" s="1"/>
      <c r="K82" s="1"/>
    </row>
    <row r="83" spans="1:11" ht="12.75">
      <c r="A83" s="3" t="s">
        <v>103</v>
      </c>
      <c r="B83" t="s">
        <v>104</v>
      </c>
      <c r="C83" s="70" t="s">
        <v>394</v>
      </c>
      <c r="D83" s="19">
        <v>-2.1827872842550278E-10</v>
      </c>
      <c r="E83" s="19">
        <v>0</v>
      </c>
      <c r="F83" s="74">
        <v>0</v>
      </c>
      <c r="G83" s="19">
        <v>0</v>
      </c>
      <c r="H83" s="91">
        <f t="shared" si="2"/>
        <v>-2.1827872842550278E-10</v>
      </c>
      <c r="I83" s="1"/>
      <c r="K83" s="1"/>
    </row>
    <row r="84" spans="1:11" ht="12.75">
      <c r="A84" s="3" t="s">
        <v>105</v>
      </c>
      <c r="B84" t="s">
        <v>104</v>
      </c>
      <c r="C84" s="70" t="s">
        <v>395</v>
      </c>
      <c r="D84" s="47">
        <v>1373726.3893535065</v>
      </c>
      <c r="E84" s="19">
        <v>-238.84</v>
      </c>
      <c r="F84" s="74">
        <v>0</v>
      </c>
      <c r="G84" s="19">
        <v>-2760.28</v>
      </c>
      <c r="H84" s="91">
        <f t="shared" si="2"/>
        <v>1370727.2693535064</v>
      </c>
      <c r="I84" s="1"/>
      <c r="K84" s="1"/>
    </row>
    <row r="85" spans="1:11" ht="12.75">
      <c r="A85" s="3" t="s">
        <v>106</v>
      </c>
      <c r="B85" t="s">
        <v>107</v>
      </c>
      <c r="C85" s="70" t="s">
        <v>396</v>
      </c>
      <c r="D85" s="47">
        <v>1745060.8422091394</v>
      </c>
      <c r="E85" s="19">
        <v>-7069.54</v>
      </c>
      <c r="F85" s="74">
        <v>0</v>
      </c>
      <c r="G85" s="19">
        <v>-3657.75</v>
      </c>
      <c r="H85" s="91">
        <f t="shared" si="2"/>
        <v>1734333.5522091393</v>
      </c>
      <c r="I85" s="1"/>
      <c r="K85" s="1"/>
    </row>
    <row r="86" spans="1:11" ht="12.75">
      <c r="A86" s="3" t="s">
        <v>108</v>
      </c>
      <c r="B86" t="s">
        <v>109</v>
      </c>
      <c r="C86" s="70" t="s">
        <v>397</v>
      </c>
      <c r="D86" s="47">
        <v>66208.24881866592</v>
      </c>
      <c r="E86" s="19">
        <v>-1687.9</v>
      </c>
      <c r="F86" s="74">
        <v>0</v>
      </c>
      <c r="G86" s="19">
        <v>-359.59</v>
      </c>
      <c r="H86" s="91">
        <f t="shared" si="2"/>
        <v>64160.75881866592</v>
      </c>
      <c r="I86" s="1"/>
      <c r="K86" s="1"/>
    </row>
    <row r="87" spans="1:11" ht="12.75">
      <c r="A87" s="3" t="s">
        <v>110</v>
      </c>
      <c r="B87" t="s">
        <v>111</v>
      </c>
      <c r="C87" s="70" t="s">
        <v>398</v>
      </c>
      <c r="D87" s="47">
        <v>1821384.3733551763</v>
      </c>
      <c r="E87" s="19">
        <v>-120.06</v>
      </c>
      <c r="F87" s="74">
        <v>0</v>
      </c>
      <c r="G87" s="19">
        <v>-1314.47</v>
      </c>
      <c r="H87" s="91">
        <f t="shared" si="2"/>
        <v>1819949.8433551763</v>
      </c>
      <c r="I87" s="1"/>
      <c r="K87" s="1"/>
    </row>
    <row r="88" spans="1:11" ht="12.75">
      <c r="A88" s="3" t="s">
        <v>112</v>
      </c>
      <c r="B88" t="s">
        <v>111</v>
      </c>
      <c r="C88" s="70" t="s">
        <v>399</v>
      </c>
      <c r="D88" s="47">
        <v>1064576.4090420695</v>
      </c>
      <c r="E88" s="19">
        <v>0</v>
      </c>
      <c r="F88" s="74">
        <v>0</v>
      </c>
      <c r="G88" s="19">
        <v>-704.75</v>
      </c>
      <c r="H88" s="91">
        <f t="shared" si="2"/>
        <v>1063871.6590420695</v>
      </c>
      <c r="I88" s="1"/>
      <c r="K88" s="1"/>
    </row>
    <row r="89" spans="1:11" ht="12.75">
      <c r="A89" s="3" t="s">
        <v>113</v>
      </c>
      <c r="B89" t="s">
        <v>114</v>
      </c>
      <c r="C89" s="70" t="s">
        <v>400</v>
      </c>
      <c r="D89" s="47">
        <v>962260.4779138165</v>
      </c>
      <c r="E89" s="19">
        <v>-1608.16</v>
      </c>
      <c r="F89" s="74">
        <v>0</v>
      </c>
      <c r="G89" s="19">
        <v>-669.09</v>
      </c>
      <c r="H89" s="91">
        <f t="shared" si="2"/>
        <v>959983.2279138165</v>
      </c>
      <c r="I89" s="1"/>
      <c r="K89" s="1"/>
    </row>
    <row r="90" spans="1:11" ht="12.75">
      <c r="A90" s="3" t="s">
        <v>115</v>
      </c>
      <c r="B90" t="s">
        <v>116</v>
      </c>
      <c r="C90" s="70" t="s">
        <v>401</v>
      </c>
      <c r="D90" s="47">
        <v>315149595.3265474</v>
      </c>
      <c r="E90" s="19">
        <v>-1568.7</v>
      </c>
      <c r="F90" s="74">
        <v>0</v>
      </c>
      <c r="G90" s="19">
        <v>-167801.35</v>
      </c>
      <c r="H90" s="91">
        <f t="shared" si="2"/>
        <v>314980225.2765474</v>
      </c>
      <c r="I90" s="1"/>
      <c r="K90" s="1"/>
    </row>
    <row r="91" spans="1:11" ht="12.75">
      <c r="A91" s="3" t="s">
        <v>117</v>
      </c>
      <c r="B91" t="s">
        <v>73</v>
      </c>
      <c r="C91" s="70" t="s">
        <v>402</v>
      </c>
      <c r="D91" s="47">
        <v>1288409.6757415065</v>
      </c>
      <c r="E91" s="19">
        <v>-300.54</v>
      </c>
      <c r="F91" s="74">
        <v>0</v>
      </c>
      <c r="G91" s="19">
        <v>-591.44</v>
      </c>
      <c r="H91" s="91">
        <f t="shared" si="2"/>
        <v>1287517.6957415065</v>
      </c>
      <c r="I91" s="1"/>
      <c r="K91" s="1"/>
    </row>
    <row r="92" spans="1:11" ht="12.75">
      <c r="A92" s="3" t="s">
        <v>118</v>
      </c>
      <c r="B92" t="s">
        <v>73</v>
      </c>
      <c r="C92" s="70" t="s">
        <v>403</v>
      </c>
      <c r="D92" s="47">
        <v>576899.5260899771</v>
      </c>
      <c r="E92" s="19">
        <v>0</v>
      </c>
      <c r="F92" s="74">
        <v>0</v>
      </c>
      <c r="G92" s="19">
        <v>-313.63</v>
      </c>
      <c r="H92" s="91">
        <f t="shared" si="2"/>
        <v>576585.8960899771</v>
      </c>
      <c r="I92" s="1"/>
      <c r="K92" s="1"/>
    </row>
    <row r="93" spans="1:11" ht="12.75">
      <c r="A93" s="3" t="s">
        <v>119</v>
      </c>
      <c r="B93" t="s">
        <v>45</v>
      </c>
      <c r="C93" s="70" t="s">
        <v>404</v>
      </c>
      <c r="D93" s="47">
        <v>1045577.8254366021</v>
      </c>
      <c r="E93" s="19">
        <v>-98</v>
      </c>
      <c r="F93" s="74">
        <v>0</v>
      </c>
      <c r="G93" s="19">
        <v>-535.18</v>
      </c>
      <c r="H93" s="91">
        <f t="shared" si="2"/>
        <v>1044944.6454366021</v>
      </c>
      <c r="I93" s="1"/>
      <c r="K93" s="1"/>
    </row>
    <row r="94" spans="1:11" ht="12.75">
      <c r="A94" s="3" t="s">
        <v>120</v>
      </c>
      <c r="B94" t="s">
        <v>45</v>
      </c>
      <c r="C94" s="70" t="s">
        <v>405</v>
      </c>
      <c r="D94" s="47">
        <v>952371.0349861048</v>
      </c>
      <c r="E94" s="19">
        <v>0</v>
      </c>
      <c r="F94" s="74">
        <v>0</v>
      </c>
      <c r="G94" s="19">
        <v>-433.63</v>
      </c>
      <c r="H94" s="91">
        <f t="shared" si="2"/>
        <v>951937.4049861048</v>
      </c>
      <c r="I94" s="1"/>
      <c r="K94" s="1"/>
    </row>
    <row r="95" spans="1:11" ht="12.75">
      <c r="A95" s="3" t="s">
        <v>121</v>
      </c>
      <c r="B95" t="s">
        <v>45</v>
      </c>
      <c r="C95" s="70" t="s">
        <v>406</v>
      </c>
      <c r="D95" s="47">
        <v>1404376.3948864779</v>
      </c>
      <c r="E95" s="19">
        <v>0</v>
      </c>
      <c r="F95" s="74">
        <v>0</v>
      </c>
      <c r="G95" s="19">
        <v>-610.45</v>
      </c>
      <c r="H95" s="91">
        <f t="shared" si="2"/>
        <v>1403765.944886478</v>
      </c>
      <c r="I95" s="1"/>
      <c r="K95" s="1"/>
    </row>
    <row r="96" spans="1:11" ht="12.75">
      <c r="A96" s="3" t="s">
        <v>122</v>
      </c>
      <c r="B96" t="s">
        <v>45</v>
      </c>
      <c r="C96" s="70" t="s">
        <v>407</v>
      </c>
      <c r="D96" s="47">
        <v>1064454.5743257918</v>
      </c>
      <c r="E96" s="19">
        <v>0</v>
      </c>
      <c r="F96" s="74">
        <v>0</v>
      </c>
      <c r="G96" s="19">
        <v>-470</v>
      </c>
      <c r="H96" s="91">
        <f t="shared" si="2"/>
        <v>1063984.5743257918</v>
      </c>
      <c r="I96" s="1"/>
      <c r="K96" s="1"/>
    </row>
    <row r="97" spans="1:11" ht="12.75">
      <c r="A97" s="3" t="s">
        <v>123</v>
      </c>
      <c r="B97" t="s">
        <v>45</v>
      </c>
      <c r="C97" s="70" t="s">
        <v>408</v>
      </c>
      <c r="D97" s="47">
        <v>2726306.07766253</v>
      </c>
      <c r="E97" s="19">
        <v>0</v>
      </c>
      <c r="F97" s="74">
        <v>0</v>
      </c>
      <c r="G97" s="19">
        <v>-1568.49</v>
      </c>
      <c r="H97" s="91">
        <f t="shared" si="2"/>
        <v>2724737.5876625297</v>
      </c>
      <c r="I97" s="1"/>
      <c r="K97" s="1"/>
    </row>
    <row r="98" spans="1:11" ht="12.75">
      <c r="A98" s="3" t="s">
        <v>124</v>
      </c>
      <c r="B98" t="s">
        <v>125</v>
      </c>
      <c r="C98" s="70" t="s">
        <v>409</v>
      </c>
      <c r="D98" s="47">
        <v>4586901.185627453</v>
      </c>
      <c r="E98" s="19">
        <v>0</v>
      </c>
      <c r="F98" s="74">
        <v>0</v>
      </c>
      <c r="G98" s="19">
        <v>-2459.67</v>
      </c>
      <c r="H98" s="91">
        <f t="shared" si="2"/>
        <v>4584441.515627453</v>
      </c>
      <c r="I98" s="1"/>
      <c r="K98" s="1"/>
    </row>
    <row r="99" spans="1:11" ht="12.75">
      <c r="A99" s="3" t="s">
        <v>126</v>
      </c>
      <c r="B99" t="s">
        <v>127</v>
      </c>
      <c r="C99" s="70" t="s">
        <v>410</v>
      </c>
      <c r="D99" s="47">
        <v>16922526.432304066</v>
      </c>
      <c r="E99" s="19">
        <v>-1980.48</v>
      </c>
      <c r="F99" s="74">
        <v>69226.55</v>
      </c>
      <c r="G99" s="19">
        <v>-9264.49</v>
      </c>
      <c r="H99" s="91">
        <f t="shared" si="2"/>
        <v>16980508.012304068</v>
      </c>
      <c r="I99" s="1"/>
      <c r="K99" s="1"/>
    </row>
    <row r="100" spans="1:11" ht="12.75">
      <c r="A100" s="3" t="s">
        <v>128</v>
      </c>
      <c r="B100" t="s">
        <v>127</v>
      </c>
      <c r="C100" s="70" t="s">
        <v>411</v>
      </c>
      <c r="D100" s="47">
        <v>6137068.012905588</v>
      </c>
      <c r="E100" s="19">
        <v>0</v>
      </c>
      <c r="F100" s="74">
        <v>0</v>
      </c>
      <c r="G100" s="19">
        <v>-2908.53</v>
      </c>
      <c r="H100" s="91">
        <f t="shared" si="2"/>
        <v>6134159.482905588</v>
      </c>
      <c r="I100" s="1"/>
      <c r="K100" s="1"/>
    </row>
    <row r="101" spans="1:11" ht="12.75">
      <c r="A101" s="3" t="s">
        <v>129</v>
      </c>
      <c r="B101" t="s">
        <v>127</v>
      </c>
      <c r="C101" s="70" t="s">
        <v>412</v>
      </c>
      <c r="D101" s="47">
        <v>4189163.53250903</v>
      </c>
      <c r="E101" s="19">
        <v>0</v>
      </c>
      <c r="F101" s="74">
        <v>0</v>
      </c>
      <c r="G101" s="19">
        <v>-1820.18</v>
      </c>
      <c r="H101" s="91">
        <f t="shared" si="2"/>
        <v>4187343.3525090297</v>
      </c>
      <c r="I101" s="1"/>
      <c r="K101" s="1"/>
    </row>
    <row r="102" spans="1:11" ht="12.75">
      <c r="A102" s="3" t="s">
        <v>130</v>
      </c>
      <c r="B102" t="s">
        <v>131</v>
      </c>
      <c r="C102" s="70" t="s">
        <v>413</v>
      </c>
      <c r="D102" s="47">
        <v>92133928.38492173</v>
      </c>
      <c r="E102" s="19">
        <v>-23309.87</v>
      </c>
      <c r="F102" s="74">
        <v>23328.15</v>
      </c>
      <c r="G102" s="19">
        <v>-52437.61</v>
      </c>
      <c r="H102" s="91">
        <f t="shared" si="2"/>
        <v>92081509.05492173</v>
      </c>
      <c r="I102" s="1"/>
      <c r="K102" s="1"/>
    </row>
    <row r="103" spans="1:11" ht="12.75">
      <c r="A103" s="3" t="s">
        <v>132</v>
      </c>
      <c r="B103" t="s">
        <v>131</v>
      </c>
      <c r="C103" s="70" t="s">
        <v>414</v>
      </c>
      <c r="D103" s="47">
        <v>59442425.06753292</v>
      </c>
      <c r="E103" s="19">
        <v>-243.71</v>
      </c>
      <c r="F103" s="74">
        <v>0</v>
      </c>
      <c r="G103" s="19">
        <v>-29583.17</v>
      </c>
      <c r="H103" s="91">
        <f t="shared" si="2"/>
        <v>59412598.18753292</v>
      </c>
      <c r="I103" s="1"/>
      <c r="K103" s="1"/>
    </row>
    <row r="104" spans="1:11" ht="12.75">
      <c r="A104" s="3" t="s">
        <v>133</v>
      </c>
      <c r="B104" t="s">
        <v>131</v>
      </c>
      <c r="C104" s="70" t="s">
        <v>415</v>
      </c>
      <c r="D104" s="47">
        <v>0</v>
      </c>
      <c r="E104" s="19">
        <v>0</v>
      </c>
      <c r="F104" s="74">
        <v>0</v>
      </c>
      <c r="G104" s="19">
        <v>0</v>
      </c>
      <c r="H104" s="91">
        <f t="shared" si="2"/>
        <v>0</v>
      </c>
      <c r="I104" s="1"/>
      <c r="K104" s="1"/>
    </row>
    <row r="105" spans="1:11" ht="12.75">
      <c r="A105" s="3" t="s">
        <v>134</v>
      </c>
      <c r="B105" t="s">
        <v>35</v>
      </c>
      <c r="C105" s="70" t="s">
        <v>416</v>
      </c>
      <c r="D105" s="47">
        <v>7563579.007976512</v>
      </c>
      <c r="E105" s="19">
        <v>-383.9</v>
      </c>
      <c r="F105" s="74">
        <v>0</v>
      </c>
      <c r="G105" s="19">
        <v>-3059.46</v>
      </c>
      <c r="H105" s="91">
        <f t="shared" si="2"/>
        <v>7560135.647976512</v>
      </c>
      <c r="I105" s="1"/>
      <c r="K105" s="1"/>
    </row>
    <row r="106" spans="1:11" ht="12.75">
      <c r="A106" s="3" t="s">
        <v>135</v>
      </c>
      <c r="B106" t="s">
        <v>35</v>
      </c>
      <c r="C106" s="70" t="s">
        <v>417</v>
      </c>
      <c r="D106" s="47">
        <v>1479177.3318445266</v>
      </c>
      <c r="E106" s="19">
        <v>-1868.41</v>
      </c>
      <c r="F106" s="74">
        <v>0</v>
      </c>
      <c r="G106" s="19">
        <v>-663.11</v>
      </c>
      <c r="H106" s="91">
        <f t="shared" si="2"/>
        <v>1476645.8118445266</v>
      </c>
      <c r="I106" s="1"/>
      <c r="K106" s="1"/>
    </row>
    <row r="107" spans="1:11" ht="12.75">
      <c r="A107" s="3" t="s">
        <v>136</v>
      </c>
      <c r="B107" t="s">
        <v>35</v>
      </c>
      <c r="C107" s="70" t="s">
        <v>418</v>
      </c>
      <c r="D107" s="47">
        <v>1553384.0853789065</v>
      </c>
      <c r="E107" s="19">
        <v>-1695.52</v>
      </c>
      <c r="F107" s="74">
        <v>0</v>
      </c>
      <c r="G107" s="19">
        <v>-891.98</v>
      </c>
      <c r="H107" s="91">
        <f t="shared" si="2"/>
        <v>1550796.5853789065</v>
      </c>
      <c r="I107" s="1"/>
      <c r="K107" s="1"/>
    </row>
    <row r="108" spans="1:11" ht="12.75">
      <c r="A108" s="3" t="s">
        <v>137</v>
      </c>
      <c r="B108" t="s">
        <v>35</v>
      </c>
      <c r="C108" s="70" t="s">
        <v>419</v>
      </c>
      <c r="D108" s="47">
        <v>865776.4807785223</v>
      </c>
      <c r="E108" s="19">
        <v>-829.52</v>
      </c>
      <c r="F108" s="74">
        <v>0</v>
      </c>
      <c r="G108" s="19">
        <v>-419.36</v>
      </c>
      <c r="H108" s="91">
        <f t="shared" si="2"/>
        <v>864527.6007785223</v>
      </c>
      <c r="I108" s="1"/>
      <c r="K108" s="1"/>
    </row>
    <row r="109" spans="1:11" ht="12.75">
      <c r="A109" s="3" t="s">
        <v>138</v>
      </c>
      <c r="B109" t="s">
        <v>35</v>
      </c>
      <c r="C109" s="70" t="s">
        <v>420</v>
      </c>
      <c r="D109" s="47">
        <v>2353814.9855023553</v>
      </c>
      <c r="E109" s="19">
        <v>0</v>
      </c>
      <c r="F109" s="74">
        <v>0</v>
      </c>
      <c r="G109" s="19">
        <v>-863.14</v>
      </c>
      <c r="H109" s="91">
        <f aca="true" t="shared" si="3" ref="H109:H140">SUM(D109:G109)</f>
        <v>2352951.845502355</v>
      </c>
      <c r="I109" s="1"/>
      <c r="K109" s="1"/>
    </row>
    <row r="110" spans="1:11" ht="12.75">
      <c r="A110" s="3" t="s">
        <v>139</v>
      </c>
      <c r="B110" t="s">
        <v>35</v>
      </c>
      <c r="C110" s="70" t="s">
        <v>421</v>
      </c>
      <c r="D110" s="47">
        <v>499098.43081841286</v>
      </c>
      <c r="E110" s="19">
        <v>0</v>
      </c>
      <c r="F110" s="74">
        <v>0</v>
      </c>
      <c r="G110" s="19">
        <v>-222.53</v>
      </c>
      <c r="H110" s="91">
        <f t="shared" si="3"/>
        <v>498875.90081841283</v>
      </c>
      <c r="I110" s="1"/>
      <c r="K110" s="1"/>
    </row>
    <row r="111" spans="1:11" ht="12.75">
      <c r="A111" s="3" t="s">
        <v>140</v>
      </c>
      <c r="B111" t="s">
        <v>141</v>
      </c>
      <c r="C111" s="70" t="s">
        <v>422</v>
      </c>
      <c r="D111" s="47">
        <v>876612.9202567202</v>
      </c>
      <c r="E111" s="19">
        <v>-223.92</v>
      </c>
      <c r="F111" s="74">
        <v>0</v>
      </c>
      <c r="G111" s="19">
        <v>-604.71</v>
      </c>
      <c r="H111" s="91">
        <f t="shared" si="3"/>
        <v>875784.2902567202</v>
      </c>
      <c r="I111" s="1"/>
      <c r="K111" s="1"/>
    </row>
    <row r="112" spans="1:11" ht="12.75">
      <c r="A112" s="3" t="s">
        <v>142</v>
      </c>
      <c r="B112" t="s">
        <v>141</v>
      </c>
      <c r="C112" s="70" t="s">
        <v>423</v>
      </c>
      <c r="D112" s="47">
        <v>2256860.101234841</v>
      </c>
      <c r="E112" s="19">
        <v>0</v>
      </c>
      <c r="F112" s="74">
        <v>0</v>
      </c>
      <c r="G112" s="19">
        <v>-1060.91</v>
      </c>
      <c r="H112" s="91">
        <f t="shared" si="3"/>
        <v>2255799.191234841</v>
      </c>
      <c r="I112" s="1"/>
      <c r="K112" s="1"/>
    </row>
    <row r="113" spans="1:11" ht="12.75">
      <c r="A113" s="3" t="s">
        <v>143</v>
      </c>
      <c r="B113" t="s">
        <v>141</v>
      </c>
      <c r="C113" s="70" t="s">
        <v>424</v>
      </c>
      <c r="D113" s="47">
        <v>1250361.8082017782</v>
      </c>
      <c r="E113" s="19">
        <v>-45.02</v>
      </c>
      <c r="F113" s="74">
        <v>0</v>
      </c>
      <c r="G113" s="19">
        <v>-474.36</v>
      </c>
      <c r="H113" s="91">
        <f t="shared" si="3"/>
        <v>1249842.428201778</v>
      </c>
      <c r="I113" s="1"/>
      <c r="K113" s="1"/>
    </row>
    <row r="114" spans="1:11" ht="12.75">
      <c r="A114" s="3" t="s">
        <v>144</v>
      </c>
      <c r="B114" t="s">
        <v>145</v>
      </c>
      <c r="C114" s="70" t="s">
        <v>425</v>
      </c>
      <c r="D114" s="47">
        <v>9168794.291906562</v>
      </c>
      <c r="E114" s="19">
        <v>-6350.07</v>
      </c>
      <c r="F114" s="74">
        <v>0</v>
      </c>
      <c r="G114" s="19">
        <v>-4640.44</v>
      </c>
      <c r="H114" s="91">
        <f t="shared" si="3"/>
        <v>9157803.781906562</v>
      </c>
      <c r="I114" s="1"/>
      <c r="K114" s="1"/>
    </row>
    <row r="115" spans="1:11" ht="12.75">
      <c r="A115" s="3" t="s">
        <v>146</v>
      </c>
      <c r="B115" t="s">
        <v>145</v>
      </c>
      <c r="C115" s="70" t="s">
        <v>426</v>
      </c>
      <c r="D115" s="47">
        <v>1634582.1646878154</v>
      </c>
      <c r="E115" s="19">
        <v>0</v>
      </c>
      <c r="F115" s="74">
        <v>0</v>
      </c>
      <c r="G115" s="19">
        <v>-625.73</v>
      </c>
      <c r="H115" s="91">
        <f t="shared" si="3"/>
        <v>1633956.4346878154</v>
      </c>
      <c r="I115" s="1"/>
      <c r="K115" s="1"/>
    </row>
    <row r="116" spans="1:11" ht="12.75">
      <c r="A116" s="3" t="s">
        <v>147</v>
      </c>
      <c r="B116" t="s">
        <v>145</v>
      </c>
      <c r="C116" s="70" t="s">
        <v>427</v>
      </c>
      <c r="D116" s="47">
        <v>2129899.349421488</v>
      </c>
      <c r="E116" s="19">
        <v>-272.08</v>
      </c>
      <c r="F116" s="74">
        <v>0</v>
      </c>
      <c r="G116" s="19">
        <v>-850.33</v>
      </c>
      <c r="H116" s="91">
        <f t="shared" si="3"/>
        <v>2128776.939421488</v>
      </c>
      <c r="I116" s="1"/>
      <c r="K116" s="1"/>
    </row>
    <row r="117" spans="1:11" ht="12.75">
      <c r="A117" s="3" t="s">
        <v>148</v>
      </c>
      <c r="B117" t="s">
        <v>145</v>
      </c>
      <c r="C117" s="70" t="s">
        <v>428</v>
      </c>
      <c r="D117" s="47">
        <v>684362.7028195236</v>
      </c>
      <c r="E117" s="19">
        <v>0</v>
      </c>
      <c r="F117" s="74">
        <v>0</v>
      </c>
      <c r="G117" s="19">
        <v>-615.26</v>
      </c>
      <c r="H117" s="91">
        <f t="shared" si="3"/>
        <v>683747.4428195236</v>
      </c>
      <c r="I117" s="1"/>
      <c r="K117" s="1"/>
    </row>
    <row r="118" spans="1:11" ht="12.75">
      <c r="A118" s="3" t="s">
        <v>149</v>
      </c>
      <c r="B118" t="s">
        <v>150</v>
      </c>
      <c r="C118" s="70" t="s">
        <v>429</v>
      </c>
      <c r="D118" s="47">
        <v>0</v>
      </c>
      <c r="E118" s="19">
        <v>0</v>
      </c>
      <c r="F118" s="74">
        <v>0</v>
      </c>
      <c r="G118" s="19">
        <v>0</v>
      </c>
      <c r="H118" s="91">
        <f t="shared" si="3"/>
        <v>0</v>
      </c>
      <c r="I118" s="1"/>
      <c r="K118" s="1"/>
    </row>
    <row r="119" spans="1:11" ht="12.75">
      <c r="A119" s="3" t="s">
        <v>151</v>
      </c>
      <c r="B119" t="s">
        <v>150</v>
      </c>
      <c r="C119" s="70" t="s">
        <v>430</v>
      </c>
      <c r="D119" s="47">
        <v>403000.1968222247</v>
      </c>
      <c r="E119" s="19">
        <v>-386.8</v>
      </c>
      <c r="F119" s="74">
        <v>0</v>
      </c>
      <c r="G119" s="19">
        <v>-1068.38</v>
      </c>
      <c r="H119" s="91">
        <f t="shared" si="3"/>
        <v>401545.0168222247</v>
      </c>
      <c r="I119" s="1"/>
      <c r="K119" s="1"/>
    </row>
    <row r="120" spans="1:11" ht="12.75">
      <c r="A120" s="3" t="s">
        <v>152</v>
      </c>
      <c r="B120" t="s">
        <v>150</v>
      </c>
      <c r="C120" s="70" t="s">
        <v>431</v>
      </c>
      <c r="D120" s="47">
        <v>80991479.51226774</v>
      </c>
      <c r="E120" s="19">
        <v>-521.66</v>
      </c>
      <c r="F120" s="74">
        <v>235478.27</v>
      </c>
      <c r="G120" s="19">
        <v>-42271.92</v>
      </c>
      <c r="H120" s="91">
        <f t="shared" si="3"/>
        <v>81184164.20226774</v>
      </c>
      <c r="I120" s="1"/>
      <c r="K120" s="1"/>
    </row>
    <row r="121" spans="1:11" ht="12.75">
      <c r="A121" s="3" t="s">
        <v>153</v>
      </c>
      <c r="B121" t="s">
        <v>154</v>
      </c>
      <c r="C121" s="70" t="s">
        <v>432</v>
      </c>
      <c r="D121" s="47">
        <v>397686.8157177431</v>
      </c>
      <c r="E121" s="19">
        <v>-161.41</v>
      </c>
      <c r="F121" s="74">
        <v>0</v>
      </c>
      <c r="G121" s="19">
        <v>-402.62</v>
      </c>
      <c r="H121" s="91">
        <f t="shared" si="3"/>
        <v>397122.78571774316</v>
      </c>
      <c r="I121" s="1"/>
      <c r="K121" s="1"/>
    </row>
    <row r="122" spans="1:11" ht="12.75">
      <c r="A122" s="3" t="s">
        <v>155</v>
      </c>
      <c r="B122" t="s">
        <v>156</v>
      </c>
      <c r="C122" s="70" t="s">
        <v>433</v>
      </c>
      <c r="D122" s="47">
        <v>3075911.7004019655</v>
      </c>
      <c r="E122" s="19">
        <v>-2285.26</v>
      </c>
      <c r="F122" s="74">
        <v>0</v>
      </c>
      <c r="G122" s="19">
        <v>-4485.97</v>
      </c>
      <c r="H122" s="91">
        <f t="shared" si="3"/>
        <v>3069140.4704019655</v>
      </c>
      <c r="I122" s="1"/>
      <c r="K122" s="1"/>
    </row>
    <row r="123" spans="1:11" ht="12.75">
      <c r="A123" s="3" t="s">
        <v>157</v>
      </c>
      <c r="B123" t="s">
        <v>158</v>
      </c>
      <c r="C123" s="70" t="s">
        <v>434</v>
      </c>
      <c r="D123" s="47">
        <v>7636387.859040024</v>
      </c>
      <c r="E123" s="19">
        <v>-180.74</v>
      </c>
      <c r="F123" s="74">
        <v>0</v>
      </c>
      <c r="G123" s="19">
        <v>-5711.91</v>
      </c>
      <c r="H123" s="91">
        <f t="shared" si="3"/>
        <v>7630495.209040023</v>
      </c>
      <c r="I123" s="1"/>
      <c r="K123" s="1"/>
    </row>
    <row r="124" spans="1:11" ht="12.75">
      <c r="A124" s="3" t="s">
        <v>159</v>
      </c>
      <c r="B124" t="s">
        <v>158</v>
      </c>
      <c r="C124" s="70" t="s">
        <v>435</v>
      </c>
      <c r="D124" s="47">
        <v>3216681.9150543315</v>
      </c>
      <c r="E124" s="19">
        <v>-77.54</v>
      </c>
      <c r="F124" s="74">
        <v>0</v>
      </c>
      <c r="G124" s="19">
        <v>-1508.84</v>
      </c>
      <c r="H124" s="91">
        <f t="shared" si="3"/>
        <v>3215095.5350543316</v>
      </c>
      <c r="I124" s="1"/>
      <c r="K124" s="1"/>
    </row>
    <row r="125" spans="1:11" ht="12.75">
      <c r="A125" s="3" t="s">
        <v>160</v>
      </c>
      <c r="B125" t="s">
        <v>158</v>
      </c>
      <c r="C125" s="70" t="s">
        <v>436</v>
      </c>
      <c r="D125" s="47">
        <v>2089811.898032045</v>
      </c>
      <c r="E125" s="19">
        <v>-2.58</v>
      </c>
      <c r="F125" s="74">
        <v>0</v>
      </c>
      <c r="G125" s="19">
        <v>-974.07</v>
      </c>
      <c r="H125" s="91">
        <f t="shared" si="3"/>
        <v>2088835.2480320449</v>
      </c>
      <c r="I125" s="1"/>
      <c r="K125" s="1"/>
    </row>
    <row r="126" spans="1:11" ht="12.75">
      <c r="A126" s="3" t="s">
        <v>161</v>
      </c>
      <c r="B126" t="s">
        <v>162</v>
      </c>
      <c r="C126" s="70" t="s">
        <v>437</v>
      </c>
      <c r="D126" s="47">
        <v>26313000.76147071</v>
      </c>
      <c r="E126" s="19">
        <v>-3230.6400000000003</v>
      </c>
      <c r="F126" s="74">
        <v>0</v>
      </c>
      <c r="G126" s="19">
        <v>-12787.84</v>
      </c>
      <c r="H126" s="91">
        <f t="shared" si="3"/>
        <v>26296982.28147071</v>
      </c>
      <c r="I126" s="1"/>
      <c r="K126" s="1"/>
    </row>
    <row r="127" spans="1:11" ht="12.75">
      <c r="A127" s="3" t="s">
        <v>163</v>
      </c>
      <c r="B127" t="s">
        <v>162</v>
      </c>
      <c r="C127" s="70" t="s">
        <v>438</v>
      </c>
      <c r="D127" s="47">
        <v>1904594.5562865098</v>
      </c>
      <c r="E127" s="19">
        <v>0</v>
      </c>
      <c r="F127" s="74">
        <v>0</v>
      </c>
      <c r="G127" s="19">
        <v>-944.45</v>
      </c>
      <c r="H127" s="91">
        <f t="shared" si="3"/>
        <v>1903650.10628651</v>
      </c>
      <c r="I127" s="1"/>
      <c r="K127" s="1"/>
    </row>
    <row r="128" spans="1:11" ht="12.75">
      <c r="A128" s="3" t="s">
        <v>164</v>
      </c>
      <c r="B128" t="s">
        <v>165</v>
      </c>
      <c r="C128" s="70" t="s">
        <v>439</v>
      </c>
      <c r="D128" s="47">
        <v>4396537.3660364635</v>
      </c>
      <c r="E128" s="19">
        <v>-1547.54</v>
      </c>
      <c r="F128" s="74">
        <v>0</v>
      </c>
      <c r="G128" s="19">
        <v>-3090.81</v>
      </c>
      <c r="H128" s="91">
        <f t="shared" si="3"/>
        <v>4391899.016036464</v>
      </c>
      <c r="I128" s="1"/>
      <c r="K128" s="1"/>
    </row>
    <row r="129" spans="1:11" ht="12.75">
      <c r="A129" s="3" t="s">
        <v>166</v>
      </c>
      <c r="B129" t="s">
        <v>165</v>
      </c>
      <c r="C129" s="70" t="s">
        <v>440</v>
      </c>
      <c r="D129" s="47">
        <v>13759900.455711523</v>
      </c>
      <c r="E129" s="19">
        <v>-82.85</v>
      </c>
      <c r="F129" s="74">
        <v>0</v>
      </c>
      <c r="G129" s="19">
        <v>-6394.11</v>
      </c>
      <c r="H129" s="91">
        <f t="shared" si="3"/>
        <v>13753423.495711524</v>
      </c>
      <c r="I129" s="1"/>
      <c r="K129" s="1"/>
    </row>
    <row r="130" spans="1:11" ht="12.75">
      <c r="A130" s="3" t="s">
        <v>167</v>
      </c>
      <c r="B130" t="s">
        <v>165</v>
      </c>
      <c r="C130" s="70" t="s">
        <v>441</v>
      </c>
      <c r="D130" s="47">
        <v>1722357.794732812</v>
      </c>
      <c r="E130" s="19">
        <v>-331.02</v>
      </c>
      <c r="F130" s="74">
        <v>0</v>
      </c>
      <c r="G130" s="19">
        <v>-692.56</v>
      </c>
      <c r="H130" s="91">
        <f t="shared" si="3"/>
        <v>1721334.214732812</v>
      </c>
      <c r="I130" s="1"/>
      <c r="K130" s="1"/>
    </row>
    <row r="131" spans="1:11" ht="12.75">
      <c r="A131" s="3" t="s">
        <v>168</v>
      </c>
      <c r="B131" t="s">
        <v>165</v>
      </c>
      <c r="C131" s="70" t="s">
        <v>442</v>
      </c>
      <c r="D131" s="47">
        <v>2378674.1001819298</v>
      </c>
      <c r="E131" s="19">
        <v>0</v>
      </c>
      <c r="F131" s="74">
        <v>0</v>
      </c>
      <c r="G131" s="19">
        <v>-1176.07</v>
      </c>
      <c r="H131" s="91">
        <f t="shared" si="3"/>
        <v>2377498.03018193</v>
      </c>
      <c r="I131" s="1"/>
      <c r="K131" s="1"/>
    </row>
    <row r="132" spans="1:11" ht="12.75">
      <c r="A132" s="3" t="s">
        <v>169</v>
      </c>
      <c r="B132" t="s">
        <v>170</v>
      </c>
      <c r="C132" s="70" t="s">
        <v>443</v>
      </c>
      <c r="D132" s="47">
        <v>7183507.983266815</v>
      </c>
      <c r="E132" s="19">
        <v>-275.57</v>
      </c>
      <c r="F132" s="74">
        <v>0</v>
      </c>
      <c r="G132" s="19">
        <v>-2903.31</v>
      </c>
      <c r="H132" s="91">
        <f t="shared" si="3"/>
        <v>7180329.103266815</v>
      </c>
      <c r="I132" s="1"/>
      <c r="K132" s="1"/>
    </row>
    <row r="133" spans="1:11" ht="12.75">
      <c r="A133" s="3" t="s">
        <v>171</v>
      </c>
      <c r="B133" t="s">
        <v>170</v>
      </c>
      <c r="C133" s="70" t="s">
        <v>444</v>
      </c>
      <c r="D133" s="47">
        <v>4918544.459127814</v>
      </c>
      <c r="E133" s="19">
        <v>-626.37</v>
      </c>
      <c r="F133" s="74">
        <v>0</v>
      </c>
      <c r="G133" s="19">
        <v>-1916.13</v>
      </c>
      <c r="H133" s="91">
        <f t="shared" si="3"/>
        <v>4916001.959127814</v>
      </c>
      <c r="I133" s="1"/>
      <c r="K133" s="1"/>
    </row>
    <row r="134" spans="1:11" ht="12.75">
      <c r="A134" s="3" t="s">
        <v>172</v>
      </c>
      <c r="B134" t="s">
        <v>170</v>
      </c>
      <c r="C134" s="70" t="s">
        <v>445</v>
      </c>
      <c r="D134" s="47">
        <v>1776589.1688291936</v>
      </c>
      <c r="E134" s="19">
        <v>0</v>
      </c>
      <c r="F134" s="74">
        <v>0</v>
      </c>
      <c r="G134" s="19">
        <v>-639.77</v>
      </c>
      <c r="H134" s="91">
        <f t="shared" si="3"/>
        <v>1775949.3988291936</v>
      </c>
      <c r="I134" s="1"/>
      <c r="K134" s="1"/>
    </row>
    <row r="135" spans="1:11" ht="12.75">
      <c r="A135" s="3" t="s">
        <v>173</v>
      </c>
      <c r="B135" t="s">
        <v>170</v>
      </c>
      <c r="C135" s="70" t="s">
        <v>446</v>
      </c>
      <c r="D135" s="47">
        <v>2491291.720928723</v>
      </c>
      <c r="E135" s="19">
        <v>0</v>
      </c>
      <c r="F135" s="74">
        <v>0</v>
      </c>
      <c r="G135" s="19">
        <v>-1002.58</v>
      </c>
      <c r="H135" s="91">
        <f t="shared" si="3"/>
        <v>2490289.140928723</v>
      </c>
      <c r="I135" s="1"/>
      <c r="K135" s="1"/>
    </row>
    <row r="136" spans="1:11" ht="12.75">
      <c r="A136" s="3" t="s">
        <v>174</v>
      </c>
      <c r="B136" t="s">
        <v>170</v>
      </c>
      <c r="C136" s="70" t="s">
        <v>447</v>
      </c>
      <c r="D136" s="47">
        <v>1925371.9658738787</v>
      </c>
      <c r="E136" s="19">
        <v>0</v>
      </c>
      <c r="F136" s="74">
        <v>0</v>
      </c>
      <c r="G136" s="19">
        <v>-678.37</v>
      </c>
      <c r="H136" s="91">
        <f t="shared" si="3"/>
        <v>1924693.5958738786</v>
      </c>
      <c r="I136" s="1"/>
      <c r="K136" s="1"/>
    </row>
    <row r="137" spans="1:11" ht="12.75">
      <c r="A137" s="3" t="s">
        <v>175</v>
      </c>
      <c r="B137" t="s">
        <v>170</v>
      </c>
      <c r="C137" s="70" t="s">
        <v>448</v>
      </c>
      <c r="D137" s="47">
        <v>2477988.584417361</v>
      </c>
      <c r="E137" s="19">
        <v>-1129.1</v>
      </c>
      <c r="F137" s="74">
        <v>0</v>
      </c>
      <c r="G137" s="19">
        <v>-940.29</v>
      </c>
      <c r="H137" s="91">
        <f t="shared" si="3"/>
        <v>2475919.1944173607</v>
      </c>
      <c r="I137" s="1"/>
      <c r="K137" s="1"/>
    </row>
    <row r="138" spans="1:11" ht="12.75">
      <c r="A138" s="3" t="s">
        <v>176</v>
      </c>
      <c r="B138" t="s">
        <v>177</v>
      </c>
      <c r="C138" s="70" t="s">
        <v>449</v>
      </c>
      <c r="D138" s="47">
        <v>1276238.3096441173</v>
      </c>
      <c r="E138" s="19">
        <v>0</v>
      </c>
      <c r="F138" s="74">
        <v>0</v>
      </c>
      <c r="G138" s="19">
        <v>-782.76</v>
      </c>
      <c r="H138" s="91">
        <f t="shared" si="3"/>
        <v>1275455.5496441172</v>
      </c>
      <c r="I138" s="1"/>
      <c r="K138" s="1"/>
    </row>
    <row r="139" spans="1:11" ht="12.75">
      <c r="A139" s="3" t="s">
        <v>178</v>
      </c>
      <c r="B139" t="s">
        <v>177</v>
      </c>
      <c r="C139" s="70" t="s">
        <v>450</v>
      </c>
      <c r="D139" s="47">
        <v>1366726.2783428172</v>
      </c>
      <c r="E139" s="19">
        <v>-609.73</v>
      </c>
      <c r="F139" s="74">
        <v>0</v>
      </c>
      <c r="G139" s="19">
        <v>-987.77</v>
      </c>
      <c r="H139" s="91">
        <f t="shared" si="3"/>
        <v>1365128.7783428172</v>
      </c>
      <c r="I139" s="1"/>
      <c r="K139" s="1"/>
    </row>
    <row r="140" spans="1:11" ht="12.75">
      <c r="A140" s="3" t="s">
        <v>179</v>
      </c>
      <c r="B140" t="s">
        <v>180</v>
      </c>
      <c r="C140" s="70" t="s">
        <v>451</v>
      </c>
      <c r="D140" s="47">
        <v>5229358.12256593</v>
      </c>
      <c r="E140" s="19">
        <v>0</v>
      </c>
      <c r="F140" s="74">
        <v>0</v>
      </c>
      <c r="G140" s="19">
        <v>-2466.69</v>
      </c>
      <c r="H140" s="91">
        <f t="shared" si="3"/>
        <v>5226891.432565929</v>
      </c>
      <c r="I140" s="1"/>
      <c r="K140" s="1"/>
    </row>
    <row r="141" spans="1:11" ht="12.75">
      <c r="A141" s="3" t="s">
        <v>181</v>
      </c>
      <c r="B141" t="s">
        <v>180</v>
      </c>
      <c r="C141" s="70" t="s">
        <v>452</v>
      </c>
      <c r="D141" s="47">
        <v>0</v>
      </c>
      <c r="E141" s="19">
        <v>0</v>
      </c>
      <c r="F141" s="74">
        <v>0</v>
      </c>
      <c r="G141" s="19">
        <v>0</v>
      </c>
      <c r="H141" s="91">
        <f aca="true" t="shared" si="4" ref="H141:H172">SUM(D141:G141)</f>
        <v>0</v>
      </c>
      <c r="I141" s="1"/>
      <c r="K141" s="1"/>
    </row>
    <row r="142" spans="1:11" ht="12.75">
      <c r="A142" s="3" t="s">
        <v>182</v>
      </c>
      <c r="B142" t="s">
        <v>183</v>
      </c>
      <c r="C142" s="70" t="s">
        <v>453</v>
      </c>
      <c r="D142" s="47">
        <v>2581195.614969561</v>
      </c>
      <c r="E142" s="19">
        <v>-85.68</v>
      </c>
      <c r="F142" s="74">
        <v>0</v>
      </c>
      <c r="G142" s="19">
        <v>-1322.97</v>
      </c>
      <c r="H142" s="91">
        <f t="shared" si="4"/>
        <v>2579786.9649695605</v>
      </c>
      <c r="I142" s="1"/>
      <c r="K142" s="1"/>
    </row>
    <row r="143" spans="1:11" ht="12.75">
      <c r="A143" s="3" t="s">
        <v>184</v>
      </c>
      <c r="B143" t="s">
        <v>183</v>
      </c>
      <c r="C143" s="70" t="s">
        <v>454</v>
      </c>
      <c r="D143" s="47">
        <v>1715798.8304681694</v>
      </c>
      <c r="E143" s="19">
        <v>0</v>
      </c>
      <c r="F143" s="74">
        <v>0</v>
      </c>
      <c r="G143" s="19">
        <v>-778.4</v>
      </c>
      <c r="H143" s="91">
        <f t="shared" si="4"/>
        <v>1715020.4304681695</v>
      </c>
      <c r="I143" s="1"/>
      <c r="K143" s="1"/>
    </row>
    <row r="144" spans="1:11" ht="12.75">
      <c r="A144" s="3" t="s">
        <v>185</v>
      </c>
      <c r="B144" t="s">
        <v>186</v>
      </c>
      <c r="C144" s="70" t="s">
        <v>455</v>
      </c>
      <c r="D144" s="47">
        <v>2081027.4687981405</v>
      </c>
      <c r="E144" s="19">
        <v>0</v>
      </c>
      <c r="F144" s="74">
        <v>0</v>
      </c>
      <c r="G144" s="19">
        <v>-4528.42</v>
      </c>
      <c r="H144" s="91">
        <f t="shared" si="4"/>
        <v>2076499.0487981406</v>
      </c>
      <c r="I144" s="1"/>
      <c r="K144" s="1"/>
    </row>
    <row r="145" spans="1:11" ht="12.75">
      <c r="A145" s="3" t="s">
        <v>187</v>
      </c>
      <c r="B145" t="s">
        <v>188</v>
      </c>
      <c r="C145" s="70" t="s">
        <v>456</v>
      </c>
      <c r="D145" s="47">
        <v>1807413.1197165346</v>
      </c>
      <c r="E145" s="19">
        <v>-8166.64</v>
      </c>
      <c r="F145" s="74">
        <v>0</v>
      </c>
      <c r="G145" s="19">
        <v>-707.09</v>
      </c>
      <c r="H145" s="91">
        <f t="shared" si="4"/>
        <v>1798539.3897165346</v>
      </c>
      <c r="I145" s="1"/>
      <c r="K145" s="1"/>
    </row>
    <row r="146" spans="1:11" ht="12.75">
      <c r="A146" s="3" t="s">
        <v>189</v>
      </c>
      <c r="B146" t="s">
        <v>188</v>
      </c>
      <c r="C146" s="70" t="s">
        <v>457</v>
      </c>
      <c r="D146" s="47">
        <v>8348190.345895386</v>
      </c>
      <c r="E146" s="19">
        <v>-2568.52</v>
      </c>
      <c r="F146" s="74">
        <v>0</v>
      </c>
      <c r="G146" s="19">
        <v>-3359.72</v>
      </c>
      <c r="H146" s="91">
        <f t="shared" si="4"/>
        <v>8342262.105895387</v>
      </c>
      <c r="I146" s="1"/>
      <c r="K146" s="1"/>
    </row>
    <row r="147" spans="1:11" ht="12.75">
      <c r="A147" s="3" t="s">
        <v>190</v>
      </c>
      <c r="B147" t="s">
        <v>188</v>
      </c>
      <c r="C147" s="70" t="s">
        <v>458</v>
      </c>
      <c r="D147" s="47">
        <v>1765095.9112526174</v>
      </c>
      <c r="E147" s="19">
        <v>-3003.16</v>
      </c>
      <c r="F147" s="74">
        <v>0</v>
      </c>
      <c r="G147" s="19">
        <v>-753.74</v>
      </c>
      <c r="H147" s="91">
        <f t="shared" si="4"/>
        <v>1761339.0112526175</v>
      </c>
      <c r="I147" s="1"/>
      <c r="K147" s="1"/>
    </row>
    <row r="148" spans="1:11" ht="12.75">
      <c r="A148" s="3" t="s">
        <v>191</v>
      </c>
      <c r="B148" t="s">
        <v>188</v>
      </c>
      <c r="C148" s="70" t="s">
        <v>459</v>
      </c>
      <c r="D148" s="47">
        <v>1791623.9266389792</v>
      </c>
      <c r="E148" s="19">
        <v>0</v>
      </c>
      <c r="F148" s="74">
        <v>0</v>
      </c>
      <c r="G148" s="19">
        <v>-700.43</v>
      </c>
      <c r="H148" s="91">
        <f t="shared" si="4"/>
        <v>1790923.4966389793</v>
      </c>
      <c r="I148" s="1"/>
      <c r="K148" s="1"/>
    </row>
    <row r="149" spans="1:11" ht="12.75">
      <c r="A149" s="3" t="s">
        <v>192</v>
      </c>
      <c r="B149" t="s">
        <v>193</v>
      </c>
      <c r="C149" s="70" t="s">
        <v>460</v>
      </c>
      <c r="D149" s="47">
        <v>81210922.6896316</v>
      </c>
      <c r="E149" s="19">
        <v>0</v>
      </c>
      <c r="F149" s="74">
        <v>-3681.25</v>
      </c>
      <c r="G149" s="19">
        <v>-35466.04</v>
      </c>
      <c r="H149" s="91">
        <f t="shared" si="4"/>
        <v>81171775.39963159</v>
      </c>
      <c r="I149" s="1"/>
      <c r="K149" s="1"/>
    </row>
    <row r="150" spans="1:11" ht="12.75">
      <c r="A150" s="3" t="s">
        <v>194</v>
      </c>
      <c r="B150" t="s">
        <v>193</v>
      </c>
      <c r="C150" s="70" t="s">
        <v>461</v>
      </c>
      <c r="D150" s="47">
        <v>36358527.9820835</v>
      </c>
      <c r="E150" s="19">
        <v>-668.25</v>
      </c>
      <c r="F150" s="74">
        <v>0</v>
      </c>
      <c r="G150" s="19">
        <v>-17300.06</v>
      </c>
      <c r="H150" s="91">
        <f t="shared" si="4"/>
        <v>36340559.6720835</v>
      </c>
      <c r="I150" s="1"/>
      <c r="K150" s="1"/>
    </row>
    <row r="151" spans="1:11" ht="12.75">
      <c r="A151" s="3" t="s">
        <v>195</v>
      </c>
      <c r="B151" t="s">
        <v>196</v>
      </c>
      <c r="C151" s="70" t="s">
        <v>462</v>
      </c>
      <c r="D151" s="19">
        <v>-4.3655745685100555E-10</v>
      </c>
      <c r="E151" s="76">
        <v>0</v>
      </c>
      <c r="F151" s="74">
        <v>0</v>
      </c>
      <c r="G151" s="19">
        <v>0</v>
      </c>
      <c r="H151" s="91">
        <f t="shared" si="4"/>
        <v>-4.3655745685100555E-10</v>
      </c>
      <c r="I151" s="1"/>
      <c r="K151" s="1"/>
    </row>
    <row r="152" spans="1:11" ht="12.75">
      <c r="A152" s="3" t="s">
        <v>197</v>
      </c>
      <c r="B152" t="s">
        <v>196</v>
      </c>
      <c r="C152" s="70" t="s">
        <v>463</v>
      </c>
      <c r="D152" s="47">
        <v>2125637.9973999346</v>
      </c>
      <c r="E152" s="76">
        <v>-249.08</v>
      </c>
      <c r="F152" s="74">
        <v>0</v>
      </c>
      <c r="G152" s="19">
        <v>-1015.39</v>
      </c>
      <c r="H152" s="91">
        <f t="shared" si="4"/>
        <v>2124373.5273999344</v>
      </c>
      <c r="I152" s="1"/>
      <c r="K152" s="1"/>
    </row>
    <row r="153" spans="1:11" ht="12.75">
      <c r="A153" s="3" t="s">
        <v>198</v>
      </c>
      <c r="B153" t="s">
        <v>199</v>
      </c>
      <c r="C153" s="70" t="s">
        <v>464</v>
      </c>
      <c r="D153" s="47">
        <v>2283880.956014543</v>
      </c>
      <c r="E153" s="19">
        <v>-438.82</v>
      </c>
      <c r="F153" s="74">
        <v>0</v>
      </c>
      <c r="G153" s="19">
        <v>-1302.54</v>
      </c>
      <c r="H153" s="91">
        <f t="shared" si="4"/>
        <v>2282139.596014543</v>
      </c>
      <c r="I153" s="1"/>
      <c r="K153" s="1"/>
    </row>
    <row r="154" spans="1:11" ht="12.75">
      <c r="A154" s="3" t="s">
        <v>200</v>
      </c>
      <c r="B154" t="s">
        <v>199</v>
      </c>
      <c r="C154" s="70" t="s">
        <v>465</v>
      </c>
      <c r="D154" s="47">
        <v>6110387.0993478205</v>
      </c>
      <c r="E154" s="19">
        <v>-1255.19</v>
      </c>
      <c r="F154" s="74">
        <v>0</v>
      </c>
      <c r="G154" s="19">
        <v>-2494.08</v>
      </c>
      <c r="H154" s="91">
        <f t="shared" si="4"/>
        <v>6106637.82934782</v>
      </c>
      <c r="I154" s="1"/>
      <c r="K154" s="1"/>
    </row>
    <row r="155" spans="1:11" ht="12.75">
      <c r="A155" s="3" t="s">
        <v>201</v>
      </c>
      <c r="B155" t="s">
        <v>199</v>
      </c>
      <c r="C155" s="70" t="s">
        <v>466</v>
      </c>
      <c r="D155" s="47">
        <v>2300549.1652635913</v>
      </c>
      <c r="E155" s="19">
        <v>-789.64</v>
      </c>
      <c r="F155" s="74">
        <v>0</v>
      </c>
      <c r="G155" s="19">
        <v>-1059.6</v>
      </c>
      <c r="H155" s="91">
        <f t="shared" si="4"/>
        <v>2298699.925263591</v>
      </c>
      <c r="I155" s="1"/>
      <c r="K155" s="1"/>
    </row>
    <row r="156" spans="1:11" ht="12.75">
      <c r="A156" s="3" t="s">
        <v>202</v>
      </c>
      <c r="B156" t="s">
        <v>203</v>
      </c>
      <c r="C156" s="70" t="s">
        <v>467</v>
      </c>
      <c r="D156" s="47">
        <v>1097752.3989475989</v>
      </c>
      <c r="E156" s="19">
        <v>-354.91</v>
      </c>
      <c r="F156" s="74">
        <v>0</v>
      </c>
      <c r="G156" s="19">
        <v>-1056.46</v>
      </c>
      <c r="H156" s="91">
        <f t="shared" si="4"/>
        <v>1096341.028947599</v>
      </c>
      <c r="I156" s="1"/>
      <c r="K156" s="1"/>
    </row>
    <row r="157" spans="1:11" ht="12.75">
      <c r="A157" s="3" t="s">
        <v>204</v>
      </c>
      <c r="B157" t="s">
        <v>203</v>
      </c>
      <c r="C157" s="70" t="s">
        <v>468</v>
      </c>
      <c r="D157" s="47">
        <v>4777349.0744819725</v>
      </c>
      <c r="E157" s="19">
        <v>-473.95</v>
      </c>
      <c r="F157" s="74">
        <v>0</v>
      </c>
      <c r="G157" s="19">
        <v>-4744.05</v>
      </c>
      <c r="H157" s="91">
        <f t="shared" si="4"/>
        <v>4772131.0744819725</v>
      </c>
      <c r="I157" s="1"/>
      <c r="K157" s="1"/>
    </row>
    <row r="158" spans="1:11" ht="12.75">
      <c r="A158" s="3" t="s">
        <v>205</v>
      </c>
      <c r="B158" t="s">
        <v>203</v>
      </c>
      <c r="C158" s="70" t="s">
        <v>469</v>
      </c>
      <c r="D158" s="47">
        <v>453253.52289618563</v>
      </c>
      <c r="E158" s="19">
        <v>-301.74</v>
      </c>
      <c r="F158" s="74">
        <v>0</v>
      </c>
      <c r="G158" s="19">
        <v>-1046.59</v>
      </c>
      <c r="H158" s="91">
        <f t="shared" si="4"/>
        <v>451905.1928961856</v>
      </c>
      <c r="I158" s="1"/>
      <c r="K158" s="1"/>
    </row>
    <row r="159" spans="1:11" ht="12.75">
      <c r="A159" s="3" t="s">
        <v>206</v>
      </c>
      <c r="B159" t="s">
        <v>207</v>
      </c>
      <c r="C159" s="70" t="s">
        <v>470</v>
      </c>
      <c r="D159" s="47">
        <v>979824.2728709462</v>
      </c>
      <c r="E159" s="19">
        <v>-61.31</v>
      </c>
      <c r="F159" s="74">
        <v>0</v>
      </c>
      <c r="G159" s="19">
        <v>-454.21</v>
      </c>
      <c r="H159" s="91">
        <f t="shared" si="4"/>
        <v>979308.7528709462</v>
      </c>
      <c r="I159" s="1"/>
      <c r="K159" s="1"/>
    </row>
    <row r="160" spans="1:11" ht="12.75">
      <c r="A160" s="3" t="s">
        <v>208</v>
      </c>
      <c r="B160" t="s">
        <v>207</v>
      </c>
      <c r="C160" s="70" t="s">
        <v>471</v>
      </c>
      <c r="D160" s="47">
        <v>1503423.5527059557</v>
      </c>
      <c r="E160" s="19">
        <v>0</v>
      </c>
      <c r="F160" s="74">
        <v>0</v>
      </c>
      <c r="G160" s="19">
        <v>-737.42</v>
      </c>
      <c r="H160" s="91">
        <f t="shared" si="4"/>
        <v>1502686.1327059558</v>
      </c>
      <c r="I160" s="1"/>
      <c r="K160" s="1"/>
    </row>
    <row r="161" spans="1:11" ht="12.75">
      <c r="A161" s="3" t="s">
        <v>209</v>
      </c>
      <c r="B161" t="s">
        <v>207</v>
      </c>
      <c r="C161" s="70" t="s">
        <v>472</v>
      </c>
      <c r="D161" s="47">
        <v>3508688.4606979555</v>
      </c>
      <c r="E161" s="19">
        <v>0</v>
      </c>
      <c r="F161" s="74">
        <v>0</v>
      </c>
      <c r="G161" s="19">
        <v>-1408.83</v>
      </c>
      <c r="H161" s="91">
        <f t="shared" si="4"/>
        <v>3507279.6306979554</v>
      </c>
      <c r="I161" s="1"/>
      <c r="K161" s="1"/>
    </row>
    <row r="162" spans="1:11" ht="12.75">
      <c r="A162" s="3" t="s">
        <v>210</v>
      </c>
      <c r="B162" t="s">
        <v>211</v>
      </c>
      <c r="C162" s="70" t="s">
        <v>473</v>
      </c>
      <c r="D162" s="47">
        <v>372959.5002204585</v>
      </c>
      <c r="E162" s="19">
        <v>0</v>
      </c>
      <c r="F162" s="74">
        <v>0</v>
      </c>
      <c r="G162" s="19">
        <v>-307.22</v>
      </c>
      <c r="H162" s="91">
        <f t="shared" si="4"/>
        <v>372652.2802204585</v>
      </c>
      <c r="I162" s="1"/>
      <c r="K162" s="1"/>
    </row>
    <row r="163" spans="1:11" ht="12.75">
      <c r="A163" s="3" t="s">
        <v>212</v>
      </c>
      <c r="B163" t="s">
        <v>213</v>
      </c>
      <c r="C163" s="70" t="s">
        <v>474</v>
      </c>
      <c r="D163" s="47">
        <v>1373577.6008230268</v>
      </c>
      <c r="E163" s="19">
        <v>-204.3</v>
      </c>
      <c r="F163" s="74">
        <v>0</v>
      </c>
      <c r="G163" s="19">
        <v>-2099.09</v>
      </c>
      <c r="H163" s="91">
        <f t="shared" si="4"/>
        <v>1371274.2108230267</v>
      </c>
      <c r="I163" s="1"/>
      <c r="K163" s="1"/>
    </row>
    <row r="164" spans="1:11" ht="12.75">
      <c r="A164" s="3" t="s">
        <v>214</v>
      </c>
      <c r="B164" t="s">
        <v>213</v>
      </c>
      <c r="C164" s="70" t="s">
        <v>475</v>
      </c>
      <c r="D164" s="47">
        <v>2300158.4722234313</v>
      </c>
      <c r="E164" s="19">
        <v>-3457.17</v>
      </c>
      <c r="F164" s="74">
        <v>0</v>
      </c>
      <c r="G164" s="19">
        <v>-835.26</v>
      </c>
      <c r="H164" s="91">
        <f t="shared" si="4"/>
        <v>2295866.0422234316</v>
      </c>
      <c r="I164" s="1"/>
      <c r="K164" s="1"/>
    </row>
    <row r="165" spans="1:11" ht="12.75">
      <c r="A165" s="3" t="s">
        <v>215</v>
      </c>
      <c r="B165" t="s">
        <v>216</v>
      </c>
      <c r="C165" s="70" t="s">
        <v>476</v>
      </c>
      <c r="D165" s="47">
        <v>4623001.706807368</v>
      </c>
      <c r="E165" s="19">
        <v>-414.15</v>
      </c>
      <c r="F165" s="74">
        <v>0</v>
      </c>
      <c r="G165" s="19">
        <v>-1775.89</v>
      </c>
      <c r="H165" s="91">
        <f t="shared" si="4"/>
        <v>4620811.666807368</v>
      </c>
      <c r="I165" s="1"/>
      <c r="K165" s="1"/>
    </row>
    <row r="166" spans="1:11" ht="12.75">
      <c r="A166" s="3" t="s">
        <v>217</v>
      </c>
      <c r="B166" t="s">
        <v>216</v>
      </c>
      <c r="C166" s="70" t="s">
        <v>477</v>
      </c>
      <c r="D166" s="47">
        <v>776902.7149019674</v>
      </c>
      <c r="E166" s="19">
        <v>-818.13</v>
      </c>
      <c r="F166" s="74">
        <v>0</v>
      </c>
      <c r="G166" s="19">
        <v>-487.71</v>
      </c>
      <c r="H166" s="91">
        <f t="shared" si="4"/>
        <v>775596.8749019675</v>
      </c>
      <c r="I166" s="1"/>
      <c r="K166" s="1"/>
    </row>
    <row r="167" spans="1:11" ht="12.75">
      <c r="A167" s="3" t="s">
        <v>218</v>
      </c>
      <c r="B167" t="s">
        <v>219</v>
      </c>
      <c r="C167" s="70" t="s">
        <v>478</v>
      </c>
      <c r="D167" s="47">
        <v>1964729.299892874</v>
      </c>
      <c r="E167" s="19">
        <v>0</v>
      </c>
      <c r="F167" s="74">
        <v>0</v>
      </c>
      <c r="G167" s="19">
        <v>-6519.75</v>
      </c>
      <c r="H167" s="91">
        <f t="shared" si="4"/>
        <v>1958209.549892874</v>
      </c>
      <c r="I167" s="1"/>
      <c r="K167" s="1"/>
    </row>
    <row r="168" spans="1:11" ht="12.75">
      <c r="A168" s="3" t="s">
        <v>220</v>
      </c>
      <c r="B168" t="s">
        <v>221</v>
      </c>
      <c r="C168" s="70" t="s">
        <v>479</v>
      </c>
      <c r="D168" s="47">
        <v>238000.522759708</v>
      </c>
      <c r="E168" s="76">
        <v>-549.13</v>
      </c>
      <c r="F168" s="74">
        <v>0</v>
      </c>
      <c r="G168" s="19">
        <v>-1017.66</v>
      </c>
      <c r="H168" s="91">
        <f t="shared" si="4"/>
        <v>236433.732759708</v>
      </c>
      <c r="I168" s="1"/>
      <c r="K168" s="1"/>
    </row>
    <row r="169" spans="1:11" ht="12.75">
      <c r="A169" s="3" t="s">
        <v>222</v>
      </c>
      <c r="B169" t="s">
        <v>221</v>
      </c>
      <c r="C169" s="70" t="s">
        <v>480</v>
      </c>
      <c r="D169" s="47">
        <v>10339307.096567633</v>
      </c>
      <c r="E169" s="76">
        <v>-301.21</v>
      </c>
      <c r="F169" s="74">
        <v>0</v>
      </c>
      <c r="G169" s="19">
        <v>-5417.09</v>
      </c>
      <c r="H169" s="91">
        <f t="shared" si="4"/>
        <v>10333588.796567632</v>
      </c>
      <c r="I169" s="1"/>
      <c r="K169" s="1"/>
    </row>
    <row r="170" spans="1:11" ht="12.75">
      <c r="A170" s="3" t="s">
        <v>223</v>
      </c>
      <c r="B170" t="s">
        <v>224</v>
      </c>
      <c r="C170" s="70" t="s">
        <v>481</v>
      </c>
      <c r="D170" s="47">
        <v>1908660.7449588066</v>
      </c>
      <c r="E170" s="19">
        <v>0</v>
      </c>
      <c r="F170" s="74">
        <v>0</v>
      </c>
      <c r="G170" s="19">
        <v>-956.65</v>
      </c>
      <c r="H170" s="91">
        <f t="shared" si="4"/>
        <v>1907704.0949588066</v>
      </c>
      <c r="I170" s="1"/>
      <c r="K170" s="1"/>
    </row>
    <row r="171" spans="1:11" ht="12.75">
      <c r="A171" s="3" t="s">
        <v>225</v>
      </c>
      <c r="B171" t="s">
        <v>224</v>
      </c>
      <c r="C171" s="70" t="s">
        <v>482</v>
      </c>
      <c r="D171" s="47">
        <v>701084.138747725</v>
      </c>
      <c r="E171" s="19">
        <v>0</v>
      </c>
      <c r="F171" s="74">
        <v>0</v>
      </c>
      <c r="G171" s="19">
        <v>-405.41</v>
      </c>
      <c r="H171" s="91">
        <f t="shared" si="4"/>
        <v>700678.728747725</v>
      </c>
      <c r="I171" s="1"/>
      <c r="K171" s="1"/>
    </row>
    <row r="172" spans="1:11" ht="12.75">
      <c r="A172" s="3" t="s">
        <v>226</v>
      </c>
      <c r="B172" t="s">
        <v>224</v>
      </c>
      <c r="C172" s="70" t="s">
        <v>483</v>
      </c>
      <c r="D172" s="47">
        <v>1512158.1409554523</v>
      </c>
      <c r="E172" s="19">
        <v>0</v>
      </c>
      <c r="F172" s="74">
        <v>0</v>
      </c>
      <c r="G172" s="19">
        <v>-638.95</v>
      </c>
      <c r="H172" s="91">
        <f t="shared" si="4"/>
        <v>1511519.1909554524</v>
      </c>
      <c r="I172" s="1"/>
      <c r="K172" s="1"/>
    </row>
    <row r="173" spans="1:11" ht="12.75">
      <c r="A173" s="3" t="s">
        <v>227</v>
      </c>
      <c r="B173" t="s">
        <v>224</v>
      </c>
      <c r="C173" s="70" t="s">
        <v>484</v>
      </c>
      <c r="D173" s="47">
        <v>1123937.3027249698</v>
      </c>
      <c r="E173" s="19">
        <v>0</v>
      </c>
      <c r="F173" s="74">
        <v>0</v>
      </c>
      <c r="G173" s="19">
        <v>-430.55</v>
      </c>
      <c r="H173" s="91">
        <f aca="true" t="shared" si="5" ref="H173:H204">SUM(D173:G173)</f>
        <v>1123506.7527249698</v>
      </c>
      <c r="I173" s="1"/>
      <c r="K173" s="1"/>
    </row>
    <row r="174" spans="1:11" ht="12.75">
      <c r="A174" s="3" t="s">
        <v>228</v>
      </c>
      <c r="B174" t="s">
        <v>224</v>
      </c>
      <c r="C174" s="70" t="s">
        <v>485</v>
      </c>
      <c r="D174" s="47">
        <v>659670.7305239593</v>
      </c>
      <c r="E174" s="19">
        <v>0</v>
      </c>
      <c r="F174" s="74">
        <v>0</v>
      </c>
      <c r="G174" s="19">
        <v>-381.81</v>
      </c>
      <c r="H174" s="91">
        <f t="shared" si="5"/>
        <v>659288.9205239592</v>
      </c>
      <c r="I174" s="1"/>
      <c r="K174" s="1"/>
    </row>
    <row r="175" spans="1:11" ht="12.75">
      <c r="A175" s="3" t="s">
        <v>229</v>
      </c>
      <c r="B175" t="s">
        <v>230</v>
      </c>
      <c r="C175" s="86" t="s">
        <v>511</v>
      </c>
      <c r="D175" s="47">
        <v>5717704.659475724</v>
      </c>
      <c r="E175" s="19">
        <v>0</v>
      </c>
      <c r="F175" s="74">
        <v>0</v>
      </c>
      <c r="G175" s="19">
        <v>-3813.54</v>
      </c>
      <c r="H175" s="91">
        <f t="shared" si="5"/>
        <v>5713891.119475724</v>
      </c>
      <c r="I175" s="1"/>
      <c r="K175" s="1"/>
    </row>
    <row r="176" spans="1:11" ht="12.75">
      <c r="A176" s="3" t="s">
        <v>231</v>
      </c>
      <c r="B176" t="s">
        <v>230</v>
      </c>
      <c r="C176" s="70" t="s">
        <v>486</v>
      </c>
      <c r="D176" s="47">
        <v>5831821.765747923</v>
      </c>
      <c r="E176" s="19">
        <v>0</v>
      </c>
      <c r="F176" s="74">
        <v>0</v>
      </c>
      <c r="G176" s="19">
        <v>-3605.8</v>
      </c>
      <c r="H176" s="91">
        <f t="shared" si="5"/>
        <v>5828215.965747924</v>
      </c>
      <c r="I176" s="1"/>
      <c r="K176" s="1"/>
    </row>
    <row r="177" spans="1:11" ht="12.75">
      <c r="A177" s="3" t="s">
        <v>232</v>
      </c>
      <c r="B177" t="s">
        <v>230</v>
      </c>
      <c r="C177" s="70" t="s">
        <v>487</v>
      </c>
      <c r="D177" s="47">
        <v>8993784.6150036</v>
      </c>
      <c r="E177" s="19">
        <v>-372.58</v>
      </c>
      <c r="F177" s="74">
        <v>0</v>
      </c>
      <c r="G177" s="19">
        <v>-4456.58</v>
      </c>
      <c r="H177" s="91">
        <f t="shared" si="5"/>
        <v>8988955.4550036</v>
      </c>
      <c r="I177" s="1"/>
      <c r="K177" s="1"/>
    </row>
    <row r="178" spans="1:11" ht="12.75">
      <c r="A178" s="3" t="s">
        <v>233</v>
      </c>
      <c r="B178" t="s">
        <v>230</v>
      </c>
      <c r="C178" s="70" t="s">
        <v>488</v>
      </c>
      <c r="D178" s="47">
        <v>13053348.534990799</v>
      </c>
      <c r="E178" s="19">
        <v>0</v>
      </c>
      <c r="F178" s="74">
        <v>0</v>
      </c>
      <c r="G178" s="19">
        <v>-8702.35</v>
      </c>
      <c r="H178" s="91">
        <f t="shared" si="5"/>
        <v>13044646.184990799</v>
      </c>
      <c r="I178" s="1"/>
      <c r="K178" s="1"/>
    </row>
    <row r="179" spans="1:11" ht="12.75">
      <c r="A179" s="3" t="s">
        <v>234</v>
      </c>
      <c r="B179" t="s">
        <v>230</v>
      </c>
      <c r="C179" s="70" t="s">
        <v>489</v>
      </c>
      <c r="D179" s="47">
        <v>13542493.69133345</v>
      </c>
      <c r="E179" s="19">
        <v>0</v>
      </c>
      <c r="F179" s="74">
        <v>0</v>
      </c>
      <c r="G179" s="19">
        <v>-6202.08</v>
      </c>
      <c r="H179" s="91">
        <f t="shared" si="5"/>
        <v>13536291.61133345</v>
      </c>
      <c r="I179" s="1"/>
      <c r="K179" s="1"/>
    </row>
    <row r="180" spans="1:11" ht="12.75">
      <c r="A180" s="3" t="s">
        <v>235</v>
      </c>
      <c r="B180" t="s">
        <v>230</v>
      </c>
      <c r="C180" s="70" t="s">
        <v>490</v>
      </c>
      <c r="D180" s="47">
        <v>91951188.37026025</v>
      </c>
      <c r="E180" s="19">
        <v>-14.08</v>
      </c>
      <c r="F180" s="74">
        <v>0</v>
      </c>
      <c r="G180" s="19">
        <v>-39154.37</v>
      </c>
      <c r="H180" s="91">
        <f t="shared" si="5"/>
        <v>91912019.92026025</v>
      </c>
      <c r="I180" s="1"/>
      <c r="K180" s="1"/>
    </row>
    <row r="181" spans="1:11" ht="12.75">
      <c r="A181" s="3" t="s">
        <v>236</v>
      </c>
      <c r="B181" t="s">
        <v>230</v>
      </c>
      <c r="C181" s="70" t="s">
        <v>491</v>
      </c>
      <c r="D181" s="47">
        <v>2302738.3832611665</v>
      </c>
      <c r="E181" s="19">
        <v>-848.74</v>
      </c>
      <c r="F181" s="74">
        <v>0</v>
      </c>
      <c r="G181" s="19">
        <v>-2367.23</v>
      </c>
      <c r="H181" s="91">
        <f t="shared" si="5"/>
        <v>2299522.4132611663</v>
      </c>
      <c r="I181" s="1"/>
      <c r="K181" s="1"/>
    </row>
    <row r="182" spans="1:11" ht="12.75">
      <c r="A182" s="3" t="s">
        <v>237</v>
      </c>
      <c r="B182" t="s">
        <v>230</v>
      </c>
      <c r="C182" s="70" t="s">
        <v>492</v>
      </c>
      <c r="D182" s="47">
        <v>10668923.384502927</v>
      </c>
      <c r="E182" s="19">
        <v>0</v>
      </c>
      <c r="F182" s="74">
        <v>0</v>
      </c>
      <c r="G182" s="19">
        <v>-4959.93</v>
      </c>
      <c r="H182" s="91">
        <f t="shared" si="5"/>
        <v>10663963.454502927</v>
      </c>
      <c r="I182" s="1"/>
      <c r="K182" s="1"/>
    </row>
    <row r="183" spans="1:11" ht="12.75">
      <c r="A183" s="3" t="s">
        <v>238</v>
      </c>
      <c r="B183" t="s">
        <v>230</v>
      </c>
      <c r="C183" s="70" t="s">
        <v>493</v>
      </c>
      <c r="D183" s="47">
        <v>2721394.4855045145</v>
      </c>
      <c r="E183" s="19">
        <v>-55.2</v>
      </c>
      <c r="F183" s="74">
        <v>0</v>
      </c>
      <c r="G183" s="19">
        <v>-1873.32</v>
      </c>
      <c r="H183" s="91">
        <f t="shared" si="5"/>
        <v>2719465.9655045145</v>
      </c>
      <c r="I183" s="1"/>
      <c r="K183" s="1"/>
    </row>
    <row r="184" spans="1:11" ht="12.75">
      <c r="A184" s="3" t="s">
        <v>239</v>
      </c>
      <c r="B184" t="s">
        <v>230</v>
      </c>
      <c r="C184" s="70" t="s">
        <v>494</v>
      </c>
      <c r="D184" s="47">
        <v>1367924.8707559886</v>
      </c>
      <c r="E184" s="19">
        <v>0</v>
      </c>
      <c r="F184" s="74">
        <v>0</v>
      </c>
      <c r="G184" s="19">
        <v>-553.11</v>
      </c>
      <c r="H184" s="91">
        <f t="shared" si="5"/>
        <v>1367371.7607559885</v>
      </c>
      <c r="I184" s="1"/>
      <c r="K184" s="1"/>
    </row>
    <row r="185" spans="1:11" ht="12.75">
      <c r="A185" s="3" t="s">
        <v>240</v>
      </c>
      <c r="B185" t="s">
        <v>230</v>
      </c>
      <c r="C185" s="70" t="s">
        <v>495</v>
      </c>
      <c r="D185" s="47">
        <v>1335815.0030024059</v>
      </c>
      <c r="E185" s="19">
        <v>0</v>
      </c>
      <c r="F185" s="74">
        <v>0</v>
      </c>
      <c r="G185" s="19">
        <v>-591.66</v>
      </c>
      <c r="H185" s="91">
        <f t="shared" si="5"/>
        <v>1335223.343002406</v>
      </c>
      <c r="I185" s="1"/>
      <c r="K185" s="1"/>
    </row>
    <row r="186" spans="1:11" ht="12.75">
      <c r="A186" s="3" t="s">
        <v>241</v>
      </c>
      <c r="B186" t="s">
        <v>230</v>
      </c>
      <c r="C186" s="70" t="s">
        <v>496</v>
      </c>
      <c r="D186" s="47">
        <v>0</v>
      </c>
      <c r="E186" s="19">
        <v>0</v>
      </c>
      <c r="F186" s="74">
        <v>0</v>
      </c>
      <c r="G186" s="19">
        <v>0</v>
      </c>
      <c r="H186" s="91">
        <f t="shared" si="5"/>
        <v>0</v>
      </c>
      <c r="I186" s="1"/>
      <c r="K186" s="1"/>
    </row>
    <row r="187" spans="1:11" ht="12.75">
      <c r="A187" s="3">
        <v>3200</v>
      </c>
      <c r="B187" t="s">
        <v>242</v>
      </c>
      <c r="C187" s="70" t="s">
        <v>243</v>
      </c>
      <c r="D187" s="47">
        <v>3059762.9143053778</v>
      </c>
      <c r="E187" s="19">
        <v>0</v>
      </c>
      <c r="F187" s="74">
        <v>0</v>
      </c>
      <c r="G187" s="19">
        <v>-1833.04</v>
      </c>
      <c r="H187" s="91">
        <f t="shared" si="5"/>
        <v>3057929.8743053777</v>
      </c>
      <c r="I187" s="1"/>
      <c r="K187" s="1"/>
    </row>
    <row r="188" spans="1:11" ht="12.75">
      <c r="A188" s="3">
        <v>3210</v>
      </c>
      <c r="B188" t="s">
        <v>242</v>
      </c>
      <c r="C188" s="70" t="s">
        <v>244</v>
      </c>
      <c r="D188" s="47">
        <v>2786439.0527657643</v>
      </c>
      <c r="E188" s="19">
        <v>-58.32</v>
      </c>
      <c r="F188" s="74">
        <v>0</v>
      </c>
      <c r="G188" s="19">
        <v>-1514.55</v>
      </c>
      <c r="H188" s="91">
        <f t="shared" si="5"/>
        <v>2784866.1827657646</v>
      </c>
      <c r="I188" s="1"/>
      <c r="K188" s="1"/>
    </row>
    <row r="189" spans="1:11" ht="12.75">
      <c r="A189" s="3">
        <v>3220</v>
      </c>
      <c r="B189" t="s">
        <v>242</v>
      </c>
      <c r="C189" s="70" t="s">
        <v>245</v>
      </c>
      <c r="D189" s="47">
        <v>1131949.1909744681</v>
      </c>
      <c r="E189" s="19">
        <v>-1499.82</v>
      </c>
      <c r="F189" s="74">
        <v>0</v>
      </c>
      <c r="G189" s="19">
        <v>-534.67</v>
      </c>
      <c r="H189" s="91">
        <f t="shared" si="5"/>
        <v>1129914.7009744681</v>
      </c>
      <c r="I189" s="1"/>
      <c r="K189" s="1"/>
    </row>
    <row r="190" spans="1:11" ht="12.75">
      <c r="A190" s="3">
        <v>3230</v>
      </c>
      <c r="B190" t="s">
        <v>242</v>
      </c>
      <c r="C190" s="70" t="s">
        <v>246</v>
      </c>
      <c r="D190" s="47">
        <v>645930.5491798272</v>
      </c>
      <c r="E190" s="19">
        <v>0</v>
      </c>
      <c r="F190" s="74">
        <v>0</v>
      </c>
      <c r="G190" s="19">
        <v>-356.85</v>
      </c>
      <c r="H190" s="91">
        <f t="shared" si="5"/>
        <v>645573.6991798272</v>
      </c>
      <c r="I190" s="1"/>
      <c r="K190" s="1"/>
    </row>
    <row r="191" spans="1:11" ht="12.75">
      <c r="A191" s="3">
        <v>8001</v>
      </c>
      <c r="B191" t="s">
        <v>318</v>
      </c>
      <c r="C191" t="s">
        <v>319</v>
      </c>
      <c r="D191" s="47">
        <v>63529989.050000004</v>
      </c>
      <c r="E191" s="19">
        <v>0</v>
      </c>
      <c r="F191" s="74">
        <v>-721654.69</v>
      </c>
      <c r="G191" s="19">
        <v>-20853.33</v>
      </c>
      <c r="H191" s="91">
        <f t="shared" si="5"/>
        <v>62787481.03000001</v>
      </c>
      <c r="I191" s="1"/>
      <c r="J191" s="1"/>
      <c r="K191" s="1"/>
    </row>
    <row r="192" spans="1:11" ht="12.75">
      <c r="A192" s="3">
        <v>9025</v>
      </c>
      <c r="B192" s="3">
        <v>9025</v>
      </c>
      <c r="C192" t="s">
        <v>250</v>
      </c>
      <c r="D192" s="1">
        <v>0</v>
      </c>
      <c r="E192" s="1">
        <v>0</v>
      </c>
      <c r="F192" s="74">
        <v>0</v>
      </c>
      <c r="G192" s="1">
        <v>0</v>
      </c>
      <c r="H192" s="91">
        <f t="shared" si="5"/>
        <v>0</v>
      </c>
      <c r="K192" s="1"/>
    </row>
    <row r="193" spans="1:11" ht="12.75">
      <c r="A193" s="3">
        <v>9030</v>
      </c>
      <c r="B193" s="3">
        <v>9030</v>
      </c>
      <c r="C193" t="s">
        <v>251</v>
      </c>
      <c r="D193" s="1">
        <v>0</v>
      </c>
      <c r="E193" s="1">
        <v>0</v>
      </c>
      <c r="F193" s="74">
        <v>0</v>
      </c>
      <c r="G193" s="1">
        <v>0</v>
      </c>
      <c r="H193" s="91">
        <f t="shared" si="5"/>
        <v>0</v>
      </c>
      <c r="K193" s="1"/>
    </row>
    <row r="194" spans="1:11" ht="12.75">
      <c r="A194" s="3">
        <v>9035</v>
      </c>
      <c r="B194" s="3">
        <v>9035</v>
      </c>
      <c r="C194" t="s">
        <v>252</v>
      </c>
      <c r="D194" s="1">
        <v>0</v>
      </c>
      <c r="E194" s="1">
        <v>0</v>
      </c>
      <c r="F194" s="74">
        <v>0</v>
      </c>
      <c r="G194" s="1">
        <v>0</v>
      </c>
      <c r="H194" s="91">
        <f t="shared" si="5"/>
        <v>0</v>
      </c>
      <c r="K194" s="1"/>
    </row>
    <row r="195" spans="1:11" ht="12.75">
      <c r="A195" s="3">
        <v>9040</v>
      </c>
      <c r="B195" s="3">
        <v>9040</v>
      </c>
      <c r="C195" t="s">
        <v>253</v>
      </c>
      <c r="D195" s="1">
        <v>0</v>
      </c>
      <c r="E195" s="1">
        <v>0</v>
      </c>
      <c r="F195" s="74">
        <v>0</v>
      </c>
      <c r="G195" s="1">
        <v>0</v>
      </c>
      <c r="H195" s="91">
        <f t="shared" si="5"/>
        <v>0</v>
      </c>
      <c r="K195" s="1"/>
    </row>
    <row r="196" spans="1:11" ht="12.75">
      <c r="A196" s="3">
        <v>9045</v>
      </c>
      <c r="B196" s="3">
        <v>9045</v>
      </c>
      <c r="C196" t="s">
        <v>254</v>
      </c>
      <c r="D196" s="1">
        <v>0</v>
      </c>
      <c r="E196" s="1">
        <v>0</v>
      </c>
      <c r="F196" s="74">
        <v>0</v>
      </c>
      <c r="G196" s="1">
        <v>0</v>
      </c>
      <c r="H196" s="91">
        <f t="shared" si="5"/>
        <v>0</v>
      </c>
      <c r="K196" s="1"/>
    </row>
    <row r="197" spans="1:11" ht="12.75">
      <c r="A197" s="3">
        <v>9050</v>
      </c>
      <c r="B197" s="3">
        <v>9050</v>
      </c>
      <c r="C197" t="s">
        <v>255</v>
      </c>
      <c r="D197" s="1">
        <v>0</v>
      </c>
      <c r="E197" s="1">
        <v>0</v>
      </c>
      <c r="F197" s="74">
        <v>0</v>
      </c>
      <c r="G197" s="1">
        <v>0</v>
      </c>
      <c r="H197" s="91">
        <f t="shared" si="5"/>
        <v>0</v>
      </c>
      <c r="K197" s="1"/>
    </row>
    <row r="198" spans="1:11" ht="12.75">
      <c r="A198" s="3">
        <v>9055</v>
      </c>
      <c r="B198" s="3">
        <v>9055</v>
      </c>
      <c r="C198" t="s">
        <v>256</v>
      </c>
      <c r="D198" s="1">
        <v>0</v>
      </c>
      <c r="E198" s="1">
        <v>0</v>
      </c>
      <c r="F198" s="74">
        <v>0</v>
      </c>
      <c r="G198" s="1">
        <v>0</v>
      </c>
      <c r="H198" s="91">
        <f t="shared" si="5"/>
        <v>0</v>
      </c>
      <c r="K198" s="1"/>
    </row>
    <row r="199" spans="1:11" ht="12.75">
      <c r="A199" s="3">
        <v>9060</v>
      </c>
      <c r="B199" s="3">
        <v>9060</v>
      </c>
      <c r="C199" t="s">
        <v>257</v>
      </c>
      <c r="D199" s="1">
        <v>0</v>
      </c>
      <c r="E199" s="1">
        <v>0</v>
      </c>
      <c r="F199" s="74">
        <v>0</v>
      </c>
      <c r="G199" s="1">
        <v>0</v>
      </c>
      <c r="H199" s="91">
        <f t="shared" si="5"/>
        <v>0</v>
      </c>
      <c r="K199" s="1"/>
    </row>
    <row r="200" spans="1:11" ht="12.75">
      <c r="A200" s="3">
        <v>9075</v>
      </c>
      <c r="B200" s="3">
        <v>9075</v>
      </c>
      <c r="C200" t="s">
        <v>258</v>
      </c>
      <c r="D200" s="1">
        <v>0</v>
      </c>
      <c r="E200" s="1">
        <v>0</v>
      </c>
      <c r="F200" s="74">
        <v>0</v>
      </c>
      <c r="G200" s="1">
        <v>0</v>
      </c>
      <c r="H200" s="91">
        <f t="shared" si="5"/>
        <v>0</v>
      </c>
      <c r="K200" s="1"/>
    </row>
    <row r="201" spans="1:11" ht="12.75">
      <c r="A201" s="3">
        <v>9080</v>
      </c>
      <c r="B201" s="3">
        <v>9080</v>
      </c>
      <c r="C201" t="s">
        <v>259</v>
      </c>
      <c r="D201" s="1">
        <v>0</v>
      </c>
      <c r="E201" s="1">
        <v>0</v>
      </c>
      <c r="F201" s="74">
        <v>0</v>
      </c>
      <c r="G201" s="1">
        <v>0</v>
      </c>
      <c r="H201" s="91">
        <f t="shared" si="5"/>
        <v>0</v>
      </c>
      <c r="K201" s="1"/>
    </row>
    <row r="202" spans="1:11" ht="12.75">
      <c r="A202" s="3">
        <v>9095</v>
      </c>
      <c r="B202" s="3">
        <v>9095</v>
      </c>
      <c r="C202" t="s">
        <v>260</v>
      </c>
      <c r="D202" s="1">
        <v>0</v>
      </c>
      <c r="E202" s="1">
        <v>0</v>
      </c>
      <c r="F202" s="74">
        <v>0</v>
      </c>
      <c r="G202" s="1">
        <v>0</v>
      </c>
      <c r="H202" s="91">
        <f t="shared" si="5"/>
        <v>0</v>
      </c>
      <c r="K202" s="1"/>
    </row>
    <row r="203" spans="1:11" ht="12.75">
      <c r="A203" s="3">
        <v>9120</v>
      </c>
      <c r="B203" s="3">
        <v>9120</v>
      </c>
      <c r="C203" t="s">
        <v>261</v>
      </c>
      <c r="D203" s="1">
        <v>0</v>
      </c>
      <c r="E203" s="1">
        <v>0</v>
      </c>
      <c r="F203" s="74">
        <v>0</v>
      </c>
      <c r="G203" s="1">
        <v>0</v>
      </c>
      <c r="H203" s="91">
        <f t="shared" si="5"/>
        <v>0</v>
      </c>
      <c r="K203" s="1"/>
    </row>
    <row r="204" spans="1:11" ht="12.75">
      <c r="A204" s="3">
        <v>9125</v>
      </c>
      <c r="B204" s="3">
        <v>9125</v>
      </c>
      <c r="C204" t="s">
        <v>262</v>
      </c>
      <c r="D204" s="1">
        <v>0</v>
      </c>
      <c r="E204" s="1">
        <v>0</v>
      </c>
      <c r="F204" s="74">
        <v>0</v>
      </c>
      <c r="G204" s="1">
        <v>0</v>
      </c>
      <c r="H204" s="91">
        <f t="shared" si="5"/>
        <v>0</v>
      </c>
      <c r="K204" s="1"/>
    </row>
    <row r="205" spans="1:11" ht="12.75">
      <c r="A205" s="3">
        <v>9130</v>
      </c>
      <c r="B205" s="3">
        <v>9130</v>
      </c>
      <c r="C205" t="s">
        <v>498</v>
      </c>
      <c r="D205" s="1">
        <v>0</v>
      </c>
      <c r="E205" s="1">
        <v>0</v>
      </c>
      <c r="F205" s="74">
        <v>0</v>
      </c>
      <c r="G205" s="1">
        <v>0</v>
      </c>
      <c r="H205" s="91">
        <f aca="true" t="shared" si="6" ref="H205:H211">SUM(D205:G205)</f>
        <v>0</v>
      </c>
      <c r="K205" s="1"/>
    </row>
    <row r="206" spans="1:11" ht="12.75">
      <c r="A206" s="3">
        <v>9135</v>
      </c>
      <c r="B206" s="3">
        <v>9135</v>
      </c>
      <c r="C206" t="s">
        <v>499</v>
      </c>
      <c r="D206" s="1">
        <v>0</v>
      </c>
      <c r="E206" s="1">
        <v>0</v>
      </c>
      <c r="F206" s="74">
        <v>0</v>
      </c>
      <c r="G206" s="1">
        <v>0</v>
      </c>
      <c r="H206" s="91">
        <f t="shared" si="6"/>
        <v>0</v>
      </c>
      <c r="K206" s="1"/>
    </row>
    <row r="207" spans="1:11" ht="12.75">
      <c r="A207" s="3">
        <v>9140</v>
      </c>
      <c r="B207" s="3">
        <v>9140</v>
      </c>
      <c r="C207" t="s">
        <v>263</v>
      </c>
      <c r="D207" s="1">
        <v>0</v>
      </c>
      <c r="E207" s="1">
        <v>0</v>
      </c>
      <c r="F207" s="74">
        <v>0</v>
      </c>
      <c r="G207" s="1">
        <v>0</v>
      </c>
      <c r="H207" s="91">
        <f t="shared" si="6"/>
        <v>0</v>
      </c>
      <c r="K207" s="1"/>
    </row>
    <row r="208" spans="1:11" ht="12.75">
      <c r="A208" s="3">
        <v>9145</v>
      </c>
      <c r="B208" s="3">
        <v>9145</v>
      </c>
      <c r="C208" t="s">
        <v>264</v>
      </c>
      <c r="D208" s="1">
        <v>0</v>
      </c>
      <c r="E208" s="1">
        <v>0</v>
      </c>
      <c r="F208" s="74">
        <v>0</v>
      </c>
      <c r="G208" s="1">
        <v>0</v>
      </c>
      <c r="H208" s="91">
        <f t="shared" si="6"/>
        <v>0</v>
      </c>
      <c r="K208" s="1"/>
    </row>
    <row r="209" spans="1:11" ht="12.75">
      <c r="A209" s="3" t="s">
        <v>249</v>
      </c>
      <c r="B209" s="3" t="s">
        <v>249</v>
      </c>
      <c r="C209" t="s">
        <v>265</v>
      </c>
      <c r="D209" s="1">
        <v>0</v>
      </c>
      <c r="E209" s="1">
        <v>0</v>
      </c>
      <c r="F209" s="74">
        <v>0</v>
      </c>
      <c r="G209" s="1">
        <v>0</v>
      </c>
      <c r="H209" s="91">
        <f t="shared" si="6"/>
        <v>0</v>
      </c>
      <c r="K209" s="1"/>
    </row>
    <row r="210" spans="1:11" ht="12.75">
      <c r="A210" s="3">
        <v>9160</v>
      </c>
      <c r="B210" s="3">
        <v>9160</v>
      </c>
      <c r="C210" t="s">
        <v>266</v>
      </c>
      <c r="D210" s="1">
        <v>0</v>
      </c>
      <c r="E210" s="1">
        <v>0</v>
      </c>
      <c r="F210" s="74">
        <v>0</v>
      </c>
      <c r="G210" s="1">
        <v>0</v>
      </c>
      <c r="H210" s="91">
        <f t="shared" si="6"/>
        <v>0</v>
      </c>
      <c r="K210" s="1"/>
    </row>
    <row r="211" spans="1:11" ht="12.75">
      <c r="A211" s="3">
        <v>9165</v>
      </c>
      <c r="B211" s="3">
        <v>9165</v>
      </c>
      <c r="C211" t="s">
        <v>500</v>
      </c>
      <c r="D211" s="1">
        <v>0</v>
      </c>
      <c r="E211" s="1">
        <v>0</v>
      </c>
      <c r="F211" s="74">
        <v>0</v>
      </c>
      <c r="G211" s="1">
        <v>0</v>
      </c>
      <c r="H211" s="91">
        <f t="shared" si="6"/>
        <v>0</v>
      </c>
      <c r="K211" s="1"/>
    </row>
    <row r="212" spans="2:11" ht="12.75">
      <c r="B212" s="3"/>
      <c r="H212" s="77"/>
      <c r="K212" s="1"/>
    </row>
    <row r="213" spans="2:11" ht="12.75">
      <c r="B213" t="s">
        <v>300</v>
      </c>
      <c r="D213" s="1">
        <f>SUM(D13:D211)</f>
        <v>3331921314.4862475</v>
      </c>
      <c r="E213" s="19">
        <f>SUM(E13:E211)</f>
        <v>-105914.35000000005</v>
      </c>
      <c r="F213" s="19">
        <f>SUM(F13:F211)</f>
        <v>0</v>
      </c>
      <c r="G213" s="19">
        <f>SUM(G13:G211)</f>
        <v>-1707376.4800000002</v>
      </c>
      <c r="H213" s="91">
        <f>SUM(H13:H211)</f>
        <v>3330108023.656249</v>
      </c>
      <c r="K213" s="1"/>
    </row>
    <row r="214" spans="7:11" ht="12.75">
      <c r="G214" s="1"/>
      <c r="K214" s="1"/>
    </row>
    <row r="215" spans="8:11" ht="12.75">
      <c r="H215" s="12"/>
      <c r="K215" s="1"/>
    </row>
    <row r="216" spans="5:11" ht="12.75">
      <c r="E216" s="19"/>
      <c r="G216" s="19"/>
      <c r="H216" s="12"/>
      <c r="K216" s="1"/>
    </row>
    <row r="217" spans="4:11" ht="12.75">
      <c r="D217" s="47"/>
      <c r="E217" s="47"/>
      <c r="H217" s="92"/>
      <c r="K217" s="1"/>
    </row>
    <row r="218" spans="5:11" ht="12.75">
      <c r="E218" s="61"/>
      <c r="F218" s="61"/>
      <c r="G218" s="62"/>
      <c r="K218" s="1"/>
    </row>
    <row r="219" spans="5:11" ht="12.75">
      <c r="E219" s="61"/>
      <c r="F219" s="61"/>
      <c r="H219" s="12"/>
      <c r="K219" s="1"/>
    </row>
    <row r="220" spans="5:11" ht="12.75">
      <c r="E220" s="61"/>
      <c r="F220" s="61"/>
      <c r="K220" s="1"/>
    </row>
    <row r="221" spans="5:11" ht="12.75">
      <c r="E221" s="61"/>
      <c r="F221" s="61"/>
      <c r="K221" s="1"/>
    </row>
    <row r="222" spans="5:11" ht="12.75">
      <c r="E222" s="61"/>
      <c r="F222" s="61"/>
      <c r="K222" s="1"/>
    </row>
    <row r="223" spans="5:11" ht="12.75">
      <c r="E223" s="61"/>
      <c r="F223" s="61"/>
      <c r="K223" s="1"/>
    </row>
    <row r="224" spans="5:11" ht="12.75">
      <c r="E224" s="61"/>
      <c r="F224" s="61"/>
      <c r="K224" s="1"/>
    </row>
    <row r="225" spans="5:11" ht="12.75">
      <c r="E225" s="61"/>
      <c r="F225" s="61"/>
      <c r="K225" s="1"/>
    </row>
    <row r="226" spans="5:11" ht="12.75">
      <c r="E226" s="61"/>
      <c r="F226" s="61"/>
      <c r="K226" s="1"/>
    </row>
    <row r="227" spans="5:11" ht="12.75">
      <c r="E227" s="61"/>
      <c r="F227" s="61"/>
      <c r="K227" s="1"/>
    </row>
    <row r="228" spans="5:11" ht="12.75">
      <c r="E228" s="61"/>
      <c r="F228" s="61"/>
      <c r="K228" s="1"/>
    </row>
    <row r="229" spans="5:11" ht="12.75">
      <c r="E229" s="61"/>
      <c r="F229" s="61"/>
      <c r="K229" s="1"/>
    </row>
    <row r="230" spans="5:11" ht="12.75">
      <c r="E230" s="61"/>
      <c r="F230" s="61"/>
      <c r="K230" s="1"/>
    </row>
    <row r="231" spans="5:11" ht="12.75">
      <c r="E231" s="61"/>
      <c r="F231" s="61"/>
      <c r="K231" s="1"/>
    </row>
    <row r="232" spans="5:11" ht="12.75">
      <c r="E232" s="62"/>
      <c r="F232" s="62"/>
      <c r="K232" s="1"/>
    </row>
    <row r="233" spans="5:11" ht="12.75">
      <c r="E233" s="62"/>
      <c r="F233" s="62"/>
      <c r="K233" s="1"/>
    </row>
    <row r="234" spans="5:11" ht="12.75">
      <c r="E234" s="62"/>
      <c r="F234" s="62"/>
      <c r="K234" s="1"/>
    </row>
    <row r="235" ht="12.75">
      <c r="K235" s="1"/>
    </row>
    <row r="236" ht="12.75">
      <c r="K236" s="1"/>
    </row>
    <row r="237" ht="12.75">
      <c r="K237" s="1"/>
    </row>
  </sheetData>
  <sheetProtection/>
  <mergeCells count="4">
    <mergeCell ref="D6:G6"/>
    <mergeCell ref="D8:G8"/>
    <mergeCell ref="D9:G9"/>
    <mergeCell ref="D10:G10"/>
  </mergeCells>
  <printOptions/>
  <pageMargins left="0.5" right="0.5" top="1" bottom="1" header="0.5" footer="0.5"/>
  <pageSetup fitToHeight="0" fitToWidth="1" horizontalDpi="600" verticalDpi="600" orientation="landscape" paperSize="5" scale="87" r:id="rId1"/>
  <headerFooter alignWithMargins="0">
    <oddHeader>&amp;CState Share (State Equalization) Figures
FY 2011-12: ADE</oddHeader>
    <oddFooter>&amp;LCDE, Public School Finance Unit&amp;R&amp;D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zoomScalePageLayoutView="0" workbookViewId="0" topLeftCell="A1">
      <pane xSplit="3" ySplit="5" topLeftCell="D6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D6" sqref="D6"/>
    </sheetView>
  </sheetViews>
  <sheetFormatPr defaultColWidth="9.140625" defaultRowHeight="12.75"/>
  <cols>
    <col min="1" max="1" width="6.421875" style="40" bestFit="1" customWidth="1"/>
    <col min="2" max="2" width="14.28125" style="39" bestFit="1" customWidth="1"/>
    <col min="3" max="3" width="29.00390625" style="69" bestFit="1" customWidth="1"/>
    <col min="4" max="4" width="16.7109375" style="39" customWidth="1"/>
    <col min="5" max="5" width="14.28125" style="14" bestFit="1" customWidth="1"/>
    <col min="6" max="6" width="13.8515625" style="44" bestFit="1" customWidth="1"/>
    <col min="7" max="7" width="16.421875" style="39" bestFit="1" customWidth="1"/>
    <col min="8" max="8" width="16.421875" style="39" customWidth="1"/>
    <col min="9" max="9" width="17.28125" style="39" customWidth="1"/>
    <col min="10" max="10" width="18.421875" style="83" customWidth="1"/>
    <col min="11" max="11" width="24.7109375" style="55" bestFit="1" customWidth="1"/>
    <col min="12" max="12" width="13.7109375" style="39" customWidth="1"/>
    <col min="13" max="13" width="13.421875" style="39" bestFit="1" customWidth="1"/>
    <col min="14" max="16384" width="9.140625" style="39" customWidth="1"/>
  </cols>
  <sheetData>
    <row r="1" spans="1:12" ht="13.5">
      <c r="A1" s="36" t="s">
        <v>0</v>
      </c>
      <c r="B1" s="37" t="s">
        <v>1</v>
      </c>
      <c r="C1" s="37" t="s">
        <v>2</v>
      </c>
      <c r="D1" s="32" t="s">
        <v>303</v>
      </c>
      <c r="E1" s="32" t="s">
        <v>304</v>
      </c>
      <c r="F1" s="49" t="s">
        <v>305</v>
      </c>
      <c r="G1" s="32" t="s">
        <v>306</v>
      </c>
      <c r="H1" s="57" t="s">
        <v>320</v>
      </c>
      <c r="I1" s="57" t="s">
        <v>504</v>
      </c>
      <c r="J1" s="78" t="s">
        <v>314</v>
      </c>
      <c r="K1" s="87" t="s">
        <v>5</v>
      </c>
      <c r="L1" s="55"/>
    </row>
    <row r="2" spans="3:12" ht="13.5">
      <c r="C2" s="37"/>
      <c r="D2" s="32" t="s">
        <v>307</v>
      </c>
      <c r="E2" s="32" t="s">
        <v>308</v>
      </c>
      <c r="F2" s="49" t="s">
        <v>309</v>
      </c>
      <c r="G2" s="32" t="s">
        <v>310</v>
      </c>
      <c r="H2" s="32" t="s">
        <v>321</v>
      </c>
      <c r="I2" s="32" t="s">
        <v>505</v>
      </c>
      <c r="J2" s="79" t="s">
        <v>662</v>
      </c>
      <c r="K2" s="87"/>
      <c r="L2" s="55"/>
    </row>
    <row r="3" spans="3:12" ht="13.5">
      <c r="C3" s="37"/>
      <c r="D3" s="32" t="s">
        <v>311</v>
      </c>
      <c r="E3" s="46"/>
      <c r="F3" s="49" t="s">
        <v>312</v>
      </c>
      <c r="G3" s="32" t="s">
        <v>313</v>
      </c>
      <c r="H3" s="32" t="s">
        <v>322</v>
      </c>
      <c r="I3" s="32" t="s">
        <v>506</v>
      </c>
      <c r="J3" s="79" t="s">
        <v>663</v>
      </c>
      <c r="K3" s="104"/>
      <c r="L3" s="55"/>
    </row>
    <row r="4" spans="3:12" ht="13.5">
      <c r="C4" s="37"/>
      <c r="D4" s="41"/>
      <c r="E4" s="46"/>
      <c r="F4" s="50"/>
      <c r="G4" s="32" t="s">
        <v>314</v>
      </c>
      <c r="H4" s="32" t="s">
        <v>323</v>
      </c>
      <c r="I4" s="32"/>
      <c r="J4" s="79" t="s">
        <v>507</v>
      </c>
      <c r="K4" s="104"/>
      <c r="L4" s="55"/>
    </row>
    <row r="5" spans="3:12" ht="12.75">
      <c r="C5" s="37"/>
      <c r="D5" s="42" t="s">
        <v>247</v>
      </c>
      <c r="E5" s="46"/>
      <c r="F5" s="50"/>
      <c r="G5" s="38" t="s">
        <v>248</v>
      </c>
      <c r="H5" s="38"/>
      <c r="I5" s="38"/>
      <c r="J5" s="80"/>
      <c r="K5" s="104"/>
      <c r="L5" s="55"/>
    </row>
    <row r="6" spans="3:12" ht="13.5">
      <c r="C6" s="68"/>
      <c r="D6" s="34"/>
      <c r="E6" s="35"/>
      <c r="F6" s="51"/>
      <c r="G6" s="53"/>
      <c r="H6" s="53"/>
      <c r="I6" s="53"/>
      <c r="J6" s="81"/>
      <c r="K6" s="105"/>
      <c r="L6" s="55"/>
    </row>
    <row r="7" spans="4:12" ht="12.75">
      <c r="D7" s="43"/>
      <c r="E7" s="35"/>
      <c r="F7" s="52"/>
      <c r="G7" s="43"/>
      <c r="H7" s="43"/>
      <c r="I7" s="43"/>
      <c r="J7" s="82"/>
      <c r="K7" s="106"/>
      <c r="L7" s="55"/>
    </row>
    <row r="8" spans="3:12" ht="13.5">
      <c r="C8" s="68" t="s">
        <v>268</v>
      </c>
      <c r="D8" s="35" t="s">
        <v>676</v>
      </c>
      <c r="E8" s="35"/>
      <c r="F8" s="52"/>
      <c r="G8" s="43"/>
      <c r="H8" s="43"/>
      <c r="I8" s="43"/>
      <c r="J8" s="82"/>
      <c r="K8" s="106"/>
      <c r="L8" s="55"/>
    </row>
    <row r="9" spans="4:12" ht="12.75">
      <c r="D9" s="43"/>
      <c r="E9" s="35"/>
      <c r="F9" s="52"/>
      <c r="G9" s="43"/>
      <c r="H9" s="43"/>
      <c r="I9" s="43"/>
      <c r="J9" s="82"/>
      <c r="K9" s="106"/>
      <c r="L9" s="55"/>
    </row>
    <row r="10" spans="4:12" ht="12.75">
      <c r="D10" s="35"/>
      <c r="E10" s="35"/>
      <c r="F10" s="51"/>
      <c r="G10" s="35"/>
      <c r="H10" s="51"/>
      <c r="I10" s="51"/>
      <c r="J10" s="82"/>
      <c r="K10" s="106"/>
      <c r="L10" s="55"/>
    </row>
    <row r="11" spans="1:13" ht="12.75">
      <c r="A11" s="40" t="s">
        <v>6</v>
      </c>
      <c r="B11" s="39" t="s">
        <v>7</v>
      </c>
      <c r="C11" s="70" t="s">
        <v>324</v>
      </c>
      <c r="D11" s="59">
        <v>35240930.1</v>
      </c>
      <c r="E11" s="59">
        <v>0</v>
      </c>
      <c r="F11" s="44">
        <v>0</v>
      </c>
      <c r="G11" s="19">
        <v>0</v>
      </c>
      <c r="H11" s="44">
        <v>0</v>
      </c>
      <c r="I11" s="19">
        <v>0</v>
      </c>
      <c r="J11" s="19">
        <v>0</v>
      </c>
      <c r="K11" s="90">
        <f>SUM(D11:J11)</f>
        <v>35240930.1</v>
      </c>
      <c r="L11" s="45"/>
      <c r="M11" s="44"/>
    </row>
    <row r="12" spans="1:13" ht="12.75">
      <c r="A12" s="40" t="s">
        <v>8</v>
      </c>
      <c r="B12" s="39" t="s">
        <v>7</v>
      </c>
      <c r="C12" s="70" t="s">
        <v>325</v>
      </c>
      <c r="D12" s="59">
        <v>204646694.39</v>
      </c>
      <c r="E12" s="1">
        <v>270190.64</v>
      </c>
      <c r="F12" s="44">
        <v>2972739.66</v>
      </c>
      <c r="G12" s="19">
        <v>0</v>
      </c>
      <c r="H12" s="44">
        <v>0</v>
      </c>
      <c r="I12" s="19">
        <v>0</v>
      </c>
      <c r="J12" s="19">
        <v>0</v>
      </c>
      <c r="K12" s="90">
        <f aca="true" t="shared" si="0" ref="K12:K75">SUM(D12:J12)</f>
        <v>207889624.68999997</v>
      </c>
      <c r="L12" s="45"/>
      <c r="M12" s="44"/>
    </row>
    <row r="13" spans="1:13" ht="12.75">
      <c r="A13" s="40" t="s">
        <v>9</v>
      </c>
      <c r="B13" s="39" t="s">
        <v>7</v>
      </c>
      <c r="C13" s="70" t="s">
        <v>326</v>
      </c>
      <c r="D13" s="59">
        <v>31779457.01</v>
      </c>
      <c r="E13" s="1">
        <v>105076.31</v>
      </c>
      <c r="F13" s="44">
        <v>0</v>
      </c>
      <c r="G13" s="19">
        <v>0</v>
      </c>
      <c r="H13" s="44">
        <v>0</v>
      </c>
      <c r="I13" s="19">
        <v>0</v>
      </c>
      <c r="J13" s="19">
        <v>0</v>
      </c>
      <c r="K13" s="90">
        <f t="shared" si="0"/>
        <v>31884533.32</v>
      </c>
      <c r="L13" s="45"/>
      <c r="M13" s="44"/>
    </row>
    <row r="14" spans="1:13" ht="12.75">
      <c r="A14" s="40" t="s">
        <v>10</v>
      </c>
      <c r="B14" s="39" t="s">
        <v>7</v>
      </c>
      <c r="C14" s="70" t="s">
        <v>327</v>
      </c>
      <c r="D14" s="59">
        <v>68148247.98</v>
      </c>
      <c r="E14" s="59">
        <v>0</v>
      </c>
      <c r="F14" s="44">
        <v>2221727.06</v>
      </c>
      <c r="G14" s="19">
        <v>0</v>
      </c>
      <c r="H14" s="44">
        <v>0</v>
      </c>
      <c r="I14" s="19">
        <v>0</v>
      </c>
      <c r="J14" s="19">
        <v>0</v>
      </c>
      <c r="K14" s="90">
        <f t="shared" si="0"/>
        <v>70369975.04</v>
      </c>
      <c r="L14" s="45"/>
      <c r="M14" s="44"/>
    </row>
    <row r="15" spans="1:13" ht="12.75">
      <c r="A15" s="40" t="s">
        <v>11</v>
      </c>
      <c r="B15" s="39" t="s">
        <v>7</v>
      </c>
      <c r="C15" s="70" t="s">
        <v>328</v>
      </c>
      <c r="D15" s="59">
        <v>4991766.64</v>
      </c>
      <c r="E15" s="1">
        <v>0</v>
      </c>
      <c r="F15" s="44">
        <v>0</v>
      </c>
      <c r="G15" s="19">
        <v>0</v>
      </c>
      <c r="H15" s="44">
        <v>0</v>
      </c>
      <c r="I15" s="19">
        <v>0</v>
      </c>
      <c r="J15" s="19">
        <v>0</v>
      </c>
      <c r="K15" s="90">
        <f t="shared" si="0"/>
        <v>4991766.64</v>
      </c>
      <c r="L15" s="45"/>
      <c r="M15" s="44"/>
    </row>
    <row r="16" spans="1:13" ht="12.75">
      <c r="A16" s="40" t="s">
        <v>12</v>
      </c>
      <c r="B16" s="39" t="s">
        <v>7</v>
      </c>
      <c r="C16" s="70" t="s">
        <v>329</v>
      </c>
      <c r="D16" s="59">
        <v>4158631.51</v>
      </c>
      <c r="E16" s="1">
        <v>0</v>
      </c>
      <c r="F16" s="44">
        <v>0</v>
      </c>
      <c r="G16" s="19">
        <v>0</v>
      </c>
      <c r="H16" s="44">
        <v>0</v>
      </c>
      <c r="I16" s="19">
        <v>0</v>
      </c>
      <c r="J16" s="19">
        <v>0</v>
      </c>
      <c r="K16" s="90">
        <f t="shared" si="0"/>
        <v>4158631.51</v>
      </c>
      <c r="L16" s="45"/>
      <c r="M16" s="44"/>
    </row>
    <row r="17" spans="1:13" ht="12.75">
      <c r="A17" s="40" t="s">
        <v>13</v>
      </c>
      <c r="B17" s="39" t="s">
        <v>7</v>
      </c>
      <c r="C17" s="70" t="s">
        <v>330</v>
      </c>
      <c r="D17" s="59">
        <v>50937511.16</v>
      </c>
      <c r="E17" s="1">
        <v>139275.16</v>
      </c>
      <c r="F17" s="44">
        <v>504333.76</v>
      </c>
      <c r="G17" s="19">
        <v>0</v>
      </c>
      <c r="H17" s="44">
        <v>0</v>
      </c>
      <c r="I17" s="19">
        <v>0</v>
      </c>
      <c r="J17" s="19">
        <v>0</v>
      </c>
      <c r="K17" s="90">
        <f t="shared" si="0"/>
        <v>51581120.07999999</v>
      </c>
      <c r="L17" s="45"/>
      <c r="M17" s="44"/>
    </row>
    <row r="18" spans="1:13" ht="12.75">
      <c r="A18" s="40" t="s">
        <v>14</v>
      </c>
      <c r="B18" s="39" t="s">
        <v>15</v>
      </c>
      <c r="C18" s="70" t="s">
        <v>331</v>
      </c>
      <c r="D18" s="59">
        <v>9608092.67</v>
      </c>
      <c r="E18" s="1">
        <v>99233</v>
      </c>
      <c r="F18" s="44">
        <v>0</v>
      </c>
      <c r="G18" s="19">
        <v>0</v>
      </c>
      <c r="H18" s="44">
        <v>0</v>
      </c>
      <c r="I18" s="19">
        <v>0</v>
      </c>
      <c r="J18" s="19">
        <v>0</v>
      </c>
      <c r="K18" s="90">
        <f t="shared" si="0"/>
        <v>9707325.67</v>
      </c>
      <c r="L18" s="45"/>
      <c r="M18" s="44"/>
    </row>
    <row r="19" spans="1:13" ht="12.75">
      <c r="A19" s="40" t="s">
        <v>16</v>
      </c>
      <c r="B19" s="39" t="s">
        <v>15</v>
      </c>
      <c r="C19" s="70" t="s">
        <v>332</v>
      </c>
      <c r="D19" s="54">
        <v>1856619.7</v>
      </c>
      <c r="E19" s="59">
        <v>0</v>
      </c>
      <c r="F19" s="44">
        <v>0</v>
      </c>
      <c r="G19" s="19">
        <v>0</v>
      </c>
      <c r="H19" s="44">
        <v>0</v>
      </c>
      <c r="I19" s="19">
        <v>0</v>
      </c>
      <c r="J19" s="19">
        <v>0</v>
      </c>
      <c r="K19" s="90">
        <f t="shared" si="0"/>
        <v>1856619.7</v>
      </c>
      <c r="L19" s="45"/>
      <c r="M19" s="44"/>
    </row>
    <row r="20" spans="1:13" ht="12.75">
      <c r="A20" s="40" t="s">
        <v>17</v>
      </c>
      <c r="B20" s="39" t="s">
        <v>18</v>
      </c>
      <c r="C20" s="70" t="s">
        <v>333</v>
      </c>
      <c r="D20" s="59">
        <v>10084015.49</v>
      </c>
      <c r="E20" s="59">
        <v>0</v>
      </c>
      <c r="F20" s="44">
        <v>0</v>
      </c>
      <c r="G20" s="19">
        <v>0</v>
      </c>
      <c r="H20" s="44">
        <v>0</v>
      </c>
      <c r="I20" s="19">
        <v>0</v>
      </c>
      <c r="J20" s="19">
        <v>0</v>
      </c>
      <c r="K20" s="90">
        <f t="shared" si="0"/>
        <v>10084015.49</v>
      </c>
      <c r="L20" s="45"/>
      <c r="M20" s="44"/>
    </row>
    <row r="21" spans="1:13" ht="12.75">
      <c r="A21" s="40" t="s">
        <v>19</v>
      </c>
      <c r="B21" s="39" t="s">
        <v>18</v>
      </c>
      <c r="C21" s="70" t="s">
        <v>334</v>
      </c>
      <c r="D21" s="59">
        <v>7845745.31</v>
      </c>
      <c r="E21" s="1">
        <v>79127.87</v>
      </c>
      <c r="F21" s="44">
        <v>0</v>
      </c>
      <c r="G21" s="19">
        <v>0</v>
      </c>
      <c r="H21" s="44">
        <v>0</v>
      </c>
      <c r="I21" s="19">
        <v>0</v>
      </c>
      <c r="J21" s="19">
        <v>0</v>
      </c>
      <c r="K21" s="90">
        <f t="shared" si="0"/>
        <v>7924873.18</v>
      </c>
      <c r="L21" s="45"/>
      <c r="M21" s="44"/>
    </row>
    <row r="22" spans="1:13" ht="12.75">
      <c r="A22" s="40" t="s">
        <v>20</v>
      </c>
      <c r="B22" s="39" t="s">
        <v>18</v>
      </c>
      <c r="C22" s="70" t="s">
        <v>335</v>
      </c>
      <c r="D22" s="59">
        <v>200127178.42</v>
      </c>
      <c r="E22" s="1">
        <v>83775.5</v>
      </c>
      <c r="F22" s="44">
        <v>79477.42</v>
      </c>
      <c r="G22" s="19">
        <v>0</v>
      </c>
      <c r="H22" s="44">
        <v>0</v>
      </c>
      <c r="I22" s="19">
        <v>0</v>
      </c>
      <c r="J22" s="19">
        <v>0</v>
      </c>
      <c r="K22" s="90">
        <f t="shared" si="0"/>
        <v>200290431.33999997</v>
      </c>
      <c r="L22" s="45"/>
      <c r="M22" s="44"/>
    </row>
    <row r="23" spans="1:13" ht="12.75">
      <c r="A23" s="40" t="s">
        <v>21</v>
      </c>
      <c r="B23" s="39" t="s">
        <v>18</v>
      </c>
      <c r="C23" s="70" t="s">
        <v>336</v>
      </c>
      <c r="D23" s="59">
        <v>58554241.4</v>
      </c>
      <c r="E23" s="1">
        <v>124144.23</v>
      </c>
      <c r="F23" s="44">
        <v>337170.85</v>
      </c>
      <c r="G23" s="19">
        <v>0</v>
      </c>
      <c r="H23" s="44">
        <v>0</v>
      </c>
      <c r="I23" s="19">
        <v>0</v>
      </c>
      <c r="J23" s="19">
        <v>0</v>
      </c>
      <c r="K23" s="90">
        <f t="shared" si="0"/>
        <v>59015556.48</v>
      </c>
      <c r="L23" s="45"/>
      <c r="M23" s="44"/>
    </row>
    <row r="24" spans="1:13" ht="12.75">
      <c r="A24" s="40" t="s">
        <v>22</v>
      </c>
      <c r="B24" s="39" t="s">
        <v>18</v>
      </c>
      <c r="C24" s="70" t="s">
        <v>337</v>
      </c>
      <c r="D24" s="59">
        <v>1249888.14</v>
      </c>
      <c r="E24" s="1">
        <v>0</v>
      </c>
      <c r="F24" s="44">
        <v>0</v>
      </c>
      <c r="G24" s="19">
        <v>0</v>
      </c>
      <c r="H24" s="44">
        <v>0</v>
      </c>
      <c r="I24" s="19">
        <v>0</v>
      </c>
      <c r="J24" s="19">
        <v>0</v>
      </c>
      <c r="K24" s="90">
        <f t="shared" si="0"/>
        <v>1249888.14</v>
      </c>
      <c r="L24" s="45"/>
      <c r="M24" s="44"/>
    </row>
    <row r="25" spans="1:13" ht="12.75">
      <c r="A25" s="40" t="s">
        <v>23</v>
      </c>
      <c r="B25" s="39" t="s">
        <v>18</v>
      </c>
      <c r="C25" s="70" t="s">
        <v>338</v>
      </c>
      <c r="D25" s="59">
        <v>196134408.26</v>
      </c>
      <c r="E25" s="1">
        <v>69326.6</v>
      </c>
      <c r="F25" s="44">
        <v>817882.48</v>
      </c>
      <c r="G25" s="19">
        <v>0</v>
      </c>
      <c r="H25" s="44">
        <v>0</v>
      </c>
      <c r="I25" s="19">
        <v>0</v>
      </c>
      <c r="J25" s="19">
        <v>0</v>
      </c>
      <c r="K25" s="90">
        <f t="shared" si="0"/>
        <v>197021617.33999997</v>
      </c>
      <c r="L25" s="45"/>
      <c r="M25" s="44"/>
    </row>
    <row r="26" spans="1:13" ht="12.75">
      <c r="A26" s="40" t="s">
        <v>24</v>
      </c>
      <c r="B26" s="39" t="s">
        <v>18</v>
      </c>
      <c r="C26" s="70" t="s">
        <v>339</v>
      </c>
      <c r="D26" s="59">
        <v>2461101.38</v>
      </c>
      <c r="E26" s="1">
        <v>0</v>
      </c>
      <c r="F26" s="44">
        <v>0</v>
      </c>
      <c r="G26" s="19">
        <v>0</v>
      </c>
      <c r="H26" s="44">
        <v>0</v>
      </c>
      <c r="I26" s="19">
        <v>0</v>
      </c>
      <c r="J26" s="19">
        <v>0</v>
      </c>
      <c r="K26" s="90">
        <f t="shared" si="0"/>
        <v>2461101.38</v>
      </c>
      <c r="L26" s="45"/>
      <c r="M26" s="44"/>
    </row>
    <row r="27" spans="1:13" ht="12.75">
      <c r="A27" s="40" t="s">
        <v>25</v>
      </c>
      <c r="B27" s="39" t="s">
        <v>26</v>
      </c>
      <c r="C27" s="70" t="s">
        <v>340</v>
      </c>
      <c r="D27" s="59">
        <v>3231874.09</v>
      </c>
      <c r="E27" s="1">
        <v>0</v>
      </c>
      <c r="F27" s="44">
        <v>0</v>
      </c>
      <c r="G27" s="19">
        <v>0</v>
      </c>
      <c r="H27" s="44">
        <v>0</v>
      </c>
      <c r="I27" s="19">
        <v>0</v>
      </c>
      <c r="J27" s="19">
        <v>0</v>
      </c>
      <c r="K27" s="90">
        <f t="shared" si="0"/>
        <v>3231874.09</v>
      </c>
      <c r="L27" s="45"/>
      <c r="M27" s="44"/>
    </row>
    <row r="28" spans="1:13" ht="12.75">
      <c r="A28" s="40" t="s">
        <v>27</v>
      </c>
      <c r="B28" s="39" t="s">
        <v>28</v>
      </c>
      <c r="C28" s="70" t="s">
        <v>341</v>
      </c>
      <c r="D28" s="59">
        <v>1039658.38</v>
      </c>
      <c r="E28" s="1">
        <v>0</v>
      </c>
      <c r="F28" s="44">
        <v>0</v>
      </c>
      <c r="G28" s="19">
        <v>0</v>
      </c>
      <c r="H28" s="44">
        <v>0</v>
      </c>
      <c r="I28" s="19">
        <v>14431.97</v>
      </c>
      <c r="J28" s="19">
        <v>0</v>
      </c>
      <c r="K28" s="90">
        <f t="shared" si="0"/>
        <v>1054090.35</v>
      </c>
      <c r="L28" s="45"/>
      <c r="M28" s="44"/>
    </row>
    <row r="29" spans="1:13" ht="12.75">
      <c r="A29" s="40" t="s">
        <v>29</v>
      </c>
      <c r="B29" s="39" t="s">
        <v>28</v>
      </c>
      <c r="C29" s="70" t="s">
        <v>342</v>
      </c>
      <c r="D29" s="59">
        <v>644627.34</v>
      </c>
      <c r="E29" s="1">
        <v>0</v>
      </c>
      <c r="F29" s="44">
        <v>0</v>
      </c>
      <c r="G29" s="19">
        <v>0</v>
      </c>
      <c r="H29" s="44">
        <v>0</v>
      </c>
      <c r="I29" s="19">
        <v>0</v>
      </c>
      <c r="J29" s="19">
        <v>0</v>
      </c>
      <c r="K29" s="90">
        <f t="shared" si="0"/>
        <v>644627.34</v>
      </c>
      <c r="L29" s="45"/>
      <c r="M29" s="44"/>
    </row>
    <row r="30" spans="1:13" ht="12.75">
      <c r="A30" s="40" t="s">
        <v>30</v>
      </c>
      <c r="B30" s="39" t="s">
        <v>28</v>
      </c>
      <c r="C30" s="70" t="s">
        <v>343</v>
      </c>
      <c r="D30" s="59">
        <v>1673222.65</v>
      </c>
      <c r="E30" s="1">
        <v>0</v>
      </c>
      <c r="F30" s="44">
        <v>0</v>
      </c>
      <c r="G30" s="19">
        <v>0</v>
      </c>
      <c r="H30" s="44">
        <v>0</v>
      </c>
      <c r="I30" s="19">
        <v>0</v>
      </c>
      <c r="J30" s="19">
        <v>0</v>
      </c>
      <c r="K30" s="90">
        <f t="shared" si="0"/>
        <v>1673222.65</v>
      </c>
      <c r="L30" s="45"/>
      <c r="M30" s="44"/>
    </row>
    <row r="31" spans="1:13" ht="12.75">
      <c r="A31" s="40" t="s">
        <v>31</v>
      </c>
      <c r="B31" s="39" t="s">
        <v>28</v>
      </c>
      <c r="C31" s="70" t="s">
        <v>344</v>
      </c>
      <c r="D31" s="59">
        <v>1816890.78</v>
      </c>
      <c r="E31" s="1">
        <v>0</v>
      </c>
      <c r="F31" s="44">
        <v>0</v>
      </c>
      <c r="G31" s="19">
        <v>0</v>
      </c>
      <c r="H31" s="44">
        <v>0</v>
      </c>
      <c r="I31" s="19">
        <v>0</v>
      </c>
      <c r="J31" s="19">
        <v>0</v>
      </c>
      <c r="K31" s="90">
        <f t="shared" si="0"/>
        <v>1816890.78</v>
      </c>
      <c r="L31" s="45"/>
      <c r="M31" s="44"/>
    </row>
    <row r="32" spans="1:13" ht="12.75">
      <c r="A32" s="40" t="s">
        <v>32</v>
      </c>
      <c r="B32" s="39" t="s">
        <v>28</v>
      </c>
      <c r="C32" s="70" t="s">
        <v>345</v>
      </c>
      <c r="D32" s="59">
        <v>495619.01</v>
      </c>
      <c r="E32" s="1">
        <v>0</v>
      </c>
      <c r="F32" s="44">
        <v>0</v>
      </c>
      <c r="G32" s="19">
        <v>0</v>
      </c>
      <c r="H32" s="44">
        <v>0</v>
      </c>
      <c r="I32" s="19">
        <v>0</v>
      </c>
      <c r="J32" s="19">
        <v>0</v>
      </c>
      <c r="K32" s="90">
        <f t="shared" si="0"/>
        <v>495619.01</v>
      </c>
      <c r="L32" s="45"/>
      <c r="M32" s="44"/>
    </row>
    <row r="33" spans="1:13" ht="12.75">
      <c r="A33" s="40" t="s">
        <v>33</v>
      </c>
      <c r="B33" s="39" t="s">
        <v>34</v>
      </c>
      <c r="C33" s="70" t="s">
        <v>346</v>
      </c>
      <c r="D33" s="59">
        <v>2606481.44</v>
      </c>
      <c r="E33" s="1">
        <v>0</v>
      </c>
      <c r="F33" s="44">
        <v>0</v>
      </c>
      <c r="G33" s="19">
        <v>0</v>
      </c>
      <c r="H33" s="44">
        <v>0</v>
      </c>
      <c r="I33" s="19">
        <v>0</v>
      </c>
      <c r="J33" s="19">
        <v>0</v>
      </c>
      <c r="K33" s="90">
        <f t="shared" si="0"/>
        <v>2606481.44</v>
      </c>
      <c r="L33" s="45"/>
      <c r="M33" s="44"/>
    </row>
    <row r="34" spans="1:13" ht="12.75">
      <c r="A34" s="40" t="s">
        <v>36</v>
      </c>
      <c r="B34" s="39" t="s">
        <v>34</v>
      </c>
      <c r="C34" s="70" t="s">
        <v>347</v>
      </c>
      <c r="D34" s="59">
        <v>1899085.5</v>
      </c>
      <c r="E34" s="1">
        <v>0</v>
      </c>
      <c r="F34" s="44">
        <v>0</v>
      </c>
      <c r="G34" s="19">
        <v>0</v>
      </c>
      <c r="H34" s="44">
        <v>0</v>
      </c>
      <c r="I34" s="19">
        <v>0</v>
      </c>
      <c r="J34" s="19">
        <v>0</v>
      </c>
      <c r="K34" s="90">
        <f t="shared" si="0"/>
        <v>1899085.5</v>
      </c>
      <c r="L34" s="45"/>
      <c r="M34" s="44"/>
    </row>
    <row r="35" spans="1:13" ht="12.75">
      <c r="A35" s="40" t="s">
        <v>37</v>
      </c>
      <c r="B35" s="39" t="s">
        <v>38</v>
      </c>
      <c r="C35" s="70" t="s">
        <v>348</v>
      </c>
      <c r="D35" s="59">
        <v>100549904.5</v>
      </c>
      <c r="E35" s="1">
        <v>196674.89</v>
      </c>
      <c r="F35" s="44">
        <v>3014027.01</v>
      </c>
      <c r="G35" s="19">
        <v>0</v>
      </c>
      <c r="H35" s="44">
        <v>0</v>
      </c>
      <c r="I35" s="19">
        <v>0</v>
      </c>
      <c r="J35" s="19">
        <v>0</v>
      </c>
      <c r="K35" s="90">
        <f t="shared" si="0"/>
        <v>103760606.4</v>
      </c>
      <c r="L35" s="45"/>
      <c r="M35" s="44"/>
    </row>
    <row r="36" spans="1:13" ht="12.75">
      <c r="A36" s="40" t="s">
        <v>39</v>
      </c>
      <c r="B36" s="39" t="s">
        <v>38</v>
      </c>
      <c r="C36" s="70" t="s">
        <v>349</v>
      </c>
      <c r="D36" s="59">
        <v>54770793.79</v>
      </c>
      <c r="E36" s="1">
        <v>203934.56</v>
      </c>
      <c r="F36" s="44">
        <v>1559264.18</v>
      </c>
      <c r="G36" s="19">
        <v>0</v>
      </c>
      <c r="H36" s="44">
        <v>0</v>
      </c>
      <c r="I36" s="19">
        <v>0</v>
      </c>
      <c r="J36" s="19">
        <v>0</v>
      </c>
      <c r="K36" s="90">
        <f t="shared" si="0"/>
        <v>56533992.53</v>
      </c>
      <c r="L36" s="45"/>
      <c r="M36" s="44"/>
    </row>
    <row r="37" spans="1:13" ht="12.75">
      <c r="A37" s="40" t="s">
        <v>40</v>
      </c>
      <c r="B37" s="39" t="s">
        <v>41</v>
      </c>
      <c r="C37" s="70" t="s">
        <v>350</v>
      </c>
      <c r="D37" s="59">
        <v>3130424.97</v>
      </c>
      <c r="E37" s="1">
        <v>49846</v>
      </c>
      <c r="F37" s="44">
        <v>0</v>
      </c>
      <c r="G37" s="19">
        <v>0</v>
      </c>
      <c r="H37" s="44">
        <v>0</v>
      </c>
      <c r="I37" s="19">
        <v>0</v>
      </c>
      <c r="J37" s="19">
        <v>0</v>
      </c>
      <c r="K37" s="90">
        <f t="shared" si="0"/>
        <v>3180270.97</v>
      </c>
      <c r="L37" s="45"/>
      <c r="M37" s="44"/>
    </row>
    <row r="38" spans="1:13" ht="12.75">
      <c r="A38" s="40" t="s">
        <v>42</v>
      </c>
      <c r="B38" s="39" t="s">
        <v>41</v>
      </c>
      <c r="C38" s="70" t="s">
        <v>351</v>
      </c>
      <c r="D38" s="59">
        <v>3662903</v>
      </c>
      <c r="E38" s="1">
        <v>60980</v>
      </c>
      <c r="F38" s="44">
        <v>0</v>
      </c>
      <c r="G38" s="19">
        <v>0</v>
      </c>
      <c r="H38" s="44">
        <v>0</v>
      </c>
      <c r="I38" s="19">
        <v>0</v>
      </c>
      <c r="J38" s="19">
        <v>0</v>
      </c>
      <c r="K38" s="90">
        <f t="shared" si="0"/>
        <v>3723883</v>
      </c>
      <c r="L38" s="45"/>
      <c r="M38" s="44"/>
    </row>
    <row r="39" spans="1:13" ht="12.75">
      <c r="A39" s="40" t="s">
        <v>43</v>
      </c>
      <c r="B39" s="39" t="s">
        <v>44</v>
      </c>
      <c r="C39" s="70" t="s">
        <v>352</v>
      </c>
      <c r="D39" s="59">
        <v>862587.28</v>
      </c>
      <c r="E39" s="1">
        <v>0</v>
      </c>
      <c r="F39" s="44">
        <v>0</v>
      </c>
      <c r="G39" s="19">
        <v>0</v>
      </c>
      <c r="H39" s="44">
        <v>0</v>
      </c>
      <c r="I39" s="19">
        <v>0</v>
      </c>
      <c r="J39" s="19">
        <v>0</v>
      </c>
      <c r="K39" s="90">
        <f t="shared" si="0"/>
        <v>862587.28</v>
      </c>
      <c r="L39" s="45"/>
      <c r="M39" s="44"/>
    </row>
    <row r="40" spans="1:13" ht="12.75">
      <c r="A40" s="40" t="s">
        <v>46</v>
      </c>
      <c r="B40" s="39" t="s">
        <v>44</v>
      </c>
      <c r="C40" s="70" t="s">
        <v>353</v>
      </c>
      <c r="D40" s="59">
        <v>1184805.85</v>
      </c>
      <c r="E40" s="1">
        <v>0</v>
      </c>
      <c r="F40" s="44">
        <v>0</v>
      </c>
      <c r="G40" s="19">
        <v>0</v>
      </c>
      <c r="H40" s="44">
        <v>0</v>
      </c>
      <c r="I40" s="19">
        <v>0</v>
      </c>
      <c r="J40" s="19">
        <v>0</v>
      </c>
      <c r="K40" s="90">
        <f t="shared" si="0"/>
        <v>1184805.85</v>
      </c>
      <c r="L40" s="45"/>
      <c r="M40" s="44"/>
    </row>
    <row r="41" spans="1:13" ht="12.75">
      <c r="A41" s="40" t="s">
        <v>47</v>
      </c>
      <c r="B41" s="39" t="s">
        <v>48</v>
      </c>
      <c r="C41" s="70" t="s">
        <v>354</v>
      </c>
      <c r="D41" s="59">
        <v>0</v>
      </c>
      <c r="E41" s="1">
        <v>0</v>
      </c>
      <c r="F41" s="44">
        <v>0</v>
      </c>
      <c r="G41" s="19">
        <v>0</v>
      </c>
      <c r="H41" s="44">
        <v>0</v>
      </c>
      <c r="I41" s="19">
        <v>0</v>
      </c>
      <c r="J41" s="19">
        <v>0</v>
      </c>
      <c r="K41" s="90">
        <f t="shared" si="0"/>
        <v>0</v>
      </c>
      <c r="L41" s="45"/>
      <c r="M41" s="44"/>
    </row>
    <row r="42" spans="1:13" ht="12.75">
      <c r="A42" s="40" t="s">
        <v>49</v>
      </c>
      <c r="B42" s="39" t="s">
        <v>50</v>
      </c>
      <c r="C42" s="70" t="s">
        <v>355</v>
      </c>
      <c r="D42" s="59">
        <v>6194395.56</v>
      </c>
      <c r="E42" s="1">
        <v>0</v>
      </c>
      <c r="F42" s="44">
        <v>0</v>
      </c>
      <c r="G42" s="19">
        <v>0</v>
      </c>
      <c r="H42" s="44">
        <v>0</v>
      </c>
      <c r="I42" s="19">
        <v>0</v>
      </c>
      <c r="J42" s="19">
        <v>0</v>
      </c>
      <c r="K42" s="90">
        <f t="shared" si="0"/>
        <v>6194395.56</v>
      </c>
      <c r="L42" s="45"/>
      <c r="M42" s="44"/>
    </row>
    <row r="43" spans="1:13" ht="12.75">
      <c r="A43" s="40" t="s">
        <v>51</v>
      </c>
      <c r="B43" s="39" t="s">
        <v>50</v>
      </c>
      <c r="C43" s="70" t="s">
        <v>356</v>
      </c>
      <c r="D43" s="59">
        <v>2441847.17</v>
      </c>
      <c r="E43" s="1">
        <v>0</v>
      </c>
      <c r="F43" s="44">
        <v>0</v>
      </c>
      <c r="G43" s="19">
        <v>0</v>
      </c>
      <c r="H43" s="44">
        <v>0</v>
      </c>
      <c r="I43" s="19">
        <v>0</v>
      </c>
      <c r="J43" s="19">
        <v>0</v>
      </c>
      <c r="K43" s="90">
        <f t="shared" si="0"/>
        <v>2441847.17</v>
      </c>
      <c r="L43" s="45"/>
      <c r="M43" s="44"/>
    </row>
    <row r="44" spans="1:13" ht="12.75">
      <c r="A44" s="40" t="s">
        <v>52</v>
      </c>
      <c r="B44" s="39" t="s">
        <v>50</v>
      </c>
      <c r="C44" s="70" t="s">
        <v>357</v>
      </c>
      <c r="D44" s="59">
        <v>1761985.71</v>
      </c>
      <c r="E44" s="1">
        <v>0</v>
      </c>
      <c r="F44" s="44">
        <v>0</v>
      </c>
      <c r="G44" s="19">
        <v>0</v>
      </c>
      <c r="H44" s="44">
        <v>0</v>
      </c>
      <c r="I44" s="19">
        <v>0</v>
      </c>
      <c r="J44" s="19">
        <v>0</v>
      </c>
      <c r="K44" s="90">
        <f t="shared" si="0"/>
        <v>1761985.71</v>
      </c>
      <c r="L44" s="45"/>
      <c r="M44" s="44"/>
    </row>
    <row r="45" spans="1:13" ht="12.75">
      <c r="A45" s="40" t="s">
        <v>53</v>
      </c>
      <c r="B45" s="39" t="s">
        <v>54</v>
      </c>
      <c r="C45" s="70" t="s">
        <v>358</v>
      </c>
      <c r="D45" s="59">
        <v>1205494.93</v>
      </c>
      <c r="E45" s="1">
        <v>0</v>
      </c>
      <c r="F45" s="44">
        <v>0</v>
      </c>
      <c r="G45" s="19">
        <v>0</v>
      </c>
      <c r="H45" s="44">
        <v>0</v>
      </c>
      <c r="I45" s="19">
        <v>0</v>
      </c>
      <c r="J45" s="19">
        <v>0</v>
      </c>
      <c r="K45" s="90">
        <f t="shared" si="0"/>
        <v>1205494.93</v>
      </c>
      <c r="L45" s="45"/>
      <c r="M45" s="44"/>
    </row>
    <row r="46" spans="1:13" ht="12.75">
      <c r="A46" s="40" t="s">
        <v>55</v>
      </c>
      <c r="B46" s="39" t="s">
        <v>54</v>
      </c>
      <c r="C46" s="70" t="s">
        <v>359</v>
      </c>
      <c r="D46" s="59">
        <v>621632.32</v>
      </c>
      <c r="E46" s="1">
        <v>0</v>
      </c>
      <c r="F46" s="44">
        <v>0</v>
      </c>
      <c r="G46" s="19">
        <v>0</v>
      </c>
      <c r="H46" s="44">
        <v>0</v>
      </c>
      <c r="I46" s="19">
        <v>0</v>
      </c>
      <c r="J46" s="19">
        <v>0</v>
      </c>
      <c r="K46" s="90">
        <f t="shared" si="0"/>
        <v>621632.32</v>
      </c>
      <c r="L46" s="45"/>
      <c r="M46" s="44"/>
    </row>
    <row r="47" spans="1:13" ht="12.75">
      <c r="A47" s="40" t="s">
        <v>56</v>
      </c>
      <c r="B47" s="39" t="s">
        <v>57</v>
      </c>
      <c r="C47" s="70" t="s">
        <v>360</v>
      </c>
      <c r="D47" s="59">
        <v>2809182.64</v>
      </c>
      <c r="E47" s="1">
        <v>0</v>
      </c>
      <c r="F47" s="44">
        <v>0</v>
      </c>
      <c r="G47" s="19">
        <v>0</v>
      </c>
      <c r="H47" s="44">
        <v>0</v>
      </c>
      <c r="I47" s="19">
        <v>0</v>
      </c>
      <c r="J47" s="19">
        <v>0</v>
      </c>
      <c r="K47" s="90">
        <f t="shared" si="0"/>
        <v>2809182.64</v>
      </c>
      <c r="L47" s="45"/>
      <c r="M47" s="44"/>
    </row>
    <row r="48" spans="1:13" ht="12.75">
      <c r="A48" s="40" t="s">
        <v>58</v>
      </c>
      <c r="B48" s="39" t="s">
        <v>59</v>
      </c>
      <c r="C48" s="70" t="s">
        <v>361</v>
      </c>
      <c r="D48" s="59">
        <v>773216.79</v>
      </c>
      <c r="E48" s="1">
        <v>0</v>
      </c>
      <c r="F48" s="44">
        <v>0</v>
      </c>
      <c r="G48" s="19">
        <v>0</v>
      </c>
      <c r="H48" s="44">
        <v>0</v>
      </c>
      <c r="I48" s="19">
        <v>0</v>
      </c>
      <c r="J48" s="19">
        <v>0</v>
      </c>
      <c r="K48" s="90">
        <f t="shared" si="0"/>
        <v>773216.79</v>
      </c>
      <c r="L48" s="45"/>
      <c r="M48" s="44"/>
    </row>
    <row r="49" spans="1:13" ht="12.75">
      <c r="A49" s="40" t="s">
        <v>60</v>
      </c>
      <c r="B49" s="39" t="s">
        <v>61</v>
      </c>
      <c r="C49" s="70" t="s">
        <v>362</v>
      </c>
      <c r="D49" s="59">
        <v>20316900.75</v>
      </c>
      <c r="E49" s="1">
        <v>81104.2</v>
      </c>
      <c r="F49" s="44">
        <v>0</v>
      </c>
      <c r="G49" s="19">
        <v>0</v>
      </c>
      <c r="H49" s="44">
        <v>0</v>
      </c>
      <c r="I49" s="19">
        <v>0</v>
      </c>
      <c r="J49" s="19">
        <v>0</v>
      </c>
      <c r="K49" s="90">
        <f t="shared" si="0"/>
        <v>20398004.95</v>
      </c>
      <c r="L49" s="45"/>
      <c r="M49" s="44"/>
    </row>
    <row r="50" spans="1:13" ht="12.75">
      <c r="A50" s="40" t="s">
        <v>62</v>
      </c>
      <c r="B50" s="39" t="s">
        <v>63</v>
      </c>
      <c r="C50" s="70" t="s">
        <v>363</v>
      </c>
      <c r="D50" s="59">
        <v>236416798.49</v>
      </c>
      <c r="E50" s="1">
        <v>306780.29000000004</v>
      </c>
      <c r="F50" s="44">
        <v>1196291.09</v>
      </c>
      <c r="G50" s="19">
        <v>0</v>
      </c>
      <c r="H50" s="44">
        <v>0</v>
      </c>
      <c r="I50" s="19">
        <v>0</v>
      </c>
      <c r="J50" s="19">
        <v>0</v>
      </c>
      <c r="K50" s="90">
        <f t="shared" si="0"/>
        <v>237919869.87</v>
      </c>
      <c r="L50" s="45"/>
      <c r="M50" s="44"/>
    </row>
    <row r="51" spans="1:13" ht="12.75">
      <c r="A51" s="40" t="s">
        <v>64</v>
      </c>
      <c r="B51" s="39" t="s">
        <v>65</v>
      </c>
      <c r="C51" s="70" t="s">
        <v>364</v>
      </c>
      <c r="D51" s="59">
        <v>957796.85</v>
      </c>
      <c r="E51" s="1">
        <v>0</v>
      </c>
      <c r="F51" s="44">
        <v>0</v>
      </c>
      <c r="G51" s="19">
        <v>0</v>
      </c>
      <c r="H51" s="44">
        <v>0</v>
      </c>
      <c r="I51" s="19">
        <v>0</v>
      </c>
      <c r="J51" s="19">
        <v>0</v>
      </c>
      <c r="K51" s="90">
        <f t="shared" si="0"/>
        <v>957796.85</v>
      </c>
      <c r="L51" s="45"/>
      <c r="M51" s="44"/>
    </row>
    <row r="52" spans="1:13" ht="12.75">
      <c r="A52" s="40" t="s">
        <v>66</v>
      </c>
      <c r="B52" s="39" t="s">
        <v>67</v>
      </c>
      <c r="C52" s="70" t="s">
        <v>365</v>
      </c>
      <c r="D52" s="59">
        <v>242022450.85</v>
      </c>
      <c r="E52" s="1">
        <v>139604.4</v>
      </c>
      <c r="F52" s="44">
        <v>4388898.23</v>
      </c>
      <c r="G52" s="19">
        <v>0</v>
      </c>
      <c r="H52" s="44">
        <v>0</v>
      </c>
      <c r="I52" s="19">
        <v>0</v>
      </c>
      <c r="J52" s="19">
        <v>0</v>
      </c>
      <c r="K52" s="90">
        <f t="shared" si="0"/>
        <v>246550953.48</v>
      </c>
      <c r="L52" s="45"/>
      <c r="M52" s="44"/>
    </row>
    <row r="53" spans="1:13" ht="12.75">
      <c r="A53" s="40" t="s">
        <v>68</v>
      </c>
      <c r="B53" s="39" t="s">
        <v>69</v>
      </c>
      <c r="C53" s="70" t="s">
        <v>366</v>
      </c>
      <c r="D53" s="59">
        <v>9639492.26</v>
      </c>
      <c r="E53" s="59">
        <v>64790.91</v>
      </c>
      <c r="F53" s="44">
        <v>0</v>
      </c>
      <c r="G53" s="19">
        <v>0</v>
      </c>
      <c r="H53" s="44">
        <v>0</v>
      </c>
      <c r="I53" s="19">
        <v>0</v>
      </c>
      <c r="J53" s="19">
        <v>0</v>
      </c>
      <c r="K53" s="90">
        <f t="shared" si="0"/>
        <v>9704283.17</v>
      </c>
      <c r="L53" s="45"/>
      <c r="M53" s="44"/>
    </row>
    <row r="54" spans="1:13" ht="12.75">
      <c r="A54" s="40" t="s">
        <v>70</v>
      </c>
      <c r="B54" s="39" t="s">
        <v>71</v>
      </c>
      <c r="C54" s="70" t="s">
        <v>367</v>
      </c>
      <c r="D54" s="59">
        <v>11096015.13</v>
      </c>
      <c r="E54" s="1">
        <v>0</v>
      </c>
      <c r="F54" s="44">
        <v>499247.88</v>
      </c>
      <c r="G54" s="19">
        <v>0</v>
      </c>
      <c r="H54" s="44">
        <v>0</v>
      </c>
      <c r="I54" s="19">
        <v>0</v>
      </c>
      <c r="J54" s="19">
        <v>0</v>
      </c>
      <c r="K54" s="90">
        <f t="shared" si="0"/>
        <v>11595263.010000002</v>
      </c>
      <c r="L54" s="45"/>
      <c r="M54" s="44"/>
    </row>
    <row r="55" spans="1:13" ht="12.75">
      <c r="A55" s="40" t="s">
        <v>72</v>
      </c>
      <c r="B55" s="39" t="s">
        <v>71</v>
      </c>
      <c r="C55" s="70" t="s">
        <v>368</v>
      </c>
      <c r="D55" s="59">
        <v>2386972.39</v>
      </c>
      <c r="E55" s="1">
        <v>0</v>
      </c>
      <c r="F55" s="44">
        <v>0</v>
      </c>
      <c r="G55" s="19">
        <v>0</v>
      </c>
      <c r="H55" s="44">
        <v>0</v>
      </c>
      <c r="I55" s="19">
        <v>0</v>
      </c>
      <c r="J55" s="19">
        <v>0</v>
      </c>
      <c r="K55" s="90">
        <f t="shared" si="0"/>
        <v>2386972.39</v>
      </c>
      <c r="L55" s="45"/>
      <c r="M55" s="44"/>
    </row>
    <row r="56" spans="1:13" ht="12.75">
      <c r="A56" s="40" t="s">
        <v>74</v>
      </c>
      <c r="B56" s="39" t="s">
        <v>71</v>
      </c>
      <c r="C56" s="70" t="s">
        <v>369</v>
      </c>
      <c r="D56" s="59">
        <v>2358563.65</v>
      </c>
      <c r="E56" s="1">
        <v>0</v>
      </c>
      <c r="F56" s="44">
        <v>0</v>
      </c>
      <c r="G56" s="19">
        <v>0</v>
      </c>
      <c r="H56" s="44">
        <v>0</v>
      </c>
      <c r="I56" s="19">
        <v>0</v>
      </c>
      <c r="J56" s="19">
        <v>0</v>
      </c>
      <c r="K56" s="90">
        <f t="shared" si="0"/>
        <v>2358563.65</v>
      </c>
      <c r="L56" s="45"/>
      <c r="M56" s="44"/>
    </row>
    <row r="57" spans="1:13" ht="12.75">
      <c r="A57" s="40" t="s">
        <v>75</v>
      </c>
      <c r="B57" s="39" t="s">
        <v>71</v>
      </c>
      <c r="C57" s="70" t="s">
        <v>370</v>
      </c>
      <c r="D57" s="59">
        <v>1879269.06</v>
      </c>
      <c r="E57" s="1">
        <v>0</v>
      </c>
      <c r="F57" s="44">
        <v>0</v>
      </c>
      <c r="G57" s="19">
        <v>0</v>
      </c>
      <c r="H57" s="44">
        <v>0</v>
      </c>
      <c r="I57" s="19">
        <v>0</v>
      </c>
      <c r="J57" s="19">
        <v>0</v>
      </c>
      <c r="K57" s="90">
        <f t="shared" si="0"/>
        <v>1879269.06</v>
      </c>
      <c r="L57" s="45"/>
      <c r="M57" s="44"/>
    </row>
    <row r="58" spans="1:13" ht="12.75">
      <c r="A58" s="40" t="s">
        <v>76</v>
      </c>
      <c r="B58" s="39" t="s">
        <v>71</v>
      </c>
      <c r="C58" s="70" t="s">
        <v>371</v>
      </c>
      <c r="D58" s="59">
        <v>389059.46</v>
      </c>
      <c r="E58" s="1">
        <v>0</v>
      </c>
      <c r="F58" s="44">
        <v>0</v>
      </c>
      <c r="G58" s="19">
        <v>0</v>
      </c>
      <c r="H58" s="44">
        <v>0</v>
      </c>
      <c r="I58" s="19">
        <v>0</v>
      </c>
      <c r="J58" s="19">
        <v>0</v>
      </c>
      <c r="K58" s="90">
        <f t="shared" si="0"/>
        <v>389059.46</v>
      </c>
      <c r="L58" s="45"/>
      <c r="M58" s="44"/>
    </row>
    <row r="59" spans="1:13" ht="12.75">
      <c r="A59" s="40" t="s">
        <v>77</v>
      </c>
      <c r="B59" s="39" t="s">
        <v>78</v>
      </c>
      <c r="C59" s="70" t="s">
        <v>372</v>
      </c>
      <c r="D59" s="59">
        <v>3128842.49</v>
      </c>
      <c r="E59" s="1">
        <v>0</v>
      </c>
      <c r="F59" s="44">
        <v>0</v>
      </c>
      <c r="G59" s="19">
        <v>0</v>
      </c>
      <c r="H59" s="44">
        <v>0</v>
      </c>
      <c r="I59" s="19">
        <v>0</v>
      </c>
      <c r="J59" s="19">
        <v>0</v>
      </c>
      <c r="K59" s="90">
        <f t="shared" si="0"/>
        <v>3128842.49</v>
      </c>
      <c r="L59" s="45"/>
      <c r="M59" s="44"/>
    </row>
    <row r="60" spans="1:13" ht="12.75">
      <c r="A60" s="40" t="s">
        <v>79</v>
      </c>
      <c r="B60" s="39" t="s">
        <v>78</v>
      </c>
      <c r="C60" s="70" t="s">
        <v>373</v>
      </c>
      <c r="D60" s="59">
        <v>55183756.96</v>
      </c>
      <c r="E60" s="1">
        <v>62295</v>
      </c>
      <c r="F60" s="44">
        <v>1369848.99</v>
      </c>
      <c r="G60" s="19">
        <v>0</v>
      </c>
      <c r="H60" s="44">
        <v>0</v>
      </c>
      <c r="I60" s="19">
        <v>0</v>
      </c>
      <c r="J60" s="19">
        <v>0</v>
      </c>
      <c r="K60" s="90">
        <f t="shared" si="0"/>
        <v>56615900.95</v>
      </c>
      <c r="L60" s="45"/>
      <c r="M60" s="44"/>
    </row>
    <row r="61" spans="1:13" ht="12.75">
      <c r="A61" s="40" t="s">
        <v>80</v>
      </c>
      <c r="B61" s="39" t="s">
        <v>78</v>
      </c>
      <c r="C61" s="70" t="s">
        <v>374</v>
      </c>
      <c r="D61" s="59">
        <v>45351259.17</v>
      </c>
      <c r="E61" s="1">
        <v>50573</v>
      </c>
      <c r="F61" s="44">
        <v>169687.46</v>
      </c>
      <c r="G61" s="19">
        <v>0</v>
      </c>
      <c r="H61" s="44">
        <v>0</v>
      </c>
      <c r="I61" s="19">
        <v>0</v>
      </c>
      <c r="J61" s="19">
        <v>0</v>
      </c>
      <c r="K61" s="90">
        <f t="shared" si="0"/>
        <v>45571519.63</v>
      </c>
      <c r="L61" s="45"/>
      <c r="M61" s="44"/>
    </row>
    <row r="62" spans="1:13" ht="12.75">
      <c r="A62" s="40" t="s">
        <v>81</v>
      </c>
      <c r="B62" s="39" t="s">
        <v>78</v>
      </c>
      <c r="C62" s="70" t="s">
        <v>375</v>
      </c>
      <c r="D62" s="59">
        <v>41484093.02</v>
      </c>
      <c r="E62" s="1">
        <v>43956</v>
      </c>
      <c r="F62" s="44">
        <v>0</v>
      </c>
      <c r="G62" s="19">
        <v>0</v>
      </c>
      <c r="H62" s="44">
        <v>0</v>
      </c>
      <c r="I62" s="19">
        <v>0</v>
      </c>
      <c r="J62" s="19">
        <v>0</v>
      </c>
      <c r="K62" s="90">
        <f t="shared" si="0"/>
        <v>41528049.02</v>
      </c>
      <c r="L62" s="45"/>
      <c r="M62" s="44"/>
    </row>
    <row r="63" spans="1:13" ht="12.75">
      <c r="A63" s="40" t="s">
        <v>82</v>
      </c>
      <c r="B63" s="39" t="s">
        <v>78</v>
      </c>
      <c r="C63" s="70" t="s">
        <v>376</v>
      </c>
      <c r="D63" s="59">
        <v>117800243.45</v>
      </c>
      <c r="E63" s="1">
        <v>105611</v>
      </c>
      <c r="F63" s="44">
        <v>0</v>
      </c>
      <c r="G63" s="19">
        <v>0</v>
      </c>
      <c r="H63" s="44">
        <v>0</v>
      </c>
      <c r="I63" s="19">
        <v>0</v>
      </c>
      <c r="J63" s="19">
        <v>0</v>
      </c>
      <c r="K63" s="90">
        <f t="shared" si="0"/>
        <v>117905854.45</v>
      </c>
      <c r="L63" s="45"/>
      <c r="M63" s="44"/>
    </row>
    <row r="64" spans="1:13" ht="12.75">
      <c r="A64" s="40" t="s">
        <v>83</v>
      </c>
      <c r="B64" s="39" t="s">
        <v>78</v>
      </c>
      <c r="C64" s="70" t="s">
        <v>377</v>
      </c>
      <c r="D64" s="59">
        <v>14583573.01</v>
      </c>
      <c r="E64" s="1">
        <v>26490</v>
      </c>
      <c r="F64" s="44">
        <v>1444057.21</v>
      </c>
      <c r="G64" s="19">
        <v>0</v>
      </c>
      <c r="H64" s="44">
        <v>0</v>
      </c>
      <c r="I64" s="19">
        <v>0</v>
      </c>
      <c r="J64" s="19">
        <v>0</v>
      </c>
      <c r="K64" s="90">
        <f t="shared" si="0"/>
        <v>16054120.219999999</v>
      </c>
      <c r="L64" s="45"/>
      <c r="M64" s="44"/>
    </row>
    <row r="65" spans="1:13" ht="12.75">
      <c r="A65" s="40" t="s">
        <v>84</v>
      </c>
      <c r="B65" s="39" t="s">
        <v>78</v>
      </c>
      <c r="C65" s="70" t="s">
        <v>378</v>
      </c>
      <c r="D65" s="59">
        <v>6579714.78</v>
      </c>
      <c r="E65" s="1">
        <v>0</v>
      </c>
      <c r="F65" s="44">
        <v>0</v>
      </c>
      <c r="G65" s="19">
        <v>0</v>
      </c>
      <c r="H65" s="44">
        <v>0</v>
      </c>
      <c r="I65" s="19">
        <v>27846.52</v>
      </c>
      <c r="J65" s="19">
        <v>0</v>
      </c>
      <c r="K65" s="90">
        <f t="shared" si="0"/>
        <v>6607561.3</v>
      </c>
      <c r="L65" s="45"/>
      <c r="M65" s="44"/>
    </row>
    <row r="66" spans="1:13" ht="12.75">
      <c r="A66" s="40" t="s">
        <v>85</v>
      </c>
      <c r="B66" s="39" t="s">
        <v>78</v>
      </c>
      <c r="C66" s="70" t="s">
        <v>379</v>
      </c>
      <c r="D66" s="59">
        <v>95296677.82</v>
      </c>
      <c r="E66" s="1">
        <v>112177</v>
      </c>
      <c r="F66" s="44">
        <v>3790413.61</v>
      </c>
      <c r="G66" s="19">
        <v>0</v>
      </c>
      <c r="H66" s="44">
        <v>0</v>
      </c>
      <c r="I66" s="19">
        <v>0</v>
      </c>
      <c r="J66" s="19">
        <v>0</v>
      </c>
      <c r="K66" s="90">
        <f t="shared" si="0"/>
        <v>99199268.42999999</v>
      </c>
      <c r="L66" s="45"/>
      <c r="M66" s="44"/>
    </row>
    <row r="67" spans="1:13" ht="12.75">
      <c r="A67" s="40" t="s">
        <v>86</v>
      </c>
      <c r="B67" s="39" t="s">
        <v>78</v>
      </c>
      <c r="C67" s="70" t="s">
        <v>380</v>
      </c>
      <c r="D67" s="59">
        <v>5680236.98</v>
      </c>
      <c r="E67" s="1">
        <v>21405</v>
      </c>
      <c r="F67" s="44">
        <v>0</v>
      </c>
      <c r="G67" s="19">
        <v>0</v>
      </c>
      <c r="H67" s="44">
        <v>0</v>
      </c>
      <c r="I67" s="19">
        <v>0</v>
      </c>
      <c r="J67" s="19">
        <v>0</v>
      </c>
      <c r="K67" s="90">
        <f t="shared" si="0"/>
        <v>5701641.98</v>
      </c>
      <c r="L67" s="45"/>
      <c r="M67" s="44"/>
    </row>
    <row r="68" spans="1:13" ht="12.75">
      <c r="A68" s="40" t="s">
        <v>87</v>
      </c>
      <c r="B68" s="39" t="s">
        <v>78</v>
      </c>
      <c r="C68" s="70" t="s">
        <v>381</v>
      </c>
      <c r="D68" s="59">
        <v>3677401.74</v>
      </c>
      <c r="E68" s="1">
        <v>0</v>
      </c>
      <c r="F68" s="44">
        <v>0</v>
      </c>
      <c r="G68" s="19">
        <v>0</v>
      </c>
      <c r="H68" s="44">
        <v>0</v>
      </c>
      <c r="I68" s="19">
        <v>0</v>
      </c>
      <c r="J68" s="19">
        <v>0</v>
      </c>
      <c r="K68" s="90">
        <f t="shared" si="0"/>
        <v>3677401.74</v>
      </c>
      <c r="L68" s="45"/>
      <c r="M68" s="44"/>
    </row>
    <row r="69" spans="1:13" ht="12.75">
      <c r="A69" s="40" t="s">
        <v>88</v>
      </c>
      <c r="B69" s="39" t="s">
        <v>78</v>
      </c>
      <c r="C69" s="70" t="s">
        <v>382</v>
      </c>
      <c r="D69" s="59">
        <v>1994730.57</v>
      </c>
      <c r="E69" s="1">
        <v>0</v>
      </c>
      <c r="F69" s="44">
        <v>0</v>
      </c>
      <c r="G69" s="19">
        <v>0</v>
      </c>
      <c r="H69" s="44">
        <v>0</v>
      </c>
      <c r="I69" s="19">
        <v>12074.36</v>
      </c>
      <c r="J69" s="19">
        <v>0</v>
      </c>
      <c r="K69" s="90">
        <f t="shared" si="0"/>
        <v>2006804.9300000002</v>
      </c>
      <c r="L69" s="45"/>
      <c r="M69" s="44"/>
    </row>
    <row r="70" spans="1:13" ht="12.75">
      <c r="A70" s="40" t="s">
        <v>89</v>
      </c>
      <c r="B70" s="39" t="s">
        <v>78</v>
      </c>
      <c r="C70" s="70" t="s">
        <v>383</v>
      </c>
      <c r="D70" s="59">
        <v>22991301.51</v>
      </c>
      <c r="E70" s="1">
        <v>0</v>
      </c>
      <c r="F70" s="44">
        <v>1023443.66</v>
      </c>
      <c r="G70" s="19">
        <v>0</v>
      </c>
      <c r="H70" s="44">
        <v>0</v>
      </c>
      <c r="I70" s="19">
        <v>68204.59</v>
      </c>
      <c r="J70" s="19">
        <v>0</v>
      </c>
      <c r="K70" s="90">
        <f t="shared" si="0"/>
        <v>24082949.76</v>
      </c>
      <c r="L70" s="45"/>
      <c r="M70" s="44"/>
    </row>
    <row r="71" spans="1:13" ht="12.75">
      <c r="A71" s="40" t="s">
        <v>90</v>
      </c>
      <c r="B71" s="39" t="s">
        <v>78</v>
      </c>
      <c r="C71" s="70" t="s">
        <v>384</v>
      </c>
      <c r="D71" s="59">
        <v>68780663.22</v>
      </c>
      <c r="E71" s="1">
        <v>86839.86</v>
      </c>
      <c r="F71" s="44">
        <v>1101599.53</v>
      </c>
      <c r="G71" s="19">
        <v>0</v>
      </c>
      <c r="H71" s="44">
        <v>0</v>
      </c>
      <c r="I71" s="19">
        <v>0</v>
      </c>
      <c r="J71" s="19">
        <v>0</v>
      </c>
      <c r="K71" s="90">
        <f t="shared" si="0"/>
        <v>69969102.61</v>
      </c>
      <c r="L71" s="45"/>
      <c r="M71" s="44"/>
    </row>
    <row r="72" spans="1:13" ht="12.75">
      <c r="A72" s="40" t="s">
        <v>91</v>
      </c>
      <c r="B72" s="39" t="s">
        <v>78</v>
      </c>
      <c r="C72" s="70" t="s">
        <v>385</v>
      </c>
      <c r="D72" s="59">
        <v>1834854.49</v>
      </c>
      <c r="E72" s="1">
        <v>0</v>
      </c>
      <c r="F72" s="44">
        <v>0</v>
      </c>
      <c r="G72" s="19">
        <v>0</v>
      </c>
      <c r="H72" s="44">
        <v>0</v>
      </c>
      <c r="I72" s="19">
        <v>0</v>
      </c>
      <c r="J72" s="19">
        <v>0</v>
      </c>
      <c r="K72" s="90">
        <f t="shared" si="0"/>
        <v>1834854.49</v>
      </c>
      <c r="L72" s="45"/>
      <c r="M72" s="44"/>
    </row>
    <row r="73" spans="1:13" ht="12.75">
      <c r="A73" s="40" t="s">
        <v>92</v>
      </c>
      <c r="B73" s="39" t="s">
        <v>78</v>
      </c>
      <c r="C73" s="70" t="s">
        <v>386</v>
      </c>
      <c r="D73" s="59">
        <v>2337633.27</v>
      </c>
      <c r="E73" s="1">
        <v>0</v>
      </c>
      <c r="F73" s="44">
        <v>0</v>
      </c>
      <c r="G73" s="19">
        <v>0</v>
      </c>
      <c r="H73" s="44">
        <v>0</v>
      </c>
      <c r="I73" s="19">
        <v>0</v>
      </c>
      <c r="J73" s="19">
        <v>0</v>
      </c>
      <c r="K73" s="90">
        <f t="shared" si="0"/>
        <v>2337633.27</v>
      </c>
      <c r="L73" s="45"/>
      <c r="M73" s="44"/>
    </row>
    <row r="74" spans="1:13" ht="12.75">
      <c r="A74" s="40" t="s">
        <v>93</v>
      </c>
      <c r="B74" s="39" t="s">
        <v>94</v>
      </c>
      <c r="C74" s="70" t="s">
        <v>387</v>
      </c>
      <c r="D74" s="59">
        <v>16218329.24</v>
      </c>
      <c r="E74" s="1">
        <v>44623.1</v>
      </c>
      <c r="F74" s="44">
        <v>0</v>
      </c>
      <c r="G74" s="19">
        <v>0</v>
      </c>
      <c r="H74" s="44">
        <v>0</v>
      </c>
      <c r="I74" s="19">
        <v>0</v>
      </c>
      <c r="J74" s="19">
        <v>0</v>
      </c>
      <c r="K74" s="90">
        <f t="shared" si="0"/>
        <v>16262952.34</v>
      </c>
      <c r="L74" s="45"/>
      <c r="M74" s="44"/>
    </row>
    <row r="75" spans="1:13" ht="12.75">
      <c r="A75" s="40" t="s">
        <v>95</v>
      </c>
      <c r="B75" s="39" t="s">
        <v>94</v>
      </c>
      <c r="C75" s="70" t="s">
        <v>388</v>
      </c>
      <c r="D75" s="59">
        <v>7545492.82</v>
      </c>
      <c r="E75" s="1">
        <v>0</v>
      </c>
      <c r="F75" s="44">
        <v>0</v>
      </c>
      <c r="G75" s="19">
        <v>0</v>
      </c>
      <c r="H75" s="44">
        <v>0</v>
      </c>
      <c r="I75" s="19">
        <v>0</v>
      </c>
      <c r="J75" s="19">
        <v>0</v>
      </c>
      <c r="K75" s="90">
        <f t="shared" si="0"/>
        <v>7545492.82</v>
      </c>
      <c r="L75" s="45"/>
      <c r="M75" s="44"/>
    </row>
    <row r="76" spans="1:13" ht="12.75">
      <c r="A76" s="40" t="s">
        <v>96</v>
      </c>
      <c r="B76" s="39" t="s">
        <v>94</v>
      </c>
      <c r="C76" s="70" t="s">
        <v>389</v>
      </c>
      <c r="D76" s="59">
        <v>745222.49</v>
      </c>
      <c r="E76" s="1">
        <v>0</v>
      </c>
      <c r="F76" s="44">
        <v>0</v>
      </c>
      <c r="G76" s="19">
        <v>0</v>
      </c>
      <c r="H76" s="44">
        <v>0</v>
      </c>
      <c r="I76" s="19">
        <v>0</v>
      </c>
      <c r="J76" s="19">
        <v>0</v>
      </c>
      <c r="K76" s="90">
        <f aca="true" t="shared" si="1" ref="K76:K139">SUM(D76:J76)</f>
        <v>745222.49</v>
      </c>
      <c r="L76" s="45"/>
      <c r="M76" s="44"/>
    </row>
    <row r="77" spans="1:13" ht="12.75">
      <c r="A77" s="40" t="s">
        <v>97</v>
      </c>
      <c r="B77" s="39" t="s">
        <v>98</v>
      </c>
      <c r="C77" s="70" t="s">
        <v>390</v>
      </c>
      <c r="D77" s="59">
        <v>11206344.97</v>
      </c>
      <c r="E77" s="1">
        <v>0</v>
      </c>
      <c r="F77" s="44">
        <v>0</v>
      </c>
      <c r="G77" s="19">
        <v>0</v>
      </c>
      <c r="H77" s="44">
        <v>0</v>
      </c>
      <c r="I77" s="19">
        <v>0</v>
      </c>
      <c r="J77" s="19">
        <v>0</v>
      </c>
      <c r="K77" s="90">
        <f t="shared" si="1"/>
        <v>11206344.97</v>
      </c>
      <c r="L77" s="45"/>
      <c r="M77" s="44"/>
    </row>
    <row r="78" spans="1:13" ht="12.75">
      <c r="A78" s="40" t="s">
        <v>99</v>
      </c>
      <c r="B78" s="39" t="s">
        <v>98</v>
      </c>
      <c r="C78" s="70" t="s">
        <v>391</v>
      </c>
      <c r="D78" s="59">
        <v>21502112.08</v>
      </c>
      <c r="E78" s="1">
        <v>0</v>
      </c>
      <c r="F78" s="44">
        <v>0</v>
      </c>
      <c r="G78" s="19">
        <v>0</v>
      </c>
      <c r="H78" s="44">
        <v>0</v>
      </c>
      <c r="I78" s="19">
        <v>0</v>
      </c>
      <c r="J78" s="19">
        <v>0</v>
      </c>
      <c r="K78" s="90">
        <f t="shared" si="1"/>
        <v>21502112.08</v>
      </c>
      <c r="L78" s="45"/>
      <c r="M78" s="44"/>
    </row>
    <row r="79" spans="1:13" ht="12.75">
      <c r="A79" s="40" t="s">
        <v>100</v>
      </c>
      <c r="B79" s="39" t="s">
        <v>98</v>
      </c>
      <c r="C79" s="70" t="s">
        <v>392</v>
      </c>
      <c r="D79" s="59">
        <v>4521675.59</v>
      </c>
      <c r="E79" s="1">
        <v>0</v>
      </c>
      <c r="F79" s="44">
        <v>0</v>
      </c>
      <c r="G79" s="19">
        <v>0</v>
      </c>
      <c r="H79" s="44">
        <v>0</v>
      </c>
      <c r="I79" s="19">
        <v>0</v>
      </c>
      <c r="J79" s="19">
        <v>0</v>
      </c>
      <c r="K79" s="90">
        <f t="shared" si="1"/>
        <v>4521675.59</v>
      </c>
      <c r="L79" s="45"/>
      <c r="M79" s="44"/>
    </row>
    <row r="80" spans="1:13" ht="12.75">
      <c r="A80" s="40" t="s">
        <v>101</v>
      </c>
      <c r="B80" s="39" t="s">
        <v>102</v>
      </c>
      <c r="C80" s="70" t="s">
        <v>393</v>
      </c>
      <c r="D80" s="59">
        <v>1599435.45</v>
      </c>
      <c r="E80" s="1">
        <v>0</v>
      </c>
      <c r="F80" s="44">
        <v>0</v>
      </c>
      <c r="G80" s="19">
        <v>0</v>
      </c>
      <c r="H80" s="44">
        <v>0</v>
      </c>
      <c r="I80" s="19">
        <v>0</v>
      </c>
      <c r="J80" s="19">
        <v>0</v>
      </c>
      <c r="K80" s="90">
        <f t="shared" si="1"/>
        <v>1599435.45</v>
      </c>
      <c r="L80" s="45"/>
      <c r="M80" s="44"/>
    </row>
    <row r="81" spans="1:13" ht="12.75">
      <c r="A81" s="40" t="s">
        <v>103</v>
      </c>
      <c r="B81" s="39" t="s">
        <v>104</v>
      </c>
      <c r="C81" s="70" t="s">
        <v>394</v>
      </c>
      <c r="D81" s="59">
        <v>0</v>
      </c>
      <c r="E81" s="1">
        <v>0</v>
      </c>
      <c r="F81" s="44">
        <v>0</v>
      </c>
      <c r="G81" s="19">
        <v>0</v>
      </c>
      <c r="H81" s="44">
        <v>0</v>
      </c>
      <c r="I81" s="19">
        <v>0</v>
      </c>
      <c r="J81" s="19">
        <v>0</v>
      </c>
      <c r="K81" s="90">
        <f t="shared" si="1"/>
        <v>0</v>
      </c>
      <c r="L81" s="45"/>
      <c r="M81" s="44"/>
    </row>
    <row r="82" spans="1:13" ht="12.75">
      <c r="A82" s="40" t="s">
        <v>105</v>
      </c>
      <c r="B82" s="39" t="s">
        <v>104</v>
      </c>
      <c r="C82" s="70" t="s">
        <v>395</v>
      </c>
      <c r="D82" s="59">
        <v>1370727.27</v>
      </c>
      <c r="E82" s="1">
        <v>0</v>
      </c>
      <c r="F82" s="44">
        <v>0</v>
      </c>
      <c r="G82" s="19">
        <v>0</v>
      </c>
      <c r="H82" s="44">
        <v>0</v>
      </c>
      <c r="I82" s="19">
        <v>0</v>
      </c>
      <c r="J82" s="19">
        <v>0</v>
      </c>
      <c r="K82" s="90">
        <f t="shared" si="1"/>
        <v>1370727.27</v>
      </c>
      <c r="L82" s="45"/>
      <c r="M82" s="44"/>
    </row>
    <row r="83" spans="1:13" ht="12.75">
      <c r="A83" s="40" t="s">
        <v>106</v>
      </c>
      <c r="B83" s="39" t="s">
        <v>107</v>
      </c>
      <c r="C83" s="70" t="s">
        <v>396</v>
      </c>
      <c r="D83" s="59">
        <v>1692109.56</v>
      </c>
      <c r="E83" s="59">
        <v>42224</v>
      </c>
      <c r="F83" s="44">
        <v>0</v>
      </c>
      <c r="G83" s="19">
        <v>0</v>
      </c>
      <c r="H83" s="44">
        <v>0</v>
      </c>
      <c r="I83" s="19">
        <v>0</v>
      </c>
      <c r="J83" s="19">
        <v>0</v>
      </c>
      <c r="K83" s="90">
        <f>SUM(D83:J83)</f>
        <v>1734333.56</v>
      </c>
      <c r="L83" s="45"/>
      <c r="M83" s="44"/>
    </row>
    <row r="84" spans="1:13" ht="12.75">
      <c r="A84" s="40" t="s">
        <v>108</v>
      </c>
      <c r="B84" s="39" t="s">
        <v>109</v>
      </c>
      <c r="C84" s="70" t="s">
        <v>397</v>
      </c>
      <c r="D84" s="59">
        <v>70207.85</v>
      </c>
      <c r="E84" s="1">
        <v>0</v>
      </c>
      <c r="F84" s="44">
        <v>0</v>
      </c>
      <c r="G84" s="19">
        <v>0</v>
      </c>
      <c r="H84" s="44">
        <v>0</v>
      </c>
      <c r="I84" s="19">
        <v>0</v>
      </c>
      <c r="J84" s="19">
        <v>-6047.09</v>
      </c>
      <c r="K84" s="90">
        <f t="shared" si="1"/>
        <v>64160.76000000001</v>
      </c>
      <c r="L84" s="45"/>
      <c r="M84" s="44"/>
    </row>
    <row r="85" spans="1:13" ht="12.75">
      <c r="A85" s="40" t="s">
        <v>110</v>
      </c>
      <c r="B85" s="39" t="s">
        <v>111</v>
      </c>
      <c r="C85" s="70" t="s">
        <v>398</v>
      </c>
      <c r="D85" s="59">
        <v>1819949.84</v>
      </c>
      <c r="E85" s="1">
        <v>0</v>
      </c>
      <c r="F85" s="44">
        <v>0</v>
      </c>
      <c r="G85" s="19">
        <v>0</v>
      </c>
      <c r="H85" s="44">
        <v>0</v>
      </c>
      <c r="I85" s="19">
        <v>0</v>
      </c>
      <c r="J85" s="19">
        <v>0</v>
      </c>
      <c r="K85" s="90">
        <f t="shared" si="1"/>
        <v>1819949.84</v>
      </c>
      <c r="L85" s="45"/>
      <c r="M85" s="44"/>
    </row>
    <row r="86" spans="1:13" ht="12.75">
      <c r="A86" s="40" t="s">
        <v>112</v>
      </c>
      <c r="B86" s="39" t="s">
        <v>111</v>
      </c>
      <c r="C86" s="70" t="s">
        <v>399</v>
      </c>
      <c r="D86" s="59">
        <v>1063871.66</v>
      </c>
      <c r="E86" s="1">
        <v>0</v>
      </c>
      <c r="F86" s="44">
        <v>0</v>
      </c>
      <c r="G86" s="19">
        <v>0</v>
      </c>
      <c r="H86" s="44">
        <v>0</v>
      </c>
      <c r="I86" s="19">
        <v>0</v>
      </c>
      <c r="J86" s="19">
        <v>0</v>
      </c>
      <c r="K86" s="90">
        <f t="shared" si="1"/>
        <v>1063871.66</v>
      </c>
      <c r="L86" s="45"/>
      <c r="M86" s="44"/>
    </row>
    <row r="87" spans="1:13" ht="12.75">
      <c r="A87" s="40" t="s">
        <v>113</v>
      </c>
      <c r="B87" s="39" t="s">
        <v>114</v>
      </c>
      <c r="C87" s="70" t="s">
        <v>400</v>
      </c>
      <c r="D87" s="59">
        <v>959983.23</v>
      </c>
      <c r="E87" s="1">
        <v>0</v>
      </c>
      <c r="F87" s="44">
        <v>0</v>
      </c>
      <c r="G87" s="19">
        <v>0</v>
      </c>
      <c r="H87" s="44">
        <v>0</v>
      </c>
      <c r="I87" s="19">
        <v>0</v>
      </c>
      <c r="J87" s="19">
        <v>0</v>
      </c>
      <c r="K87" s="90">
        <f t="shared" si="1"/>
        <v>959983.23</v>
      </c>
      <c r="L87" s="45"/>
      <c r="M87" s="44"/>
    </row>
    <row r="88" spans="1:13" ht="12.75">
      <c r="A88" s="40" t="s">
        <v>115</v>
      </c>
      <c r="B88" s="39" t="s">
        <v>116</v>
      </c>
      <c r="C88" s="70" t="s">
        <v>401</v>
      </c>
      <c r="D88" s="59">
        <v>311754345.18</v>
      </c>
      <c r="E88" s="1">
        <v>393892.8</v>
      </c>
      <c r="F88" s="44">
        <v>2831987.3</v>
      </c>
      <c r="G88" s="19">
        <v>0</v>
      </c>
      <c r="H88" s="44">
        <v>0</v>
      </c>
      <c r="I88" s="19">
        <v>0</v>
      </c>
      <c r="J88" s="19">
        <v>0</v>
      </c>
      <c r="K88" s="90">
        <f t="shared" si="1"/>
        <v>314980225.28000003</v>
      </c>
      <c r="L88" s="45"/>
      <c r="M88" s="44"/>
    </row>
    <row r="89" spans="1:13" ht="12.75">
      <c r="A89" s="40" t="s">
        <v>117</v>
      </c>
      <c r="B89" s="39" t="s">
        <v>73</v>
      </c>
      <c r="C89" s="70" t="s">
        <v>402</v>
      </c>
      <c r="D89" s="59">
        <v>1287517.7</v>
      </c>
      <c r="E89" s="1">
        <v>0</v>
      </c>
      <c r="F89" s="44">
        <v>0</v>
      </c>
      <c r="G89" s="19">
        <v>0</v>
      </c>
      <c r="H89" s="44">
        <v>0</v>
      </c>
      <c r="I89" s="19">
        <v>0</v>
      </c>
      <c r="J89" s="19">
        <v>0</v>
      </c>
      <c r="K89" s="90">
        <f t="shared" si="1"/>
        <v>1287517.7</v>
      </c>
      <c r="L89" s="45"/>
      <c r="M89" s="44"/>
    </row>
    <row r="90" spans="1:13" ht="12.75">
      <c r="A90" s="40" t="s">
        <v>118</v>
      </c>
      <c r="B90" s="39" t="s">
        <v>73</v>
      </c>
      <c r="C90" s="70" t="s">
        <v>403</v>
      </c>
      <c r="D90" s="59">
        <v>576585.9</v>
      </c>
      <c r="E90" s="1">
        <v>0</v>
      </c>
      <c r="F90" s="44">
        <v>0</v>
      </c>
      <c r="G90" s="19">
        <v>0</v>
      </c>
      <c r="H90" s="44">
        <v>0</v>
      </c>
      <c r="I90" s="19">
        <v>0</v>
      </c>
      <c r="J90" s="19">
        <v>0</v>
      </c>
      <c r="K90" s="90">
        <f t="shared" si="1"/>
        <v>576585.9</v>
      </c>
      <c r="L90" s="45"/>
      <c r="M90" s="44"/>
    </row>
    <row r="91" spans="1:13" ht="12.75">
      <c r="A91" s="40" t="s">
        <v>119</v>
      </c>
      <c r="B91" s="39" t="s">
        <v>45</v>
      </c>
      <c r="C91" s="70" t="s">
        <v>404</v>
      </c>
      <c r="D91" s="59">
        <v>1044944.65</v>
      </c>
      <c r="E91" s="1">
        <v>0</v>
      </c>
      <c r="F91" s="44">
        <v>0</v>
      </c>
      <c r="G91" s="19">
        <v>0</v>
      </c>
      <c r="H91" s="44">
        <v>0</v>
      </c>
      <c r="I91" s="19">
        <v>0</v>
      </c>
      <c r="J91" s="19">
        <v>0</v>
      </c>
      <c r="K91" s="90">
        <f t="shared" si="1"/>
        <v>1044944.65</v>
      </c>
      <c r="L91" s="45"/>
      <c r="M91" s="44"/>
    </row>
    <row r="92" spans="1:13" ht="12.75">
      <c r="A92" s="40" t="s">
        <v>120</v>
      </c>
      <c r="B92" s="39" t="s">
        <v>45</v>
      </c>
      <c r="C92" s="70" t="s">
        <v>405</v>
      </c>
      <c r="D92" s="59">
        <v>951937.4</v>
      </c>
      <c r="E92" s="1">
        <v>0</v>
      </c>
      <c r="F92" s="44">
        <v>0</v>
      </c>
      <c r="G92" s="19">
        <v>0</v>
      </c>
      <c r="H92" s="44">
        <v>0</v>
      </c>
      <c r="I92" s="19">
        <v>0</v>
      </c>
      <c r="J92" s="19">
        <v>0</v>
      </c>
      <c r="K92" s="90">
        <f t="shared" si="1"/>
        <v>951937.4</v>
      </c>
      <c r="L92" s="45"/>
      <c r="M92" s="44"/>
    </row>
    <row r="93" spans="1:13" ht="12.75">
      <c r="A93" s="40" t="s">
        <v>121</v>
      </c>
      <c r="B93" s="39" t="s">
        <v>45</v>
      </c>
      <c r="C93" s="70" t="s">
        <v>406</v>
      </c>
      <c r="D93" s="59">
        <v>1403765.94</v>
      </c>
      <c r="E93" s="1">
        <v>0</v>
      </c>
      <c r="F93" s="44">
        <v>0</v>
      </c>
      <c r="G93" s="19">
        <v>0</v>
      </c>
      <c r="H93" s="44">
        <v>0</v>
      </c>
      <c r="I93" s="19">
        <v>0</v>
      </c>
      <c r="J93" s="19">
        <v>0</v>
      </c>
      <c r="K93" s="90">
        <f t="shared" si="1"/>
        <v>1403765.94</v>
      </c>
      <c r="L93" s="45"/>
      <c r="M93" s="44"/>
    </row>
    <row r="94" spans="1:13" ht="12.75">
      <c r="A94" s="40" t="s">
        <v>122</v>
      </c>
      <c r="B94" s="39" t="s">
        <v>45</v>
      </c>
      <c r="C94" s="70" t="s">
        <v>407</v>
      </c>
      <c r="D94" s="59">
        <v>1063984.57</v>
      </c>
      <c r="E94" s="1">
        <v>0</v>
      </c>
      <c r="F94" s="44">
        <v>0</v>
      </c>
      <c r="G94" s="19">
        <v>0</v>
      </c>
      <c r="H94" s="44">
        <v>0</v>
      </c>
      <c r="I94" s="19">
        <v>0</v>
      </c>
      <c r="J94" s="19">
        <v>0</v>
      </c>
      <c r="K94" s="90">
        <f t="shared" si="1"/>
        <v>1063984.57</v>
      </c>
      <c r="L94" s="45"/>
      <c r="M94" s="44"/>
    </row>
    <row r="95" spans="1:13" ht="12.75">
      <c r="A95" s="40" t="s">
        <v>123</v>
      </c>
      <c r="B95" s="39" t="s">
        <v>45</v>
      </c>
      <c r="C95" s="70" t="s">
        <v>408</v>
      </c>
      <c r="D95" s="59">
        <v>2724737.59</v>
      </c>
      <c r="E95" s="1">
        <v>0</v>
      </c>
      <c r="F95" s="44">
        <v>0</v>
      </c>
      <c r="G95" s="19">
        <v>0</v>
      </c>
      <c r="H95" s="44">
        <v>0</v>
      </c>
      <c r="I95" s="19">
        <v>0</v>
      </c>
      <c r="J95" s="19">
        <v>0</v>
      </c>
      <c r="K95" s="90">
        <f t="shared" si="1"/>
        <v>2724737.59</v>
      </c>
      <c r="L95" s="45"/>
      <c r="M95" s="44"/>
    </row>
    <row r="96" spans="1:13" ht="12.75">
      <c r="A96" s="40" t="s">
        <v>124</v>
      </c>
      <c r="B96" s="39" t="s">
        <v>125</v>
      </c>
      <c r="C96" s="70" t="s">
        <v>409</v>
      </c>
      <c r="D96" s="59">
        <v>4584441.52</v>
      </c>
      <c r="E96" s="1">
        <v>0</v>
      </c>
      <c r="F96" s="44">
        <v>0</v>
      </c>
      <c r="G96" s="19">
        <v>0</v>
      </c>
      <c r="H96" s="44">
        <v>0</v>
      </c>
      <c r="I96" s="19">
        <v>0</v>
      </c>
      <c r="J96" s="19">
        <v>0</v>
      </c>
      <c r="K96" s="90">
        <f t="shared" si="1"/>
        <v>4584441.52</v>
      </c>
      <c r="L96" s="45"/>
      <c r="M96" s="44"/>
    </row>
    <row r="97" spans="1:13" ht="12.75">
      <c r="A97" s="40" t="s">
        <v>126</v>
      </c>
      <c r="B97" s="39" t="s">
        <v>127</v>
      </c>
      <c r="C97" s="70" t="s">
        <v>410</v>
      </c>
      <c r="D97" s="59">
        <v>16980508</v>
      </c>
      <c r="E97" s="1">
        <v>0</v>
      </c>
      <c r="F97" s="44">
        <v>0</v>
      </c>
      <c r="G97" s="19">
        <v>0</v>
      </c>
      <c r="H97" s="44">
        <v>0</v>
      </c>
      <c r="I97" s="19">
        <v>0</v>
      </c>
      <c r="J97" s="19">
        <v>0</v>
      </c>
      <c r="K97" s="90">
        <f t="shared" si="1"/>
        <v>16980508</v>
      </c>
      <c r="L97" s="45"/>
      <c r="M97" s="44"/>
    </row>
    <row r="98" spans="1:13" ht="12.75">
      <c r="A98" s="40" t="s">
        <v>128</v>
      </c>
      <c r="B98" s="39" t="s">
        <v>127</v>
      </c>
      <c r="C98" s="70" t="s">
        <v>411</v>
      </c>
      <c r="D98" s="59">
        <v>6134159.48</v>
      </c>
      <c r="E98" s="1">
        <v>0</v>
      </c>
      <c r="F98" s="44">
        <v>0</v>
      </c>
      <c r="G98" s="19">
        <v>0</v>
      </c>
      <c r="H98" s="44">
        <v>0</v>
      </c>
      <c r="I98" s="19">
        <v>0</v>
      </c>
      <c r="J98" s="19">
        <v>0</v>
      </c>
      <c r="K98" s="90">
        <f t="shared" si="1"/>
        <v>6134159.48</v>
      </c>
      <c r="L98" s="45"/>
      <c r="M98" s="44"/>
    </row>
    <row r="99" spans="1:13" ht="12.75">
      <c r="A99" s="40" t="s">
        <v>129</v>
      </c>
      <c r="B99" s="39" t="s">
        <v>127</v>
      </c>
      <c r="C99" s="70" t="s">
        <v>412</v>
      </c>
      <c r="D99" s="59">
        <v>4187343.35</v>
      </c>
      <c r="E99" s="1">
        <v>0</v>
      </c>
      <c r="F99" s="44">
        <v>0</v>
      </c>
      <c r="G99" s="19">
        <v>0</v>
      </c>
      <c r="H99" s="44">
        <v>0</v>
      </c>
      <c r="I99" s="19">
        <v>0</v>
      </c>
      <c r="J99" s="19">
        <v>0</v>
      </c>
      <c r="K99" s="90">
        <f t="shared" si="1"/>
        <v>4187343.35</v>
      </c>
      <c r="L99" s="45"/>
      <c r="M99" s="44"/>
    </row>
    <row r="100" spans="1:13" ht="12.75">
      <c r="A100" s="40" t="s">
        <v>130</v>
      </c>
      <c r="B100" s="39" t="s">
        <v>131</v>
      </c>
      <c r="C100" s="70" t="s">
        <v>413</v>
      </c>
      <c r="D100" s="59">
        <v>90944163</v>
      </c>
      <c r="E100" s="1">
        <v>112818.60000000002</v>
      </c>
      <c r="F100" s="44">
        <v>1024527.46</v>
      </c>
      <c r="G100" s="19">
        <v>0</v>
      </c>
      <c r="H100" s="44">
        <v>0</v>
      </c>
      <c r="I100" s="19">
        <v>0</v>
      </c>
      <c r="J100" s="19">
        <v>0</v>
      </c>
      <c r="K100" s="90">
        <f t="shared" si="1"/>
        <v>92081509.05999999</v>
      </c>
      <c r="L100" s="45"/>
      <c r="M100" s="44"/>
    </row>
    <row r="101" spans="1:13" ht="12.75">
      <c r="A101" s="40" t="s">
        <v>132</v>
      </c>
      <c r="B101" s="39" t="s">
        <v>131</v>
      </c>
      <c r="C101" s="70" t="s">
        <v>414</v>
      </c>
      <c r="D101" s="59">
        <v>58937515.27</v>
      </c>
      <c r="E101" s="1">
        <v>107570.4</v>
      </c>
      <c r="F101" s="44">
        <v>367512.52</v>
      </c>
      <c r="G101" s="19">
        <v>0</v>
      </c>
      <c r="H101" s="44">
        <v>0</v>
      </c>
      <c r="I101" s="19">
        <v>0</v>
      </c>
      <c r="J101" s="19">
        <v>0</v>
      </c>
      <c r="K101" s="90">
        <f t="shared" si="1"/>
        <v>59412598.190000005</v>
      </c>
      <c r="L101" s="45"/>
      <c r="M101" s="44"/>
    </row>
    <row r="102" spans="1:13" ht="12.75">
      <c r="A102" s="40" t="s">
        <v>133</v>
      </c>
      <c r="B102" s="39" t="s">
        <v>131</v>
      </c>
      <c r="C102" s="70" t="s">
        <v>415</v>
      </c>
      <c r="D102" s="59">
        <v>0</v>
      </c>
      <c r="E102" s="1">
        <v>0</v>
      </c>
      <c r="F102" s="44">
        <v>0</v>
      </c>
      <c r="G102" s="19">
        <v>0</v>
      </c>
      <c r="H102" s="44">
        <v>0</v>
      </c>
      <c r="I102" s="19">
        <v>0</v>
      </c>
      <c r="J102" s="19">
        <v>0</v>
      </c>
      <c r="K102" s="90">
        <v>0</v>
      </c>
      <c r="L102" s="45"/>
      <c r="M102" s="44"/>
    </row>
    <row r="103" spans="1:13" ht="12.75">
      <c r="A103" s="40" t="s">
        <v>134</v>
      </c>
      <c r="B103" s="39" t="s">
        <v>35</v>
      </c>
      <c r="C103" s="70" t="s">
        <v>416</v>
      </c>
      <c r="D103" s="59">
        <v>7560135.65</v>
      </c>
      <c r="E103" s="1">
        <v>0</v>
      </c>
      <c r="F103" s="44">
        <v>0</v>
      </c>
      <c r="G103" s="19">
        <v>0</v>
      </c>
      <c r="H103" s="44">
        <v>0</v>
      </c>
      <c r="I103" s="19">
        <v>0</v>
      </c>
      <c r="J103" s="19">
        <v>0</v>
      </c>
      <c r="K103" s="90">
        <f t="shared" si="1"/>
        <v>7560135.65</v>
      </c>
      <c r="L103" s="45"/>
      <c r="M103" s="44"/>
    </row>
    <row r="104" spans="1:13" ht="12.75">
      <c r="A104" s="40" t="s">
        <v>135</v>
      </c>
      <c r="B104" s="39" t="s">
        <v>35</v>
      </c>
      <c r="C104" s="70" t="s">
        <v>417</v>
      </c>
      <c r="D104" s="59">
        <v>1476645.81</v>
      </c>
      <c r="E104" s="1">
        <v>0</v>
      </c>
      <c r="F104" s="44">
        <v>0</v>
      </c>
      <c r="G104" s="19">
        <v>0</v>
      </c>
      <c r="H104" s="44">
        <v>0</v>
      </c>
      <c r="I104" s="19">
        <v>0</v>
      </c>
      <c r="J104" s="19">
        <v>0</v>
      </c>
      <c r="K104" s="90">
        <f t="shared" si="1"/>
        <v>1476645.81</v>
      </c>
      <c r="L104" s="45"/>
      <c r="M104" s="44"/>
    </row>
    <row r="105" spans="1:13" ht="12.75">
      <c r="A105" s="40" t="s">
        <v>136</v>
      </c>
      <c r="B105" s="39" t="s">
        <v>35</v>
      </c>
      <c r="C105" s="70" t="s">
        <v>418</v>
      </c>
      <c r="D105" s="59">
        <v>1541626.91</v>
      </c>
      <c r="E105" s="1">
        <v>0</v>
      </c>
      <c r="F105" s="44">
        <v>0</v>
      </c>
      <c r="G105" s="19">
        <v>0</v>
      </c>
      <c r="H105" s="44">
        <v>0</v>
      </c>
      <c r="I105" s="19">
        <v>9169.68</v>
      </c>
      <c r="J105" s="19">
        <v>0</v>
      </c>
      <c r="K105" s="90">
        <f t="shared" si="1"/>
        <v>1550796.5899999999</v>
      </c>
      <c r="L105" s="45"/>
      <c r="M105" s="44"/>
    </row>
    <row r="106" spans="1:13" ht="12.75">
      <c r="A106" s="40" t="s">
        <v>137</v>
      </c>
      <c r="B106" s="39" t="s">
        <v>35</v>
      </c>
      <c r="C106" s="70" t="s">
        <v>419</v>
      </c>
      <c r="D106" s="59">
        <v>843368.07</v>
      </c>
      <c r="E106" s="1">
        <v>0</v>
      </c>
      <c r="F106" s="44">
        <v>0</v>
      </c>
      <c r="G106" s="19">
        <v>0</v>
      </c>
      <c r="H106" s="44">
        <v>0</v>
      </c>
      <c r="I106" s="19">
        <v>21159.53</v>
      </c>
      <c r="J106" s="19">
        <v>0</v>
      </c>
      <c r="K106" s="90">
        <f t="shared" si="1"/>
        <v>864527.6</v>
      </c>
      <c r="L106" s="45"/>
      <c r="M106" s="44"/>
    </row>
    <row r="107" spans="1:13" ht="12.75">
      <c r="A107" s="40" t="s">
        <v>138</v>
      </c>
      <c r="B107" s="39" t="s">
        <v>35</v>
      </c>
      <c r="C107" s="70" t="s">
        <v>420</v>
      </c>
      <c r="D107" s="59">
        <v>2352951.85</v>
      </c>
      <c r="E107" s="1">
        <v>0</v>
      </c>
      <c r="F107" s="44">
        <v>0</v>
      </c>
      <c r="G107" s="19">
        <v>0</v>
      </c>
      <c r="H107" s="44">
        <v>0</v>
      </c>
      <c r="I107" s="19">
        <v>0</v>
      </c>
      <c r="J107" s="19">
        <v>0</v>
      </c>
      <c r="K107" s="90">
        <f t="shared" si="1"/>
        <v>2352951.85</v>
      </c>
      <c r="L107" s="45"/>
      <c r="M107" s="44"/>
    </row>
    <row r="108" spans="1:13" ht="12.75">
      <c r="A108" s="40" t="s">
        <v>139</v>
      </c>
      <c r="B108" s="39" t="s">
        <v>35</v>
      </c>
      <c r="C108" s="70" t="s">
        <v>421</v>
      </c>
      <c r="D108" s="59">
        <v>498875.9</v>
      </c>
      <c r="E108" s="1">
        <v>0</v>
      </c>
      <c r="F108" s="44">
        <v>0</v>
      </c>
      <c r="G108" s="19">
        <v>0</v>
      </c>
      <c r="H108" s="44">
        <v>0</v>
      </c>
      <c r="I108" s="19">
        <v>0</v>
      </c>
      <c r="J108" s="19">
        <v>0</v>
      </c>
      <c r="K108" s="90">
        <f t="shared" si="1"/>
        <v>498875.9</v>
      </c>
      <c r="L108" s="45"/>
      <c r="M108" s="44"/>
    </row>
    <row r="109" spans="1:13" ht="12.75">
      <c r="A109" s="40" t="s">
        <v>140</v>
      </c>
      <c r="B109" s="39" t="s">
        <v>141</v>
      </c>
      <c r="C109" s="70" t="s">
        <v>422</v>
      </c>
      <c r="D109" s="59">
        <v>875784.29</v>
      </c>
      <c r="E109" s="1">
        <v>0</v>
      </c>
      <c r="F109" s="44">
        <v>0</v>
      </c>
      <c r="G109" s="19">
        <v>0</v>
      </c>
      <c r="H109" s="44">
        <v>0</v>
      </c>
      <c r="I109" s="19">
        <v>0</v>
      </c>
      <c r="J109" s="19">
        <v>0</v>
      </c>
      <c r="K109" s="90">
        <f t="shared" si="1"/>
        <v>875784.29</v>
      </c>
      <c r="L109" s="45"/>
      <c r="M109" s="44"/>
    </row>
    <row r="110" spans="1:13" ht="12.75">
      <c r="A110" s="40" t="s">
        <v>142</v>
      </c>
      <c r="B110" s="39" t="s">
        <v>141</v>
      </c>
      <c r="C110" s="70" t="s">
        <v>423</v>
      </c>
      <c r="D110" s="59">
        <v>2255799.19</v>
      </c>
      <c r="E110" s="1">
        <v>0</v>
      </c>
      <c r="F110" s="44">
        <v>0</v>
      </c>
      <c r="G110" s="19">
        <v>0</v>
      </c>
      <c r="H110" s="44">
        <v>0</v>
      </c>
      <c r="I110" s="19">
        <v>0</v>
      </c>
      <c r="J110" s="19">
        <v>0</v>
      </c>
      <c r="K110" s="90">
        <f t="shared" si="1"/>
        <v>2255799.19</v>
      </c>
      <c r="L110" s="45"/>
      <c r="M110" s="44"/>
    </row>
    <row r="111" spans="1:13" ht="12.75">
      <c r="A111" s="40" t="s">
        <v>143</v>
      </c>
      <c r="B111" s="39" t="s">
        <v>141</v>
      </c>
      <c r="C111" s="70" t="s">
        <v>424</v>
      </c>
      <c r="D111" s="59">
        <v>1249842.43</v>
      </c>
      <c r="E111" s="1">
        <v>0</v>
      </c>
      <c r="F111" s="44">
        <v>0</v>
      </c>
      <c r="G111" s="19">
        <v>0</v>
      </c>
      <c r="H111" s="44">
        <v>0</v>
      </c>
      <c r="I111" s="19">
        <v>0</v>
      </c>
      <c r="J111" s="19">
        <v>0</v>
      </c>
      <c r="K111" s="90">
        <f t="shared" si="1"/>
        <v>1249842.43</v>
      </c>
      <c r="L111" s="45"/>
      <c r="M111" s="44"/>
    </row>
    <row r="112" spans="1:13" ht="12.75">
      <c r="A112" s="40" t="s">
        <v>144</v>
      </c>
      <c r="B112" s="39" t="s">
        <v>145</v>
      </c>
      <c r="C112" s="70" t="s">
        <v>425</v>
      </c>
      <c r="D112" s="59">
        <v>9157803.78</v>
      </c>
      <c r="E112" s="1">
        <v>0</v>
      </c>
      <c r="F112" s="44">
        <v>0</v>
      </c>
      <c r="G112" s="19">
        <v>0</v>
      </c>
      <c r="H112" s="44">
        <v>0</v>
      </c>
      <c r="I112" s="19">
        <v>0</v>
      </c>
      <c r="J112" s="19">
        <v>0</v>
      </c>
      <c r="K112" s="90">
        <f t="shared" si="1"/>
        <v>9157803.78</v>
      </c>
      <c r="L112" s="45"/>
      <c r="M112" s="44"/>
    </row>
    <row r="113" spans="1:13" ht="12.75">
      <c r="A113" s="40" t="s">
        <v>146</v>
      </c>
      <c r="B113" s="39" t="s">
        <v>145</v>
      </c>
      <c r="C113" s="70" t="s">
        <v>426</v>
      </c>
      <c r="D113" s="59">
        <v>1633956.43</v>
      </c>
      <c r="E113" s="1">
        <v>0</v>
      </c>
      <c r="F113" s="44">
        <v>0</v>
      </c>
      <c r="G113" s="19">
        <v>0</v>
      </c>
      <c r="H113" s="44">
        <v>0</v>
      </c>
      <c r="I113" s="19">
        <v>0</v>
      </c>
      <c r="J113" s="19">
        <v>0</v>
      </c>
      <c r="K113" s="90">
        <f t="shared" si="1"/>
        <v>1633956.43</v>
      </c>
      <c r="L113" s="45"/>
      <c r="M113" s="44"/>
    </row>
    <row r="114" spans="1:13" ht="12.75">
      <c r="A114" s="40" t="s">
        <v>147</v>
      </c>
      <c r="B114" s="39" t="s">
        <v>145</v>
      </c>
      <c r="C114" s="70" t="s">
        <v>427</v>
      </c>
      <c r="D114" s="59">
        <v>2128776.94</v>
      </c>
      <c r="E114" s="1">
        <v>0</v>
      </c>
      <c r="F114" s="44">
        <v>0</v>
      </c>
      <c r="G114" s="19">
        <v>0</v>
      </c>
      <c r="H114" s="44">
        <v>0</v>
      </c>
      <c r="I114" s="19">
        <v>0</v>
      </c>
      <c r="J114" s="19">
        <v>0</v>
      </c>
      <c r="K114" s="90">
        <f t="shared" si="1"/>
        <v>2128776.94</v>
      </c>
      <c r="L114" s="45"/>
      <c r="M114" s="44"/>
    </row>
    <row r="115" spans="1:13" ht="12.75">
      <c r="A115" s="40" t="s">
        <v>148</v>
      </c>
      <c r="B115" s="39" t="s">
        <v>145</v>
      </c>
      <c r="C115" s="70" t="s">
        <v>428</v>
      </c>
      <c r="D115" s="59">
        <v>671056.24</v>
      </c>
      <c r="E115" s="1">
        <v>0</v>
      </c>
      <c r="F115" s="44">
        <v>0</v>
      </c>
      <c r="G115" s="19">
        <v>0</v>
      </c>
      <c r="H115" s="44">
        <v>0</v>
      </c>
      <c r="I115" s="19">
        <v>12691.2</v>
      </c>
      <c r="J115" s="19">
        <v>0</v>
      </c>
      <c r="K115" s="90">
        <f t="shared" si="1"/>
        <v>683747.44</v>
      </c>
      <c r="L115" s="45"/>
      <c r="M115" s="44"/>
    </row>
    <row r="116" spans="1:13" ht="12.75">
      <c r="A116" s="40" t="s">
        <v>149</v>
      </c>
      <c r="B116" s="39" t="s">
        <v>150</v>
      </c>
      <c r="C116" s="70" t="s">
        <v>429</v>
      </c>
      <c r="D116" s="59">
        <v>0</v>
      </c>
      <c r="E116" s="1">
        <v>0</v>
      </c>
      <c r="F116" s="44">
        <v>0</v>
      </c>
      <c r="G116" s="19">
        <v>0</v>
      </c>
      <c r="H116" s="44">
        <v>0</v>
      </c>
      <c r="I116" s="19">
        <v>0</v>
      </c>
      <c r="J116" s="19">
        <v>0</v>
      </c>
      <c r="K116" s="90">
        <f t="shared" si="1"/>
        <v>0</v>
      </c>
      <c r="L116" s="45"/>
      <c r="M116" s="44"/>
    </row>
    <row r="117" spans="1:13" ht="12.75">
      <c r="A117" s="40" t="s">
        <v>151</v>
      </c>
      <c r="B117" s="39" t="s">
        <v>150</v>
      </c>
      <c r="C117" s="70" t="s">
        <v>430</v>
      </c>
      <c r="D117" s="59">
        <v>401545.0168222247</v>
      </c>
      <c r="E117" s="1">
        <v>0</v>
      </c>
      <c r="F117" s="44">
        <v>0</v>
      </c>
      <c r="G117" s="19">
        <v>0</v>
      </c>
      <c r="H117" s="44">
        <v>0</v>
      </c>
      <c r="I117" s="19">
        <v>0</v>
      </c>
      <c r="J117" s="19">
        <v>0</v>
      </c>
      <c r="K117" s="90">
        <f t="shared" si="1"/>
        <v>401545.0168222247</v>
      </c>
      <c r="L117" s="45"/>
      <c r="M117" s="44"/>
    </row>
    <row r="118" spans="1:13" ht="12.75">
      <c r="A118" s="40" t="s">
        <v>152</v>
      </c>
      <c r="B118" s="39" t="s">
        <v>150</v>
      </c>
      <c r="C118" s="70" t="s">
        <v>431</v>
      </c>
      <c r="D118" s="59">
        <v>80988963.66</v>
      </c>
      <c r="E118" s="1">
        <v>195200.56</v>
      </c>
      <c r="F118" s="44">
        <v>0</v>
      </c>
      <c r="G118" s="19">
        <v>0</v>
      </c>
      <c r="H118" s="44">
        <v>0</v>
      </c>
      <c r="I118" s="19">
        <v>0</v>
      </c>
      <c r="J118" s="19">
        <v>0</v>
      </c>
      <c r="K118" s="90">
        <f t="shared" si="1"/>
        <v>81184164.22</v>
      </c>
      <c r="L118" s="45"/>
      <c r="M118" s="44"/>
    </row>
    <row r="119" spans="1:13" ht="12.75">
      <c r="A119" s="40" t="s">
        <v>153</v>
      </c>
      <c r="B119" s="39" t="s">
        <v>154</v>
      </c>
      <c r="C119" s="70" t="s">
        <v>432</v>
      </c>
      <c r="D119" s="59">
        <v>397122.8</v>
      </c>
      <c r="E119" s="1">
        <v>0</v>
      </c>
      <c r="F119" s="44">
        <v>0</v>
      </c>
      <c r="G119" s="19">
        <v>0</v>
      </c>
      <c r="H119" s="44">
        <v>0</v>
      </c>
      <c r="I119" s="19">
        <v>0</v>
      </c>
      <c r="J119" s="19">
        <v>0</v>
      </c>
      <c r="K119" s="90">
        <f t="shared" si="1"/>
        <v>397122.8</v>
      </c>
      <c r="L119" s="45"/>
      <c r="M119" s="44"/>
    </row>
    <row r="120" spans="1:13" ht="12.75">
      <c r="A120" s="40" t="s">
        <v>155</v>
      </c>
      <c r="B120" s="39" t="s">
        <v>156</v>
      </c>
      <c r="C120" s="70" t="s">
        <v>433</v>
      </c>
      <c r="D120" s="59">
        <v>2992246.47</v>
      </c>
      <c r="E120" s="1">
        <v>76894</v>
      </c>
      <c r="F120" s="44">
        <v>0</v>
      </c>
      <c r="G120" s="19">
        <v>0</v>
      </c>
      <c r="H120" s="44">
        <v>0</v>
      </c>
      <c r="I120" s="19">
        <v>0</v>
      </c>
      <c r="J120" s="19">
        <v>0</v>
      </c>
      <c r="K120" s="90">
        <f t="shared" si="1"/>
        <v>3069140.47</v>
      </c>
      <c r="L120" s="45"/>
      <c r="M120" s="44"/>
    </row>
    <row r="121" spans="1:13" ht="12.75">
      <c r="A121" s="40" t="s">
        <v>157</v>
      </c>
      <c r="B121" s="39" t="s">
        <v>158</v>
      </c>
      <c r="C121" s="70" t="s">
        <v>434</v>
      </c>
      <c r="D121" s="59">
        <v>7630495.22</v>
      </c>
      <c r="E121" s="1">
        <v>0</v>
      </c>
      <c r="F121" s="44">
        <v>0</v>
      </c>
      <c r="G121" s="19">
        <v>0</v>
      </c>
      <c r="H121" s="44">
        <v>0</v>
      </c>
      <c r="I121" s="19">
        <v>0</v>
      </c>
      <c r="J121" s="19">
        <v>0</v>
      </c>
      <c r="K121" s="90">
        <f t="shared" si="1"/>
        <v>7630495.22</v>
      </c>
      <c r="L121" s="45"/>
      <c r="M121" s="44"/>
    </row>
    <row r="122" spans="1:13" ht="12.75">
      <c r="A122" s="40" t="s">
        <v>159</v>
      </c>
      <c r="B122" s="39" t="s">
        <v>158</v>
      </c>
      <c r="C122" s="70" t="s">
        <v>435</v>
      </c>
      <c r="D122" s="59">
        <v>3215095.54</v>
      </c>
      <c r="E122" s="1">
        <v>0</v>
      </c>
      <c r="F122" s="44">
        <v>0</v>
      </c>
      <c r="G122" s="19">
        <v>0</v>
      </c>
      <c r="H122" s="44">
        <v>0</v>
      </c>
      <c r="I122" s="19">
        <v>0</v>
      </c>
      <c r="J122" s="19">
        <v>0</v>
      </c>
      <c r="K122" s="90">
        <f t="shared" si="1"/>
        <v>3215095.54</v>
      </c>
      <c r="L122" s="45"/>
      <c r="M122" s="44"/>
    </row>
    <row r="123" spans="1:13" ht="12.75">
      <c r="A123" s="40" t="s">
        <v>160</v>
      </c>
      <c r="B123" s="39" t="s">
        <v>158</v>
      </c>
      <c r="C123" s="70" t="s">
        <v>436</v>
      </c>
      <c r="D123" s="59">
        <v>2088835.25</v>
      </c>
      <c r="E123" s="1">
        <v>0</v>
      </c>
      <c r="F123" s="44">
        <v>0</v>
      </c>
      <c r="G123" s="19">
        <v>0</v>
      </c>
      <c r="H123" s="44">
        <v>0</v>
      </c>
      <c r="I123" s="19">
        <v>0</v>
      </c>
      <c r="J123" s="19">
        <v>0</v>
      </c>
      <c r="K123" s="90">
        <f t="shared" si="1"/>
        <v>2088835.25</v>
      </c>
      <c r="L123" s="45"/>
      <c r="M123" s="44"/>
    </row>
    <row r="124" spans="1:13" ht="12.75">
      <c r="A124" s="40" t="s">
        <v>161</v>
      </c>
      <c r="B124" s="39" t="s">
        <v>162</v>
      </c>
      <c r="C124" s="70" t="s">
        <v>437</v>
      </c>
      <c r="D124" s="59">
        <v>26238053.28</v>
      </c>
      <c r="E124" s="1">
        <v>58929</v>
      </c>
      <c r="F124" s="44">
        <v>0</v>
      </c>
      <c r="G124" s="19">
        <v>0</v>
      </c>
      <c r="H124" s="44">
        <v>0</v>
      </c>
      <c r="I124" s="19">
        <v>0</v>
      </c>
      <c r="J124" s="19">
        <v>0</v>
      </c>
      <c r="K124" s="90">
        <f t="shared" si="1"/>
        <v>26296982.28</v>
      </c>
      <c r="L124" s="45"/>
      <c r="M124" s="44"/>
    </row>
    <row r="125" spans="1:13" ht="12.75">
      <c r="A125" s="40" t="s">
        <v>163</v>
      </c>
      <c r="B125" s="39" t="s">
        <v>162</v>
      </c>
      <c r="C125" s="70" t="s">
        <v>438</v>
      </c>
      <c r="D125" s="59">
        <v>1903650.11</v>
      </c>
      <c r="E125" s="1">
        <v>0</v>
      </c>
      <c r="F125" s="44">
        <v>0</v>
      </c>
      <c r="G125" s="19">
        <v>0</v>
      </c>
      <c r="H125" s="44">
        <v>0</v>
      </c>
      <c r="I125" s="19">
        <v>0</v>
      </c>
      <c r="J125" s="19">
        <v>0</v>
      </c>
      <c r="K125" s="90">
        <f t="shared" si="1"/>
        <v>1903650.11</v>
      </c>
      <c r="L125" s="45"/>
      <c r="M125" s="44"/>
    </row>
    <row r="126" spans="1:13" ht="12.75">
      <c r="A126" s="40" t="s">
        <v>164</v>
      </c>
      <c r="B126" s="39" t="s">
        <v>165</v>
      </c>
      <c r="C126" s="70" t="s">
        <v>439</v>
      </c>
      <c r="D126" s="59">
        <v>4391899.02</v>
      </c>
      <c r="E126" s="1">
        <v>0</v>
      </c>
      <c r="F126" s="44">
        <v>0</v>
      </c>
      <c r="G126" s="19">
        <v>0</v>
      </c>
      <c r="H126" s="44">
        <v>0</v>
      </c>
      <c r="I126" s="19">
        <v>0</v>
      </c>
      <c r="J126" s="19">
        <v>0</v>
      </c>
      <c r="K126" s="90">
        <f t="shared" si="1"/>
        <v>4391899.02</v>
      </c>
      <c r="L126" s="45"/>
      <c r="M126" s="44"/>
    </row>
    <row r="127" spans="1:13" ht="12.75">
      <c r="A127" s="40" t="s">
        <v>166</v>
      </c>
      <c r="B127" s="39" t="s">
        <v>165</v>
      </c>
      <c r="C127" s="70" t="s">
        <v>440</v>
      </c>
      <c r="D127" s="59">
        <v>13753423.51</v>
      </c>
      <c r="E127" s="1">
        <v>0</v>
      </c>
      <c r="F127" s="44">
        <v>0</v>
      </c>
      <c r="G127" s="19">
        <v>0</v>
      </c>
      <c r="H127" s="44">
        <v>0</v>
      </c>
      <c r="I127" s="19">
        <v>0</v>
      </c>
      <c r="J127" s="19">
        <v>0</v>
      </c>
      <c r="K127" s="90">
        <f t="shared" si="1"/>
        <v>13753423.51</v>
      </c>
      <c r="L127" s="45"/>
      <c r="M127" s="44"/>
    </row>
    <row r="128" spans="1:13" ht="12.75">
      <c r="A128" s="40" t="s">
        <v>167</v>
      </c>
      <c r="B128" s="39" t="s">
        <v>165</v>
      </c>
      <c r="C128" s="70" t="s">
        <v>441</v>
      </c>
      <c r="D128" s="59">
        <v>1721334.21</v>
      </c>
      <c r="E128" s="1">
        <v>0</v>
      </c>
      <c r="F128" s="44">
        <v>0</v>
      </c>
      <c r="G128" s="19">
        <v>0</v>
      </c>
      <c r="H128" s="44">
        <v>0</v>
      </c>
      <c r="I128" s="19">
        <v>0</v>
      </c>
      <c r="J128" s="19">
        <v>0</v>
      </c>
      <c r="K128" s="90">
        <f t="shared" si="1"/>
        <v>1721334.21</v>
      </c>
      <c r="L128" s="45"/>
      <c r="M128" s="44"/>
    </row>
    <row r="129" spans="1:13" ht="12.75">
      <c r="A129" s="40" t="s">
        <v>168</v>
      </c>
      <c r="B129" s="39" t="s">
        <v>165</v>
      </c>
      <c r="C129" s="70" t="s">
        <v>442</v>
      </c>
      <c r="D129" s="59">
        <v>2377498.03</v>
      </c>
      <c r="E129" s="1">
        <v>0</v>
      </c>
      <c r="F129" s="44">
        <v>0</v>
      </c>
      <c r="G129" s="19">
        <v>0</v>
      </c>
      <c r="H129" s="44">
        <v>0</v>
      </c>
      <c r="I129" s="19">
        <v>0</v>
      </c>
      <c r="J129" s="19">
        <v>0</v>
      </c>
      <c r="K129" s="90">
        <f t="shared" si="1"/>
        <v>2377498.03</v>
      </c>
      <c r="L129" s="45"/>
      <c r="M129" s="44"/>
    </row>
    <row r="130" spans="1:13" ht="12.75">
      <c r="A130" s="40" t="s">
        <v>169</v>
      </c>
      <c r="B130" s="39" t="s">
        <v>170</v>
      </c>
      <c r="C130" s="70" t="s">
        <v>443</v>
      </c>
      <c r="D130" s="59">
        <v>7180329.1</v>
      </c>
      <c r="E130" s="1">
        <v>0</v>
      </c>
      <c r="F130" s="44">
        <v>0</v>
      </c>
      <c r="G130" s="19">
        <v>0</v>
      </c>
      <c r="H130" s="44">
        <v>0</v>
      </c>
      <c r="I130" s="19">
        <v>0</v>
      </c>
      <c r="J130" s="19">
        <v>0</v>
      </c>
      <c r="K130" s="90">
        <f t="shared" si="1"/>
        <v>7180329.1</v>
      </c>
      <c r="L130" s="45"/>
      <c r="M130" s="44"/>
    </row>
    <row r="131" spans="1:13" ht="12.75">
      <c r="A131" s="40" t="s">
        <v>171</v>
      </c>
      <c r="B131" s="39" t="s">
        <v>170</v>
      </c>
      <c r="C131" s="70" t="s">
        <v>444</v>
      </c>
      <c r="D131" s="59">
        <v>4916001.96</v>
      </c>
      <c r="E131" s="1">
        <v>0</v>
      </c>
      <c r="F131" s="44">
        <v>0</v>
      </c>
      <c r="G131" s="19">
        <v>0</v>
      </c>
      <c r="H131" s="44">
        <v>0</v>
      </c>
      <c r="I131" s="19">
        <v>0</v>
      </c>
      <c r="J131" s="19">
        <v>0</v>
      </c>
      <c r="K131" s="90">
        <f t="shared" si="1"/>
        <v>4916001.96</v>
      </c>
      <c r="L131" s="45"/>
      <c r="M131" s="44"/>
    </row>
    <row r="132" spans="1:13" ht="12.75">
      <c r="A132" s="40" t="s">
        <v>172</v>
      </c>
      <c r="B132" s="39" t="s">
        <v>170</v>
      </c>
      <c r="C132" s="70" t="s">
        <v>445</v>
      </c>
      <c r="D132" s="59">
        <v>1775949.4</v>
      </c>
      <c r="E132" s="1">
        <v>0</v>
      </c>
      <c r="F132" s="44">
        <v>0</v>
      </c>
      <c r="G132" s="19">
        <v>0</v>
      </c>
      <c r="H132" s="44">
        <v>0</v>
      </c>
      <c r="I132" s="19">
        <v>0</v>
      </c>
      <c r="J132" s="19">
        <v>0</v>
      </c>
      <c r="K132" s="90">
        <f t="shared" si="1"/>
        <v>1775949.4</v>
      </c>
      <c r="L132" s="45"/>
      <c r="M132" s="44"/>
    </row>
    <row r="133" spans="1:13" ht="12.75">
      <c r="A133" s="40" t="s">
        <v>173</v>
      </c>
      <c r="B133" s="39" t="s">
        <v>170</v>
      </c>
      <c r="C133" s="70" t="s">
        <v>446</v>
      </c>
      <c r="D133" s="59">
        <v>2490289.14</v>
      </c>
      <c r="E133" s="1">
        <v>0</v>
      </c>
      <c r="F133" s="44">
        <v>0</v>
      </c>
      <c r="G133" s="19">
        <v>0</v>
      </c>
      <c r="H133" s="44">
        <v>0</v>
      </c>
      <c r="I133" s="19">
        <v>0</v>
      </c>
      <c r="J133" s="19">
        <v>0</v>
      </c>
      <c r="K133" s="90">
        <f t="shared" si="1"/>
        <v>2490289.14</v>
      </c>
      <c r="L133" s="45"/>
      <c r="M133" s="44"/>
    </row>
    <row r="134" spans="1:13" ht="12.75">
      <c r="A134" s="40" t="s">
        <v>174</v>
      </c>
      <c r="B134" s="39" t="s">
        <v>170</v>
      </c>
      <c r="C134" s="70" t="s">
        <v>447</v>
      </c>
      <c r="D134" s="59">
        <v>1912786.34</v>
      </c>
      <c r="E134" s="1">
        <v>0</v>
      </c>
      <c r="F134" s="44">
        <v>0</v>
      </c>
      <c r="G134" s="19">
        <v>0</v>
      </c>
      <c r="H134" s="44">
        <v>0</v>
      </c>
      <c r="I134" s="19">
        <v>11907.26</v>
      </c>
      <c r="J134" s="19">
        <v>0</v>
      </c>
      <c r="K134" s="90">
        <f t="shared" si="1"/>
        <v>1924693.6</v>
      </c>
      <c r="L134" s="45"/>
      <c r="M134" s="44"/>
    </row>
    <row r="135" spans="1:13" ht="12.75">
      <c r="A135" s="40" t="s">
        <v>175</v>
      </c>
      <c r="B135" s="39" t="s">
        <v>170</v>
      </c>
      <c r="C135" s="70" t="s">
        <v>448</v>
      </c>
      <c r="D135" s="59">
        <v>2475919.19</v>
      </c>
      <c r="E135" s="1">
        <v>0</v>
      </c>
      <c r="F135" s="44">
        <v>0</v>
      </c>
      <c r="G135" s="19">
        <v>0</v>
      </c>
      <c r="H135" s="44">
        <v>0</v>
      </c>
      <c r="I135" s="19">
        <v>0</v>
      </c>
      <c r="J135" s="19">
        <v>0</v>
      </c>
      <c r="K135" s="90">
        <f t="shared" si="1"/>
        <v>2475919.19</v>
      </c>
      <c r="L135" s="45"/>
      <c r="M135" s="44"/>
    </row>
    <row r="136" spans="1:13" ht="12.75">
      <c r="A136" s="40" t="s">
        <v>176</v>
      </c>
      <c r="B136" s="39" t="s">
        <v>177</v>
      </c>
      <c r="C136" s="70" t="s">
        <v>449</v>
      </c>
      <c r="D136" s="59">
        <v>1275455.55</v>
      </c>
      <c r="E136" s="1">
        <v>0</v>
      </c>
      <c r="F136" s="44">
        <v>0</v>
      </c>
      <c r="G136" s="19">
        <v>0</v>
      </c>
      <c r="H136" s="44">
        <v>0</v>
      </c>
      <c r="I136" s="19">
        <v>0</v>
      </c>
      <c r="J136" s="19">
        <v>0</v>
      </c>
      <c r="K136" s="90">
        <f t="shared" si="1"/>
        <v>1275455.55</v>
      </c>
      <c r="L136" s="45"/>
      <c r="M136" s="44"/>
    </row>
    <row r="137" spans="1:13" ht="12.75">
      <c r="A137" s="40" t="s">
        <v>178</v>
      </c>
      <c r="B137" s="39" t="s">
        <v>177</v>
      </c>
      <c r="C137" s="70" t="s">
        <v>450</v>
      </c>
      <c r="D137" s="59">
        <v>1365128.78</v>
      </c>
      <c r="E137" s="1">
        <v>0</v>
      </c>
      <c r="F137" s="44">
        <v>0</v>
      </c>
      <c r="G137" s="19">
        <v>0</v>
      </c>
      <c r="H137" s="44">
        <v>0</v>
      </c>
      <c r="I137" s="19">
        <v>0</v>
      </c>
      <c r="J137" s="19">
        <v>0</v>
      </c>
      <c r="K137" s="90">
        <f t="shared" si="1"/>
        <v>1365128.78</v>
      </c>
      <c r="L137" s="45"/>
      <c r="M137" s="44"/>
    </row>
    <row r="138" spans="1:13" ht="12.75">
      <c r="A138" s="40" t="s">
        <v>179</v>
      </c>
      <c r="B138" s="39" t="s">
        <v>180</v>
      </c>
      <c r="C138" s="70" t="s">
        <v>451</v>
      </c>
      <c r="D138" s="59">
        <v>5226891.43</v>
      </c>
      <c r="E138" s="1">
        <v>0</v>
      </c>
      <c r="F138" s="44">
        <v>0</v>
      </c>
      <c r="G138" s="19">
        <v>0</v>
      </c>
      <c r="H138" s="44">
        <v>0</v>
      </c>
      <c r="I138" s="19">
        <v>0</v>
      </c>
      <c r="J138" s="19">
        <v>0</v>
      </c>
      <c r="K138" s="90">
        <f t="shared" si="1"/>
        <v>5226891.43</v>
      </c>
      <c r="L138" s="45"/>
      <c r="M138" s="44"/>
    </row>
    <row r="139" spans="1:13" ht="12.75">
      <c r="A139" s="40" t="s">
        <v>181</v>
      </c>
      <c r="B139" s="39" t="s">
        <v>180</v>
      </c>
      <c r="C139" s="70" t="s">
        <v>452</v>
      </c>
      <c r="D139" s="59">
        <v>0</v>
      </c>
      <c r="E139" s="1">
        <v>0</v>
      </c>
      <c r="F139" s="44">
        <v>0</v>
      </c>
      <c r="G139" s="19">
        <v>0</v>
      </c>
      <c r="H139" s="44">
        <v>0</v>
      </c>
      <c r="I139" s="19">
        <v>0</v>
      </c>
      <c r="J139" s="19">
        <v>0</v>
      </c>
      <c r="K139" s="90">
        <f t="shared" si="1"/>
        <v>0</v>
      </c>
      <c r="L139" s="45"/>
      <c r="M139" s="44"/>
    </row>
    <row r="140" spans="1:13" ht="12.75">
      <c r="A140" s="40" t="s">
        <v>182</v>
      </c>
      <c r="B140" s="39" t="s">
        <v>183</v>
      </c>
      <c r="C140" s="70" t="s">
        <v>453</v>
      </c>
      <c r="D140" s="59">
        <v>2579786.96</v>
      </c>
      <c r="E140" s="1">
        <v>0</v>
      </c>
      <c r="F140" s="44">
        <v>0</v>
      </c>
      <c r="G140" s="19">
        <v>0</v>
      </c>
      <c r="H140" s="44">
        <v>0</v>
      </c>
      <c r="I140" s="19">
        <v>0</v>
      </c>
      <c r="J140" s="19">
        <v>0</v>
      </c>
      <c r="K140" s="90">
        <f aca="true" t="shared" si="2" ref="K140:K203">SUM(D140:J140)</f>
        <v>2579786.96</v>
      </c>
      <c r="L140" s="45"/>
      <c r="M140" s="44"/>
    </row>
    <row r="141" spans="1:13" ht="12.75">
      <c r="A141" s="40" t="s">
        <v>184</v>
      </c>
      <c r="B141" s="39" t="s">
        <v>183</v>
      </c>
      <c r="C141" s="70" t="s">
        <v>454</v>
      </c>
      <c r="D141" s="59">
        <v>1715020.43</v>
      </c>
      <c r="E141" s="1">
        <v>0</v>
      </c>
      <c r="F141" s="44">
        <v>0</v>
      </c>
      <c r="G141" s="19">
        <v>0</v>
      </c>
      <c r="H141" s="44">
        <v>0</v>
      </c>
      <c r="I141" s="19">
        <v>0</v>
      </c>
      <c r="J141" s="19">
        <v>0</v>
      </c>
      <c r="K141" s="90">
        <f t="shared" si="2"/>
        <v>1715020.43</v>
      </c>
      <c r="L141" s="45"/>
      <c r="M141" s="44"/>
    </row>
    <row r="142" spans="1:13" ht="12.75">
      <c r="A142" s="40" t="s">
        <v>185</v>
      </c>
      <c r="B142" s="39" t="s">
        <v>186</v>
      </c>
      <c r="C142" s="70" t="s">
        <v>455</v>
      </c>
      <c r="D142" s="59">
        <v>2076499.0487981406</v>
      </c>
      <c r="E142" s="1">
        <v>0</v>
      </c>
      <c r="F142" s="44">
        <v>0</v>
      </c>
      <c r="G142" s="19">
        <v>0</v>
      </c>
      <c r="H142" s="44">
        <v>0</v>
      </c>
      <c r="I142" s="19">
        <v>0</v>
      </c>
      <c r="J142" s="19">
        <v>0</v>
      </c>
      <c r="K142" s="90">
        <f t="shared" si="2"/>
        <v>2076499.0487981406</v>
      </c>
      <c r="L142" s="45"/>
      <c r="M142" s="44"/>
    </row>
    <row r="143" spans="1:13" ht="12.75">
      <c r="A143" s="40" t="s">
        <v>187</v>
      </c>
      <c r="B143" s="39" t="s">
        <v>188</v>
      </c>
      <c r="C143" s="70" t="s">
        <v>456</v>
      </c>
      <c r="D143" s="59">
        <v>1798539.39</v>
      </c>
      <c r="E143" s="1">
        <v>0</v>
      </c>
      <c r="F143" s="44">
        <v>0</v>
      </c>
      <c r="G143" s="19">
        <v>0</v>
      </c>
      <c r="H143" s="44">
        <v>0</v>
      </c>
      <c r="I143" s="19">
        <v>0</v>
      </c>
      <c r="J143" s="19">
        <v>0</v>
      </c>
      <c r="K143" s="90">
        <f t="shared" si="2"/>
        <v>1798539.39</v>
      </c>
      <c r="L143" s="45"/>
      <c r="M143" s="44"/>
    </row>
    <row r="144" spans="1:13" ht="12.75">
      <c r="A144" s="40" t="s">
        <v>189</v>
      </c>
      <c r="B144" s="39" t="s">
        <v>188</v>
      </c>
      <c r="C144" s="70" t="s">
        <v>457</v>
      </c>
      <c r="D144" s="59">
        <v>8342262.11</v>
      </c>
      <c r="E144" s="1">
        <v>0</v>
      </c>
      <c r="F144" s="44">
        <v>0</v>
      </c>
      <c r="G144" s="19">
        <v>0</v>
      </c>
      <c r="H144" s="44">
        <v>0</v>
      </c>
      <c r="I144" s="19">
        <v>0</v>
      </c>
      <c r="J144" s="19">
        <v>0</v>
      </c>
      <c r="K144" s="90">
        <f t="shared" si="2"/>
        <v>8342262.11</v>
      </c>
      <c r="L144" s="45"/>
      <c r="M144" s="44"/>
    </row>
    <row r="145" spans="1:13" ht="12.75">
      <c r="A145" s="40" t="s">
        <v>190</v>
      </c>
      <c r="B145" s="39" t="s">
        <v>188</v>
      </c>
      <c r="C145" s="70" t="s">
        <v>458</v>
      </c>
      <c r="D145" s="59">
        <v>1761339.01</v>
      </c>
      <c r="E145" s="1">
        <v>0</v>
      </c>
      <c r="F145" s="44">
        <v>0</v>
      </c>
      <c r="G145" s="19">
        <v>0</v>
      </c>
      <c r="H145" s="44">
        <v>0</v>
      </c>
      <c r="I145" s="19">
        <v>0</v>
      </c>
      <c r="J145" s="19">
        <v>0</v>
      </c>
      <c r="K145" s="90">
        <f t="shared" si="2"/>
        <v>1761339.01</v>
      </c>
      <c r="L145" s="45"/>
      <c r="M145" s="44"/>
    </row>
    <row r="146" spans="1:13" ht="12.75">
      <c r="A146" s="40" t="s">
        <v>191</v>
      </c>
      <c r="B146" s="39" t="s">
        <v>188</v>
      </c>
      <c r="C146" s="70" t="s">
        <v>459</v>
      </c>
      <c r="D146" s="59">
        <v>1790923.5</v>
      </c>
      <c r="E146" s="1">
        <v>0</v>
      </c>
      <c r="F146" s="44">
        <v>0</v>
      </c>
      <c r="G146" s="19">
        <v>0</v>
      </c>
      <c r="H146" s="44">
        <v>0</v>
      </c>
      <c r="I146" s="19">
        <v>0</v>
      </c>
      <c r="J146" s="19">
        <v>0</v>
      </c>
      <c r="K146" s="90">
        <f t="shared" si="2"/>
        <v>1790923.5</v>
      </c>
      <c r="L146" s="45"/>
      <c r="M146" s="44"/>
    </row>
    <row r="147" spans="1:13" ht="12.75">
      <c r="A147" s="40" t="s">
        <v>192</v>
      </c>
      <c r="B147" s="39" t="s">
        <v>193</v>
      </c>
      <c r="C147" s="70" t="s">
        <v>460</v>
      </c>
      <c r="D147" s="59">
        <v>79956511.16</v>
      </c>
      <c r="E147" s="1">
        <v>0</v>
      </c>
      <c r="F147" s="44">
        <v>972718.8</v>
      </c>
      <c r="G147" s="19">
        <v>0</v>
      </c>
      <c r="H147" s="44">
        <v>0</v>
      </c>
      <c r="I147" s="19">
        <v>242545.44</v>
      </c>
      <c r="J147" s="19">
        <v>0</v>
      </c>
      <c r="K147" s="90">
        <f t="shared" si="2"/>
        <v>81171775.39999999</v>
      </c>
      <c r="L147" s="1"/>
      <c r="M147" s="44"/>
    </row>
    <row r="148" spans="1:13" ht="12.75">
      <c r="A148" s="40" t="s">
        <v>194</v>
      </c>
      <c r="B148" s="39" t="s">
        <v>193</v>
      </c>
      <c r="C148" s="70" t="s">
        <v>461</v>
      </c>
      <c r="D148" s="59">
        <v>36112892.46</v>
      </c>
      <c r="E148" s="1">
        <v>0</v>
      </c>
      <c r="F148" s="44">
        <v>0</v>
      </c>
      <c r="G148" s="19">
        <v>0</v>
      </c>
      <c r="H148" s="44">
        <v>0</v>
      </c>
      <c r="I148" s="19">
        <v>227667.21</v>
      </c>
      <c r="J148" s="19">
        <v>0</v>
      </c>
      <c r="K148" s="90">
        <f t="shared" si="2"/>
        <v>36340559.67</v>
      </c>
      <c r="L148" s="1"/>
      <c r="M148" s="44"/>
    </row>
    <row r="149" spans="1:13" ht="12.75">
      <c r="A149" s="40" t="s">
        <v>195</v>
      </c>
      <c r="B149" s="39" t="s">
        <v>196</v>
      </c>
      <c r="C149" s="70" t="s">
        <v>462</v>
      </c>
      <c r="D149" s="59">
        <v>0</v>
      </c>
      <c r="E149" s="1">
        <v>0</v>
      </c>
      <c r="F149" s="44">
        <v>0</v>
      </c>
      <c r="G149" s="19">
        <v>0</v>
      </c>
      <c r="H149" s="44">
        <v>0</v>
      </c>
      <c r="I149" s="19">
        <v>0</v>
      </c>
      <c r="J149" s="19">
        <v>0</v>
      </c>
      <c r="K149" s="90">
        <f t="shared" si="2"/>
        <v>0</v>
      </c>
      <c r="L149" s="1"/>
      <c r="M149" s="44"/>
    </row>
    <row r="150" spans="1:13" ht="12.75">
      <c r="A150" s="40" t="s">
        <v>197</v>
      </c>
      <c r="B150" s="39" t="s">
        <v>196</v>
      </c>
      <c r="C150" s="70" t="s">
        <v>463</v>
      </c>
      <c r="D150" s="59">
        <v>2048240.29</v>
      </c>
      <c r="E150" s="1">
        <v>65663.93</v>
      </c>
      <c r="F150" s="44">
        <v>0</v>
      </c>
      <c r="G150" s="19">
        <v>0</v>
      </c>
      <c r="H150" s="44">
        <v>0</v>
      </c>
      <c r="I150" s="19">
        <v>10469.31</v>
      </c>
      <c r="J150" s="19">
        <v>0</v>
      </c>
      <c r="K150" s="90">
        <f t="shared" si="2"/>
        <v>2124373.5300000003</v>
      </c>
      <c r="L150" s="1"/>
      <c r="M150" s="44"/>
    </row>
    <row r="151" spans="1:13" ht="12.75">
      <c r="A151" s="40" t="s">
        <v>198</v>
      </c>
      <c r="B151" s="39" t="s">
        <v>199</v>
      </c>
      <c r="C151" s="70" t="s">
        <v>464</v>
      </c>
      <c r="D151" s="59">
        <v>2282139.6</v>
      </c>
      <c r="E151" s="1">
        <v>0</v>
      </c>
      <c r="F151" s="44">
        <v>0</v>
      </c>
      <c r="G151" s="19">
        <v>0</v>
      </c>
      <c r="H151" s="44">
        <v>0</v>
      </c>
      <c r="I151" s="19">
        <v>0</v>
      </c>
      <c r="J151" s="19">
        <v>0</v>
      </c>
      <c r="K151" s="90">
        <f t="shared" si="2"/>
        <v>2282139.6</v>
      </c>
      <c r="L151" s="1"/>
      <c r="M151" s="44"/>
    </row>
    <row r="152" spans="1:13" ht="12.75">
      <c r="A152" s="40" t="s">
        <v>200</v>
      </c>
      <c r="B152" s="39" t="s">
        <v>199</v>
      </c>
      <c r="C152" s="70" t="s">
        <v>465</v>
      </c>
      <c r="D152" s="59">
        <v>6106637.83</v>
      </c>
      <c r="E152" s="1">
        <v>0</v>
      </c>
      <c r="F152" s="44">
        <v>0</v>
      </c>
      <c r="G152" s="19">
        <v>0</v>
      </c>
      <c r="H152" s="44">
        <v>0</v>
      </c>
      <c r="I152" s="19">
        <v>0</v>
      </c>
      <c r="J152" s="19">
        <v>0</v>
      </c>
      <c r="K152" s="90">
        <f t="shared" si="2"/>
        <v>6106637.83</v>
      </c>
      <c r="L152" s="1"/>
      <c r="M152" s="44"/>
    </row>
    <row r="153" spans="1:13" ht="12.75">
      <c r="A153" s="40" t="s">
        <v>201</v>
      </c>
      <c r="B153" s="39" t="s">
        <v>199</v>
      </c>
      <c r="C153" s="70" t="s">
        <v>466</v>
      </c>
      <c r="D153" s="59">
        <v>2298699.93</v>
      </c>
      <c r="E153" s="1">
        <v>0</v>
      </c>
      <c r="F153" s="44">
        <v>0</v>
      </c>
      <c r="G153" s="19">
        <v>0</v>
      </c>
      <c r="H153" s="44">
        <v>0</v>
      </c>
      <c r="I153" s="19">
        <v>0</v>
      </c>
      <c r="J153" s="19">
        <v>0</v>
      </c>
      <c r="K153" s="90">
        <f t="shared" si="2"/>
        <v>2298699.93</v>
      </c>
      <c r="L153" s="1"/>
      <c r="M153" s="44"/>
    </row>
    <row r="154" spans="1:13" ht="12.75">
      <c r="A154" s="40" t="s">
        <v>202</v>
      </c>
      <c r="B154" s="39" t="s">
        <v>203</v>
      </c>
      <c r="C154" s="70" t="s">
        <v>467</v>
      </c>
      <c r="D154" s="59">
        <v>1096341.03</v>
      </c>
      <c r="E154" s="1">
        <v>0</v>
      </c>
      <c r="F154" s="44">
        <v>0</v>
      </c>
      <c r="G154" s="19">
        <v>0</v>
      </c>
      <c r="H154" s="44">
        <v>0</v>
      </c>
      <c r="I154" s="19">
        <v>0</v>
      </c>
      <c r="J154" s="19">
        <v>0</v>
      </c>
      <c r="K154" s="90">
        <f t="shared" si="2"/>
        <v>1096341.03</v>
      </c>
      <c r="L154" s="1"/>
      <c r="M154" s="44"/>
    </row>
    <row r="155" spans="1:13" ht="12.75">
      <c r="A155" s="40" t="s">
        <v>204</v>
      </c>
      <c r="B155" s="39" t="s">
        <v>203</v>
      </c>
      <c r="C155" s="70" t="s">
        <v>468</v>
      </c>
      <c r="D155" s="59">
        <v>4772131.07</v>
      </c>
      <c r="E155" s="1">
        <v>0</v>
      </c>
      <c r="F155" s="44">
        <v>0</v>
      </c>
      <c r="G155" s="19">
        <v>0</v>
      </c>
      <c r="H155" s="44">
        <v>0</v>
      </c>
      <c r="I155" s="19">
        <v>0</v>
      </c>
      <c r="J155" s="19">
        <v>0</v>
      </c>
      <c r="K155" s="90">
        <f t="shared" si="2"/>
        <v>4772131.07</v>
      </c>
      <c r="L155" s="1"/>
      <c r="M155" s="44"/>
    </row>
    <row r="156" spans="1:13" ht="12.75">
      <c r="A156" s="40" t="s">
        <v>205</v>
      </c>
      <c r="B156" s="39" t="s">
        <v>203</v>
      </c>
      <c r="C156" s="70" t="s">
        <v>469</v>
      </c>
      <c r="D156" s="59">
        <v>451905.19</v>
      </c>
      <c r="E156" s="1">
        <v>0</v>
      </c>
      <c r="F156" s="44">
        <v>0</v>
      </c>
      <c r="G156" s="19">
        <v>0</v>
      </c>
      <c r="H156" s="44">
        <v>0</v>
      </c>
      <c r="I156" s="19">
        <v>0</v>
      </c>
      <c r="J156" s="19">
        <v>0</v>
      </c>
      <c r="K156" s="90">
        <f t="shared" si="2"/>
        <v>451905.19</v>
      </c>
      <c r="L156" s="1"/>
      <c r="M156" s="44"/>
    </row>
    <row r="157" spans="1:13" ht="12.75">
      <c r="A157" s="40" t="s">
        <v>206</v>
      </c>
      <c r="B157" s="39" t="s">
        <v>207</v>
      </c>
      <c r="C157" s="70" t="s">
        <v>470</v>
      </c>
      <c r="D157" s="59">
        <v>979308.75</v>
      </c>
      <c r="E157" s="1">
        <v>0</v>
      </c>
      <c r="F157" s="44">
        <v>0</v>
      </c>
      <c r="G157" s="19">
        <v>0</v>
      </c>
      <c r="H157" s="44">
        <v>0</v>
      </c>
      <c r="I157" s="19">
        <v>0</v>
      </c>
      <c r="J157" s="19">
        <v>0</v>
      </c>
      <c r="K157" s="90">
        <f t="shared" si="2"/>
        <v>979308.75</v>
      </c>
      <c r="L157" s="1"/>
      <c r="M157" s="44"/>
    </row>
    <row r="158" spans="1:13" ht="12.75">
      <c r="A158" s="40" t="s">
        <v>208</v>
      </c>
      <c r="B158" s="39" t="s">
        <v>207</v>
      </c>
      <c r="C158" s="70" t="s">
        <v>471</v>
      </c>
      <c r="D158" s="59">
        <v>1502686.13</v>
      </c>
      <c r="E158" s="1">
        <v>0</v>
      </c>
      <c r="F158" s="44">
        <v>0</v>
      </c>
      <c r="G158" s="19">
        <v>0</v>
      </c>
      <c r="H158" s="44">
        <v>0</v>
      </c>
      <c r="I158" s="19">
        <v>0</v>
      </c>
      <c r="J158" s="19">
        <v>0</v>
      </c>
      <c r="K158" s="90">
        <f t="shared" si="2"/>
        <v>1502686.13</v>
      </c>
      <c r="L158" s="45"/>
      <c r="M158" s="44"/>
    </row>
    <row r="159" spans="1:13" ht="12.75">
      <c r="A159" s="40" t="s">
        <v>209</v>
      </c>
      <c r="B159" s="39" t="s">
        <v>207</v>
      </c>
      <c r="C159" s="70" t="s">
        <v>472</v>
      </c>
      <c r="D159" s="59">
        <v>3507279.63</v>
      </c>
      <c r="E159" s="1">
        <v>0</v>
      </c>
      <c r="F159" s="44">
        <v>0</v>
      </c>
      <c r="G159" s="19">
        <v>0</v>
      </c>
      <c r="H159" s="44">
        <v>0</v>
      </c>
      <c r="I159" s="19">
        <v>0</v>
      </c>
      <c r="J159" s="19">
        <v>0</v>
      </c>
      <c r="K159" s="90">
        <f t="shared" si="2"/>
        <v>3507279.63</v>
      </c>
      <c r="L159" s="45"/>
      <c r="M159" s="44"/>
    </row>
    <row r="160" spans="1:13" ht="12.75">
      <c r="A160" s="40" t="s">
        <v>210</v>
      </c>
      <c r="B160" s="39" t="s">
        <v>211</v>
      </c>
      <c r="C160" s="70" t="s">
        <v>473</v>
      </c>
      <c r="D160" s="59">
        <v>372652.28</v>
      </c>
      <c r="E160" s="1">
        <v>0</v>
      </c>
      <c r="F160" s="44">
        <v>0</v>
      </c>
      <c r="G160" s="19">
        <v>0</v>
      </c>
      <c r="H160" s="44">
        <v>0</v>
      </c>
      <c r="I160" s="19">
        <v>0</v>
      </c>
      <c r="J160" s="19">
        <v>0</v>
      </c>
      <c r="K160" s="90">
        <f t="shared" si="2"/>
        <v>372652.28</v>
      </c>
      <c r="L160" s="45"/>
      <c r="M160" s="44"/>
    </row>
    <row r="161" spans="1:13" ht="12.75">
      <c r="A161" s="40" t="s">
        <v>212</v>
      </c>
      <c r="B161" s="39" t="s">
        <v>213</v>
      </c>
      <c r="C161" s="70" t="s">
        <v>474</v>
      </c>
      <c r="D161" s="59">
        <v>1371274.21</v>
      </c>
      <c r="E161" s="59">
        <v>0</v>
      </c>
      <c r="F161" s="44">
        <v>0</v>
      </c>
      <c r="G161" s="19">
        <v>0</v>
      </c>
      <c r="H161" s="44">
        <v>0</v>
      </c>
      <c r="I161" s="19">
        <v>0</v>
      </c>
      <c r="J161" s="19">
        <v>0</v>
      </c>
      <c r="K161" s="90">
        <f t="shared" si="2"/>
        <v>1371274.21</v>
      </c>
      <c r="L161" s="45"/>
      <c r="M161" s="44"/>
    </row>
    <row r="162" spans="1:13" ht="12.75">
      <c r="A162" s="40" t="s">
        <v>214</v>
      </c>
      <c r="B162" s="39" t="s">
        <v>213</v>
      </c>
      <c r="C162" s="70" t="s">
        <v>475</v>
      </c>
      <c r="D162" s="59">
        <v>2286517.99</v>
      </c>
      <c r="E162" s="1">
        <v>0</v>
      </c>
      <c r="F162" s="44">
        <v>0</v>
      </c>
      <c r="G162" s="19">
        <v>0</v>
      </c>
      <c r="H162" s="44">
        <v>0</v>
      </c>
      <c r="I162" s="19">
        <v>9348.05</v>
      </c>
      <c r="J162" s="19">
        <v>0</v>
      </c>
      <c r="K162" s="90">
        <f t="shared" si="2"/>
        <v>2295866.04</v>
      </c>
      <c r="L162" s="45"/>
      <c r="M162" s="44"/>
    </row>
    <row r="163" spans="1:13" ht="12.75">
      <c r="A163" s="40" t="s">
        <v>215</v>
      </c>
      <c r="B163" s="39" t="s">
        <v>216</v>
      </c>
      <c r="C163" s="70" t="s">
        <v>476</v>
      </c>
      <c r="D163" s="59">
        <v>4620811.666807368</v>
      </c>
      <c r="E163" s="1">
        <v>0</v>
      </c>
      <c r="F163" s="44">
        <v>0</v>
      </c>
      <c r="G163" s="19">
        <v>0</v>
      </c>
      <c r="H163" s="44">
        <v>0</v>
      </c>
      <c r="I163" s="19">
        <v>0</v>
      </c>
      <c r="J163" s="19">
        <v>0</v>
      </c>
      <c r="K163" s="90">
        <f t="shared" si="2"/>
        <v>4620811.666807368</v>
      </c>
      <c r="L163" s="45"/>
      <c r="M163" s="44"/>
    </row>
    <row r="164" spans="1:13" ht="12.75">
      <c r="A164" s="40" t="s">
        <v>217</v>
      </c>
      <c r="B164" s="39" t="s">
        <v>216</v>
      </c>
      <c r="C164" s="70" t="s">
        <v>477</v>
      </c>
      <c r="D164" s="59">
        <v>775596.87</v>
      </c>
      <c r="E164" s="1">
        <v>0</v>
      </c>
      <c r="F164" s="44">
        <v>0</v>
      </c>
      <c r="G164" s="19">
        <v>0</v>
      </c>
      <c r="H164" s="44">
        <v>0</v>
      </c>
      <c r="I164" s="19">
        <v>0</v>
      </c>
      <c r="J164" s="19">
        <v>0</v>
      </c>
      <c r="K164" s="90">
        <f t="shared" si="2"/>
        <v>775596.87</v>
      </c>
      <c r="L164" s="45"/>
      <c r="M164" s="44"/>
    </row>
    <row r="165" spans="1:13" ht="12.75">
      <c r="A165" s="40" t="s">
        <v>218</v>
      </c>
      <c r="B165" s="39" t="s">
        <v>219</v>
      </c>
      <c r="C165" s="70" t="s">
        <v>478</v>
      </c>
      <c r="D165" s="59">
        <v>1958209.55</v>
      </c>
      <c r="E165" s="1">
        <v>0</v>
      </c>
      <c r="F165" s="44">
        <v>0</v>
      </c>
      <c r="G165" s="19">
        <v>0</v>
      </c>
      <c r="H165" s="44">
        <v>0</v>
      </c>
      <c r="I165" s="19">
        <v>0</v>
      </c>
      <c r="J165" s="19">
        <v>0</v>
      </c>
      <c r="K165" s="90">
        <f t="shared" si="2"/>
        <v>1958209.55</v>
      </c>
      <c r="L165" s="45"/>
      <c r="M165" s="44"/>
    </row>
    <row r="166" spans="1:13" ht="12.75">
      <c r="A166" s="40" t="s">
        <v>220</v>
      </c>
      <c r="B166" s="39" t="s">
        <v>221</v>
      </c>
      <c r="C166" s="70" t="s">
        <v>479</v>
      </c>
      <c r="D166" s="59">
        <v>236433.73</v>
      </c>
      <c r="E166" s="1">
        <v>0</v>
      </c>
      <c r="F166" s="44">
        <v>0</v>
      </c>
      <c r="G166" s="19">
        <v>0</v>
      </c>
      <c r="H166" s="44">
        <v>0</v>
      </c>
      <c r="I166" s="19">
        <v>0</v>
      </c>
      <c r="J166" s="19">
        <v>0</v>
      </c>
      <c r="K166" s="90">
        <f t="shared" si="2"/>
        <v>236433.73</v>
      </c>
      <c r="L166" s="45"/>
      <c r="M166" s="44"/>
    </row>
    <row r="167" spans="1:13" ht="12.75">
      <c r="A167" s="40" t="s">
        <v>222</v>
      </c>
      <c r="B167" s="39" t="s">
        <v>221</v>
      </c>
      <c r="C167" s="70" t="s">
        <v>480</v>
      </c>
      <c r="D167" s="59">
        <v>10268788.8</v>
      </c>
      <c r="E167" s="1">
        <v>64800</v>
      </c>
      <c r="F167" s="44">
        <v>0</v>
      </c>
      <c r="G167" s="19">
        <v>0</v>
      </c>
      <c r="H167" s="44">
        <v>0</v>
      </c>
      <c r="I167" s="19">
        <v>0</v>
      </c>
      <c r="J167" s="19">
        <v>0</v>
      </c>
      <c r="K167" s="90">
        <f t="shared" si="2"/>
        <v>10333588.8</v>
      </c>
      <c r="L167" s="45"/>
      <c r="M167" s="44"/>
    </row>
    <row r="168" spans="1:13" ht="12.75">
      <c r="A168" s="40" t="s">
        <v>223</v>
      </c>
      <c r="B168" s="39" t="s">
        <v>224</v>
      </c>
      <c r="C168" s="70" t="s">
        <v>481</v>
      </c>
      <c r="D168" s="59">
        <v>1907704.09</v>
      </c>
      <c r="E168" s="1">
        <v>0</v>
      </c>
      <c r="F168" s="44">
        <v>0</v>
      </c>
      <c r="G168" s="19">
        <v>0</v>
      </c>
      <c r="H168" s="44">
        <v>0</v>
      </c>
      <c r="I168" s="19">
        <v>0</v>
      </c>
      <c r="J168" s="19">
        <v>0</v>
      </c>
      <c r="K168" s="90">
        <f t="shared" si="2"/>
        <v>1907704.09</v>
      </c>
      <c r="L168" s="45"/>
      <c r="M168" s="44"/>
    </row>
    <row r="169" spans="1:13" ht="12.75">
      <c r="A169" s="40" t="s">
        <v>225</v>
      </c>
      <c r="B169" s="39" t="s">
        <v>224</v>
      </c>
      <c r="C169" s="70" t="s">
        <v>482</v>
      </c>
      <c r="D169" s="59">
        <v>700678.73</v>
      </c>
      <c r="E169" s="1">
        <v>0</v>
      </c>
      <c r="F169" s="44">
        <v>0</v>
      </c>
      <c r="G169" s="19">
        <v>0</v>
      </c>
      <c r="H169" s="44">
        <v>0</v>
      </c>
      <c r="I169" s="19">
        <v>0</v>
      </c>
      <c r="J169" s="19">
        <v>0</v>
      </c>
      <c r="K169" s="90">
        <f t="shared" si="2"/>
        <v>700678.73</v>
      </c>
      <c r="L169" s="45"/>
      <c r="M169" s="44"/>
    </row>
    <row r="170" spans="1:13" ht="12.75">
      <c r="A170" s="40" t="s">
        <v>226</v>
      </c>
      <c r="B170" s="39" t="s">
        <v>224</v>
      </c>
      <c r="C170" s="70" t="s">
        <v>483</v>
      </c>
      <c r="D170" s="59">
        <v>1511519.19</v>
      </c>
      <c r="E170" s="1">
        <v>0</v>
      </c>
      <c r="F170" s="44">
        <v>0</v>
      </c>
      <c r="G170" s="19">
        <v>0</v>
      </c>
      <c r="H170" s="44">
        <v>0</v>
      </c>
      <c r="I170" s="19">
        <v>0</v>
      </c>
      <c r="J170" s="19">
        <v>0</v>
      </c>
      <c r="K170" s="90">
        <f t="shared" si="2"/>
        <v>1511519.19</v>
      </c>
      <c r="L170" s="45"/>
      <c r="M170" s="44"/>
    </row>
    <row r="171" spans="1:13" ht="12.75">
      <c r="A171" s="40" t="s">
        <v>227</v>
      </c>
      <c r="B171" s="39" t="s">
        <v>224</v>
      </c>
      <c r="C171" s="70" t="s">
        <v>484</v>
      </c>
      <c r="D171" s="59">
        <v>1123506.75</v>
      </c>
      <c r="E171" s="1">
        <v>0</v>
      </c>
      <c r="F171" s="44">
        <v>0</v>
      </c>
      <c r="G171" s="19">
        <v>0</v>
      </c>
      <c r="H171" s="44">
        <v>0</v>
      </c>
      <c r="I171" s="19">
        <v>0</v>
      </c>
      <c r="J171" s="19">
        <v>0</v>
      </c>
      <c r="K171" s="90">
        <f t="shared" si="2"/>
        <v>1123506.75</v>
      </c>
      <c r="L171" s="45"/>
      <c r="M171" s="44"/>
    </row>
    <row r="172" spans="1:13" ht="12.75">
      <c r="A172" s="40" t="s">
        <v>228</v>
      </c>
      <c r="B172" s="39" t="s">
        <v>224</v>
      </c>
      <c r="C172" s="70" t="s">
        <v>485</v>
      </c>
      <c r="D172" s="59">
        <v>659288.92</v>
      </c>
      <c r="E172" s="1">
        <v>0</v>
      </c>
      <c r="F172" s="44">
        <v>0</v>
      </c>
      <c r="G172" s="19">
        <v>0</v>
      </c>
      <c r="H172" s="44">
        <v>0</v>
      </c>
      <c r="I172" s="19">
        <v>0</v>
      </c>
      <c r="J172" s="19">
        <v>0</v>
      </c>
      <c r="K172" s="90">
        <f t="shared" si="2"/>
        <v>659288.92</v>
      </c>
      <c r="L172" s="45"/>
      <c r="M172" s="44"/>
    </row>
    <row r="173" spans="1:13" ht="12.75">
      <c r="A173" s="40" t="s">
        <v>229</v>
      </c>
      <c r="B173" s="39" t="s">
        <v>230</v>
      </c>
      <c r="C173" s="86" t="s">
        <v>512</v>
      </c>
      <c r="D173" s="59">
        <v>5713891.12</v>
      </c>
      <c r="E173" s="59">
        <v>0</v>
      </c>
      <c r="F173" s="44">
        <v>0</v>
      </c>
      <c r="G173" s="19">
        <v>0</v>
      </c>
      <c r="H173" s="44">
        <v>0</v>
      </c>
      <c r="I173" s="19">
        <v>0</v>
      </c>
      <c r="J173" s="19">
        <v>0</v>
      </c>
      <c r="K173" s="90">
        <f t="shared" si="2"/>
        <v>5713891.12</v>
      </c>
      <c r="L173" s="45"/>
      <c r="M173" s="44"/>
    </row>
    <row r="174" spans="1:13" ht="12.75">
      <c r="A174" s="40" t="s">
        <v>231</v>
      </c>
      <c r="B174" s="39" t="s">
        <v>230</v>
      </c>
      <c r="C174" s="70" t="s">
        <v>486</v>
      </c>
      <c r="D174" s="59">
        <v>5828215.97</v>
      </c>
      <c r="E174" s="1">
        <v>0</v>
      </c>
      <c r="F174" s="44">
        <v>0</v>
      </c>
      <c r="G174" s="19">
        <v>0</v>
      </c>
      <c r="H174" s="44">
        <v>0</v>
      </c>
      <c r="I174" s="19">
        <v>0</v>
      </c>
      <c r="J174" s="19">
        <v>0</v>
      </c>
      <c r="K174" s="90">
        <f t="shared" si="2"/>
        <v>5828215.97</v>
      </c>
      <c r="L174" s="45"/>
      <c r="M174" s="44"/>
    </row>
    <row r="175" spans="1:13" ht="12.75">
      <c r="A175" s="40" t="s">
        <v>232</v>
      </c>
      <c r="B175" s="39" t="s">
        <v>230</v>
      </c>
      <c r="C175" s="70" t="s">
        <v>487</v>
      </c>
      <c r="D175" s="59">
        <v>8988955.46</v>
      </c>
      <c r="E175" s="1">
        <v>0</v>
      </c>
      <c r="F175" s="44">
        <v>0</v>
      </c>
      <c r="G175" s="19">
        <v>0</v>
      </c>
      <c r="H175" s="44">
        <v>0</v>
      </c>
      <c r="I175" s="19">
        <v>0</v>
      </c>
      <c r="J175" s="19">
        <v>0</v>
      </c>
      <c r="K175" s="90">
        <f t="shared" si="2"/>
        <v>8988955.46</v>
      </c>
      <c r="L175" s="45"/>
      <c r="M175" s="44"/>
    </row>
    <row r="176" spans="1:13" ht="12.75">
      <c r="A176" s="40" t="s">
        <v>233</v>
      </c>
      <c r="B176" s="39" t="s">
        <v>230</v>
      </c>
      <c r="C176" s="70" t="s">
        <v>488</v>
      </c>
      <c r="D176" s="59">
        <v>12449895.38</v>
      </c>
      <c r="E176" s="59">
        <v>103845</v>
      </c>
      <c r="F176" s="44">
        <v>490905.8</v>
      </c>
      <c r="G176" s="19">
        <v>0</v>
      </c>
      <c r="H176" s="44">
        <v>0</v>
      </c>
      <c r="I176" s="19">
        <v>0</v>
      </c>
      <c r="J176" s="19">
        <v>0</v>
      </c>
      <c r="K176" s="90">
        <f t="shared" si="2"/>
        <v>13044646.180000002</v>
      </c>
      <c r="L176" s="45"/>
      <c r="M176" s="44"/>
    </row>
    <row r="177" spans="1:13" ht="12.75">
      <c r="A177" s="40" t="s">
        <v>234</v>
      </c>
      <c r="B177" s="39" t="s">
        <v>230</v>
      </c>
      <c r="C177" s="70" t="s">
        <v>489</v>
      </c>
      <c r="D177" s="59">
        <v>13090379.15</v>
      </c>
      <c r="E177" s="1">
        <v>0</v>
      </c>
      <c r="F177" s="44">
        <v>445912.46</v>
      </c>
      <c r="G177" s="19">
        <v>0</v>
      </c>
      <c r="H177" s="44">
        <v>0</v>
      </c>
      <c r="I177" s="19">
        <v>0</v>
      </c>
      <c r="J177" s="19">
        <v>0</v>
      </c>
      <c r="K177" s="90">
        <f t="shared" si="2"/>
        <v>13536291.610000001</v>
      </c>
      <c r="L177" s="45"/>
      <c r="M177" s="44"/>
    </row>
    <row r="178" spans="1:13" ht="12.75">
      <c r="A178" s="40" t="s">
        <v>235</v>
      </c>
      <c r="B178" s="39" t="s">
        <v>230</v>
      </c>
      <c r="C178" s="70" t="s">
        <v>490</v>
      </c>
      <c r="D178" s="59">
        <v>89001187.37</v>
      </c>
      <c r="E178" s="1">
        <v>0</v>
      </c>
      <c r="F178" s="44">
        <v>2910832.55</v>
      </c>
      <c r="G178" s="19">
        <v>0</v>
      </c>
      <c r="H178" s="44">
        <v>0</v>
      </c>
      <c r="I178" s="19">
        <v>0</v>
      </c>
      <c r="J178" s="19">
        <v>0</v>
      </c>
      <c r="K178" s="90">
        <f t="shared" si="2"/>
        <v>91912019.92</v>
      </c>
      <c r="L178" s="45"/>
      <c r="M178" s="44"/>
    </row>
    <row r="179" spans="1:13" ht="12.75">
      <c r="A179" s="40" t="s">
        <v>236</v>
      </c>
      <c r="B179" s="39" t="s">
        <v>230</v>
      </c>
      <c r="C179" s="70" t="s">
        <v>491</v>
      </c>
      <c r="D179" s="59">
        <v>2299522.41</v>
      </c>
      <c r="E179" s="1">
        <v>0</v>
      </c>
      <c r="F179" s="44">
        <v>0</v>
      </c>
      <c r="G179" s="19">
        <v>0</v>
      </c>
      <c r="H179" s="44">
        <v>0</v>
      </c>
      <c r="I179" s="19">
        <v>0</v>
      </c>
      <c r="J179" s="19">
        <v>0</v>
      </c>
      <c r="K179" s="90">
        <f t="shared" si="2"/>
        <v>2299522.41</v>
      </c>
      <c r="L179" s="45"/>
      <c r="M179" s="44"/>
    </row>
    <row r="180" spans="1:13" ht="12.75">
      <c r="A180" s="40" t="s">
        <v>237</v>
      </c>
      <c r="B180" s="39" t="s">
        <v>230</v>
      </c>
      <c r="C180" s="70" t="s">
        <v>492</v>
      </c>
      <c r="D180" s="59">
        <v>10587661.56</v>
      </c>
      <c r="E180" s="1">
        <v>76301.89</v>
      </c>
      <c r="F180" s="44">
        <v>0</v>
      </c>
      <c r="G180" s="19">
        <v>0</v>
      </c>
      <c r="H180" s="44">
        <v>0</v>
      </c>
      <c r="I180" s="19">
        <v>0</v>
      </c>
      <c r="J180" s="19">
        <v>0</v>
      </c>
      <c r="K180" s="90">
        <f t="shared" si="2"/>
        <v>10663963.450000001</v>
      </c>
      <c r="L180" s="45"/>
      <c r="M180" s="44"/>
    </row>
    <row r="181" spans="1:13" ht="12.75">
      <c r="A181" s="40" t="s">
        <v>238</v>
      </c>
      <c r="B181" s="39" t="s">
        <v>230</v>
      </c>
      <c r="C181" s="70" t="s">
        <v>493</v>
      </c>
      <c r="D181" s="59">
        <v>2719465.97</v>
      </c>
      <c r="E181" s="1">
        <v>0</v>
      </c>
      <c r="F181" s="44">
        <v>0</v>
      </c>
      <c r="G181" s="19">
        <v>0</v>
      </c>
      <c r="H181" s="44">
        <v>0</v>
      </c>
      <c r="I181" s="19">
        <v>0</v>
      </c>
      <c r="J181" s="19">
        <v>0</v>
      </c>
      <c r="K181" s="90">
        <f t="shared" si="2"/>
        <v>2719465.97</v>
      </c>
      <c r="L181" s="45"/>
      <c r="M181" s="44"/>
    </row>
    <row r="182" spans="1:13" ht="12.75">
      <c r="A182" s="40" t="s">
        <v>239</v>
      </c>
      <c r="B182" s="39" t="s">
        <v>230</v>
      </c>
      <c r="C182" s="70" t="s">
        <v>494</v>
      </c>
      <c r="D182" s="59">
        <v>1367371.76</v>
      </c>
      <c r="E182" s="1">
        <v>0</v>
      </c>
      <c r="F182" s="44">
        <v>0</v>
      </c>
      <c r="G182" s="19">
        <v>0</v>
      </c>
      <c r="H182" s="44">
        <v>0</v>
      </c>
      <c r="I182" s="19">
        <v>0</v>
      </c>
      <c r="J182" s="19">
        <v>0</v>
      </c>
      <c r="K182" s="90">
        <f t="shared" si="2"/>
        <v>1367371.76</v>
      </c>
      <c r="L182" s="45"/>
      <c r="M182" s="44"/>
    </row>
    <row r="183" spans="1:13" ht="12.75">
      <c r="A183" s="40" t="s">
        <v>240</v>
      </c>
      <c r="B183" s="39" t="s">
        <v>230</v>
      </c>
      <c r="C183" s="70" t="s">
        <v>495</v>
      </c>
      <c r="D183" s="59">
        <v>1335223.34</v>
      </c>
      <c r="E183" s="1">
        <v>0</v>
      </c>
      <c r="F183" s="44">
        <v>0</v>
      </c>
      <c r="G183" s="19">
        <v>0</v>
      </c>
      <c r="H183" s="44">
        <v>0</v>
      </c>
      <c r="I183" s="19">
        <v>0</v>
      </c>
      <c r="J183" s="19">
        <v>0</v>
      </c>
      <c r="K183" s="90">
        <f t="shared" si="2"/>
        <v>1335223.34</v>
      </c>
      <c r="L183" s="45"/>
      <c r="M183" s="44"/>
    </row>
    <row r="184" spans="1:13" ht="12.75">
      <c r="A184" s="40" t="s">
        <v>241</v>
      </c>
      <c r="B184" s="39" t="s">
        <v>230</v>
      </c>
      <c r="C184" s="70" t="s">
        <v>496</v>
      </c>
      <c r="D184" s="59">
        <v>0</v>
      </c>
      <c r="E184" s="1">
        <v>0</v>
      </c>
      <c r="F184" s="44">
        <v>0</v>
      </c>
      <c r="G184" s="19">
        <v>0</v>
      </c>
      <c r="H184" s="44">
        <v>0</v>
      </c>
      <c r="I184" s="19">
        <v>0</v>
      </c>
      <c r="J184" s="19">
        <v>0</v>
      </c>
      <c r="K184" s="90">
        <f t="shared" si="2"/>
        <v>0</v>
      </c>
      <c r="L184" s="45"/>
      <c r="M184" s="44"/>
    </row>
    <row r="185" spans="1:13" ht="12.75">
      <c r="A185" s="40">
        <v>3200</v>
      </c>
      <c r="B185" s="39" t="s">
        <v>242</v>
      </c>
      <c r="C185" s="70" t="s">
        <v>243</v>
      </c>
      <c r="D185" s="59">
        <v>2979867.36</v>
      </c>
      <c r="E185" s="1">
        <v>78062.51000000001</v>
      </c>
      <c r="F185" s="44">
        <v>0</v>
      </c>
      <c r="G185" s="19">
        <v>0</v>
      </c>
      <c r="H185" s="44">
        <v>0</v>
      </c>
      <c r="I185" s="19">
        <v>0</v>
      </c>
      <c r="J185" s="19">
        <v>0</v>
      </c>
      <c r="K185" s="90">
        <f t="shared" si="2"/>
        <v>3057929.87</v>
      </c>
      <c r="L185" s="45"/>
      <c r="M185" s="44"/>
    </row>
    <row r="186" spans="1:13" ht="12.75">
      <c r="A186" s="40">
        <v>3210</v>
      </c>
      <c r="B186" s="39" t="s">
        <v>242</v>
      </c>
      <c r="C186" s="70" t="s">
        <v>244</v>
      </c>
      <c r="D186" s="59">
        <v>2784866.18</v>
      </c>
      <c r="E186" s="1">
        <v>0</v>
      </c>
      <c r="F186" s="44">
        <v>0</v>
      </c>
      <c r="G186" s="19">
        <v>0</v>
      </c>
      <c r="H186" s="44">
        <v>0</v>
      </c>
      <c r="I186" s="19">
        <v>0</v>
      </c>
      <c r="J186" s="19">
        <v>0</v>
      </c>
      <c r="K186" s="90">
        <f t="shared" si="2"/>
        <v>2784866.18</v>
      </c>
      <c r="L186" s="45"/>
      <c r="M186" s="44"/>
    </row>
    <row r="187" spans="1:13" ht="12.75">
      <c r="A187" s="40">
        <v>3220</v>
      </c>
      <c r="B187" s="39" t="s">
        <v>242</v>
      </c>
      <c r="C187" s="70" t="s">
        <v>245</v>
      </c>
      <c r="D187" s="59">
        <v>1129914.7</v>
      </c>
      <c r="E187" s="1">
        <v>0</v>
      </c>
      <c r="F187" s="44">
        <v>0</v>
      </c>
      <c r="G187" s="19">
        <v>0</v>
      </c>
      <c r="H187" s="44">
        <v>0</v>
      </c>
      <c r="I187" s="19">
        <v>0</v>
      </c>
      <c r="J187" s="19">
        <v>0</v>
      </c>
      <c r="K187" s="90">
        <f t="shared" si="2"/>
        <v>1129914.7</v>
      </c>
      <c r="L187" s="45"/>
      <c r="M187" s="44"/>
    </row>
    <row r="188" spans="1:13" ht="12.75">
      <c r="A188" s="40">
        <v>3230</v>
      </c>
      <c r="B188" s="39" t="s">
        <v>242</v>
      </c>
      <c r="C188" s="70" t="s">
        <v>246</v>
      </c>
      <c r="D188" s="59">
        <v>645573.7</v>
      </c>
      <c r="E188" s="1">
        <v>0</v>
      </c>
      <c r="F188" s="44">
        <v>0</v>
      </c>
      <c r="G188" s="19">
        <v>0</v>
      </c>
      <c r="H188" s="44">
        <v>0</v>
      </c>
      <c r="I188" s="19">
        <v>0</v>
      </c>
      <c r="J188" s="19">
        <v>0</v>
      </c>
      <c r="K188" s="90">
        <f t="shared" si="2"/>
        <v>645573.7</v>
      </c>
      <c r="L188" s="45"/>
      <c r="M188" s="44"/>
    </row>
    <row r="189" spans="1:13" ht="12.75">
      <c r="A189" s="40">
        <v>8001</v>
      </c>
      <c r="B189" s="39" t="s">
        <v>318</v>
      </c>
      <c r="C189" s="69" t="s">
        <v>319</v>
      </c>
      <c r="D189" s="31">
        <v>55114606.12</v>
      </c>
      <c r="E189" s="59">
        <v>0</v>
      </c>
      <c r="F189" s="44">
        <v>5160541.51</v>
      </c>
      <c r="G189" s="19">
        <v>0</v>
      </c>
      <c r="H189" s="44">
        <v>2512333.37</v>
      </c>
      <c r="I189" s="19">
        <v>0</v>
      </c>
      <c r="J189" s="19">
        <v>0</v>
      </c>
      <c r="K189" s="90">
        <f t="shared" si="2"/>
        <v>62787480.99999999</v>
      </c>
      <c r="L189" s="45"/>
      <c r="M189" s="44"/>
    </row>
    <row r="190" spans="1:13" ht="12.75">
      <c r="A190" s="3">
        <v>9025</v>
      </c>
      <c r="B190" s="3">
        <v>9025</v>
      </c>
      <c r="C190" t="s">
        <v>250</v>
      </c>
      <c r="D190" s="59">
        <v>0</v>
      </c>
      <c r="E190" s="48">
        <v>0</v>
      </c>
      <c r="F190" s="44">
        <v>0</v>
      </c>
      <c r="G190" s="19">
        <v>0</v>
      </c>
      <c r="H190" s="44">
        <v>0</v>
      </c>
      <c r="I190" s="19">
        <v>0</v>
      </c>
      <c r="J190" s="19">
        <v>0</v>
      </c>
      <c r="K190" s="90">
        <f t="shared" si="2"/>
        <v>0</v>
      </c>
      <c r="L190" s="45"/>
      <c r="M190" s="44"/>
    </row>
    <row r="191" spans="1:13" ht="12.75">
      <c r="A191" s="3">
        <v>9030</v>
      </c>
      <c r="B191" s="3">
        <v>9030</v>
      </c>
      <c r="C191" t="s">
        <v>251</v>
      </c>
      <c r="D191" s="59">
        <v>0</v>
      </c>
      <c r="E191" s="31">
        <v>0</v>
      </c>
      <c r="F191" s="44">
        <v>0</v>
      </c>
      <c r="G191" s="19">
        <v>0</v>
      </c>
      <c r="H191" s="44">
        <v>0</v>
      </c>
      <c r="I191" s="19">
        <v>0</v>
      </c>
      <c r="J191" s="19">
        <v>0</v>
      </c>
      <c r="K191" s="90">
        <f t="shared" si="2"/>
        <v>0</v>
      </c>
      <c r="L191" s="45"/>
      <c r="M191" s="44"/>
    </row>
    <row r="192" spans="1:13" ht="12.75">
      <c r="A192" s="3">
        <v>9035</v>
      </c>
      <c r="B192" s="3">
        <v>9035</v>
      </c>
      <c r="C192" t="s">
        <v>252</v>
      </c>
      <c r="D192" s="59">
        <v>0</v>
      </c>
      <c r="E192" s="31">
        <v>0</v>
      </c>
      <c r="F192" s="44">
        <v>0</v>
      </c>
      <c r="G192" s="19">
        <v>0</v>
      </c>
      <c r="H192" s="44">
        <v>0</v>
      </c>
      <c r="I192" s="19">
        <v>0</v>
      </c>
      <c r="J192" s="19">
        <v>0</v>
      </c>
      <c r="K192" s="90">
        <f t="shared" si="2"/>
        <v>0</v>
      </c>
      <c r="L192" s="45"/>
      <c r="M192" s="44"/>
    </row>
    <row r="193" spans="1:13" ht="12.75">
      <c r="A193" s="3">
        <v>9040</v>
      </c>
      <c r="B193" s="3">
        <v>9040</v>
      </c>
      <c r="C193" t="s">
        <v>253</v>
      </c>
      <c r="D193" s="59">
        <v>0</v>
      </c>
      <c r="E193" s="31">
        <v>0</v>
      </c>
      <c r="F193" s="44">
        <v>0</v>
      </c>
      <c r="G193" s="19">
        <v>0</v>
      </c>
      <c r="H193" s="44">
        <v>0</v>
      </c>
      <c r="I193" s="19">
        <v>0</v>
      </c>
      <c r="J193" s="19">
        <v>0</v>
      </c>
      <c r="K193" s="90">
        <f t="shared" si="2"/>
        <v>0</v>
      </c>
      <c r="L193" s="45"/>
      <c r="M193" s="44"/>
    </row>
    <row r="194" spans="1:13" ht="12.75">
      <c r="A194" s="3">
        <v>9045</v>
      </c>
      <c r="B194" s="3">
        <v>9045</v>
      </c>
      <c r="C194" t="s">
        <v>254</v>
      </c>
      <c r="D194" s="59">
        <v>0</v>
      </c>
      <c r="E194" s="31">
        <v>0</v>
      </c>
      <c r="F194" s="44">
        <v>0</v>
      </c>
      <c r="G194" s="19">
        <v>0</v>
      </c>
      <c r="H194" s="44">
        <v>0</v>
      </c>
      <c r="I194" s="19">
        <v>0</v>
      </c>
      <c r="J194" s="19">
        <v>0</v>
      </c>
      <c r="K194" s="90">
        <f t="shared" si="2"/>
        <v>0</v>
      </c>
      <c r="L194" s="45"/>
      <c r="M194" s="44"/>
    </row>
    <row r="195" spans="1:13" ht="12.75">
      <c r="A195" s="3">
        <v>9050</v>
      </c>
      <c r="B195" s="3">
        <v>9050</v>
      </c>
      <c r="C195" t="s">
        <v>255</v>
      </c>
      <c r="D195" s="59">
        <v>0</v>
      </c>
      <c r="E195" s="31">
        <v>0</v>
      </c>
      <c r="F195" s="44">
        <v>0</v>
      </c>
      <c r="G195" s="19">
        <v>0</v>
      </c>
      <c r="H195" s="44">
        <v>0</v>
      </c>
      <c r="I195" s="19">
        <v>0</v>
      </c>
      <c r="J195" s="19">
        <v>0</v>
      </c>
      <c r="K195" s="90">
        <f t="shared" si="2"/>
        <v>0</v>
      </c>
      <c r="L195" s="45"/>
      <c r="M195" s="44"/>
    </row>
    <row r="196" spans="1:13" ht="12.75">
      <c r="A196" s="3">
        <v>9055</v>
      </c>
      <c r="B196" s="3">
        <v>9055</v>
      </c>
      <c r="C196" t="s">
        <v>256</v>
      </c>
      <c r="D196" s="59">
        <v>0</v>
      </c>
      <c r="E196" s="31">
        <v>0</v>
      </c>
      <c r="F196" s="44">
        <v>0</v>
      </c>
      <c r="G196" s="19">
        <v>0</v>
      </c>
      <c r="H196" s="44">
        <v>0</v>
      </c>
      <c r="I196" s="19">
        <v>0</v>
      </c>
      <c r="J196" s="19">
        <v>0</v>
      </c>
      <c r="K196" s="90">
        <f t="shared" si="2"/>
        <v>0</v>
      </c>
      <c r="L196" s="45"/>
      <c r="M196" s="44"/>
    </row>
    <row r="197" spans="1:13" ht="12.75">
      <c r="A197" s="3">
        <v>9060</v>
      </c>
      <c r="B197" s="3">
        <v>9060</v>
      </c>
      <c r="C197" t="s">
        <v>257</v>
      </c>
      <c r="D197" s="59">
        <v>0</v>
      </c>
      <c r="E197" s="31">
        <v>0</v>
      </c>
      <c r="F197" s="44">
        <v>0</v>
      </c>
      <c r="G197" s="19">
        <v>0</v>
      </c>
      <c r="H197" s="44">
        <v>0</v>
      </c>
      <c r="I197" s="19">
        <v>0</v>
      </c>
      <c r="J197" s="19">
        <v>0</v>
      </c>
      <c r="K197" s="90">
        <f t="shared" si="2"/>
        <v>0</v>
      </c>
      <c r="L197" s="45"/>
      <c r="M197" s="44"/>
    </row>
    <row r="198" spans="1:13" ht="12.75">
      <c r="A198" s="3">
        <v>9075</v>
      </c>
      <c r="B198" s="3">
        <v>9075</v>
      </c>
      <c r="C198" t="s">
        <v>258</v>
      </c>
      <c r="D198" s="59">
        <v>0</v>
      </c>
      <c r="E198" s="31">
        <v>0</v>
      </c>
      <c r="F198" s="44">
        <v>0</v>
      </c>
      <c r="G198" s="19">
        <v>0</v>
      </c>
      <c r="H198" s="44">
        <v>0</v>
      </c>
      <c r="I198" s="19">
        <v>0</v>
      </c>
      <c r="J198" s="19">
        <v>0</v>
      </c>
      <c r="K198" s="90">
        <f t="shared" si="2"/>
        <v>0</v>
      </c>
      <c r="L198" s="45"/>
      <c r="M198" s="44"/>
    </row>
    <row r="199" spans="1:13" ht="12.75">
      <c r="A199" s="3">
        <v>9080</v>
      </c>
      <c r="B199" s="3">
        <v>9080</v>
      </c>
      <c r="C199" t="s">
        <v>259</v>
      </c>
      <c r="D199" s="59">
        <v>0</v>
      </c>
      <c r="E199" s="31">
        <v>0</v>
      </c>
      <c r="F199" s="44">
        <v>0</v>
      </c>
      <c r="G199" s="19">
        <v>0</v>
      </c>
      <c r="H199" s="44">
        <v>0</v>
      </c>
      <c r="I199" s="19">
        <v>0</v>
      </c>
      <c r="J199" s="19">
        <v>0</v>
      </c>
      <c r="K199" s="90">
        <f t="shared" si="2"/>
        <v>0</v>
      </c>
      <c r="L199" s="45"/>
      <c r="M199" s="44"/>
    </row>
    <row r="200" spans="1:13" ht="12.75">
      <c r="A200" s="3">
        <v>9095</v>
      </c>
      <c r="B200" s="3">
        <v>9095</v>
      </c>
      <c r="C200" t="s">
        <v>260</v>
      </c>
      <c r="D200" s="59">
        <v>0</v>
      </c>
      <c r="E200" s="31">
        <v>0</v>
      </c>
      <c r="F200" s="44">
        <v>0</v>
      </c>
      <c r="G200" s="19">
        <v>0</v>
      </c>
      <c r="H200" s="44">
        <v>0</v>
      </c>
      <c r="I200" s="19">
        <v>0</v>
      </c>
      <c r="J200" s="19">
        <v>0</v>
      </c>
      <c r="K200" s="90">
        <f t="shared" si="2"/>
        <v>0</v>
      </c>
      <c r="L200" s="45"/>
      <c r="M200" s="44"/>
    </row>
    <row r="201" spans="1:13" ht="12.75">
      <c r="A201" s="3">
        <v>9120</v>
      </c>
      <c r="B201" s="3">
        <v>9120</v>
      </c>
      <c r="C201" t="s">
        <v>261</v>
      </c>
      <c r="D201" s="59">
        <v>0</v>
      </c>
      <c r="E201" s="31">
        <v>0</v>
      </c>
      <c r="F201" s="44">
        <v>0</v>
      </c>
      <c r="G201" s="19">
        <v>0</v>
      </c>
      <c r="H201" s="44">
        <v>0</v>
      </c>
      <c r="I201" s="19">
        <v>0</v>
      </c>
      <c r="J201" s="19">
        <v>0</v>
      </c>
      <c r="K201" s="90">
        <f t="shared" si="2"/>
        <v>0</v>
      </c>
      <c r="L201" s="45"/>
      <c r="M201" s="44"/>
    </row>
    <row r="202" spans="1:13" ht="12.75">
      <c r="A202" s="3">
        <v>9125</v>
      </c>
      <c r="B202" s="3">
        <v>9125</v>
      </c>
      <c r="C202" t="s">
        <v>262</v>
      </c>
      <c r="D202" s="59">
        <v>0</v>
      </c>
      <c r="E202" s="31">
        <v>0</v>
      </c>
      <c r="F202" s="44">
        <v>0</v>
      </c>
      <c r="G202" s="19">
        <v>0</v>
      </c>
      <c r="H202" s="44">
        <v>0</v>
      </c>
      <c r="I202" s="19">
        <v>0</v>
      </c>
      <c r="J202" s="19">
        <v>0</v>
      </c>
      <c r="K202" s="90">
        <f t="shared" si="2"/>
        <v>0</v>
      </c>
      <c r="L202" s="45"/>
      <c r="M202" s="44"/>
    </row>
    <row r="203" spans="1:13" ht="12.75">
      <c r="A203" s="3">
        <v>9130</v>
      </c>
      <c r="B203" s="3">
        <v>9130</v>
      </c>
      <c r="C203" t="s">
        <v>498</v>
      </c>
      <c r="D203" s="59">
        <v>0</v>
      </c>
      <c r="E203" s="31">
        <v>0</v>
      </c>
      <c r="F203" s="44">
        <v>0</v>
      </c>
      <c r="G203" s="19">
        <v>0</v>
      </c>
      <c r="H203" s="44">
        <v>0</v>
      </c>
      <c r="I203" s="19">
        <v>0</v>
      </c>
      <c r="J203" s="19">
        <v>0</v>
      </c>
      <c r="K203" s="90">
        <f t="shared" si="2"/>
        <v>0</v>
      </c>
      <c r="L203" s="45"/>
      <c r="M203" s="44"/>
    </row>
    <row r="204" spans="1:13" ht="12.75">
      <c r="A204" s="3">
        <v>9135</v>
      </c>
      <c r="B204" s="3">
        <v>9135</v>
      </c>
      <c r="C204" t="s">
        <v>499</v>
      </c>
      <c r="D204" s="59">
        <v>0</v>
      </c>
      <c r="E204" s="31">
        <v>0</v>
      </c>
      <c r="F204" s="44">
        <v>0</v>
      </c>
      <c r="G204" s="19">
        <v>0</v>
      </c>
      <c r="H204" s="44">
        <v>0</v>
      </c>
      <c r="I204" s="19">
        <v>0</v>
      </c>
      <c r="J204" s="19">
        <v>0</v>
      </c>
      <c r="K204" s="90">
        <f aca="true" t="shared" si="3" ref="K204:K209">SUM(D204:J204)</f>
        <v>0</v>
      </c>
      <c r="L204" s="45"/>
      <c r="M204" s="44"/>
    </row>
    <row r="205" spans="1:13" ht="12.75">
      <c r="A205" s="3">
        <v>9140</v>
      </c>
      <c r="B205" s="3">
        <v>9140</v>
      </c>
      <c r="C205" t="s">
        <v>263</v>
      </c>
      <c r="D205" s="59">
        <v>0</v>
      </c>
      <c r="E205" s="31">
        <v>0</v>
      </c>
      <c r="F205" s="44">
        <v>0</v>
      </c>
      <c r="G205" s="19">
        <v>0</v>
      </c>
      <c r="H205" s="44">
        <v>0</v>
      </c>
      <c r="I205" s="19">
        <v>0</v>
      </c>
      <c r="J205" s="19">
        <v>0</v>
      </c>
      <c r="K205" s="90">
        <f t="shared" si="3"/>
        <v>0</v>
      </c>
      <c r="L205" s="45"/>
      <c r="M205" s="44"/>
    </row>
    <row r="206" spans="1:13" ht="12.75">
      <c r="A206" s="3">
        <v>9145</v>
      </c>
      <c r="B206" s="3">
        <v>9145</v>
      </c>
      <c r="C206" t="s">
        <v>264</v>
      </c>
      <c r="D206" s="59">
        <v>0</v>
      </c>
      <c r="E206" s="31">
        <v>0</v>
      </c>
      <c r="F206" s="44">
        <v>0</v>
      </c>
      <c r="G206" s="19">
        <v>0</v>
      </c>
      <c r="H206" s="44">
        <v>0</v>
      </c>
      <c r="I206" s="19">
        <v>0</v>
      </c>
      <c r="J206" s="19">
        <v>0</v>
      </c>
      <c r="K206" s="90">
        <f t="shared" si="3"/>
        <v>0</v>
      </c>
      <c r="L206" s="45"/>
      <c r="M206" s="44"/>
    </row>
    <row r="207" spans="1:13" ht="12.75">
      <c r="A207" s="3" t="s">
        <v>249</v>
      </c>
      <c r="B207" s="3" t="s">
        <v>249</v>
      </c>
      <c r="C207" t="s">
        <v>265</v>
      </c>
      <c r="D207" s="59">
        <v>0</v>
      </c>
      <c r="E207" s="31">
        <v>0</v>
      </c>
      <c r="F207" s="44">
        <v>0</v>
      </c>
      <c r="G207" s="19">
        <v>0</v>
      </c>
      <c r="H207" s="44">
        <v>0</v>
      </c>
      <c r="I207" s="19">
        <v>0</v>
      </c>
      <c r="J207" s="19">
        <v>0</v>
      </c>
      <c r="K207" s="90">
        <f t="shared" si="3"/>
        <v>0</v>
      </c>
      <c r="L207" s="45"/>
      <c r="M207" s="44"/>
    </row>
    <row r="208" spans="1:13" ht="12.75">
      <c r="A208" s="3">
        <v>9160</v>
      </c>
      <c r="B208" s="3">
        <v>9160</v>
      </c>
      <c r="C208" t="s">
        <v>266</v>
      </c>
      <c r="D208" s="59">
        <v>0</v>
      </c>
      <c r="E208" s="59">
        <v>0</v>
      </c>
      <c r="F208" s="59">
        <v>0</v>
      </c>
      <c r="G208" s="19">
        <v>0</v>
      </c>
      <c r="H208" s="59">
        <v>0</v>
      </c>
      <c r="I208" s="19">
        <v>0</v>
      </c>
      <c r="J208" s="19">
        <v>0</v>
      </c>
      <c r="K208" s="90">
        <f t="shared" si="3"/>
        <v>0</v>
      </c>
      <c r="L208" s="45"/>
      <c r="M208" s="44"/>
    </row>
    <row r="209" spans="1:13" ht="12.75">
      <c r="A209" s="3">
        <v>9165</v>
      </c>
      <c r="B209" s="3">
        <v>9165</v>
      </c>
      <c r="C209" t="s">
        <v>500</v>
      </c>
      <c r="D209" s="59">
        <v>0</v>
      </c>
      <c r="E209" s="59">
        <v>0</v>
      </c>
      <c r="F209" s="59">
        <v>0</v>
      </c>
      <c r="G209" s="19">
        <v>0</v>
      </c>
      <c r="H209" s="59">
        <v>0</v>
      </c>
      <c r="I209" s="19">
        <v>0</v>
      </c>
      <c r="J209" s="19">
        <v>0</v>
      </c>
      <c r="K209" s="90">
        <f t="shared" si="3"/>
        <v>0</v>
      </c>
      <c r="L209" s="45"/>
      <c r="M209" s="44"/>
    </row>
    <row r="210" spans="2:13" ht="12.75">
      <c r="B210" s="40"/>
      <c r="D210" s="59"/>
      <c r="E210" s="31"/>
      <c r="G210" s="83"/>
      <c r="H210" s="44"/>
      <c r="I210" s="44"/>
      <c r="K210" s="90"/>
      <c r="L210" s="45"/>
      <c r="M210" s="44"/>
    </row>
    <row r="211" spans="2:12" ht="12.75">
      <c r="B211" s="39" t="s">
        <v>300</v>
      </c>
      <c r="D211" s="44">
        <f aca="true" t="shared" si="4" ref="D211:K211">SUM(D11:D210)</f>
        <v>3282235136.572428</v>
      </c>
      <c r="E211" s="31">
        <f t="shared" si="4"/>
        <v>4004037.21</v>
      </c>
      <c r="F211" s="31">
        <f t="shared" si="4"/>
        <v>40695048.480000004</v>
      </c>
      <c r="G211" s="95">
        <f t="shared" si="4"/>
        <v>0</v>
      </c>
      <c r="H211" s="31">
        <f t="shared" si="4"/>
        <v>2512333.37</v>
      </c>
      <c r="I211" s="31">
        <f t="shared" si="4"/>
        <v>667515.1200000001</v>
      </c>
      <c r="J211" s="95">
        <f t="shared" si="4"/>
        <v>-6047.09</v>
      </c>
      <c r="K211" s="107">
        <f t="shared" si="4"/>
        <v>3330108023.6624293</v>
      </c>
      <c r="L211" s="45"/>
    </row>
    <row r="212" spans="4:5" ht="12.75">
      <c r="D212" s="44"/>
      <c r="E212" s="31"/>
    </row>
    <row r="213" spans="4:11" ht="12.75">
      <c r="D213" s="44"/>
      <c r="H213" s="44"/>
      <c r="I213" s="44"/>
      <c r="K213" s="12"/>
    </row>
    <row r="214" spans="4:11" ht="12.75">
      <c r="D214" s="1"/>
      <c r="E214" s="31"/>
      <c r="K214" s="45"/>
    </row>
    <row r="215" ht="12.75">
      <c r="K215" s="45"/>
    </row>
    <row r="216" spans="4:11" ht="12.75">
      <c r="D216" s="60"/>
      <c r="E216" s="31"/>
      <c r="H216" s="44"/>
      <c r="I216" s="44"/>
      <c r="K216" s="45"/>
    </row>
    <row r="217" ht="12.75">
      <c r="K217" s="88"/>
    </row>
    <row r="218" ht="12.75">
      <c r="K218" s="89"/>
    </row>
    <row r="220" ht="12.75">
      <c r="K220" s="45"/>
    </row>
  </sheetData>
  <sheetProtection/>
  <printOptions/>
  <pageMargins left="0.5" right="0.5" top="1" bottom="1" header="0.5" footer="0.5"/>
  <pageSetup fitToHeight="0" fitToWidth="1" horizontalDpi="600" verticalDpi="600" orientation="landscape" paperSize="5" scale="90" r:id="rId1"/>
  <headerFooter alignWithMargins="0">
    <oddHeader>&amp;CState Share (State Equalization) Figures
FY 2011-12: ADE</oddHeader>
    <oddFooter>&amp;LCDE, Public School Finance Unit&amp;R&amp;D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22.8515625" style="0" customWidth="1"/>
    <col min="4" max="4" width="7.7109375" style="0" customWidth="1"/>
    <col min="5" max="5" width="18.57421875" style="0" customWidth="1"/>
  </cols>
  <sheetData>
    <row r="1" spans="1:5" ht="38.25">
      <c r="A1" t="s">
        <v>661</v>
      </c>
      <c r="B1" s="97" t="s">
        <v>514</v>
      </c>
      <c r="C1" s="97" t="s">
        <v>515</v>
      </c>
      <c r="E1" s="98" t="s">
        <v>673</v>
      </c>
    </row>
    <row r="2" spans="1:5" ht="13.5">
      <c r="A2" s="100"/>
      <c r="B2" s="100"/>
      <c r="C2" s="100"/>
      <c r="D2" s="96"/>
      <c r="E2" s="99" t="s">
        <v>660</v>
      </c>
    </row>
    <row r="3" ht="12.75">
      <c r="E3" s="91"/>
    </row>
    <row r="4" spans="1:5" ht="12.75">
      <c r="A4" s="3" t="s">
        <v>6</v>
      </c>
      <c r="B4" t="s">
        <v>7</v>
      </c>
      <c r="C4" t="s">
        <v>516</v>
      </c>
      <c r="E4" s="91">
        <v>82415.088</v>
      </c>
    </row>
    <row r="5" spans="1:5" ht="12.75">
      <c r="A5" s="3" t="s">
        <v>8</v>
      </c>
      <c r="B5" t="s">
        <v>7</v>
      </c>
      <c r="C5" t="s">
        <v>325</v>
      </c>
      <c r="E5" s="91">
        <v>158227.02000000002</v>
      </c>
    </row>
    <row r="6" spans="1:5" ht="12.75">
      <c r="A6" s="3" t="s">
        <v>9</v>
      </c>
      <c r="B6" t="s">
        <v>7</v>
      </c>
      <c r="C6" t="s">
        <v>517</v>
      </c>
      <c r="E6" s="91">
        <v>321265.526</v>
      </c>
    </row>
    <row r="7" spans="1:5" ht="12.75">
      <c r="A7" s="3" t="s">
        <v>10</v>
      </c>
      <c r="B7" t="s">
        <v>7</v>
      </c>
      <c r="C7" t="s">
        <v>518</v>
      </c>
      <c r="E7" s="91">
        <v>156802.716</v>
      </c>
    </row>
    <row r="8" spans="1:5" ht="12.75">
      <c r="A8" s="3" t="s">
        <v>11</v>
      </c>
      <c r="B8" t="s">
        <v>7</v>
      </c>
      <c r="C8" t="s">
        <v>519</v>
      </c>
      <c r="E8" s="91">
        <v>0</v>
      </c>
    </row>
    <row r="9" spans="1:5" ht="12.75">
      <c r="A9" s="3" t="s">
        <v>12</v>
      </c>
      <c r="B9" t="s">
        <v>7</v>
      </c>
      <c r="C9" t="s">
        <v>520</v>
      </c>
      <c r="E9" s="91">
        <v>0</v>
      </c>
    </row>
    <row r="10" spans="1:5" ht="12.75">
      <c r="A10" s="3" t="s">
        <v>13</v>
      </c>
      <c r="B10" t="s">
        <v>7</v>
      </c>
      <c r="C10" t="s">
        <v>521</v>
      </c>
      <c r="E10" s="91">
        <v>102035.834</v>
      </c>
    </row>
    <row r="11" spans="1:5" ht="12.75">
      <c r="A11" s="3" t="s">
        <v>14</v>
      </c>
      <c r="B11" t="s">
        <v>15</v>
      </c>
      <c r="C11" t="s">
        <v>15</v>
      </c>
      <c r="E11" s="91">
        <v>93245.18699999999</v>
      </c>
    </row>
    <row r="12" spans="1:5" ht="12.75">
      <c r="A12" s="3" t="s">
        <v>16</v>
      </c>
      <c r="B12" t="s">
        <v>15</v>
      </c>
      <c r="C12" t="s">
        <v>522</v>
      </c>
      <c r="E12" s="91">
        <v>0</v>
      </c>
    </row>
    <row r="13" spans="1:5" ht="12.75">
      <c r="A13" s="3" t="s">
        <v>17</v>
      </c>
      <c r="B13" t="s">
        <v>18</v>
      </c>
      <c r="C13" t="s">
        <v>523</v>
      </c>
      <c r="E13" s="91">
        <v>167917.68</v>
      </c>
    </row>
    <row r="14" spans="1:5" ht="12.75">
      <c r="A14" s="3" t="s">
        <v>19</v>
      </c>
      <c r="B14" t="s">
        <v>18</v>
      </c>
      <c r="C14" t="s">
        <v>524</v>
      </c>
      <c r="E14" s="91">
        <v>317926.98</v>
      </c>
    </row>
    <row r="15" spans="1:5" ht="12.75">
      <c r="A15" s="3" t="s">
        <v>20</v>
      </c>
      <c r="B15" t="s">
        <v>18</v>
      </c>
      <c r="C15" t="s">
        <v>525</v>
      </c>
      <c r="E15" s="91">
        <v>0</v>
      </c>
    </row>
    <row r="16" spans="1:5" ht="12.75">
      <c r="A16" s="3" t="s">
        <v>21</v>
      </c>
      <c r="B16" t="s">
        <v>18</v>
      </c>
      <c r="C16" t="s">
        <v>526</v>
      </c>
      <c r="E16" s="91">
        <v>0</v>
      </c>
    </row>
    <row r="17" spans="1:5" ht="12.75">
      <c r="A17" s="3" t="s">
        <v>22</v>
      </c>
      <c r="B17" t="s">
        <v>18</v>
      </c>
      <c r="C17" t="s">
        <v>527</v>
      </c>
      <c r="E17" s="91">
        <v>0</v>
      </c>
    </row>
    <row r="18" spans="1:5" ht="12.75">
      <c r="A18" s="3" t="s">
        <v>23</v>
      </c>
      <c r="B18" t="s">
        <v>18</v>
      </c>
      <c r="C18" t="s">
        <v>528</v>
      </c>
      <c r="E18" s="91">
        <v>0</v>
      </c>
    </row>
    <row r="19" spans="1:5" ht="12.75">
      <c r="A19" s="3" t="s">
        <v>24</v>
      </c>
      <c r="B19" t="s">
        <v>18</v>
      </c>
      <c r="C19" t="s">
        <v>529</v>
      </c>
      <c r="E19" s="91">
        <v>0</v>
      </c>
    </row>
    <row r="20" spans="1:5" ht="12.75">
      <c r="A20" s="3" t="s">
        <v>25</v>
      </c>
      <c r="B20" t="s">
        <v>26</v>
      </c>
      <c r="C20" t="s">
        <v>26</v>
      </c>
      <c r="E20" s="91">
        <v>41267.52</v>
      </c>
    </row>
    <row r="21" spans="1:5" ht="12.75">
      <c r="A21" s="3" t="s">
        <v>27</v>
      </c>
      <c r="B21" t="s">
        <v>28</v>
      </c>
      <c r="C21" t="s">
        <v>530</v>
      </c>
      <c r="E21" s="91">
        <v>0</v>
      </c>
    </row>
    <row r="22" spans="1:5" ht="12.75">
      <c r="A22" s="3" t="s">
        <v>29</v>
      </c>
      <c r="B22" t="s">
        <v>28</v>
      </c>
      <c r="C22" t="s">
        <v>531</v>
      </c>
      <c r="E22" s="91">
        <v>0</v>
      </c>
    </row>
    <row r="23" spans="1:5" ht="12.75">
      <c r="A23" s="3" t="s">
        <v>30</v>
      </c>
      <c r="B23" t="s">
        <v>28</v>
      </c>
      <c r="C23" t="s">
        <v>532</v>
      </c>
      <c r="E23" s="91">
        <v>0</v>
      </c>
    </row>
    <row r="24" spans="1:5" ht="12.75">
      <c r="A24" s="3" t="s">
        <v>31</v>
      </c>
      <c r="B24" t="s">
        <v>28</v>
      </c>
      <c r="C24" t="s">
        <v>533</v>
      </c>
      <c r="E24" s="91">
        <v>0</v>
      </c>
    </row>
    <row r="25" spans="1:5" ht="12.75">
      <c r="A25" s="3" t="s">
        <v>32</v>
      </c>
      <c r="B25" t="s">
        <v>28</v>
      </c>
      <c r="C25" t="s">
        <v>534</v>
      </c>
      <c r="E25" s="91">
        <v>5221.584</v>
      </c>
    </row>
    <row r="26" spans="1:5" ht="12.75">
      <c r="A26" s="3" t="s">
        <v>33</v>
      </c>
      <c r="B26" t="s">
        <v>34</v>
      </c>
      <c r="C26" t="s">
        <v>35</v>
      </c>
      <c r="E26" s="91">
        <v>0</v>
      </c>
    </row>
    <row r="27" spans="1:5" ht="12.75">
      <c r="A27" s="3" t="s">
        <v>36</v>
      </c>
      <c r="B27" t="s">
        <v>34</v>
      </c>
      <c r="C27" t="s">
        <v>535</v>
      </c>
      <c r="E27" s="91">
        <v>0</v>
      </c>
    </row>
    <row r="28" spans="1:5" ht="12.75">
      <c r="A28" s="3" t="s">
        <v>37</v>
      </c>
      <c r="B28" t="s">
        <v>38</v>
      </c>
      <c r="C28" t="s">
        <v>536</v>
      </c>
      <c r="E28" s="91">
        <v>39889.08</v>
      </c>
    </row>
    <row r="29" spans="1:5" ht="12.75">
      <c r="A29" s="3" t="s">
        <v>39</v>
      </c>
      <c r="B29" t="s">
        <v>38</v>
      </c>
      <c r="C29" t="s">
        <v>38</v>
      </c>
      <c r="E29" s="91">
        <v>209211.19199999998</v>
      </c>
    </row>
    <row r="30" spans="1:5" ht="12.75">
      <c r="A30" s="3" t="s">
        <v>40</v>
      </c>
      <c r="B30" t="s">
        <v>41</v>
      </c>
      <c r="C30" t="s">
        <v>537</v>
      </c>
      <c r="E30" s="91">
        <v>42140.07</v>
      </c>
    </row>
    <row r="31" spans="1:5" ht="12.75">
      <c r="A31" s="3" t="s">
        <v>42</v>
      </c>
      <c r="B31" t="s">
        <v>41</v>
      </c>
      <c r="C31" t="s">
        <v>538</v>
      </c>
      <c r="E31" s="91">
        <v>49022.66</v>
      </c>
    </row>
    <row r="32" spans="1:5" ht="12.75">
      <c r="A32" s="3" t="s">
        <v>43</v>
      </c>
      <c r="B32" t="s">
        <v>44</v>
      </c>
      <c r="C32" t="s">
        <v>45</v>
      </c>
      <c r="E32" s="91">
        <v>0</v>
      </c>
    </row>
    <row r="33" spans="1:5" ht="12.75">
      <c r="A33" s="3" t="s">
        <v>46</v>
      </c>
      <c r="B33" t="s">
        <v>44</v>
      </c>
      <c r="C33" t="s">
        <v>44</v>
      </c>
      <c r="E33" s="91">
        <v>0</v>
      </c>
    </row>
    <row r="34" spans="1:5" ht="12.75">
      <c r="A34" s="3" t="s">
        <v>47</v>
      </c>
      <c r="B34" t="s">
        <v>48</v>
      </c>
      <c r="C34" t="s">
        <v>48</v>
      </c>
      <c r="E34" s="91">
        <v>32815.86</v>
      </c>
    </row>
    <row r="35" spans="1:5" ht="12.75">
      <c r="A35" s="3" t="s">
        <v>49</v>
      </c>
      <c r="B35" t="s">
        <v>50</v>
      </c>
      <c r="C35" t="s">
        <v>539</v>
      </c>
      <c r="E35" s="91">
        <v>48920.972</v>
      </c>
    </row>
    <row r="36" spans="1:5" ht="12.75">
      <c r="A36" s="3" t="s">
        <v>51</v>
      </c>
      <c r="B36" t="s">
        <v>50</v>
      </c>
      <c r="C36" t="s">
        <v>540</v>
      </c>
      <c r="E36" s="91">
        <v>0</v>
      </c>
    </row>
    <row r="37" spans="1:5" ht="12.75">
      <c r="A37" s="3" t="s">
        <v>52</v>
      </c>
      <c r="B37" t="s">
        <v>50</v>
      </c>
      <c r="C37" t="s">
        <v>541</v>
      </c>
      <c r="E37" s="91">
        <v>39012.918000000005</v>
      </c>
    </row>
    <row r="38" spans="1:5" ht="12.75">
      <c r="A38" s="3" t="s">
        <v>53</v>
      </c>
      <c r="B38" t="s">
        <v>54</v>
      </c>
      <c r="C38" t="s">
        <v>542</v>
      </c>
      <c r="E38" s="91">
        <v>0</v>
      </c>
    </row>
    <row r="39" spans="1:5" ht="12.75">
      <c r="A39" s="3" t="s">
        <v>55</v>
      </c>
      <c r="B39" t="s">
        <v>54</v>
      </c>
      <c r="C39" t="s">
        <v>543</v>
      </c>
      <c r="E39" s="91">
        <v>0</v>
      </c>
    </row>
    <row r="40" spans="1:5" ht="12.75">
      <c r="A40" s="3" t="s">
        <v>56</v>
      </c>
      <c r="B40" t="s">
        <v>57</v>
      </c>
      <c r="C40" t="s">
        <v>57</v>
      </c>
      <c r="E40" s="91">
        <v>0</v>
      </c>
    </row>
    <row r="41" spans="1:5" ht="12.75">
      <c r="A41" s="3" t="s">
        <v>58</v>
      </c>
      <c r="B41" t="s">
        <v>59</v>
      </c>
      <c r="C41" t="s">
        <v>544</v>
      </c>
      <c r="E41" s="91">
        <v>0</v>
      </c>
    </row>
    <row r="42" spans="1:5" ht="12.75">
      <c r="A42" s="3" t="s">
        <v>60</v>
      </c>
      <c r="B42" t="s">
        <v>61</v>
      </c>
      <c r="C42" t="s">
        <v>61</v>
      </c>
      <c r="E42" s="91">
        <v>77672.7</v>
      </c>
    </row>
    <row r="43" spans="1:5" ht="12.75">
      <c r="A43" s="3" t="s">
        <v>62</v>
      </c>
      <c r="B43" t="s">
        <v>63</v>
      </c>
      <c r="C43" t="s">
        <v>63</v>
      </c>
      <c r="E43" s="91">
        <v>1426120.525</v>
      </c>
    </row>
    <row r="44" spans="1:5" ht="12.75">
      <c r="A44" s="3" t="s">
        <v>64</v>
      </c>
      <c r="B44" t="s">
        <v>65</v>
      </c>
      <c r="C44" t="s">
        <v>65</v>
      </c>
      <c r="E44" s="91">
        <v>0</v>
      </c>
    </row>
    <row r="45" spans="1:5" ht="12.75">
      <c r="A45" s="3" t="s">
        <v>66</v>
      </c>
      <c r="B45" t="s">
        <v>67</v>
      </c>
      <c r="C45" t="s">
        <v>67</v>
      </c>
      <c r="E45" s="91">
        <v>0</v>
      </c>
    </row>
    <row r="46" spans="1:5" ht="12.75">
      <c r="A46" s="3" t="s">
        <v>68</v>
      </c>
      <c r="B46" t="s">
        <v>69</v>
      </c>
      <c r="C46" t="s">
        <v>69</v>
      </c>
      <c r="E46" s="91">
        <v>0</v>
      </c>
    </row>
    <row r="47" spans="1:5" ht="12.75">
      <c r="A47" s="3" t="s">
        <v>70</v>
      </c>
      <c r="B47" t="s">
        <v>71</v>
      </c>
      <c r="C47" t="s">
        <v>545</v>
      </c>
      <c r="E47" s="91">
        <v>0</v>
      </c>
    </row>
    <row r="48" spans="1:5" ht="12.75">
      <c r="A48" s="3" t="s">
        <v>72</v>
      </c>
      <c r="B48" t="s">
        <v>71</v>
      </c>
      <c r="C48" t="s">
        <v>73</v>
      </c>
      <c r="E48" s="91">
        <v>0</v>
      </c>
    </row>
    <row r="49" spans="1:5" ht="12.75">
      <c r="A49" s="3" t="s">
        <v>74</v>
      </c>
      <c r="B49" t="s">
        <v>71</v>
      </c>
      <c r="C49" t="s">
        <v>546</v>
      </c>
      <c r="E49" s="91">
        <v>0</v>
      </c>
    </row>
    <row r="50" spans="1:5" ht="12.75">
      <c r="A50" s="3" t="s">
        <v>75</v>
      </c>
      <c r="B50" t="s">
        <v>71</v>
      </c>
      <c r="C50" t="s">
        <v>71</v>
      </c>
      <c r="E50" s="91">
        <v>0</v>
      </c>
    </row>
    <row r="51" spans="1:5" ht="12.75">
      <c r="A51" s="3" t="s">
        <v>76</v>
      </c>
      <c r="B51" t="s">
        <v>71</v>
      </c>
      <c r="C51" t="s">
        <v>547</v>
      </c>
      <c r="E51" s="91">
        <v>0</v>
      </c>
    </row>
    <row r="52" spans="1:5" ht="12.75">
      <c r="A52" s="3" t="s">
        <v>77</v>
      </c>
      <c r="B52" t="s">
        <v>78</v>
      </c>
      <c r="C52" t="s">
        <v>548</v>
      </c>
      <c r="E52" s="91">
        <v>0</v>
      </c>
    </row>
    <row r="53" spans="1:5" ht="12.75">
      <c r="A53" s="3" t="s">
        <v>79</v>
      </c>
      <c r="B53" t="s">
        <v>78</v>
      </c>
      <c r="C53" t="s">
        <v>549</v>
      </c>
      <c r="E53" s="91">
        <v>371124.74700000003</v>
      </c>
    </row>
    <row r="54" spans="1:5" ht="12.75">
      <c r="A54" s="3" t="s">
        <v>80</v>
      </c>
      <c r="B54" t="s">
        <v>78</v>
      </c>
      <c r="C54" t="s">
        <v>550</v>
      </c>
      <c r="E54" s="91">
        <v>12898.893</v>
      </c>
    </row>
    <row r="55" spans="1:5" ht="12.75">
      <c r="A55" s="3" t="s">
        <v>81</v>
      </c>
      <c r="B55" t="s">
        <v>78</v>
      </c>
      <c r="C55" t="s">
        <v>551</v>
      </c>
      <c r="E55" s="91">
        <v>0</v>
      </c>
    </row>
    <row r="56" spans="1:5" ht="12.75">
      <c r="A56" s="3" t="s">
        <v>82</v>
      </c>
      <c r="B56" t="s">
        <v>78</v>
      </c>
      <c r="C56" t="s">
        <v>552</v>
      </c>
      <c r="E56" s="91">
        <v>482023.16</v>
      </c>
    </row>
    <row r="57" spans="1:5" ht="12.75">
      <c r="A57" s="3" t="s">
        <v>83</v>
      </c>
      <c r="B57" t="s">
        <v>78</v>
      </c>
      <c r="C57" t="s">
        <v>553</v>
      </c>
      <c r="E57" s="91">
        <v>0</v>
      </c>
    </row>
    <row r="58" spans="1:5" ht="12.75">
      <c r="A58" s="3" t="s">
        <v>84</v>
      </c>
      <c r="B58" t="s">
        <v>78</v>
      </c>
      <c r="C58" t="s">
        <v>554</v>
      </c>
      <c r="E58" s="91">
        <v>0</v>
      </c>
    </row>
    <row r="59" spans="1:5" ht="12.75">
      <c r="A59" s="3" t="s">
        <v>85</v>
      </c>
      <c r="B59" t="s">
        <v>78</v>
      </c>
      <c r="C59" t="s">
        <v>555</v>
      </c>
      <c r="E59" s="91">
        <v>0</v>
      </c>
    </row>
    <row r="60" spans="1:5" ht="12.75">
      <c r="A60" s="3" t="s">
        <v>86</v>
      </c>
      <c r="B60" t="s">
        <v>78</v>
      </c>
      <c r="C60" t="s">
        <v>556</v>
      </c>
      <c r="E60" s="91">
        <v>0</v>
      </c>
    </row>
    <row r="61" spans="1:5" ht="12.75">
      <c r="A61" s="3" t="s">
        <v>87</v>
      </c>
      <c r="B61" t="s">
        <v>78</v>
      </c>
      <c r="C61" t="s">
        <v>557</v>
      </c>
      <c r="E61" s="91">
        <v>0</v>
      </c>
    </row>
    <row r="62" spans="1:5" ht="12.75">
      <c r="A62" s="3" t="s">
        <v>88</v>
      </c>
      <c r="B62" t="s">
        <v>78</v>
      </c>
      <c r="C62" t="s">
        <v>558</v>
      </c>
      <c r="E62" s="91">
        <v>45877.685999999994</v>
      </c>
    </row>
    <row r="63" spans="1:5" ht="12.75">
      <c r="A63" s="3" t="s">
        <v>89</v>
      </c>
      <c r="B63" t="s">
        <v>78</v>
      </c>
      <c r="C63" t="s">
        <v>559</v>
      </c>
      <c r="E63" s="91">
        <v>0</v>
      </c>
    </row>
    <row r="64" spans="1:5" ht="12.75">
      <c r="A64" s="3" t="s">
        <v>90</v>
      </c>
      <c r="B64" t="s">
        <v>78</v>
      </c>
      <c r="C64" t="s">
        <v>560</v>
      </c>
      <c r="E64" s="91">
        <v>0</v>
      </c>
    </row>
    <row r="65" spans="1:5" ht="12.75">
      <c r="A65" s="3" t="s">
        <v>91</v>
      </c>
      <c r="B65" t="s">
        <v>78</v>
      </c>
      <c r="C65" t="s">
        <v>561</v>
      </c>
      <c r="E65" s="91">
        <v>17732.326</v>
      </c>
    </row>
    <row r="66" spans="1:5" ht="12.75">
      <c r="A66" s="3" t="s">
        <v>92</v>
      </c>
      <c r="B66" t="s">
        <v>78</v>
      </c>
      <c r="C66" t="s">
        <v>562</v>
      </c>
      <c r="E66" s="91">
        <v>0</v>
      </c>
    </row>
    <row r="67" spans="1:5" ht="12.75">
      <c r="A67" s="3" t="s">
        <v>93</v>
      </c>
      <c r="B67" t="s">
        <v>94</v>
      </c>
      <c r="C67" t="s">
        <v>563</v>
      </c>
      <c r="E67" s="91">
        <v>77394.366</v>
      </c>
    </row>
    <row r="68" spans="1:5" ht="12.75">
      <c r="A68" s="3" t="s">
        <v>95</v>
      </c>
      <c r="B68" t="s">
        <v>94</v>
      </c>
      <c r="C68" t="s">
        <v>564</v>
      </c>
      <c r="E68" s="91">
        <v>41842.304000000004</v>
      </c>
    </row>
    <row r="69" spans="1:5" ht="12.75">
      <c r="A69" s="3" t="s">
        <v>96</v>
      </c>
      <c r="B69" t="s">
        <v>94</v>
      </c>
      <c r="C69" t="s">
        <v>565</v>
      </c>
      <c r="E69" s="91">
        <v>0</v>
      </c>
    </row>
    <row r="70" spans="1:5" ht="12.75">
      <c r="A70" s="3" t="s">
        <v>97</v>
      </c>
      <c r="B70" t="s">
        <v>98</v>
      </c>
      <c r="C70" t="s">
        <v>566</v>
      </c>
      <c r="E70" s="91">
        <v>28026.264000000003</v>
      </c>
    </row>
    <row r="71" spans="1:5" ht="12.75">
      <c r="A71" s="3" t="s">
        <v>99</v>
      </c>
      <c r="B71" t="s">
        <v>98</v>
      </c>
      <c r="C71" t="s">
        <v>567</v>
      </c>
      <c r="E71" s="91">
        <v>0</v>
      </c>
    </row>
    <row r="72" spans="1:5" ht="12.75">
      <c r="A72" s="3" t="s">
        <v>100</v>
      </c>
      <c r="B72" t="s">
        <v>98</v>
      </c>
      <c r="C72" t="s">
        <v>568</v>
      </c>
      <c r="E72" s="91">
        <v>0</v>
      </c>
    </row>
    <row r="73" spans="1:5" ht="12.75">
      <c r="A73" s="3" t="s">
        <v>101</v>
      </c>
      <c r="B73" t="s">
        <v>102</v>
      </c>
      <c r="C73" t="s">
        <v>102</v>
      </c>
      <c r="E73" s="91">
        <v>0</v>
      </c>
    </row>
    <row r="74" spans="1:5" ht="12.75">
      <c r="A74" s="3" t="s">
        <v>103</v>
      </c>
      <c r="B74" t="s">
        <v>104</v>
      </c>
      <c r="C74" t="s">
        <v>569</v>
      </c>
      <c r="E74" s="91">
        <v>0</v>
      </c>
    </row>
    <row r="75" spans="1:5" ht="12.75">
      <c r="A75" s="3" t="s">
        <v>105</v>
      </c>
      <c r="B75" t="s">
        <v>104</v>
      </c>
      <c r="C75" t="s">
        <v>570</v>
      </c>
      <c r="E75" s="91">
        <v>0</v>
      </c>
    </row>
    <row r="76" spans="1:5" ht="12.75">
      <c r="A76" s="3" t="s">
        <v>106</v>
      </c>
      <c r="B76" t="s">
        <v>107</v>
      </c>
      <c r="C76" t="s">
        <v>107</v>
      </c>
      <c r="E76" s="91">
        <v>54291.384000000005</v>
      </c>
    </row>
    <row r="77" spans="1:5" ht="12.75">
      <c r="A77" s="3" t="s">
        <v>108</v>
      </c>
      <c r="B77" t="s">
        <v>109</v>
      </c>
      <c r="C77" t="s">
        <v>109</v>
      </c>
      <c r="E77" s="91">
        <v>0</v>
      </c>
    </row>
    <row r="78" spans="1:5" ht="12.75">
      <c r="A78" s="3" t="s">
        <v>110</v>
      </c>
      <c r="B78" t="s">
        <v>111</v>
      </c>
      <c r="C78" t="s">
        <v>111</v>
      </c>
      <c r="E78" s="91">
        <v>0</v>
      </c>
    </row>
    <row r="79" spans="1:5" ht="12.75">
      <c r="A79" s="3" t="s">
        <v>112</v>
      </c>
      <c r="B79" t="s">
        <v>111</v>
      </c>
      <c r="C79" t="s">
        <v>571</v>
      </c>
      <c r="E79" s="91">
        <v>0</v>
      </c>
    </row>
    <row r="80" spans="1:5" ht="12.75">
      <c r="A80" s="3" t="s">
        <v>113</v>
      </c>
      <c r="B80" t="s">
        <v>114</v>
      </c>
      <c r="C80" t="s">
        <v>572</v>
      </c>
      <c r="E80" s="91">
        <v>0</v>
      </c>
    </row>
    <row r="81" spans="1:5" ht="12.75">
      <c r="A81" s="3" t="s">
        <v>115</v>
      </c>
      <c r="B81" t="s">
        <v>116</v>
      </c>
      <c r="C81" t="s">
        <v>116</v>
      </c>
      <c r="E81" s="91">
        <v>278232.63300000003</v>
      </c>
    </row>
    <row r="82" spans="1:5" ht="12.75">
      <c r="A82" s="3" t="s">
        <v>117</v>
      </c>
      <c r="B82" t="s">
        <v>73</v>
      </c>
      <c r="C82" t="s">
        <v>573</v>
      </c>
      <c r="E82" s="91">
        <v>0</v>
      </c>
    </row>
    <row r="83" spans="1:5" ht="12.75">
      <c r="A83" s="3" t="s">
        <v>118</v>
      </c>
      <c r="B83" t="s">
        <v>73</v>
      </c>
      <c r="C83" t="s">
        <v>574</v>
      </c>
      <c r="E83" s="91">
        <v>9662.76</v>
      </c>
    </row>
    <row r="84" spans="1:5" ht="12.75">
      <c r="A84" s="3" t="s">
        <v>119</v>
      </c>
      <c r="B84" t="s">
        <v>45</v>
      </c>
      <c r="C84" t="s">
        <v>575</v>
      </c>
      <c r="E84" s="91">
        <v>22839.747</v>
      </c>
    </row>
    <row r="85" spans="1:5" ht="12.75">
      <c r="A85" s="3" t="s">
        <v>120</v>
      </c>
      <c r="B85" t="s">
        <v>45</v>
      </c>
      <c r="C85" t="s">
        <v>576</v>
      </c>
      <c r="E85" s="91">
        <v>0</v>
      </c>
    </row>
    <row r="86" spans="1:5" ht="12.75">
      <c r="A86" s="3" t="s">
        <v>121</v>
      </c>
      <c r="B86" t="s">
        <v>45</v>
      </c>
      <c r="C86" t="s">
        <v>577</v>
      </c>
      <c r="E86" s="91">
        <v>0</v>
      </c>
    </row>
    <row r="87" spans="1:5" ht="12.75">
      <c r="A87" s="3" t="s">
        <v>122</v>
      </c>
      <c r="B87" t="s">
        <v>45</v>
      </c>
      <c r="C87" t="s">
        <v>578</v>
      </c>
      <c r="E87" s="91">
        <v>15344.745</v>
      </c>
    </row>
    <row r="88" spans="1:5" ht="12.75">
      <c r="A88" s="3" t="s">
        <v>123</v>
      </c>
      <c r="B88" t="s">
        <v>45</v>
      </c>
      <c r="C88" t="s">
        <v>579</v>
      </c>
      <c r="E88" s="91">
        <v>40910.877</v>
      </c>
    </row>
    <row r="89" spans="1:5" ht="12.75">
      <c r="A89" s="3" t="s">
        <v>124</v>
      </c>
      <c r="B89" t="s">
        <v>125</v>
      </c>
      <c r="C89" t="s">
        <v>125</v>
      </c>
      <c r="E89" s="91">
        <v>86735.124</v>
      </c>
    </row>
    <row r="90" spans="1:5" ht="12.75">
      <c r="A90" s="3" t="s">
        <v>126</v>
      </c>
      <c r="B90" t="s">
        <v>127</v>
      </c>
      <c r="C90" t="s">
        <v>580</v>
      </c>
      <c r="E90" s="91">
        <v>40011.299999999996</v>
      </c>
    </row>
    <row r="91" spans="1:5" ht="12.75">
      <c r="A91" s="3" t="s">
        <v>128</v>
      </c>
      <c r="B91" t="s">
        <v>127</v>
      </c>
      <c r="C91" t="s">
        <v>581</v>
      </c>
      <c r="E91" s="91">
        <v>0</v>
      </c>
    </row>
    <row r="92" spans="1:5" ht="12.75">
      <c r="A92" s="3" t="s">
        <v>129</v>
      </c>
      <c r="B92" t="s">
        <v>127</v>
      </c>
      <c r="C92" t="s">
        <v>582</v>
      </c>
      <c r="E92" s="91">
        <v>0</v>
      </c>
    </row>
    <row r="93" spans="1:5" ht="12.75">
      <c r="A93" s="3" t="s">
        <v>130</v>
      </c>
      <c r="B93" t="s">
        <v>131</v>
      </c>
      <c r="C93" t="s">
        <v>583</v>
      </c>
      <c r="E93" s="91">
        <v>0</v>
      </c>
    </row>
    <row r="94" spans="1:5" ht="12.75">
      <c r="A94" s="3" t="s">
        <v>132</v>
      </c>
      <c r="B94" t="s">
        <v>131</v>
      </c>
      <c r="C94" t="s">
        <v>584</v>
      </c>
      <c r="E94" s="91">
        <v>0</v>
      </c>
    </row>
    <row r="95" spans="1:5" ht="12.75">
      <c r="A95" s="3" t="s">
        <v>133</v>
      </c>
      <c r="B95" t="s">
        <v>131</v>
      </c>
      <c r="C95" t="s">
        <v>585</v>
      </c>
      <c r="E95" s="91">
        <v>0</v>
      </c>
    </row>
    <row r="96" spans="1:5" ht="12.75">
      <c r="A96" s="3" t="s">
        <v>134</v>
      </c>
      <c r="B96" t="s">
        <v>35</v>
      </c>
      <c r="C96" t="s">
        <v>586</v>
      </c>
      <c r="E96" s="91">
        <v>40889.331</v>
      </c>
    </row>
    <row r="97" spans="1:5" ht="12.75">
      <c r="A97" s="3" t="s">
        <v>135</v>
      </c>
      <c r="B97" t="s">
        <v>35</v>
      </c>
      <c r="C97" t="s">
        <v>587</v>
      </c>
      <c r="E97" s="91">
        <v>0</v>
      </c>
    </row>
    <row r="98" spans="1:5" ht="12.75">
      <c r="A98" s="3" t="s">
        <v>136</v>
      </c>
      <c r="B98" t="s">
        <v>35</v>
      </c>
      <c r="C98" t="s">
        <v>588</v>
      </c>
      <c r="E98" s="91">
        <v>0</v>
      </c>
    </row>
    <row r="99" spans="1:5" ht="12.75">
      <c r="A99" s="3" t="s">
        <v>137</v>
      </c>
      <c r="B99" t="s">
        <v>35</v>
      </c>
      <c r="C99" t="s">
        <v>589</v>
      </c>
      <c r="E99" s="91">
        <v>15002.195</v>
      </c>
    </row>
    <row r="100" spans="1:5" ht="12.75">
      <c r="A100" s="3" t="s">
        <v>138</v>
      </c>
      <c r="B100" t="s">
        <v>35</v>
      </c>
      <c r="C100" t="s">
        <v>590</v>
      </c>
      <c r="E100" s="91">
        <v>0</v>
      </c>
    </row>
    <row r="101" spans="1:5" ht="12.75">
      <c r="A101" s="3" t="s">
        <v>139</v>
      </c>
      <c r="B101" t="s">
        <v>35</v>
      </c>
      <c r="C101" t="s">
        <v>591</v>
      </c>
      <c r="E101" s="91">
        <v>0</v>
      </c>
    </row>
    <row r="102" spans="1:5" ht="12.75">
      <c r="A102" s="3" t="s">
        <v>140</v>
      </c>
      <c r="B102" t="s">
        <v>141</v>
      </c>
      <c r="C102" t="s">
        <v>592</v>
      </c>
      <c r="E102" s="91">
        <v>0</v>
      </c>
    </row>
    <row r="103" spans="1:5" ht="12.75">
      <c r="A103" s="3" t="s">
        <v>142</v>
      </c>
      <c r="B103" t="s">
        <v>141</v>
      </c>
      <c r="C103" t="s">
        <v>593</v>
      </c>
      <c r="E103" s="91">
        <v>0</v>
      </c>
    </row>
    <row r="104" spans="1:5" ht="12.75">
      <c r="A104" s="3" t="s">
        <v>143</v>
      </c>
      <c r="B104" t="s">
        <v>141</v>
      </c>
      <c r="C104" t="s">
        <v>594</v>
      </c>
      <c r="E104" s="91">
        <v>0</v>
      </c>
    </row>
    <row r="105" spans="1:5" ht="12.75">
      <c r="A105" s="3" t="s">
        <v>144</v>
      </c>
      <c r="B105" t="s">
        <v>145</v>
      </c>
      <c r="C105" t="s">
        <v>595</v>
      </c>
      <c r="E105" s="91">
        <v>0</v>
      </c>
    </row>
    <row r="106" spans="1:5" ht="12.75">
      <c r="A106" s="3" t="s">
        <v>146</v>
      </c>
      <c r="B106" t="s">
        <v>145</v>
      </c>
      <c r="C106" t="s">
        <v>596</v>
      </c>
      <c r="E106" s="91">
        <v>18002.762</v>
      </c>
    </row>
    <row r="107" spans="1:5" ht="12.75">
      <c r="A107" s="3" t="s">
        <v>147</v>
      </c>
      <c r="B107" t="s">
        <v>145</v>
      </c>
      <c r="C107" t="s">
        <v>597</v>
      </c>
      <c r="E107" s="91">
        <v>0</v>
      </c>
    </row>
    <row r="108" spans="1:5" ht="12.75">
      <c r="A108" s="3" t="s">
        <v>148</v>
      </c>
      <c r="B108" t="s">
        <v>145</v>
      </c>
      <c r="C108" t="s">
        <v>598</v>
      </c>
      <c r="E108" s="91">
        <v>0</v>
      </c>
    </row>
    <row r="109" spans="1:5" ht="12.75">
      <c r="A109" s="3" t="s">
        <v>149</v>
      </c>
      <c r="B109" t="s">
        <v>150</v>
      </c>
      <c r="C109" t="s">
        <v>599</v>
      </c>
      <c r="E109" s="91">
        <v>0</v>
      </c>
    </row>
    <row r="110" spans="1:5" ht="12.75">
      <c r="A110" s="3" t="s">
        <v>151</v>
      </c>
      <c r="B110" t="s">
        <v>150</v>
      </c>
      <c r="C110" t="s">
        <v>600</v>
      </c>
      <c r="E110" s="91">
        <v>0</v>
      </c>
    </row>
    <row r="111" spans="1:5" ht="12.75">
      <c r="A111" s="3" t="s">
        <v>152</v>
      </c>
      <c r="B111" t="s">
        <v>150</v>
      </c>
      <c r="C111" t="s">
        <v>601</v>
      </c>
      <c r="E111" s="91">
        <v>324928.728</v>
      </c>
    </row>
    <row r="112" spans="1:5" ht="12.75">
      <c r="A112" s="3" t="s">
        <v>153</v>
      </c>
      <c r="B112" t="s">
        <v>154</v>
      </c>
      <c r="C112" t="s">
        <v>602</v>
      </c>
      <c r="E112" s="91">
        <v>0</v>
      </c>
    </row>
    <row r="113" spans="1:5" ht="12.75">
      <c r="A113" s="3" t="s">
        <v>155</v>
      </c>
      <c r="B113" t="s">
        <v>156</v>
      </c>
      <c r="C113" t="s">
        <v>156</v>
      </c>
      <c r="E113" s="91">
        <v>38697.183</v>
      </c>
    </row>
    <row r="114" spans="1:5" ht="12.75">
      <c r="A114" s="3" t="s">
        <v>157</v>
      </c>
      <c r="B114" t="s">
        <v>158</v>
      </c>
      <c r="C114" t="s">
        <v>158</v>
      </c>
      <c r="E114" s="91">
        <v>0</v>
      </c>
    </row>
    <row r="115" spans="1:5" ht="12.75">
      <c r="A115" s="3" t="s">
        <v>159</v>
      </c>
      <c r="B115" t="s">
        <v>158</v>
      </c>
      <c r="C115" t="s">
        <v>65</v>
      </c>
      <c r="E115" s="91">
        <v>0</v>
      </c>
    </row>
    <row r="116" spans="1:5" ht="12.75">
      <c r="A116" s="3" t="s">
        <v>160</v>
      </c>
      <c r="B116" t="s">
        <v>158</v>
      </c>
      <c r="C116" t="s">
        <v>603</v>
      </c>
      <c r="E116" s="91">
        <v>0</v>
      </c>
    </row>
    <row r="117" spans="1:5" ht="12.75">
      <c r="A117" s="3" t="s">
        <v>161</v>
      </c>
      <c r="B117" t="s">
        <v>162</v>
      </c>
      <c r="C117" t="s">
        <v>162</v>
      </c>
      <c r="E117" s="91">
        <v>40706.882999999994</v>
      </c>
    </row>
    <row r="118" spans="1:5" ht="12.75">
      <c r="A118" s="3" t="s">
        <v>163</v>
      </c>
      <c r="B118" t="s">
        <v>162</v>
      </c>
      <c r="C118" t="s">
        <v>604</v>
      </c>
      <c r="E118" s="91">
        <v>15701.726999999999</v>
      </c>
    </row>
    <row r="119" spans="1:5" ht="12.75">
      <c r="A119" s="3" t="s">
        <v>164</v>
      </c>
      <c r="B119" t="s">
        <v>165</v>
      </c>
      <c r="C119" t="s">
        <v>605</v>
      </c>
      <c r="E119" s="91">
        <v>0</v>
      </c>
    </row>
    <row r="120" spans="1:5" ht="12.75">
      <c r="A120" s="3" t="s">
        <v>166</v>
      </c>
      <c r="B120" t="s">
        <v>165</v>
      </c>
      <c r="C120" t="s">
        <v>606</v>
      </c>
      <c r="E120" s="91">
        <v>41036.184</v>
      </c>
    </row>
    <row r="121" spans="1:5" ht="12.75">
      <c r="A121" s="3" t="s">
        <v>167</v>
      </c>
      <c r="B121" t="s">
        <v>165</v>
      </c>
      <c r="C121" t="s">
        <v>607</v>
      </c>
      <c r="E121" s="91">
        <v>0</v>
      </c>
    </row>
    <row r="122" spans="1:5" ht="12.75">
      <c r="A122" s="3" t="s">
        <v>168</v>
      </c>
      <c r="B122" t="s">
        <v>165</v>
      </c>
      <c r="C122" t="s">
        <v>608</v>
      </c>
      <c r="E122" s="91">
        <v>0</v>
      </c>
    </row>
    <row r="123" spans="1:5" ht="12.75">
      <c r="A123" s="3" t="s">
        <v>169</v>
      </c>
      <c r="B123" t="s">
        <v>170</v>
      </c>
      <c r="C123" t="s">
        <v>609</v>
      </c>
      <c r="E123" s="91">
        <v>0</v>
      </c>
    </row>
    <row r="124" spans="1:5" ht="12.75">
      <c r="A124" s="3" t="s">
        <v>171</v>
      </c>
      <c r="B124" t="s">
        <v>170</v>
      </c>
      <c r="C124" t="s">
        <v>610</v>
      </c>
      <c r="E124" s="91">
        <v>77036.84000000001</v>
      </c>
    </row>
    <row r="125" spans="1:5" ht="12.75">
      <c r="A125" s="3" t="s">
        <v>172</v>
      </c>
      <c r="B125" t="s">
        <v>170</v>
      </c>
      <c r="C125" t="s">
        <v>611</v>
      </c>
      <c r="E125" s="91">
        <v>0</v>
      </c>
    </row>
    <row r="126" spans="1:5" ht="12.75">
      <c r="A126" s="3" t="s">
        <v>173</v>
      </c>
      <c r="B126" t="s">
        <v>170</v>
      </c>
      <c r="C126" t="s">
        <v>612</v>
      </c>
      <c r="E126" s="91">
        <v>0</v>
      </c>
    </row>
    <row r="127" spans="1:5" ht="12.75">
      <c r="A127" s="3" t="s">
        <v>174</v>
      </c>
      <c r="B127" t="s">
        <v>170</v>
      </c>
      <c r="C127" t="s">
        <v>613</v>
      </c>
      <c r="E127" s="91">
        <v>0</v>
      </c>
    </row>
    <row r="128" spans="1:5" ht="12.75">
      <c r="A128" s="3" t="s">
        <v>175</v>
      </c>
      <c r="B128" t="s">
        <v>170</v>
      </c>
      <c r="C128" t="s">
        <v>614</v>
      </c>
      <c r="E128" s="91">
        <v>0</v>
      </c>
    </row>
    <row r="129" spans="1:5" ht="12.75">
      <c r="A129" s="3" t="s">
        <v>176</v>
      </c>
      <c r="B129" t="s">
        <v>177</v>
      </c>
      <c r="C129" t="s">
        <v>177</v>
      </c>
      <c r="E129" s="91">
        <v>0</v>
      </c>
    </row>
    <row r="130" spans="1:5" ht="12.75">
      <c r="A130" s="3" t="s">
        <v>178</v>
      </c>
      <c r="B130" t="s">
        <v>177</v>
      </c>
      <c r="C130" t="s">
        <v>615</v>
      </c>
      <c r="E130" s="91">
        <v>0</v>
      </c>
    </row>
    <row r="131" spans="1:5" ht="12.75">
      <c r="A131" s="3" t="s">
        <v>179</v>
      </c>
      <c r="B131" t="s">
        <v>180</v>
      </c>
      <c r="C131" t="s">
        <v>616</v>
      </c>
      <c r="E131" s="91">
        <v>28292.418</v>
      </c>
    </row>
    <row r="132" spans="1:5" ht="12.75">
      <c r="A132" s="3" t="s">
        <v>181</v>
      </c>
      <c r="B132" t="s">
        <v>180</v>
      </c>
      <c r="C132" t="s">
        <v>180</v>
      </c>
      <c r="E132" s="91">
        <v>0</v>
      </c>
    </row>
    <row r="133" spans="1:5" ht="12.75">
      <c r="A133" s="3" t="s">
        <v>182</v>
      </c>
      <c r="B133" t="s">
        <v>183</v>
      </c>
      <c r="C133" t="s">
        <v>617</v>
      </c>
      <c r="E133" s="91">
        <v>42874.398</v>
      </c>
    </row>
    <row r="134" spans="1:5" ht="12.75">
      <c r="A134" s="3" t="s">
        <v>184</v>
      </c>
      <c r="B134" t="s">
        <v>183</v>
      </c>
      <c r="C134" t="s">
        <v>618</v>
      </c>
      <c r="E134" s="91">
        <v>0</v>
      </c>
    </row>
    <row r="135" spans="1:5" ht="12.75">
      <c r="A135" s="3" t="s">
        <v>185</v>
      </c>
      <c r="B135" t="s">
        <v>186</v>
      </c>
      <c r="C135" t="s">
        <v>619</v>
      </c>
      <c r="E135" s="91">
        <v>0</v>
      </c>
    </row>
    <row r="136" spans="1:5" ht="12.75">
      <c r="A136" s="3" t="s">
        <v>187</v>
      </c>
      <c r="B136" t="s">
        <v>188</v>
      </c>
      <c r="C136" t="s">
        <v>620</v>
      </c>
      <c r="E136" s="91">
        <v>32234.312</v>
      </c>
    </row>
    <row r="137" spans="1:5" ht="12.75">
      <c r="A137" s="3" t="s">
        <v>189</v>
      </c>
      <c r="B137" t="s">
        <v>188</v>
      </c>
      <c r="C137" t="s">
        <v>621</v>
      </c>
      <c r="E137" s="91">
        <v>40889.835</v>
      </c>
    </row>
    <row r="138" spans="1:5" ht="12.75">
      <c r="A138" s="3" t="s">
        <v>190</v>
      </c>
      <c r="B138" t="s">
        <v>188</v>
      </c>
      <c r="C138" t="s">
        <v>622</v>
      </c>
      <c r="E138" s="91">
        <v>0</v>
      </c>
    </row>
    <row r="139" spans="1:5" ht="12.75">
      <c r="A139" s="3" t="s">
        <v>191</v>
      </c>
      <c r="B139" t="s">
        <v>188</v>
      </c>
      <c r="C139" t="s">
        <v>623</v>
      </c>
      <c r="E139" s="91">
        <v>0</v>
      </c>
    </row>
    <row r="140" spans="1:5" ht="12.75">
      <c r="A140" s="3" t="s">
        <v>192</v>
      </c>
      <c r="B140" t="s">
        <v>193</v>
      </c>
      <c r="C140" t="s">
        <v>624</v>
      </c>
      <c r="E140" s="91">
        <v>441097.96499999997</v>
      </c>
    </row>
    <row r="141" spans="1:5" ht="12.75">
      <c r="A141" s="3" t="s">
        <v>194</v>
      </c>
      <c r="B141" t="s">
        <v>193</v>
      </c>
      <c r="C141" t="s">
        <v>625</v>
      </c>
      <c r="E141" s="91">
        <v>0</v>
      </c>
    </row>
    <row r="142" spans="1:5" ht="12.75">
      <c r="A142" s="3" t="s">
        <v>195</v>
      </c>
      <c r="B142" t="s">
        <v>196</v>
      </c>
      <c r="C142" t="s">
        <v>626</v>
      </c>
      <c r="E142" s="91">
        <v>0</v>
      </c>
    </row>
    <row r="143" spans="1:5" ht="12.75">
      <c r="A143" s="3" t="s">
        <v>197</v>
      </c>
      <c r="B143" t="s">
        <v>196</v>
      </c>
      <c r="C143" t="s">
        <v>627</v>
      </c>
      <c r="E143" s="91">
        <v>0</v>
      </c>
    </row>
    <row r="144" spans="1:5" ht="12.75">
      <c r="A144" s="3" t="s">
        <v>198</v>
      </c>
      <c r="B144" t="s">
        <v>199</v>
      </c>
      <c r="C144" t="s">
        <v>628</v>
      </c>
      <c r="E144" s="91">
        <v>0</v>
      </c>
    </row>
    <row r="145" spans="1:5" ht="12.75">
      <c r="A145" s="3" t="s">
        <v>200</v>
      </c>
      <c r="B145" t="s">
        <v>199</v>
      </c>
      <c r="C145" t="s">
        <v>629</v>
      </c>
      <c r="E145" s="91">
        <v>83127.618</v>
      </c>
    </row>
    <row r="146" spans="1:5" ht="12.75">
      <c r="A146" s="3" t="s">
        <v>201</v>
      </c>
      <c r="B146" t="s">
        <v>199</v>
      </c>
      <c r="C146" t="s">
        <v>630</v>
      </c>
      <c r="E146" s="91">
        <v>0</v>
      </c>
    </row>
    <row r="147" spans="1:5" ht="12.75">
      <c r="A147" s="3" t="s">
        <v>202</v>
      </c>
      <c r="B147" t="s">
        <v>203</v>
      </c>
      <c r="C147" t="s">
        <v>631</v>
      </c>
      <c r="E147" s="91">
        <v>34411.65</v>
      </c>
    </row>
    <row r="148" spans="1:5" ht="12.75">
      <c r="A148" s="3" t="s">
        <v>204</v>
      </c>
      <c r="B148" t="s">
        <v>203</v>
      </c>
      <c r="C148" t="s">
        <v>632</v>
      </c>
      <c r="E148" s="91">
        <v>0</v>
      </c>
    </row>
    <row r="149" spans="1:5" ht="12.75">
      <c r="A149" s="3" t="s">
        <v>205</v>
      </c>
      <c r="B149" t="s">
        <v>203</v>
      </c>
      <c r="C149" t="s">
        <v>633</v>
      </c>
      <c r="E149" s="91">
        <v>24421.335</v>
      </c>
    </row>
    <row r="150" spans="1:5" ht="12.75">
      <c r="A150" s="3" t="s">
        <v>206</v>
      </c>
      <c r="B150" t="s">
        <v>207</v>
      </c>
      <c r="C150" t="s">
        <v>634</v>
      </c>
      <c r="E150" s="91">
        <v>0</v>
      </c>
    </row>
    <row r="151" spans="1:5" ht="12.75">
      <c r="A151" s="3" t="s">
        <v>208</v>
      </c>
      <c r="B151" t="s">
        <v>207</v>
      </c>
      <c r="C151" t="s">
        <v>156</v>
      </c>
      <c r="E151" s="91">
        <v>0</v>
      </c>
    </row>
    <row r="152" spans="1:5" ht="12.75">
      <c r="A152" s="3" t="s">
        <v>209</v>
      </c>
      <c r="B152" t="s">
        <v>207</v>
      </c>
      <c r="C152" t="s">
        <v>635</v>
      </c>
      <c r="E152" s="91">
        <v>46609.101</v>
      </c>
    </row>
    <row r="153" spans="1:5" ht="12.75">
      <c r="A153" s="3" t="s">
        <v>210</v>
      </c>
      <c r="B153" t="s">
        <v>211</v>
      </c>
      <c r="C153" t="s">
        <v>636</v>
      </c>
      <c r="E153" s="91">
        <v>0</v>
      </c>
    </row>
    <row r="154" spans="1:5" ht="12.75">
      <c r="A154" s="3" t="s">
        <v>212</v>
      </c>
      <c r="B154" t="s">
        <v>213</v>
      </c>
      <c r="C154" t="s">
        <v>637</v>
      </c>
      <c r="E154" s="91">
        <v>0</v>
      </c>
    </row>
    <row r="155" spans="1:5" ht="12.75">
      <c r="A155" s="3" t="s">
        <v>214</v>
      </c>
      <c r="B155" t="s">
        <v>213</v>
      </c>
      <c r="C155" t="s">
        <v>638</v>
      </c>
      <c r="E155" s="91">
        <v>0</v>
      </c>
    </row>
    <row r="156" spans="1:5" ht="12.75">
      <c r="A156" s="3" t="s">
        <v>215</v>
      </c>
      <c r="B156" t="s">
        <v>216</v>
      </c>
      <c r="C156" t="s">
        <v>639</v>
      </c>
      <c r="E156" s="91">
        <v>0</v>
      </c>
    </row>
    <row r="157" spans="1:5" ht="12.75">
      <c r="A157" s="3" t="s">
        <v>217</v>
      </c>
      <c r="B157" t="s">
        <v>216</v>
      </c>
      <c r="C157" t="s">
        <v>640</v>
      </c>
      <c r="E157" s="91">
        <v>0</v>
      </c>
    </row>
    <row r="158" spans="1:5" ht="12.75">
      <c r="A158" s="3" t="s">
        <v>218</v>
      </c>
      <c r="B158" t="s">
        <v>219</v>
      </c>
      <c r="C158" t="s">
        <v>219</v>
      </c>
      <c r="E158" s="91">
        <v>28351.050000000003</v>
      </c>
    </row>
    <row r="159" spans="1:5" ht="12.75">
      <c r="A159" s="3" t="s">
        <v>220</v>
      </c>
      <c r="B159" t="s">
        <v>221</v>
      </c>
      <c r="C159" t="s">
        <v>641</v>
      </c>
      <c r="E159" s="91">
        <v>0</v>
      </c>
    </row>
    <row r="160" spans="1:5" ht="12.75">
      <c r="A160" s="3" t="s">
        <v>222</v>
      </c>
      <c r="B160" t="s">
        <v>221</v>
      </c>
      <c r="C160" t="s">
        <v>642</v>
      </c>
      <c r="E160" s="91">
        <v>0</v>
      </c>
    </row>
    <row r="161" spans="1:5" ht="12.75">
      <c r="A161" s="3" t="s">
        <v>223</v>
      </c>
      <c r="B161" t="s">
        <v>224</v>
      </c>
      <c r="C161" t="s">
        <v>643</v>
      </c>
      <c r="E161" s="91">
        <v>0</v>
      </c>
    </row>
    <row r="162" spans="1:5" ht="12.75">
      <c r="A162" s="3" t="s">
        <v>225</v>
      </c>
      <c r="B162" t="s">
        <v>224</v>
      </c>
      <c r="C162" t="s">
        <v>644</v>
      </c>
      <c r="E162" s="91">
        <v>0</v>
      </c>
    </row>
    <row r="163" spans="1:5" ht="12.75">
      <c r="A163" s="3" t="s">
        <v>226</v>
      </c>
      <c r="B163" t="s">
        <v>224</v>
      </c>
      <c r="C163" t="s">
        <v>645</v>
      </c>
      <c r="E163" s="91">
        <v>0</v>
      </c>
    </row>
    <row r="164" spans="1:5" ht="12.75">
      <c r="A164" s="3" t="s">
        <v>227</v>
      </c>
      <c r="B164" t="s">
        <v>224</v>
      </c>
      <c r="C164" t="s">
        <v>646</v>
      </c>
      <c r="E164" s="91">
        <v>0</v>
      </c>
    </row>
    <row r="165" spans="1:5" ht="12.75">
      <c r="A165" s="3" t="s">
        <v>228</v>
      </c>
      <c r="B165" t="s">
        <v>224</v>
      </c>
      <c r="C165" t="s">
        <v>647</v>
      </c>
      <c r="E165" s="91">
        <v>25765.068</v>
      </c>
    </row>
    <row r="166" spans="1:5" ht="12.75">
      <c r="A166" s="3" t="s">
        <v>229</v>
      </c>
      <c r="B166" t="s">
        <v>230</v>
      </c>
      <c r="C166" t="s">
        <v>648</v>
      </c>
      <c r="E166" s="91">
        <v>0</v>
      </c>
    </row>
    <row r="167" spans="1:5" ht="12.75">
      <c r="A167" s="3" t="s">
        <v>231</v>
      </c>
      <c r="B167" t="s">
        <v>230</v>
      </c>
      <c r="C167" t="s">
        <v>649</v>
      </c>
      <c r="E167" s="91">
        <v>0</v>
      </c>
    </row>
    <row r="168" spans="1:5" ht="12.75">
      <c r="A168" s="3" t="s">
        <v>232</v>
      </c>
      <c r="B168" t="s">
        <v>230</v>
      </c>
      <c r="C168" t="s">
        <v>650</v>
      </c>
      <c r="E168" s="91">
        <v>79811.424</v>
      </c>
    </row>
    <row r="169" spans="1:5" ht="12.75">
      <c r="A169" s="3" t="s">
        <v>233</v>
      </c>
      <c r="B169" t="s">
        <v>230</v>
      </c>
      <c r="C169" t="s">
        <v>651</v>
      </c>
      <c r="E169" s="91">
        <v>0</v>
      </c>
    </row>
    <row r="170" spans="1:5" ht="12.75">
      <c r="A170" s="3" t="s">
        <v>234</v>
      </c>
      <c r="B170" t="s">
        <v>230</v>
      </c>
      <c r="C170" t="s">
        <v>652</v>
      </c>
      <c r="E170" s="91">
        <v>0</v>
      </c>
    </row>
    <row r="171" spans="1:5" ht="12.75">
      <c r="A171" s="3" t="s">
        <v>235</v>
      </c>
      <c r="B171" t="s">
        <v>230</v>
      </c>
      <c r="C171" t="s">
        <v>653</v>
      </c>
      <c r="E171" s="91">
        <v>238781.088</v>
      </c>
    </row>
    <row r="172" spans="1:5" ht="12.75">
      <c r="A172" s="3" t="s">
        <v>236</v>
      </c>
      <c r="B172" t="s">
        <v>230</v>
      </c>
      <c r="C172" t="s">
        <v>640</v>
      </c>
      <c r="E172" s="91">
        <v>0</v>
      </c>
    </row>
    <row r="173" spans="1:5" ht="12.75">
      <c r="A173" s="3" t="s">
        <v>237</v>
      </c>
      <c r="B173" t="s">
        <v>230</v>
      </c>
      <c r="C173" t="s">
        <v>654</v>
      </c>
      <c r="E173" s="91">
        <v>50356.308</v>
      </c>
    </row>
    <row r="174" spans="1:5" ht="12.75">
      <c r="A174" s="3" t="s">
        <v>238</v>
      </c>
      <c r="B174" t="s">
        <v>230</v>
      </c>
      <c r="C174" t="s">
        <v>655</v>
      </c>
      <c r="E174" s="91">
        <v>0</v>
      </c>
    </row>
    <row r="175" spans="1:5" ht="12.75">
      <c r="A175" s="3" t="s">
        <v>239</v>
      </c>
      <c r="B175" t="s">
        <v>230</v>
      </c>
      <c r="C175" t="s">
        <v>656</v>
      </c>
      <c r="E175" s="91">
        <v>0</v>
      </c>
    </row>
    <row r="176" spans="1:5" ht="12.75">
      <c r="A176" s="3" t="s">
        <v>240</v>
      </c>
      <c r="B176" t="s">
        <v>230</v>
      </c>
      <c r="C176" t="s">
        <v>657</v>
      </c>
      <c r="E176" s="91">
        <v>0</v>
      </c>
    </row>
    <row r="177" spans="1:5" ht="12.75">
      <c r="A177" s="3" t="s">
        <v>241</v>
      </c>
      <c r="B177" t="s">
        <v>230</v>
      </c>
      <c r="C177" t="s">
        <v>658</v>
      </c>
      <c r="E177" s="91">
        <v>0</v>
      </c>
    </row>
    <row r="178" spans="1:5" ht="12.75">
      <c r="A178" s="3">
        <v>3200</v>
      </c>
      <c r="B178" t="s">
        <v>242</v>
      </c>
      <c r="C178" t="s">
        <v>243</v>
      </c>
      <c r="E178" s="91">
        <v>44934.75</v>
      </c>
    </row>
    <row r="179" spans="1:5" ht="12.75">
      <c r="A179" s="3">
        <v>3210</v>
      </c>
      <c r="B179" t="s">
        <v>242</v>
      </c>
      <c r="C179" t="s">
        <v>244</v>
      </c>
      <c r="E179" s="91">
        <v>0</v>
      </c>
    </row>
    <row r="180" spans="1:5" ht="12.75">
      <c r="A180" s="3">
        <v>3220</v>
      </c>
      <c r="B180" t="s">
        <v>242</v>
      </c>
      <c r="C180" t="s">
        <v>245</v>
      </c>
      <c r="E180" s="91">
        <v>0</v>
      </c>
    </row>
    <row r="181" spans="1:5" ht="12.75">
      <c r="A181" s="3">
        <v>3230</v>
      </c>
      <c r="B181" t="s">
        <v>242</v>
      </c>
      <c r="C181" t="s">
        <v>246</v>
      </c>
      <c r="E181" s="91">
        <v>0</v>
      </c>
    </row>
    <row r="182" spans="1:5" ht="12.75">
      <c r="A182" s="3">
        <v>8001</v>
      </c>
      <c r="B182" s="39" t="s">
        <v>318</v>
      </c>
      <c r="C182" s="69" t="s">
        <v>319</v>
      </c>
      <c r="E182" s="91">
        <v>0</v>
      </c>
    </row>
    <row r="183" spans="1:5" ht="12.75">
      <c r="A183" s="3">
        <v>9025</v>
      </c>
      <c r="B183" s="3">
        <v>9025</v>
      </c>
      <c r="C183" t="s">
        <v>250</v>
      </c>
      <c r="E183" s="91">
        <v>0</v>
      </c>
    </row>
    <row r="184" spans="1:5" ht="12.75">
      <c r="A184" s="3">
        <v>9030</v>
      </c>
      <c r="B184" s="3">
        <v>9030</v>
      </c>
      <c r="C184" t="s">
        <v>251</v>
      </c>
      <c r="E184" s="91">
        <v>0</v>
      </c>
    </row>
    <row r="185" spans="1:5" ht="12.75">
      <c r="A185" s="3">
        <v>9035</v>
      </c>
      <c r="B185" s="3">
        <v>9035</v>
      </c>
      <c r="C185" t="s">
        <v>252</v>
      </c>
      <c r="E185" s="91">
        <v>0</v>
      </c>
    </row>
    <row r="186" spans="1:5" ht="12.75">
      <c r="A186" s="3">
        <v>9040</v>
      </c>
      <c r="B186" s="3">
        <v>9040</v>
      </c>
      <c r="C186" t="s">
        <v>253</v>
      </c>
      <c r="E186" s="91">
        <v>0</v>
      </c>
    </row>
    <row r="187" spans="1:5" ht="12.75">
      <c r="A187" s="3">
        <v>9045</v>
      </c>
      <c r="B187" s="3">
        <v>9045</v>
      </c>
      <c r="C187" t="s">
        <v>254</v>
      </c>
      <c r="E187" s="91">
        <v>0</v>
      </c>
    </row>
    <row r="188" spans="1:5" ht="12.75">
      <c r="A188" s="3">
        <v>9050</v>
      </c>
      <c r="B188" s="3">
        <v>9050</v>
      </c>
      <c r="C188" t="s">
        <v>255</v>
      </c>
      <c r="E188" s="91">
        <v>0</v>
      </c>
    </row>
    <row r="189" spans="1:5" ht="12.75">
      <c r="A189" s="3">
        <v>9055</v>
      </c>
      <c r="B189" s="3">
        <v>9055</v>
      </c>
      <c r="C189" t="s">
        <v>256</v>
      </c>
      <c r="E189" s="91">
        <v>0</v>
      </c>
    </row>
    <row r="190" spans="1:5" ht="12.75">
      <c r="A190" s="3">
        <v>9060</v>
      </c>
      <c r="B190" s="3">
        <v>9060</v>
      </c>
      <c r="C190" t="s">
        <v>257</v>
      </c>
      <c r="E190" s="91">
        <v>0</v>
      </c>
    </row>
    <row r="191" spans="1:5" ht="12.75">
      <c r="A191" s="3">
        <v>9075</v>
      </c>
      <c r="B191" s="3">
        <v>9075</v>
      </c>
      <c r="C191" t="s">
        <v>258</v>
      </c>
      <c r="E191" s="91">
        <v>0</v>
      </c>
    </row>
    <row r="192" spans="1:5" ht="12.75">
      <c r="A192" s="3">
        <v>9080</v>
      </c>
      <c r="B192" s="3">
        <v>9080</v>
      </c>
      <c r="C192" t="s">
        <v>259</v>
      </c>
      <c r="E192" s="91">
        <v>0</v>
      </c>
    </row>
    <row r="193" spans="1:5" ht="12.75">
      <c r="A193" s="3">
        <v>9095</v>
      </c>
      <c r="B193" s="3">
        <v>9095</v>
      </c>
      <c r="C193" t="s">
        <v>260</v>
      </c>
      <c r="E193" s="91">
        <v>0</v>
      </c>
    </row>
    <row r="194" spans="1:5" ht="12.75">
      <c r="A194" s="3">
        <v>9120</v>
      </c>
      <c r="B194" s="3">
        <v>9120</v>
      </c>
      <c r="C194" t="s">
        <v>261</v>
      </c>
      <c r="E194" s="91">
        <v>0</v>
      </c>
    </row>
    <row r="195" spans="1:5" ht="12.75">
      <c r="A195" s="3">
        <v>9125</v>
      </c>
      <c r="B195" s="3">
        <v>9125</v>
      </c>
      <c r="C195" t="s">
        <v>262</v>
      </c>
      <c r="E195" s="91">
        <v>0</v>
      </c>
    </row>
    <row r="196" spans="1:5" ht="12.75">
      <c r="A196" s="3">
        <v>9130</v>
      </c>
      <c r="B196" s="3">
        <v>9130</v>
      </c>
      <c r="C196" t="s">
        <v>498</v>
      </c>
      <c r="E196" s="91">
        <v>0</v>
      </c>
    </row>
    <row r="197" spans="1:5" ht="12.75">
      <c r="A197" s="3">
        <v>9135</v>
      </c>
      <c r="B197" s="3">
        <v>9135</v>
      </c>
      <c r="C197" t="s">
        <v>499</v>
      </c>
      <c r="E197" s="91">
        <v>0</v>
      </c>
    </row>
    <row r="198" spans="1:5" ht="12.75">
      <c r="A198" s="3">
        <v>9140</v>
      </c>
      <c r="B198" s="3">
        <v>9140</v>
      </c>
      <c r="C198" t="s">
        <v>263</v>
      </c>
      <c r="E198" s="91">
        <v>0</v>
      </c>
    </row>
    <row r="199" spans="1:5" ht="12.75">
      <c r="A199" s="3">
        <v>9145</v>
      </c>
      <c r="B199" s="3">
        <v>9145</v>
      </c>
      <c r="C199" t="s">
        <v>264</v>
      </c>
      <c r="E199" s="91">
        <v>0</v>
      </c>
    </row>
    <row r="200" spans="1:5" ht="12.75">
      <c r="A200" s="3" t="s">
        <v>249</v>
      </c>
      <c r="B200" s="3" t="s">
        <v>249</v>
      </c>
      <c r="C200" t="s">
        <v>265</v>
      </c>
      <c r="E200" s="91">
        <v>0</v>
      </c>
    </row>
    <row r="201" spans="1:5" ht="12.75">
      <c r="A201" s="3">
        <v>9160</v>
      </c>
      <c r="B201" s="3">
        <v>9160</v>
      </c>
      <c r="C201" t="s">
        <v>266</v>
      </c>
      <c r="E201" s="91">
        <v>0</v>
      </c>
    </row>
    <row r="202" spans="1:5" ht="12.75">
      <c r="A202" s="3">
        <v>9165</v>
      </c>
      <c r="B202" s="3">
        <v>9165</v>
      </c>
      <c r="C202" t="s">
        <v>500</v>
      </c>
      <c r="E202" s="91">
        <v>0</v>
      </c>
    </row>
    <row r="203" ht="12.75">
      <c r="E203" s="77"/>
    </row>
    <row r="204" spans="3:5" ht="12.75">
      <c r="C204" t="s">
        <v>659</v>
      </c>
      <c r="E204" s="91">
        <f>SUM(E4:E203)</f>
        <v>6890039.581000002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&amp;CHold Harmless Full Day
 Kindergarten Funding
FY 2011-12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27.8515625" style="0" customWidth="1"/>
    <col min="4" max="4" width="15.7109375" style="0" customWidth="1"/>
    <col min="5" max="5" width="14.57421875" style="0" customWidth="1"/>
    <col min="6" max="6" width="16.00390625" style="0" bestFit="1" customWidth="1"/>
    <col min="7" max="7" width="10.140625" style="0" bestFit="1" customWidth="1"/>
    <col min="8" max="8" width="15.00390625" style="48" customWidth="1"/>
    <col min="9" max="9" width="10.140625" style="0" bestFit="1" customWidth="1"/>
  </cols>
  <sheetData>
    <row r="1" spans="1:8" s="14" customFormat="1" ht="38.25">
      <c r="A1" s="13" t="s">
        <v>0</v>
      </c>
      <c r="B1" s="14" t="s">
        <v>1</v>
      </c>
      <c r="C1" s="14" t="s">
        <v>2</v>
      </c>
      <c r="D1" s="15" t="s">
        <v>674</v>
      </c>
      <c r="E1" s="16" t="s">
        <v>675</v>
      </c>
      <c r="F1" s="18" t="s">
        <v>271</v>
      </c>
      <c r="H1" s="75"/>
    </row>
    <row r="2" spans="1:5" ht="12.75">
      <c r="A2" s="3"/>
      <c r="D2" s="17" t="s">
        <v>666</v>
      </c>
      <c r="E2" s="17" t="s">
        <v>666</v>
      </c>
    </row>
    <row r="3" spans="1:5" ht="12.75">
      <c r="A3" s="3"/>
      <c r="D3" s="110" t="s">
        <v>667</v>
      </c>
      <c r="E3" s="110" t="s">
        <v>667</v>
      </c>
    </row>
    <row r="4" ht="12.75">
      <c r="A4" s="3"/>
    </row>
    <row r="5" spans="1:10" ht="12.75">
      <c r="A5" s="56" t="s">
        <v>6</v>
      </c>
      <c r="B5" t="s">
        <v>7</v>
      </c>
      <c r="C5" s="70" t="s">
        <v>324</v>
      </c>
      <c r="D5" s="109">
        <v>228580</v>
      </c>
      <c r="E5" s="109">
        <v>25398</v>
      </c>
      <c r="F5" s="4">
        <f aca="true" t="shared" si="0" ref="F5:F36">SUM(D5:E5)</f>
        <v>253978</v>
      </c>
      <c r="I5" s="1"/>
      <c r="J5" s="1"/>
    </row>
    <row r="6" spans="1:10" ht="12.75">
      <c r="A6" s="3" t="s">
        <v>8</v>
      </c>
      <c r="B6" t="s">
        <v>7</v>
      </c>
      <c r="C6" s="70" t="s">
        <v>325</v>
      </c>
      <c r="D6" s="109">
        <v>528560</v>
      </c>
      <c r="E6" s="109">
        <v>58730</v>
      </c>
      <c r="F6" s="4">
        <f t="shared" si="0"/>
        <v>587290</v>
      </c>
      <c r="I6" s="1"/>
      <c r="J6" s="1"/>
    </row>
    <row r="7" spans="1:10" ht="12.75">
      <c r="A7" s="3" t="s">
        <v>9</v>
      </c>
      <c r="B7" t="s">
        <v>7</v>
      </c>
      <c r="C7" s="70" t="s">
        <v>326</v>
      </c>
      <c r="D7" s="109">
        <v>283721</v>
      </c>
      <c r="E7" s="109">
        <v>31524</v>
      </c>
      <c r="F7" s="4">
        <f t="shared" si="0"/>
        <v>315245</v>
      </c>
      <c r="I7" s="1"/>
      <c r="J7" s="1"/>
    </row>
    <row r="8" spans="1:10" ht="12.75">
      <c r="A8" s="3" t="s">
        <v>10</v>
      </c>
      <c r="B8" t="s">
        <v>7</v>
      </c>
      <c r="C8" s="70" t="s">
        <v>327</v>
      </c>
      <c r="D8" s="109">
        <v>223354</v>
      </c>
      <c r="E8" s="109">
        <v>24817</v>
      </c>
      <c r="F8" s="4">
        <f t="shared" si="0"/>
        <v>248171</v>
      </c>
      <c r="I8" s="1"/>
      <c r="J8" s="1"/>
    </row>
    <row r="9" spans="1:10" ht="12.75">
      <c r="A9" s="3" t="s">
        <v>11</v>
      </c>
      <c r="B9" t="s">
        <v>7</v>
      </c>
      <c r="C9" s="70" t="s">
        <v>328</v>
      </c>
      <c r="D9" s="109">
        <v>6785</v>
      </c>
      <c r="E9" s="109">
        <v>754</v>
      </c>
      <c r="F9" s="4">
        <f t="shared" si="0"/>
        <v>7539</v>
      </c>
      <c r="I9" s="1"/>
      <c r="J9" s="1"/>
    </row>
    <row r="10" spans="1:10" ht="12.75">
      <c r="A10" s="3" t="s">
        <v>12</v>
      </c>
      <c r="B10" t="s">
        <v>7</v>
      </c>
      <c r="C10" s="70" t="s">
        <v>329</v>
      </c>
      <c r="D10" s="109">
        <v>2470</v>
      </c>
      <c r="E10" s="109">
        <v>274</v>
      </c>
      <c r="F10" s="4">
        <f t="shared" si="0"/>
        <v>2744</v>
      </c>
      <c r="I10" s="1"/>
      <c r="J10" s="1"/>
    </row>
    <row r="11" spans="1:10" ht="12.75">
      <c r="A11" s="3" t="s">
        <v>13</v>
      </c>
      <c r="B11" t="s">
        <v>7</v>
      </c>
      <c r="C11" s="70" t="s">
        <v>330</v>
      </c>
      <c r="D11" s="109">
        <v>369737</v>
      </c>
      <c r="E11" s="109">
        <v>41082</v>
      </c>
      <c r="F11" s="4">
        <f t="shared" si="0"/>
        <v>410819</v>
      </c>
      <c r="I11" s="1"/>
      <c r="J11" s="1"/>
    </row>
    <row r="12" spans="1:10" ht="12.75">
      <c r="A12" s="3" t="s">
        <v>14</v>
      </c>
      <c r="B12" t="s">
        <v>15</v>
      </c>
      <c r="C12" s="70" t="s">
        <v>331</v>
      </c>
      <c r="D12" s="109">
        <v>32027</v>
      </c>
      <c r="E12" s="109">
        <v>3559</v>
      </c>
      <c r="F12" s="4">
        <f t="shared" si="0"/>
        <v>35586</v>
      </c>
      <c r="I12" s="1"/>
      <c r="J12" s="1"/>
    </row>
    <row r="13" spans="1:10" ht="12.75">
      <c r="A13" s="3" t="s">
        <v>16</v>
      </c>
      <c r="B13" t="s">
        <v>15</v>
      </c>
      <c r="C13" s="70" t="s">
        <v>332</v>
      </c>
      <c r="D13" s="109">
        <v>312</v>
      </c>
      <c r="E13" s="109">
        <v>35</v>
      </c>
      <c r="F13" s="4">
        <f t="shared" si="0"/>
        <v>347</v>
      </c>
      <c r="I13" s="1"/>
      <c r="J13" s="1"/>
    </row>
    <row r="14" spans="1:10" ht="12.75">
      <c r="A14" s="3" t="s">
        <v>17</v>
      </c>
      <c r="B14" t="s">
        <v>18</v>
      </c>
      <c r="C14" s="70" t="s">
        <v>333</v>
      </c>
      <c r="D14" s="109">
        <v>40086</v>
      </c>
      <c r="E14" s="109">
        <v>4454</v>
      </c>
      <c r="F14" s="4">
        <f t="shared" si="0"/>
        <v>44540</v>
      </c>
      <c r="I14" s="1"/>
      <c r="J14" s="1"/>
    </row>
    <row r="15" spans="1:10" ht="12.75">
      <c r="A15" s="3" t="s">
        <v>19</v>
      </c>
      <c r="B15" t="s">
        <v>18</v>
      </c>
      <c r="C15" s="70" t="s">
        <v>334</v>
      </c>
      <c r="D15" s="109">
        <v>60647</v>
      </c>
      <c r="E15" s="109">
        <v>6739</v>
      </c>
      <c r="F15" s="4">
        <f t="shared" si="0"/>
        <v>67386</v>
      </c>
      <c r="I15" s="1"/>
      <c r="J15" s="1"/>
    </row>
    <row r="16" spans="1:10" ht="12.75">
      <c r="A16" s="3" t="s">
        <v>20</v>
      </c>
      <c r="B16" t="s">
        <v>18</v>
      </c>
      <c r="C16" s="70" t="s">
        <v>335</v>
      </c>
      <c r="D16" s="109">
        <v>386000</v>
      </c>
      <c r="E16" s="109">
        <v>42889</v>
      </c>
      <c r="F16" s="4">
        <f t="shared" si="0"/>
        <v>428889</v>
      </c>
      <c r="I16" s="1"/>
      <c r="J16" s="1"/>
    </row>
    <row r="17" spans="1:10" ht="12.75">
      <c r="A17" s="3" t="s">
        <v>21</v>
      </c>
      <c r="B17" t="s">
        <v>18</v>
      </c>
      <c r="C17" s="70" t="s">
        <v>336</v>
      </c>
      <c r="D17" s="109">
        <v>55479</v>
      </c>
      <c r="E17" s="109">
        <v>6164</v>
      </c>
      <c r="F17" s="4">
        <f t="shared" si="0"/>
        <v>61643</v>
      </c>
      <c r="I17" s="1"/>
      <c r="J17" s="1"/>
    </row>
    <row r="18" spans="1:10" ht="12.75">
      <c r="A18" s="3" t="s">
        <v>22</v>
      </c>
      <c r="B18" t="s">
        <v>18</v>
      </c>
      <c r="C18" s="70" t="s">
        <v>337</v>
      </c>
      <c r="D18" s="109">
        <v>156</v>
      </c>
      <c r="E18" s="109">
        <v>17</v>
      </c>
      <c r="F18" s="4">
        <f t="shared" si="0"/>
        <v>173</v>
      </c>
      <c r="I18" s="1"/>
      <c r="J18" s="1"/>
    </row>
    <row r="19" spans="1:10" ht="12.75">
      <c r="A19" s="3" t="s">
        <v>23</v>
      </c>
      <c r="B19" t="s">
        <v>18</v>
      </c>
      <c r="C19" s="70" t="s">
        <v>338</v>
      </c>
      <c r="D19" s="109">
        <v>1683679</v>
      </c>
      <c r="E19" s="109">
        <v>187075</v>
      </c>
      <c r="F19" s="4">
        <f t="shared" si="0"/>
        <v>1870754</v>
      </c>
      <c r="I19" s="1"/>
      <c r="J19" s="1"/>
    </row>
    <row r="20" spans="1:10" ht="12.75">
      <c r="A20" s="3" t="s">
        <v>24</v>
      </c>
      <c r="B20" t="s">
        <v>18</v>
      </c>
      <c r="C20" s="70" t="s">
        <v>339</v>
      </c>
      <c r="D20" s="109">
        <v>1378</v>
      </c>
      <c r="E20" s="109">
        <v>153</v>
      </c>
      <c r="F20" s="4">
        <f t="shared" si="0"/>
        <v>1531</v>
      </c>
      <c r="I20" s="1"/>
      <c r="J20" s="1"/>
    </row>
    <row r="21" spans="1:10" ht="12.75">
      <c r="A21" s="3" t="s">
        <v>25</v>
      </c>
      <c r="B21" t="s">
        <v>26</v>
      </c>
      <c r="C21" s="70" t="s">
        <v>340</v>
      </c>
      <c r="D21" s="109">
        <v>10191</v>
      </c>
      <c r="E21" s="109">
        <v>1132</v>
      </c>
      <c r="F21" s="4">
        <f t="shared" si="0"/>
        <v>11323</v>
      </c>
      <c r="I21" s="1"/>
      <c r="J21" s="1"/>
    </row>
    <row r="22" spans="1:10" ht="12.75">
      <c r="A22" s="3" t="s">
        <v>27</v>
      </c>
      <c r="B22" t="s">
        <v>28</v>
      </c>
      <c r="C22" s="70" t="s">
        <v>341</v>
      </c>
      <c r="D22" s="109">
        <v>494</v>
      </c>
      <c r="E22" s="109">
        <v>55</v>
      </c>
      <c r="F22" s="4">
        <f t="shared" si="0"/>
        <v>549</v>
      </c>
      <c r="I22" s="1"/>
      <c r="J22" s="1"/>
    </row>
    <row r="23" spans="1:10" ht="12.75">
      <c r="A23" s="3" t="s">
        <v>29</v>
      </c>
      <c r="B23" t="s">
        <v>28</v>
      </c>
      <c r="C23" s="70" t="s">
        <v>342</v>
      </c>
      <c r="D23" s="109">
        <v>0</v>
      </c>
      <c r="E23" s="109">
        <v>0</v>
      </c>
      <c r="F23" s="4">
        <f t="shared" si="0"/>
        <v>0</v>
      </c>
      <c r="I23" s="1"/>
      <c r="J23" s="1"/>
    </row>
    <row r="24" spans="1:10" ht="12.75">
      <c r="A24" s="3" t="s">
        <v>30</v>
      </c>
      <c r="B24" t="s">
        <v>28</v>
      </c>
      <c r="C24" s="70" t="s">
        <v>343</v>
      </c>
      <c r="D24" s="109">
        <v>52</v>
      </c>
      <c r="E24" s="109">
        <v>6</v>
      </c>
      <c r="F24" s="4">
        <f t="shared" si="0"/>
        <v>58</v>
      </c>
      <c r="I24" s="1"/>
      <c r="J24" s="1"/>
    </row>
    <row r="25" spans="1:10" ht="12.75">
      <c r="A25" s="3" t="s">
        <v>31</v>
      </c>
      <c r="B25" t="s">
        <v>28</v>
      </c>
      <c r="C25" s="70" t="s">
        <v>344</v>
      </c>
      <c r="D25" s="109">
        <v>0</v>
      </c>
      <c r="E25" s="109">
        <v>0</v>
      </c>
      <c r="F25" s="4">
        <f t="shared" si="0"/>
        <v>0</v>
      </c>
      <c r="I25" s="1"/>
      <c r="J25" s="1"/>
    </row>
    <row r="26" spans="1:10" ht="12.75">
      <c r="A26" s="3" t="s">
        <v>32</v>
      </c>
      <c r="B26" t="s">
        <v>28</v>
      </c>
      <c r="C26" s="70" t="s">
        <v>345</v>
      </c>
      <c r="D26" s="109">
        <v>0</v>
      </c>
      <c r="E26" s="109">
        <v>0</v>
      </c>
      <c r="F26" s="4">
        <f t="shared" si="0"/>
        <v>0</v>
      </c>
      <c r="I26" s="1"/>
      <c r="J26" s="1"/>
    </row>
    <row r="27" spans="1:10" ht="12.75">
      <c r="A27" s="3" t="s">
        <v>33</v>
      </c>
      <c r="B27" t="s">
        <v>34</v>
      </c>
      <c r="C27" s="70" t="s">
        <v>346</v>
      </c>
      <c r="D27" s="109">
        <v>52</v>
      </c>
      <c r="E27" s="109">
        <v>6</v>
      </c>
      <c r="F27" s="4">
        <f t="shared" si="0"/>
        <v>58</v>
      </c>
      <c r="I27" s="1"/>
      <c r="J27" s="1"/>
    </row>
    <row r="28" spans="1:10" ht="12.75">
      <c r="A28" s="3" t="s">
        <v>36</v>
      </c>
      <c r="B28" t="s">
        <v>34</v>
      </c>
      <c r="C28" s="70" t="s">
        <v>347</v>
      </c>
      <c r="D28" s="109">
        <v>4523</v>
      </c>
      <c r="E28" s="109">
        <v>503</v>
      </c>
      <c r="F28" s="4">
        <f t="shared" si="0"/>
        <v>5026</v>
      </c>
      <c r="I28" s="1"/>
      <c r="J28" s="1"/>
    </row>
    <row r="29" spans="1:10" ht="12.75">
      <c r="A29" s="3" t="s">
        <v>37</v>
      </c>
      <c r="B29" t="s">
        <v>38</v>
      </c>
      <c r="C29" s="70" t="s">
        <v>348</v>
      </c>
      <c r="D29" s="109">
        <v>420508</v>
      </c>
      <c r="E29" s="109">
        <v>46723</v>
      </c>
      <c r="F29" s="4">
        <f t="shared" si="0"/>
        <v>467231</v>
      </c>
      <c r="I29" s="1"/>
      <c r="J29" s="1"/>
    </row>
    <row r="30" spans="1:10" ht="12.75">
      <c r="A30" s="3" t="s">
        <v>39</v>
      </c>
      <c r="B30" t="s">
        <v>38</v>
      </c>
      <c r="C30" s="70" t="s">
        <v>349</v>
      </c>
      <c r="D30" s="109">
        <v>248783</v>
      </c>
      <c r="E30" s="109">
        <v>27643</v>
      </c>
      <c r="F30" s="4">
        <f t="shared" si="0"/>
        <v>276426</v>
      </c>
      <c r="I30" s="1"/>
      <c r="J30" s="1"/>
    </row>
    <row r="31" spans="1:10" ht="12.75">
      <c r="A31" s="3" t="s">
        <v>40</v>
      </c>
      <c r="B31" t="s">
        <v>41</v>
      </c>
      <c r="C31" s="70" t="s">
        <v>350</v>
      </c>
      <c r="D31" s="109">
        <v>442</v>
      </c>
      <c r="E31" s="109">
        <v>49</v>
      </c>
      <c r="F31" s="4">
        <f t="shared" si="0"/>
        <v>491</v>
      </c>
      <c r="I31" s="1"/>
      <c r="J31" s="1"/>
    </row>
    <row r="32" spans="1:10" ht="12.75">
      <c r="A32" s="3" t="s">
        <v>42</v>
      </c>
      <c r="B32" t="s">
        <v>41</v>
      </c>
      <c r="C32" s="70" t="s">
        <v>351</v>
      </c>
      <c r="D32" s="109">
        <v>1846</v>
      </c>
      <c r="E32" s="109">
        <v>205</v>
      </c>
      <c r="F32" s="4">
        <f t="shared" si="0"/>
        <v>2051</v>
      </c>
      <c r="I32" s="1"/>
      <c r="J32" s="1"/>
    </row>
    <row r="33" spans="1:10" ht="12.75">
      <c r="A33" s="56" t="s">
        <v>43</v>
      </c>
      <c r="B33" s="9" t="s">
        <v>44</v>
      </c>
      <c r="C33" s="70" t="s">
        <v>352</v>
      </c>
      <c r="D33" s="109">
        <v>0</v>
      </c>
      <c r="E33" s="109">
        <v>0</v>
      </c>
      <c r="F33" s="4">
        <f t="shared" si="0"/>
        <v>0</v>
      </c>
      <c r="I33" s="1"/>
      <c r="J33" s="1"/>
    </row>
    <row r="34" spans="1:10" ht="12.75">
      <c r="A34" s="3" t="s">
        <v>46</v>
      </c>
      <c r="B34" t="s">
        <v>44</v>
      </c>
      <c r="C34" s="70" t="s">
        <v>353</v>
      </c>
      <c r="D34" s="109">
        <v>3561</v>
      </c>
      <c r="E34" s="109">
        <v>396</v>
      </c>
      <c r="F34" s="4">
        <f t="shared" si="0"/>
        <v>3957</v>
      </c>
      <c r="I34" s="1"/>
      <c r="J34" s="1"/>
    </row>
    <row r="35" spans="1:10" ht="12.75">
      <c r="A35" s="3" t="s">
        <v>47</v>
      </c>
      <c r="B35" t="s">
        <v>48</v>
      </c>
      <c r="C35" s="70" t="s">
        <v>354</v>
      </c>
      <c r="D35" s="109">
        <v>754</v>
      </c>
      <c r="E35" s="109">
        <v>84</v>
      </c>
      <c r="F35" s="4">
        <f t="shared" si="0"/>
        <v>838</v>
      </c>
      <c r="I35" s="1"/>
      <c r="J35" s="1"/>
    </row>
    <row r="36" spans="1:10" ht="12.75">
      <c r="A36" s="3" t="s">
        <v>49</v>
      </c>
      <c r="B36" t="s">
        <v>50</v>
      </c>
      <c r="C36" s="70" t="s">
        <v>355</v>
      </c>
      <c r="D36" s="109">
        <v>0</v>
      </c>
      <c r="E36" s="109">
        <v>0</v>
      </c>
      <c r="F36" s="4">
        <f t="shared" si="0"/>
        <v>0</v>
      </c>
      <c r="I36" s="1"/>
      <c r="J36" s="1"/>
    </row>
    <row r="37" spans="1:10" ht="12.75">
      <c r="A37" s="3" t="s">
        <v>51</v>
      </c>
      <c r="B37" t="s">
        <v>50</v>
      </c>
      <c r="C37" s="70" t="s">
        <v>356</v>
      </c>
      <c r="D37" s="109">
        <v>0</v>
      </c>
      <c r="E37" s="109">
        <v>0</v>
      </c>
      <c r="F37" s="4">
        <f aca="true" t="shared" si="1" ref="F37:F68">SUM(D37:E37)</f>
        <v>0</v>
      </c>
      <c r="I37" s="1"/>
      <c r="J37" s="1"/>
    </row>
    <row r="38" spans="1:10" ht="12.75">
      <c r="A38" s="3" t="s">
        <v>52</v>
      </c>
      <c r="B38" t="s">
        <v>50</v>
      </c>
      <c r="C38" s="70" t="s">
        <v>357</v>
      </c>
      <c r="D38" s="109">
        <v>0</v>
      </c>
      <c r="E38" s="109">
        <v>0</v>
      </c>
      <c r="F38" s="4">
        <f t="shared" si="1"/>
        <v>0</v>
      </c>
      <c r="I38" s="1"/>
      <c r="J38" s="1"/>
    </row>
    <row r="39" spans="1:10" ht="12.75">
      <c r="A39" s="3" t="s">
        <v>53</v>
      </c>
      <c r="B39" t="s">
        <v>54</v>
      </c>
      <c r="C39" s="70" t="s">
        <v>358</v>
      </c>
      <c r="D39" s="109">
        <v>468</v>
      </c>
      <c r="E39" s="109">
        <v>52</v>
      </c>
      <c r="F39" s="4">
        <f t="shared" si="1"/>
        <v>520</v>
      </c>
      <c r="I39" s="1"/>
      <c r="J39" s="1"/>
    </row>
    <row r="40" spans="1:10" ht="12.75">
      <c r="A40" s="3" t="s">
        <v>55</v>
      </c>
      <c r="B40" t="s">
        <v>54</v>
      </c>
      <c r="C40" s="70" t="s">
        <v>359</v>
      </c>
      <c r="D40" s="109">
        <v>1301</v>
      </c>
      <c r="E40" s="109">
        <v>144</v>
      </c>
      <c r="F40" s="4">
        <f t="shared" si="1"/>
        <v>1445</v>
      </c>
      <c r="I40" s="1"/>
      <c r="J40" s="1"/>
    </row>
    <row r="41" spans="1:10" ht="12.75">
      <c r="A41" s="3" t="s">
        <v>56</v>
      </c>
      <c r="B41" t="s">
        <v>57</v>
      </c>
      <c r="C41" s="70" t="s">
        <v>360</v>
      </c>
      <c r="D41" s="109">
        <v>0</v>
      </c>
      <c r="E41" s="109">
        <v>0</v>
      </c>
      <c r="F41" s="4">
        <f t="shared" si="1"/>
        <v>0</v>
      </c>
      <c r="I41" s="1"/>
      <c r="J41" s="1"/>
    </row>
    <row r="42" spans="1:10" ht="12.75">
      <c r="A42" s="3" t="s">
        <v>58</v>
      </c>
      <c r="B42" t="s">
        <v>59</v>
      </c>
      <c r="C42" s="70" t="s">
        <v>361</v>
      </c>
      <c r="D42" s="109">
        <v>0</v>
      </c>
      <c r="E42" s="109">
        <v>0</v>
      </c>
      <c r="F42" s="4">
        <f t="shared" si="1"/>
        <v>0</v>
      </c>
      <c r="I42" s="1"/>
      <c r="J42" s="1"/>
    </row>
    <row r="43" spans="1:10" ht="12.75">
      <c r="A43" s="3" t="s">
        <v>60</v>
      </c>
      <c r="B43" t="s">
        <v>61</v>
      </c>
      <c r="C43" s="70" t="s">
        <v>362</v>
      </c>
      <c r="D43" s="109">
        <v>20929</v>
      </c>
      <c r="E43" s="109">
        <v>2325</v>
      </c>
      <c r="F43" s="4">
        <f t="shared" si="1"/>
        <v>23254</v>
      </c>
      <c r="I43" s="1"/>
      <c r="J43" s="1"/>
    </row>
    <row r="44" spans="1:10" ht="12.75">
      <c r="A44" s="3" t="s">
        <v>62</v>
      </c>
      <c r="B44" t="s">
        <v>63</v>
      </c>
      <c r="C44" s="70" t="s">
        <v>363</v>
      </c>
      <c r="D44" s="109">
        <v>3016747</v>
      </c>
      <c r="E44" s="109">
        <v>335194</v>
      </c>
      <c r="F44" s="4">
        <f t="shared" si="1"/>
        <v>3351941</v>
      </c>
      <c r="I44" s="1"/>
      <c r="J44" s="1"/>
    </row>
    <row r="45" spans="1:10" ht="12.75">
      <c r="A45" s="3" t="s">
        <v>64</v>
      </c>
      <c r="B45" t="s">
        <v>65</v>
      </c>
      <c r="C45" s="70" t="s">
        <v>364</v>
      </c>
      <c r="D45" s="109">
        <v>1</v>
      </c>
      <c r="E45" s="109">
        <v>0</v>
      </c>
      <c r="F45" s="4">
        <f t="shared" si="1"/>
        <v>1</v>
      </c>
      <c r="I45" s="1"/>
      <c r="J45" s="1"/>
    </row>
    <row r="46" spans="1:10" ht="12.75">
      <c r="A46" s="3" t="s">
        <v>66</v>
      </c>
      <c r="B46" t="s">
        <v>67</v>
      </c>
      <c r="C46" s="70" t="s">
        <v>365</v>
      </c>
      <c r="D46" s="109">
        <v>269144</v>
      </c>
      <c r="E46" s="109">
        <v>29905</v>
      </c>
      <c r="F46" s="4">
        <f t="shared" si="1"/>
        <v>299049</v>
      </c>
      <c r="I46" s="1"/>
      <c r="J46" s="1"/>
    </row>
    <row r="47" spans="1:10" ht="12.75">
      <c r="A47" s="3" t="s">
        <v>68</v>
      </c>
      <c r="B47" t="s">
        <v>69</v>
      </c>
      <c r="C47" s="70" t="s">
        <v>366</v>
      </c>
      <c r="D47" s="109">
        <v>224783</v>
      </c>
      <c r="E47" s="109">
        <v>24976</v>
      </c>
      <c r="F47" s="4">
        <f t="shared" si="1"/>
        <v>249759</v>
      </c>
      <c r="I47" s="1"/>
      <c r="J47" s="1"/>
    </row>
    <row r="48" spans="1:10" ht="12.75">
      <c r="A48" s="3" t="s">
        <v>70</v>
      </c>
      <c r="B48" t="s">
        <v>71</v>
      </c>
      <c r="C48" s="70" t="s">
        <v>367</v>
      </c>
      <c r="D48" s="109">
        <v>3380</v>
      </c>
      <c r="E48" s="109">
        <v>376</v>
      </c>
      <c r="F48" s="4">
        <f t="shared" si="1"/>
        <v>3756</v>
      </c>
      <c r="I48" s="1"/>
      <c r="J48" s="1"/>
    </row>
    <row r="49" spans="1:10" ht="12.75">
      <c r="A49" s="3" t="s">
        <v>72</v>
      </c>
      <c r="B49" t="s">
        <v>71</v>
      </c>
      <c r="C49" s="70" t="s">
        <v>368</v>
      </c>
      <c r="D49" s="109">
        <v>104</v>
      </c>
      <c r="E49" s="109">
        <v>12</v>
      </c>
      <c r="F49" s="4">
        <f t="shared" si="1"/>
        <v>116</v>
      </c>
      <c r="I49" s="1"/>
      <c r="J49" s="1"/>
    </row>
    <row r="50" spans="1:10" ht="12.75">
      <c r="A50" s="3" t="s">
        <v>74</v>
      </c>
      <c r="B50" t="s">
        <v>71</v>
      </c>
      <c r="C50" s="70" t="s">
        <v>369</v>
      </c>
      <c r="D50" s="109">
        <v>494</v>
      </c>
      <c r="E50" s="109">
        <v>55</v>
      </c>
      <c r="F50" s="4">
        <f t="shared" si="1"/>
        <v>549</v>
      </c>
      <c r="I50" s="1"/>
      <c r="J50" s="1"/>
    </row>
    <row r="51" spans="1:10" ht="12.75">
      <c r="A51" s="3" t="s">
        <v>75</v>
      </c>
      <c r="B51" t="s">
        <v>71</v>
      </c>
      <c r="C51" s="70" t="s">
        <v>370</v>
      </c>
      <c r="D51" s="109">
        <v>0</v>
      </c>
      <c r="E51" s="109">
        <v>0</v>
      </c>
      <c r="F51" s="4">
        <f t="shared" si="1"/>
        <v>0</v>
      </c>
      <c r="I51" s="1"/>
      <c r="J51" s="1"/>
    </row>
    <row r="52" spans="1:10" ht="12.75">
      <c r="A52" s="3" t="s">
        <v>76</v>
      </c>
      <c r="B52" t="s">
        <v>71</v>
      </c>
      <c r="C52" s="70" t="s">
        <v>371</v>
      </c>
      <c r="D52" s="109">
        <v>0</v>
      </c>
      <c r="E52" s="109">
        <v>0</v>
      </c>
      <c r="F52" s="4">
        <f t="shared" si="1"/>
        <v>0</v>
      </c>
      <c r="I52" s="1"/>
      <c r="J52" s="1"/>
    </row>
    <row r="53" spans="1:10" ht="12.75">
      <c r="A53" s="3" t="s">
        <v>77</v>
      </c>
      <c r="B53" t="s">
        <v>78</v>
      </c>
      <c r="C53" s="70" t="s">
        <v>372</v>
      </c>
      <c r="D53" s="109">
        <v>52</v>
      </c>
      <c r="E53" s="109">
        <v>6</v>
      </c>
      <c r="F53" s="4">
        <f t="shared" si="1"/>
        <v>58</v>
      </c>
      <c r="I53" s="1"/>
      <c r="J53" s="1"/>
    </row>
    <row r="54" spans="1:10" ht="12.75">
      <c r="A54" s="3" t="s">
        <v>79</v>
      </c>
      <c r="B54" t="s">
        <v>78</v>
      </c>
      <c r="C54" s="70" t="s">
        <v>373</v>
      </c>
      <c r="D54" s="109">
        <v>186340</v>
      </c>
      <c r="E54" s="109">
        <v>20704</v>
      </c>
      <c r="F54" s="4">
        <f t="shared" si="1"/>
        <v>207044</v>
      </c>
      <c r="I54" s="1"/>
      <c r="J54" s="1"/>
    </row>
    <row r="55" spans="1:10" ht="12.75">
      <c r="A55" s="3" t="s">
        <v>80</v>
      </c>
      <c r="B55" t="s">
        <v>78</v>
      </c>
      <c r="C55" s="70" t="s">
        <v>374</v>
      </c>
      <c r="D55" s="109">
        <v>20381</v>
      </c>
      <c r="E55" s="109">
        <v>2265</v>
      </c>
      <c r="F55" s="4">
        <f t="shared" si="1"/>
        <v>22646</v>
      </c>
      <c r="I55" s="1"/>
      <c r="J55" s="1"/>
    </row>
    <row r="56" spans="1:10" ht="12.75">
      <c r="A56" s="108">
        <v>1000</v>
      </c>
      <c r="B56" t="s">
        <v>78</v>
      </c>
      <c r="C56" s="70" t="s">
        <v>375</v>
      </c>
      <c r="D56" s="109">
        <v>61641</v>
      </c>
      <c r="E56" s="109">
        <v>6849</v>
      </c>
      <c r="F56" s="4">
        <f t="shared" si="1"/>
        <v>68490</v>
      </c>
      <c r="I56" s="1"/>
      <c r="J56" s="1"/>
    </row>
    <row r="57" spans="1:10" ht="12.75">
      <c r="A57" s="108">
        <v>1010</v>
      </c>
      <c r="B57" t="s">
        <v>78</v>
      </c>
      <c r="C57" s="70" t="s">
        <v>376</v>
      </c>
      <c r="D57" s="109">
        <v>245804</v>
      </c>
      <c r="E57" s="109">
        <v>27311</v>
      </c>
      <c r="F57" s="4">
        <f t="shared" si="1"/>
        <v>273115</v>
      </c>
      <c r="I57" s="1"/>
      <c r="J57" s="1"/>
    </row>
    <row r="58" spans="1:10" ht="12.75">
      <c r="A58" s="108">
        <v>1020</v>
      </c>
      <c r="B58" t="s">
        <v>78</v>
      </c>
      <c r="C58" s="70" t="s">
        <v>377</v>
      </c>
      <c r="D58" s="109">
        <v>5486</v>
      </c>
      <c r="E58" s="109">
        <v>610</v>
      </c>
      <c r="F58" s="4">
        <f t="shared" si="1"/>
        <v>6096</v>
      </c>
      <c r="I58" s="1"/>
      <c r="J58" s="1"/>
    </row>
    <row r="59" spans="1:10" ht="12.75">
      <c r="A59" s="108">
        <v>1030</v>
      </c>
      <c r="B59" t="s">
        <v>78</v>
      </c>
      <c r="C59" s="70" t="s">
        <v>378</v>
      </c>
      <c r="D59" s="109">
        <v>988</v>
      </c>
      <c r="E59" s="109">
        <v>110</v>
      </c>
      <c r="F59" s="4">
        <f t="shared" si="1"/>
        <v>1098</v>
      </c>
      <c r="I59" s="1"/>
      <c r="J59" s="1"/>
    </row>
    <row r="60" spans="1:10" ht="12.75">
      <c r="A60" s="108">
        <v>1040</v>
      </c>
      <c r="B60" t="s">
        <v>78</v>
      </c>
      <c r="C60" s="70" t="s">
        <v>379</v>
      </c>
      <c r="D60" s="109">
        <v>31278</v>
      </c>
      <c r="E60" s="109">
        <v>3475</v>
      </c>
      <c r="F60" s="4">
        <f t="shared" si="1"/>
        <v>34753</v>
      </c>
      <c r="I60" s="1"/>
      <c r="J60" s="1"/>
    </row>
    <row r="61" spans="1:10" ht="12.75">
      <c r="A61" s="108">
        <v>1050</v>
      </c>
      <c r="B61" t="s">
        <v>78</v>
      </c>
      <c r="C61" s="70" t="s">
        <v>380</v>
      </c>
      <c r="D61" s="109">
        <v>9697</v>
      </c>
      <c r="E61" s="109">
        <v>1077</v>
      </c>
      <c r="F61" s="4">
        <f t="shared" si="1"/>
        <v>10774</v>
      </c>
      <c r="I61" s="1"/>
      <c r="J61" s="1"/>
    </row>
    <row r="62" spans="1:10" ht="12.75">
      <c r="A62" s="108">
        <v>1060</v>
      </c>
      <c r="B62" t="s">
        <v>78</v>
      </c>
      <c r="C62" s="70" t="s">
        <v>381</v>
      </c>
      <c r="D62" s="109">
        <v>546</v>
      </c>
      <c r="E62" s="109">
        <v>61</v>
      </c>
      <c r="F62" s="4">
        <f t="shared" si="1"/>
        <v>607</v>
      </c>
      <c r="I62" s="1"/>
      <c r="J62" s="1"/>
    </row>
    <row r="63" spans="1:10" ht="12.75">
      <c r="A63" s="108">
        <v>1070</v>
      </c>
      <c r="B63" t="s">
        <v>78</v>
      </c>
      <c r="C63" s="70" t="s">
        <v>382</v>
      </c>
      <c r="D63" s="109">
        <v>468</v>
      </c>
      <c r="E63" s="109">
        <v>52</v>
      </c>
      <c r="F63" s="4">
        <f t="shared" si="1"/>
        <v>520</v>
      </c>
      <c r="I63" s="1"/>
      <c r="J63" s="1"/>
    </row>
    <row r="64" spans="1:10" ht="12.75">
      <c r="A64" s="108">
        <v>1080</v>
      </c>
      <c r="B64" t="s">
        <v>78</v>
      </c>
      <c r="C64" s="70" t="s">
        <v>383</v>
      </c>
      <c r="D64" s="109">
        <v>19940</v>
      </c>
      <c r="E64" s="109">
        <v>2216</v>
      </c>
      <c r="F64" s="4">
        <f t="shared" si="1"/>
        <v>22156</v>
      </c>
      <c r="I64" s="1"/>
      <c r="J64" s="1"/>
    </row>
    <row r="65" spans="1:10" ht="12.75">
      <c r="A65" s="108">
        <v>1110</v>
      </c>
      <c r="B65" t="s">
        <v>78</v>
      </c>
      <c r="C65" s="70" t="s">
        <v>384</v>
      </c>
      <c r="D65" s="109">
        <v>40139</v>
      </c>
      <c r="E65" s="109">
        <v>4460</v>
      </c>
      <c r="F65" s="4">
        <f t="shared" si="1"/>
        <v>44599</v>
      </c>
      <c r="I65" s="1"/>
      <c r="J65" s="1"/>
    </row>
    <row r="66" spans="1:10" ht="12.75">
      <c r="A66" s="108">
        <v>1120</v>
      </c>
      <c r="B66" t="s">
        <v>78</v>
      </c>
      <c r="C66" s="70" t="s">
        <v>385</v>
      </c>
      <c r="D66" s="109">
        <v>0</v>
      </c>
      <c r="E66" s="109">
        <v>0</v>
      </c>
      <c r="F66" s="4">
        <f t="shared" si="1"/>
        <v>0</v>
      </c>
      <c r="I66" s="1"/>
      <c r="J66" s="1"/>
    </row>
    <row r="67" spans="1:10" ht="12.75">
      <c r="A67" s="108">
        <v>1130</v>
      </c>
      <c r="B67" t="s">
        <v>78</v>
      </c>
      <c r="C67" s="70" t="s">
        <v>386</v>
      </c>
      <c r="D67" s="109">
        <v>936</v>
      </c>
      <c r="E67" s="109">
        <v>104</v>
      </c>
      <c r="F67" s="4">
        <f t="shared" si="1"/>
        <v>1040</v>
      </c>
      <c r="I67" s="1"/>
      <c r="J67" s="1"/>
    </row>
    <row r="68" spans="1:10" ht="12.75">
      <c r="A68" s="108">
        <v>1140</v>
      </c>
      <c r="B68" t="s">
        <v>94</v>
      </c>
      <c r="C68" s="70" t="s">
        <v>387</v>
      </c>
      <c r="D68" s="109">
        <v>2704</v>
      </c>
      <c r="E68" s="109">
        <v>300</v>
      </c>
      <c r="F68" s="4">
        <f t="shared" si="1"/>
        <v>3004</v>
      </c>
      <c r="I68" s="1"/>
      <c r="J68" s="1"/>
    </row>
    <row r="69" spans="1:10" ht="12.75">
      <c r="A69" s="108">
        <v>1150</v>
      </c>
      <c r="B69" t="s">
        <v>94</v>
      </c>
      <c r="C69" s="70" t="s">
        <v>388</v>
      </c>
      <c r="D69" s="109">
        <v>4342</v>
      </c>
      <c r="E69" s="109">
        <v>482</v>
      </c>
      <c r="F69" s="4">
        <f aca="true" t="shared" si="2" ref="F69:F100">SUM(D69:E69)</f>
        <v>4824</v>
      </c>
      <c r="I69" s="1"/>
      <c r="J69" s="1"/>
    </row>
    <row r="70" spans="1:10" ht="12.75">
      <c r="A70" s="108">
        <v>1160</v>
      </c>
      <c r="B70" t="s">
        <v>94</v>
      </c>
      <c r="C70" s="70" t="s">
        <v>389</v>
      </c>
      <c r="D70" s="109">
        <v>0</v>
      </c>
      <c r="E70" s="109">
        <v>0</v>
      </c>
      <c r="F70" s="4">
        <f t="shared" si="2"/>
        <v>0</v>
      </c>
      <c r="I70" s="1"/>
      <c r="J70" s="1"/>
    </row>
    <row r="71" spans="1:10" ht="12.75">
      <c r="A71" s="108">
        <v>1180</v>
      </c>
      <c r="B71" t="s">
        <v>98</v>
      </c>
      <c r="C71" s="70" t="s">
        <v>390</v>
      </c>
      <c r="D71" s="109">
        <v>188571</v>
      </c>
      <c r="E71" s="109">
        <v>20952</v>
      </c>
      <c r="F71" s="4">
        <f t="shared" si="2"/>
        <v>209523</v>
      </c>
      <c r="I71" s="1"/>
      <c r="J71" s="1"/>
    </row>
    <row r="72" spans="1:10" ht="12.75">
      <c r="A72" s="108">
        <v>1195</v>
      </c>
      <c r="B72" t="s">
        <v>98</v>
      </c>
      <c r="C72" s="70" t="s">
        <v>391</v>
      </c>
      <c r="D72" s="109">
        <v>80511</v>
      </c>
      <c r="E72" s="109">
        <v>8946</v>
      </c>
      <c r="F72" s="4">
        <f t="shared" si="2"/>
        <v>89457</v>
      </c>
      <c r="I72" s="1"/>
      <c r="J72" s="1"/>
    </row>
    <row r="73" spans="1:10" ht="12.75">
      <c r="A73" s="108">
        <v>1220</v>
      </c>
      <c r="B73" t="s">
        <v>98</v>
      </c>
      <c r="C73" s="70" t="s">
        <v>392</v>
      </c>
      <c r="D73" s="109">
        <v>23162</v>
      </c>
      <c r="E73" s="109">
        <v>2574</v>
      </c>
      <c r="F73" s="4">
        <f t="shared" si="2"/>
        <v>25736</v>
      </c>
      <c r="I73" s="1"/>
      <c r="J73" s="1"/>
    </row>
    <row r="74" spans="1:10" ht="12.75">
      <c r="A74" s="108">
        <v>1330</v>
      </c>
      <c r="B74" t="s">
        <v>102</v>
      </c>
      <c r="C74" s="70" t="s">
        <v>393</v>
      </c>
      <c r="D74" s="109">
        <v>0</v>
      </c>
      <c r="E74" s="109">
        <v>0</v>
      </c>
      <c r="F74" s="4">
        <f t="shared" si="2"/>
        <v>0</v>
      </c>
      <c r="I74" s="1"/>
      <c r="J74" s="1"/>
    </row>
    <row r="75" spans="1:10" ht="12.75">
      <c r="A75" s="108">
        <v>1340</v>
      </c>
      <c r="B75" t="s">
        <v>104</v>
      </c>
      <c r="C75" s="70" t="s">
        <v>394</v>
      </c>
      <c r="D75" s="109">
        <v>1481</v>
      </c>
      <c r="E75" s="109">
        <v>165</v>
      </c>
      <c r="F75" s="4">
        <f t="shared" si="2"/>
        <v>1646</v>
      </c>
      <c r="I75" s="1"/>
      <c r="J75" s="1"/>
    </row>
    <row r="76" spans="1:10" ht="12.75">
      <c r="A76" s="108">
        <v>1350</v>
      </c>
      <c r="B76" t="s">
        <v>104</v>
      </c>
      <c r="C76" s="70" t="s">
        <v>395</v>
      </c>
      <c r="D76" s="109">
        <v>11335</v>
      </c>
      <c r="E76" s="109">
        <v>1259</v>
      </c>
      <c r="F76" s="4">
        <f t="shared" si="2"/>
        <v>12594</v>
      </c>
      <c r="I76" s="1"/>
      <c r="J76" s="1"/>
    </row>
    <row r="77" spans="1:10" ht="12.75">
      <c r="A77" s="108">
        <v>1360</v>
      </c>
      <c r="B77" t="s">
        <v>107</v>
      </c>
      <c r="C77" s="70" t="s">
        <v>396</v>
      </c>
      <c r="D77" s="109">
        <v>16742</v>
      </c>
      <c r="E77" s="109">
        <v>1860</v>
      </c>
      <c r="F77" s="4">
        <f t="shared" si="2"/>
        <v>18602</v>
      </c>
      <c r="I77" s="1"/>
      <c r="J77" s="1"/>
    </row>
    <row r="78" spans="1:10" ht="12.75">
      <c r="A78" s="108">
        <v>1380</v>
      </c>
      <c r="B78" t="s">
        <v>109</v>
      </c>
      <c r="C78" s="70" t="s">
        <v>397</v>
      </c>
      <c r="D78" s="109">
        <v>0</v>
      </c>
      <c r="E78" s="109">
        <v>0</v>
      </c>
      <c r="F78" s="4">
        <f t="shared" si="2"/>
        <v>0</v>
      </c>
      <c r="I78" s="1"/>
      <c r="J78" s="1"/>
    </row>
    <row r="79" spans="1:10" ht="12.75">
      <c r="A79" s="108">
        <v>1390</v>
      </c>
      <c r="B79" t="s">
        <v>111</v>
      </c>
      <c r="C79" s="70" t="s">
        <v>398</v>
      </c>
      <c r="D79" s="109">
        <v>0</v>
      </c>
      <c r="E79" s="109">
        <v>0</v>
      </c>
      <c r="F79" s="4">
        <f t="shared" si="2"/>
        <v>0</v>
      </c>
      <c r="I79" s="1"/>
      <c r="J79" s="1"/>
    </row>
    <row r="80" spans="1:10" ht="12.75">
      <c r="A80" s="108">
        <v>1400</v>
      </c>
      <c r="B80" t="s">
        <v>111</v>
      </c>
      <c r="C80" s="70" t="s">
        <v>399</v>
      </c>
      <c r="D80" s="109">
        <v>598</v>
      </c>
      <c r="E80" s="109">
        <v>66</v>
      </c>
      <c r="F80" s="4">
        <f t="shared" si="2"/>
        <v>664</v>
      </c>
      <c r="I80" s="1"/>
      <c r="J80" s="1"/>
    </row>
    <row r="81" spans="1:10" ht="12.75">
      <c r="A81" s="108">
        <v>1410</v>
      </c>
      <c r="B81" t="s">
        <v>114</v>
      </c>
      <c r="C81" s="70" t="s">
        <v>400</v>
      </c>
      <c r="D81" s="109">
        <v>989</v>
      </c>
      <c r="E81" s="109">
        <v>110</v>
      </c>
      <c r="F81" s="4">
        <f t="shared" si="2"/>
        <v>1099</v>
      </c>
      <c r="I81" s="1"/>
      <c r="J81" s="1"/>
    </row>
    <row r="82" spans="1:10" ht="12.75">
      <c r="A82" s="108">
        <v>1420</v>
      </c>
      <c r="B82" t="s">
        <v>116</v>
      </c>
      <c r="C82" s="70" t="s">
        <v>401</v>
      </c>
      <c r="D82" s="109">
        <v>607471</v>
      </c>
      <c r="E82" s="109">
        <v>67497</v>
      </c>
      <c r="F82" s="4">
        <f t="shared" si="2"/>
        <v>674968</v>
      </c>
      <c r="I82" s="1"/>
      <c r="J82" s="1"/>
    </row>
    <row r="83" spans="1:10" ht="12.75">
      <c r="A83" s="108">
        <v>1430</v>
      </c>
      <c r="B83" t="s">
        <v>73</v>
      </c>
      <c r="C83" s="70" t="s">
        <v>402</v>
      </c>
      <c r="D83" s="109">
        <v>442</v>
      </c>
      <c r="E83" s="109">
        <v>49</v>
      </c>
      <c r="F83" s="4">
        <f t="shared" si="2"/>
        <v>491</v>
      </c>
      <c r="I83" s="1"/>
      <c r="J83" s="1"/>
    </row>
    <row r="84" spans="1:10" ht="12.75">
      <c r="A84" s="108">
        <v>1440</v>
      </c>
      <c r="B84" t="s">
        <v>73</v>
      </c>
      <c r="C84" s="70" t="s">
        <v>403</v>
      </c>
      <c r="D84" s="109">
        <v>0</v>
      </c>
      <c r="E84" s="109">
        <v>0</v>
      </c>
      <c r="F84" s="4">
        <f t="shared" si="2"/>
        <v>0</v>
      </c>
      <c r="I84" s="1"/>
      <c r="J84" s="1"/>
    </row>
    <row r="85" spans="1:10" ht="12.75">
      <c r="A85" s="108">
        <v>1450</v>
      </c>
      <c r="B85" t="s">
        <v>45</v>
      </c>
      <c r="C85" s="70" t="s">
        <v>404</v>
      </c>
      <c r="D85" s="109">
        <v>0</v>
      </c>
      <c r="E85" s="109">
        <v>0</v>
      </c>
      <c r="F85" s="4">
        <f t="shared" si="2"/>
        <v>0</v>
      </c>
      <c r="I85" s="1"/>
      <c r="J85" s="1"/>
    </row>
    <row r="86" spans="1:10" ht="12.75">
      <c r="A86" s="108">
        <v>1460</v>
      </c>
      <c r="B86" t="s">
        <v>45</v>
      </c>
      <c r="C86" s="70" t="s">
        <v>405</v>
      </c>
      <c r="D86" s="109">
        <v>52</v>
      </c>
      <c r="E86" s="109">
        <v>6</v>
      </c>
      <c r="F86" s="4">
        <f t="shared" si="2"/>
        <v>58</v>
      </c>
      <c r="I86" s="1"/>
      <c r="J86" s="1"/>
    </row>
    <row r="87" spans="1:10" ht="12.75">
      <c r="A87" s="108">
        <v>1480</v>
      </c>
      <c r="B87" t="s">
        <v>45</v>
      </c>
      <c r="C87" s="70" t="s">
        <v>406</v>
      </c>
      <c r="D87" s="109">
        <v>1768</v>
      </c>
      <c r="E87" s="109">
        <v>196</v>
      </c>
      <c r="F87" s="4">
        <f t="shared" si="2"/>
        <v>1964</v>
      </c>
      <c r="I87" s="1"/>
      <c r="J87" s="1"/>
    </row>
    <row r="88" spans="1:10" ht="12.75">
      <c r="A88" s="108">
        <v>1490</v>
      </c>
      <c r="B88" t="s">
        <v>45</v>
      </c>
      <c r="C88" s="70" t="s">
        <v>407</v>
      </c>
      <c r="D88" s="109">
        <v>3093</v>
      </c>
      <c r="E88" s="109">
        <v>344</v>
      </c>
      <c r="F88" s="4">
        <f t="shared" si="2"/>
        <v>3437</v>
      </c>
      <c r="I88" s="1"/>
      <c r="J88" s="1"/>
    </row>
    <row r="89" spans="1:10" ht="12.75">
      <c r="A89" s="108">
        <v>1500</v>
      </c>
      <c r="B89" t="s">
        <v>45</v>
      </c>
      <c r="C89" s="70" t="s">
        <v>408</v>
      </c>
      <c r="D89" s="109">
        <v>17184</v>
      </c>
      <c r="E89" s="109">
        <v>1909</v>
      </c>
      <c r="F89" s="4">
        <f t="shared" si="2"/>
        <v>19093</v>
      </c>
      <c r="I89" s="1"/>
      <c r="J89" s="1"/>
    </row>
    <row r="90" spans="1:10" ht="12.75">
      <c r="A90" s="108">
        <v>1510</v>
      </c>
      <c r="B90" t="s">
        <v>125</v>
      </c>
      <c r="C90" s="70" t="s">
        <v>409</v>
      </c>
      <c r="D90" s="109">
        <v>42581</v>
      </c>
      <c r="E90" s="109">
        <v>4731</v>
      </c>
      <c r="F90" s="4">
        <f t="shared" si="2"/>
        <v>47312</v>
      </c>
      <c r="I90" s="1"/>
      <c r="J90" s="1"/>
    </row>
    <row r="91" spans="1:10" ht="12.75">
      <c r="A91" s="108">
        <v>1520</v>
      </c>
      <c r="B91" t="s">
        <v>127</v>
      </c>
      <c r="C91" s="70" t="s">
        <v>410</v>
      </c>
      <c r="D91" s="109">
        <v>19185</v>
      </c>
      <c r="E91" s="109">
        <v>2132</v>
      </c>
      <c r="F91" s="4">
        <f t="shared" si="2"/>
        <v>21317</v>
      </c>
      <c r="I91" s="1"/>
      <c r="J91" s="1"/>
    </row>
    <row r="92" spans="1:10" ht="12.75">
      <c r="A92" s="108">
        <v>1530</v>
      </c>
      <c r="B92" t="s">
        <v>127</v>
      </c>
      <c r="C92" s="70" t="s">
        <v>411</v>
      </c>
      <c r="D92" s="109">
        <v>1638</v>
      </c>
      <c r="E92" s="109">
        <v>182</v>
      </c>
      <c r="F92" s="4">
        <f t="shared" si="2"/>
        <v>1820</v>
      </c>
      <c r="I92" s="1"/>
      <c r="J92" s="1"/>
    </row>
    <row r="93" spans="1:10" ht="12.75">
      <c r="A93" s="108">
        <v>1540</v>
      </c>
      <c r="B93" t="s">
        <v>127</v>
      </c>
      <c r="C93" s="70" t="s">
        <v>412</v>
      </c>
      <c r="D93" s="109">
        <v>1430</v>
      </c>
      <c r="E93" s="109">
        <v>159</v>
      </c>
      <c r="F93" s="4">
        <f>SUM(D93:E93)</f>
        <v>1589</v>
      </c>
      <c r="I93" s="1"/>
      <c r="J93" s="1"/>
    </row>
    <row r="94" spans="1:10" ht="12.75">
      <c r="A94" s="108">
        <v>1550</v>
      </c>
      <c r="B94" t="s">
        <v>131</v>
      </c>
      <c r="C94" s="70" t="s">
        <v>413</v>
      </c>
      <c r="D94" s="109">
        <v>214880</v>
      </c>
      <c r="E94" s="109">
        <v>23876</v>
      </c>
      <c r="F94" s="4">
        <f t="shared" si="2"/>
        <v>238756</v>
      </c>
      <c r="I94" s="1"/>
      <c r="J94" s="1"/>
    </row>
    <row r="95" spans="1:10" ht="12.75">
      <c r="A95" s="108">
        <v>1560</v>
      </c>
      <c r="B95" t="s">
        <v>131</v>
      </c>
      <c r="C95" s="70" t="s">
        <v>414</v>
      </c>
      <c r="D95" s="109">
        <v>55813</v>
      </c>
      <c r="E95" s="109">
        <v>6201</v>
      </c>
      <c r="F95" s="4">
        <f t="shared" si="2"/>
        <v>62014</v>
      </c>
      <c r="I95" s="1"/>
      <c r="J95" s="1"/>
    </row>
    <row r="96" spans="1:10" ht="12.75">
      <c r="A96" s="108">
        <v>1570</v>
      </c>
      <c r="B96" t="s">
        <v>131</v>
      </c>
      <c r="C96" s="70" t="s">
        <v>415</v>
      </c>
      <c r="D96" s="109">
        <v>18977</v>
      </c>
      <c r="E96" s="109">
        <v>2108</v>
      </c>
      <c r="F96" s="4">
        <f t="shared" si="2"/>
        <v>21085</v>
      </c>
      <c r="I96" s="1"/>
      <c r="J96" s="1"/>
    </row>
    <row r="97" spans="1:10" ht="12.75">
      <c r="A97" s="108">
        <v>1580</v>
      </c>
      <c r="B97" t="s">
        <v>35</v>
      </c>
      <c r="C97" s="70" t="s">
        <v>416</v>
      </c>
      <c r="D97" s="109">
        <v>7747</v>
      </c>
      <c r="E97" s="109">
        <v>861</v>
      </c>
      <c r="F97" s="4">
        <f t="shared" si="2"/>
        <v>8608</v>
      </c>
      <c r="I97" s="1"/>
      <c r="J97" s="1"/>
    </row>
    <row r="98" spans="1:10" ht="12.75">
      <c r="A98" s="108">
        <v>1590</v>
      </c>
      <c r="B98" t="s">
        <v>35</v>
      </c>
      <c r="C98" s="70" t="s">
        <v>417</v>
      </c>
      <c r="D98" s="109">
        <v>0</v>
      </c>
      <c r="E98" s="109">
        <v>0</v>
      </c>
      <c r="F98" s="4">
        <f t="shared" si="2"/>
        <v>0</v>
      </c>
      <c r="I98" s="1"/>
      <c r="J98" s="1"/>
    </row>
    <row r="99" spans="1:10" ht="12.75">
      <c r="A99" s="108">
        <v>1600</v>
      </c>
      <c r="B99" t="s">
        <v>35</v>
      </c>
      <c r="C99" s="70" t="s">
        <v>418</v>
      </c>
      <c r="D99" s="109">
        <v>936</v>
      </c>
      <c r="E99" s="109">
        <v>104</v>
      </c>
      <c r="F99" s="4">
        <f t="shared" si="2"/>
        <v>1040</v>
      </c>
      <c r="I99" s="1"/>
      <c r="J99" s="1"/>
    </row>
    <row r="100" spans="1:10" ht="12.75">
      <c r="A100" s="108">
        <v>1620</v>
      </c>
      <c r="B100" t="s">
        <v>35</v>
      </c>
      <c r="C100" s="70" t="s">
        <v>419</v>
      </c>
      <c r="D100" s="109">
        <v>0</v>
      </c>
      <c r="E100" s="109">
        <v>0</v>
      </c>
      <c r="F100" s="4">
        <f t="shared" si="2"/>
        <v>0</v>
      </c>
      <c r="I100" s="1"/>
      <c r="J100" s="1"/>
    </row>
    <row r="101" spans="1:10" ht="12.75">
      <c r="A101" s="108">
        <v>1750</v>
      </c>
      <c r="B101" t="s">
        <v>35</v>
      </c>
      <c r="C101" s="70" t="s">
        <v>420</v>
      </c>
      <c r="D101" s="109">
        <v>0</v>
      </c>
      <c r="E101" s="109">
        <v>0</v>
      </c>
      <c r="F101" s="4">
        <f aca="true" t="shared" si="3" ref="F101:F132">SUM(D101:E101)</f>
        <v>0</v>
      </c>
      <c r="I101" s="1"/>
      <c r="J101" s="1"/>
    </row>
    <row r="102" spans="1:10" ht="12.75">
      <c r="A102" s="108">
        <v>1760</v>
      </c>
      <c r="B102" t="s">
        <v>35</v>
      </c>
      <c r="C102" s="70" t="s">
        <v>421</v>
      </c>
      <c r="D102" s="109">
        <v>0</v>
      </c>
      <c r="E102" s="109">
        <v>0</v>
      </c>
      <c r="F102" s="4">
        <f t="shared" si="3"/>
        <v>0</v>
      </c>
      <c r="I102" s="1"/>
      <c r="J102" s="1"/>
    </row>
    <row r="103" spans="1:10" ht="12.75">
      <c r="A103" s="108">
        <v>1780</v>
      </c>
      <c r="B103" t="s">
        <v>141</v>
      </c>
      <c r="C103" s="70" t="s">
        <v>422</v>
      </c>
      <c r="D103" s="109">
        <v>0</v>
      </c>
      <c r="E103" s="109">
        <v>0</v>
      </c>
      <c r="F103" s="4">
        <f t="shared" si="3"/>
        <v>0</v>
      </c>
      <c r="I103" s="1"/>
      <c r="J103" s="1"/>
    </row>
    <row r="104" spans="1:10" ht="12.75">
      <c r="A104" s="108">
        <v>1790</v>
      </c>
      <c r="B104" t="s">
        <v>141</v>
      </c>
      <c r="C104" s="70" t="s">
        <v>423</v>
      </c>
      <c r="D104" s="109">
        <v>546</v>
      </c>
      <c r="E104" s="109">
        <v>61</v>
      </c>
      <c r="F104" s="4">
        <f t="shared" si="3"/>
        <v>607</v>
      </c>
      <c r="I104" s="1"/>
      <c r="J104" s="1"/>
    </row>
    <row r="105" spans="1:10" ht="12.75">
      <c r="A105" s="108">
        <v>1810</v>
      </c>
      <c r="B105" t="s">
        <v>141</v>
      </c>
      <c r="C105" s="70" t="s">
        <v>424</v>
      </c>
      <c r="D105" s="109">
        <v>0</v>
      </c>
      <c r="E105" s="109">
        <v>0</v>
      </c>
      <c r="F105" s="4">
        <f t="shared" si="3"/>
        <v>0</v>
      </c>
      <c r="I105" s="1"/>
      <c r="J105" s="1"/>
    </row>
    <row r="106" spans="1:10" ht="12.75">
      <c r="A106" s="108">
        <v>1828</v>
      </c>
      <c r="B106" t="s">
        <v>145</v>
      </c>
      <c r="C106" s="70" t="s">
        <v>425</v>
      </c>
      <c r="D106" s="109">
        <v>17053</v>
      </c>
      <c r="E106" s="109">
        <v>1895</v>
      </c>
      <c r="F106" s="4">
        <f t="shared" si="3"/>
        <v>18948</v>
      </c>
      <c r="I106" s="1"/>
      <c r="J106" s="1"/>
    </row>
    <row r="107" spans="1:10" ht="12.75">
      <c r="A107" s="108">
        <v>1850</v>
      </c>
      <c r="B107" t="s">
        <v>145</v>
      </c>
      <c r="C107" s="70" t="s">
        <v>426</v>
      </c>
      <c r="D107" s="109">
        <v>0</v>
      </c>
      <c r="E107" s="109">
        <v>0</v>
      </c>
      <c r="F107" s="4">
        <f t="shared" si="3"/>
        <v>0</v>
      </c>
      <c r="I107" s="1"/>
      <c r="J107" s="1"/>
    </row>
    <row r="108" spans="1:10" ht="12.75">
      <c r="A108" s="108">
        <v>1860</v>
      </c>
      <c r="B108" t="s">
        <v>145</v>
      </c>
      <c r="C108" s="70" t="s">
        <v>427</v>
      </c>
      <c r="D108" s="109">
        <v>494</v>
      </c>
      <c r="E108" s="109">
        <v>55</v>
      </c>
      <c r="F108" s="4">
        <f t="shared" si="3"/>
        <v>549</v>
      </c>
      <c r="I108" s="1"/>
      <c r="J108" s="1"/>
    </row>
    <row r="109" spans="1:10" ht="12.75">
      <c r="A109" s="108">
        <v>1870</v>
      </c>
      <c r="B109" t="s">
        <v>145</v>
      </c>
      <c r="C109" s="70" t="s">
        <v>428</v>
      </c>
      <c r="D109" s="109">
        <v>0</v>
      </c>
      <c r="E109" s="109">
        <v>0</v>
      </c>
      <c r="F109" s="4">
        <f t="shared" si="3"/>
        <v>0</v>
      </c>
      <c r="I109" s="1"/>
      <c r="J109" s="1"/>
    </row>
    <row r="110" spans="1:10" ht="12.75">
      <c r="A110" s="108">
        <v>1980</v>
      </c>
      <c r="B110" t="s">
        <v>150</v>
      </c>
      <c r="C110" s="70" t="s">
        <v>429</v>
      </c>
      <c r="D110" s="109">
        <v>0</v>
      </c>
      <c r="E110" s="109">
        <v>0</v>
      </c>
      <c r="F110" s="4">
        <f t="shared" si="3"/>
        <v>0</v>
      </c>
      <c r="I110" s="1"/>
      <c r="J110" s="1"/>
    </row>
    <row r="111" spans="1:10" ht="12.75">
      <c r="A111" s="108">
        <v>1990</v>
      </c>
      <c r="B111" t="s">
        <v>150</v>
      </c>
      <c r="C111" s="70" t="s">
        <v>430</v>
      </c>
      <c r="D111" s="109">
        <v>1144</v>
      </c>
      <c r="E111" s="109">
        <v>127</v>
      </c>
      <c r="F111" s="4">
        <f t="shared" si="3"/>
        <v>1271</v>
      </c>
      <c r="I111" s="1"/>
      <c r="J111" s="1"/>
    </row>
    <row r="112" spans="1:10" ht="12.75">
      <c r="A112" s="108">
        <v>2000</v>
      </c>
      <c r="B112" t="s">
        <v>150</v>
      </c>
      <c r="C112" s="70" t="s">
        <v>431</v>
      </c>
      <c r="D112" s="109">
        <v>130133</v>
      </c>
      <c r="E112" s="109">
        <v>14459</v>
      </c>
      <c r="F112" s="4">
        <f t="shared" si="3"/>
        <v>144592</v>
      </c>
      <c r="I112" s="1"/>
      <c r="J112" s="1"/>
    </row>
    <row r="113" spans="1:10" ht="12.75">
      <c r="A113" s="108">
        <v>2010</v>
      </c>
      <c r="B113" t="s">
        <v>154</v>
      </c>
      <c r="C113" s="70" t="s">
        <v>432</v>
      </c>
      <c r="D113" s="109">
        <v>0</v>
      </c>
      <c r="E113" s="109">
        <v>0</v>
      </c>
      <c r="F113" s="4">
        <f t="shared" si="3"/>
        <v>0</v>
      </c>
      <c r="I113" s="1"/>
      <c r="J113" s="1"/>
    </row>
    <row r="114" spans="1:10" ht="12.75">
      <c r="A114" s="108">
        <v>2020</v>
      </c>
      <c r="B114" t="s">
        <v>156</v>
      </c>
      <c r="C114" s="70" t="s">
        <v>433</v>
      </c>
      <c r="D114" s="109">
        <v>21992</v>
      </c>
      <c r="E114" s="109">
        <v>2444</v>
      </c>
      <c r="F114" s="4">
        <f t="shared" si="3"/>
        <v>24436</v>
      </c>
      <c r="I114" s="1"/>
      <c r="J114" s="1"/>
    </row>
    <row r="115" spans="1:10" ht="12.75">
      <c r="A115" s="108">
        <v>2035</v>
      </c>
      <c r="B115" t="s">
        <v>158</v>
      </c>
      <c r="C115" s="70" t="s">
        <v>434</v>
      </c>
      <c r="D115" s="109">
        <v>12634</v>
      </c>
      <c r="E115" s="109">
        <v>1404</v>
      </c>
      <c r="F115" s="4">
        <f t="shared" si="3"/>
        <v>14038</v>
      </c>
      <c r="I115" s="1"/>
      <c r="J115" s="1"/>
    </row>
    <row r="116" spans="1:10" ht="12.75">
      <c r="A116" s="108">
        <v>2055</v>
      </c>
      <c r="B116" t="s">
        <v>158</v>
      </c>
      <c r="C116" s="70" t="s">
        <v>435</v>
      </c>
      <c r="D116" s="109">
        <v>156</v>
      </c>
      <c r="E116" s="109">
        <v>17</v>
      </c>
      <c r="F116" s="4">
        <f t="shared" si="3"/>
        <v>173</v>
      </c>
      <c r="I116" s="1"/>
      <c r="J116" s="1"/>
    </row>
    <row r="117" spans="1:10" ht="12.75">
      <c r="A117" s="108">
        <v>2070</v>
      </c>
      <c r="B117" t="s">
        <v>158</v>
      </c>
      <c r="C117" s="70" t="s">
        <v>436</v>
      </c>
      <c r="D117" s="109">
        <v>1404</v>
      </c>
      <c r="E117" s="109">
        <v>156</v>
      </c>
      <c r="F117" s="4">
        <f t="shared" si="3"/>
        <v>1560</v>
      </c>
      <c r="I117" s="1"/>
      <c r="J117" s="1"/>
    </row>
    <row r="118" spans="1:10" ht="12.75">
      <c r="A118" s="108">
        <v>2180</v>
      </c>
      <c r="B118" t="s">
        <v>162</v>
      </c>
      <c r="C118" s="70" t="s">
        <v>437</v>
      </c>
      <c r="D118" s="109">
        <v>83783</v>
      </c>
      <c r="E118" s="109">
        <v>9309</v>
      </c>
      <c r="F118" s="4">
        <f t="shared" si="3"/>
        <v>93092</v>
      </c>
      <c r="I118" s="1"/>
      <c r="J118" s="1"/>
    </row>
    <row r="119" spans="1:10" ht="12.75">
      <c r="A119" s="108">
        <v>2190</v>
      </c>
      <c r="B119" t="s">
        <v>162</v>
      </c>
      <c r="C119" s="70" t="s">
        <v>438</v>
      </c>
      <c r="D119" s="109">
        <v>0</v>
      </c>
      <c r="E119" s="109">
        <v>0</v>
      </c>
      <c r="F119" s="4">
        <f t="shared" si="3"/>
        <v>0</v>
      </c>
      <c r="I119" s="1"/>
      <c r="J119" s="1"/>
    </row>
    <row r="120" spans="1:10" ht="12.75">
      <c r="A120" s="108">
        <v>2395</v>
      </c>
      <c r="B120" t="s">
        <v>165</v>
      </c>
      <c r="C120" s="70" t="s">
        <v>439</v>
      </c>
      <c r="D120" s="109">
        <v>14090</v>
      </c>
      <c r="E120" s="109">
        <v>1565</v>
      </c>
      <c r="F120" s="4">
        <f t="shared" si="3"/>
        <v>15655</v>
      </c>
      <c r="I120" s="1"/>
      <c r="J120" s="1"/>
    </row>
    <row r="121" spans="1:10" ht="12.75">
      <c r="A121" s="108">
        <v>2405</v>
      </c>
      <c r="B121" t="s">
        <v>165</v>
      </c>
      <c r="C121" s="70" t="s">
        <v>440</v>
      </c>
      <c r="D121" s="109">
        <v>76145</v>
      </c>
      <c r="E121" s="109">
        <v>8460</v>
      </c>
      <c r="F121" s="4">
        <f t="shared" si="3"/>
        <v>84605</v>
      </c>
      <c r="I121" s="1"/>
      <c r="J121" s="1"/>
    </row>
    <row r="122" spans="1:10" ht="12.75">
      <c r="A122" s="108">
        <v>2505</v>
      </c>
      <c r="B122" t="s">
        <v>165</v>
      </c>
      <c r="C122" s="70" t="s">
        <v>441</v>
      </c>
      <c r="D122" s="109">
        <v>0</v>
      </c>
      <c r="E122" s="109">
        <v>0</v>
      </c>
      <c r="F122" s="4">
        <f t="shared" si="3"/>
        <v>0</v>
      </c>
      <c r="I122" s="1"/>
      <c r="J122" s="1"/>
    </row>
    <row r="123" spans="1:10" ht="12.75">
      <c r="A123" s="108">
        <v>2515</v>
      </c>
      <c r="B123" t="s">
        <v>165</v>
      </c>
      <c r="C123" s="70" t="s">
        <v>442</v>
      </c>
      <c r="D123" s="109">
        <v>6603</v>
      </c>
      <c r="E123" s="109">
        <v>734</v>
      </c>
      <c r="F123" s="4">
        <f t="shared" si="3"/>
        <v>7337</v>
      </c>
      <c r="I123" s="1"/>
      <c r="J123" s="1"/>
    </row>
    <row r="124" spans="1:10" ht="12.75">
      <c r="A124" s="108">
        <v>2520</v>
      </c>
      <c r="B124" t="s">
        <v>170</v>
      </c>
      <c r="C124" s="70" t="s">
        <v>443</v>
      </c>
      <c r="D124" s="109">
        <v>572</v>
      </c>
      <c r="E124" s="109">
        <v>64</v>
      </c>
      <c r="F124" s="4">
        <f t="shared" si="3"/>
        <v>636</v>
      </c>
      <c r="I124" s="1"/>
      <c r="J124" s="1"/>
    </row>
    <row r="125" spans="1:10" ht="12.75">
      <c r="A125" s="108">
        <v>2530</v>
      </c>
      <c r="B125" t="s">
        <v>170</v>
      </c>
      <c r="C125" s="70" t="s">
        <v>444</v>
      </c>
      <c r="D125" s="109">
        <v>4445</v>
      </c>
      <c r="E125" s="109">
        <v>494</v>
      </c>
      <c r="F125" s="4">
        <f t="shared" si="3"/>
        <v>4939</v>
      </c>
      <c r="I125" s="1"/>
      <c r="J125" s="1"/>
    </row>
    <row r="126" spans="1:10" ht="12.75">
      <c r="A126" s="108">
        <v>2535</v>
      </c>
      <c r="B126" t="s">
        <v>170</v>
      </c>
      <c r="C126" s="70" t="s">
        <v>445</v>
      </c>
      <c r="D126" s="109">
        <v>3094</v>
      </c>
      <c r="E126" s="109">
        <v>344</v>
      </c>
      <c r="F126" s="4">
        <f t="shared" si="3"/>
        <v>3438</v>
      </c>
      <c r="I126" s="1"/>
      <c r="J126" s="1"/>
    </row>
    <row r="127" spans="1:10" ht="12.75">
      <c r="A127" s="108">
        <v>2540</v>
      </c>
      <c r="B127" t="s">
        <v>170</v>
      </c>
      <c r="C127" s="70" t="s">
        <v>446</v>
      </c>
      <c r="D127" s="109">
        <v>1430</v>
      </c>
      <c r="E127" s="109">
        <v>159</v>
      </c>
      <c r="F127" s="4">
        <f t="shared" si="3"/>
        <v>1589</v>
      </c>
      <c r="I127" s="1"/>
      <c r="J127" s="1"/>
    </row>
    <row r="128" spans="1:10" ht="12.75">
      <c r="A128" s="108">
        <v>2560</v>
      </c>
      <c r="B128" t="s">
        <v>170</v>
      </c>
      <c r="C128" s="70" t="s">
        <v>447</v>
      </c>
      <c r="D128" s="109">
        <v>0</v>
      </c>
      <c r="E128" s="109">
        <v>0</v>
      </c>
      <c r="F128" s="4">
        <f t="shared" si="3"/>
        <v>0</v>
      </c>
      <c r="I128" s="1"/>
      <c r="J128" s="1"/>
    </row>
    <row r="129" spans="1:10" ht="12.75">
      <c r="A129" s="108">
        <v>2570</v>
      </c>
      <c r="B129" t="s">
        <v>170</v>
      </c>
      <c r="C129" s="70" t="s">
        <v>448</v>
      </c>
      <c r="D129" s="109">
        <v>208</v>
      </c>
      <c r="E129" s="109">
        <v>23</v>
      </c>
      <c r="F129" s="4">
        <f t="shared" si="3"/>
        <v>231</v>
      </c>
      <c r="I129" s="1"/>
      <c r="J129" s="1"/>
    </row>
    <row r="130" spans="1:10" ht="12.75">
      <c r="A130" s="108">
        <v>2580</v>
      </c>
      <c r="B130" t="s">
        <v>177</v>
      </c>
      <c r="C130" s="70" t="s">
        <v>449</v>
      </c>
      <c r="D130" s="109">
        <v>156</v>
      </c>
      <c r="E130" s="109">
        <v>17</v>
      </c>
      <c r="F130" s="4">
        <f t="shared" si="3"/>
        <v>173</v>
      </c>
      <c r="I130" s="1"/>
      <c r="J130" s="1"/>
    </row>
    <row r="131" spans="1:10" ht="12.75">
      <c r="A131" s="108">
        <v>2590</v>
      </c>
      <c r="B131" t="s">
        <v>177</v>
      </c>
      <c r="C131" s="70" t="s">
        <v>450</v>
      </c>
      <c r="D131" s="109">
        <v>806</v>
      </c>
      <c r="E131" s="109">
        <v>90</v>
      </c>
      <c r="F131" s="4">
        <f t="shared" si="3"/>
        <v>896</v>
      </c>
      <c r="I131" s="1"/>
      <c r="J131" s="1"/>
    </row>
    <row r="132" spans="1:10" ht="12.75">
      <c r="A132" s="108">
        <v>2600</v>
      </c>
      <c r="B132" t="s">
        <v>180</v>
      </c>
      <c r="C132" s="70" t="s">
        <v>451</v>
      </c>
      <c r="D132" s="109">
        <v>0</v>
      </c>
      <c r="E132" s="109">
        <v>0</v>
      </c>
      <c r="F132" s="4">
        <f t="shared" si="3"/>
        <v>0</v>
      </c>
      <c r="I132" s="1"/>
      <c r="J132" s="1"/>
    </row>
    <row r="133" spans="1:10" ht="12.75">
      <c r="A133" s="108">
        <v>2610</v>
      </c>
      <c r="B133" t="s">
        <v>180</v>
      </c>
      <c r="C133" s="70" t="s">
        <v>452</v>
      </c>
      <c r="D133" s="109">
        <v>52</v>
      </c>
      <c r="E133" s="109">
        <v>6</v>
      </c>
      <c r="F133" s="4">
        <f aca="true" t="shared" si="4" ref="F133:F164">SUM(D133:E133)</f>
        <v>58</v>
      </c>
      <c r="I133" s="1"/>
      <c r="J133" s="1"/>
    </row>
    <row r="134" spans="1:10" ht="12.75">
      <c r="A134" s="108">
        <v>2620</v>
      </c>
      <c r="B134" t="s">
        <v>183</v>
      </c>
      <c r="C134" s="70" t="s">
        <v>453</v>
      </c>
      <c r="D134" s="109">
        <v>13310</v>
      </c>
      <c r="E134" s="109">
        <v>1479</v>
      </c>
      <c r="F134" s="4">
        <f t="shared" si="4"/>
        <v>14789</v>
      </c>
      <c r="I134" s="1"/>
      <c r="J134" s="1"/>
    </row>
    <row r="135" spans="1:10" ht="12.75">
      <c r="A135" s="108">
        <v>2630</v>
      </c>
      <c r="B135" t="s">
        <v>183</v>
      </c>
      <c r="C135" s="70" t="s">
        <v>454</v>
      </c>
      <c r="D135" s="109">
        <v>0</v>
      </c>
      <c r="E135" s="109">
        <v>0</v>
      </c>
      <c r="F135" s="4">
        <f t="shared" si="4"/>
        <v>0</v>
      </c>
      <c r="I135" s="1"/>
      <c r="J135" s="1"/>
    </row>
    <row r="136" spans="1:10" ht="12.75">
      <c r="A136" s="108">
        <v>2640</v>
      </c>
      <c r="B136" t="s">
        <v>186</v>
      </c>
      <c r="C136" s="70" t="s">
        <v>455</v>
      </c>
      <c r="D136" s="109">
        <v>16249</v>
      </c>
      <c r="E136" s="109">
        <v>1805</v>
      </c>
      <c r="F136" s="4">
        <f t="shared" si="4"/>
        <v>18054</v>
      </c>
      <c r="I136" s="1"/>
      <c r="J136" s="1"/>
    </row>
    <row r="137" spans="1:10" ht="12.75">
      <c r="A137" s="108">
        <v>2650</v>
      </c>
      <c r="B137" t="s">
        <v>188</v>
      </c>
      <c r="C137" s="70" t="s">
        <v>456</v>
      </c>
      <c r="D137" s="109">
        <v>2236</v>
      </c>
      <c r="E137" s="109">
        <v>248</v>
      </c>
      <c r="F137" s="4">
        <f t="shared" si="4"/>
        <v>2484</v>
      </c>
      <c r="I137" s="1"/>
      <c r="J137" s="1"/>
    </row>
    <row r="138" spans="1:10" ht="12.75">
      <c r="A138" s="108">
        <v>2660</v>
      </c>
      <c r="B138" t="s">
        <v>188</v>
      </c>
      <c r="C138" s="70" t="s">
        <v>457</v>
      </c>
      <c r="D138" s="109">
        <v>9982</v>
      </c>
      <c r="E138" s="109">
        <v>1109</v>
      </c>
      <c r="F138" s="4">
        <f t="shared" si="4"/>
        <v>11091</v>
      </c>
      <c r="I138" s="1"/>
      <c r="J138" s="1"/>
    </row>
    <row r="139" spans="1:10" ht="12.75">
      <c r="A139" s="108">
        <v>2670</v>
      </c>
      <c r="B139" t="s">
        <v>188</v>
      </c>
      <c r="C139" s="70" t="s">
        <v>458</v>
      </c>
      <c r="D139" s="109">
        <v>3952</v>
      </c>
      <c r="E139" s="109">
        <v>439</v>
      </c>
      <c r="F139" s="4">
        <f t="shared" si="4"/>
        <v>4391</v>
      </c>
      <c r="I139" s="1"/>
      <c r="J139" s="1"/>
    </row>
    <row r="140" spans="1:10" ht="12.75">
      <c r="A140" s="108">
        <v>2680</v>
      </c>
      <c r="B140" t="s">
        <v>188</v>
      </c>
      <c r="C140" s="70" t="s">
        <v>459</v>
      </c>
      <c r="D140" s="109">
        <v>1040</v>
      </c>
      <c r="E140" s="109">
        <v>115</v>
      </c>
      <c r="F140" s="4">
        <f t="shared" si="4"/>
        <v>1155</v>
      </c>
      <c r="I140" s="1"/>
      <c r="J140" s="1"/>
    </row>
    <row r="141" spans="1:10" ht="12.75">
      <c r="A141" s="108">
        <v>2690</v>
      </c>
      <c r="B141" t="s">
        <v>193</v>
      </c>
      <c r="C141" s="70" t="s">
        <v>460</v>
      </c>
      <c r="D141" s="109">
        <v>133703</v>
      </c>
      <c r="E141" s="109">
        <v>14856</v>
      </c>
      <c r="F141" s="4">
        <f t="shared" si="4"/>
        <v>148559</v>
      </c>
      <c r="I141" s="1"/>
      <c r="J141" s="1"/>
    </row>
    <row r="142" spans="1:10" ht="12.75">
      <c r="A142" s="108">
        <v>2700</v>
      </c>
      <c r="B142" t="s">
        <v>193</v>
      </c>
      <c r="C142" s="70" t="s">
        <v>461</v>
      </c>
      <c r="D142" s="109">
        <v>22929</v>
      </c>
      <c r="E142" s="109">
        <v>2548</v>
      </c>
      <c r="F142" s="4">
        <f t="shared" si="4"/>
        <v>25477</v>
      </c>
      <c r="I142" s="1"/>
      <c r="J142" s="1"/>
    </row>
    <row r="143" spans="1:10" ht="12.75">
      <c r="A143" s="108">
        <v>2710</v>
      </c>
      <c r="B143" t="s">
        <v>196</v>
      </c>
      <c r="C143" s="70" t="s">
        <v>462</v>
      </c>
      <c r="D143" s="109">
        <v>5772</v>
      </c>
      <c r="E143" s="109">
        <v>641</v>
      </c>
      <c r="F143" s="4">
        <f t="shared" si="4"/>
        <v>6413</v>
      </c>
      <c r="I143" s="1"/>
      <c r="J143" s="1"/>
    </row>
    <row r="144" spans="1:10" ht="12.75">
      <c r="A144" s="108">
        <v>2720</v>
      </c>
      <c r="B144" t="s">
        <v>196</v>
      </c>
      <c r="C144" s="70" t="s">
        <v>463</v>
      </c>
      <c r="D144" s="109">
        <v>598</v>
      </c>
      <c r="E144" s="109">
        <v>66</v>
      </c>
      <c r="F144" s="4">
        <f t="shared" si="4"/>
        <v>664</v>
      </c>
      <c r="I144" s="1"/>
      <c r="J144" s="1"/>
    </row>
    <row r="145" spans="1:10" ht="12.75">
      <c r="A145" s="108">
        <v>2730</v>
      </c>
      <c r="B145" t="s">
        <v>199</v>
      </c>
      <c r="C145" s="70" t="s">
        <v>464</v>
      </c>
      <c r="D145" s="109">
        <v>833</v>
      </c>
      <c r="E145" s="109">
        <v>92</v>
      </c>
      <c r="F145" s="4">
        <f t="shared" si="4"/>
        <v>925</v>
      </c>
      <c r="I145" s="1"/>
      <c r="J145" s="1"/>
    </row>
    <row r="146" spans="1:10" ht="12.75">
      <c r="A146" s="108">
        <v>2740</v>
      </c>
      <c r="B146" t="s">
        <v>199</v>
      </c>
      <c r="C146" s="70" t="s">
        <v>465</v>
      </c>
      <c r="D146" s="109">
        <v>15884</v>
      </c>
      <c r="E146" s="109">
        <v>1765</v>
      </c>
      <c r="F146" s="4">
        <f t="shared" si="4"/>
        <v>17649</v>
      </c>
      <c r="I146" s="1"/>
      <c r="J146" s="1"/>
    </row>
    <row r="147" spans="1:10" ht="12.75">
      <c r="A147" s="108">
        <v>2750</v>
      </c>
      <c r="B147" t="s">
        <v>199</v>
      </c>
      <c r="C147" s="70" t="s">
        <v>466</v>
      </c>
      <c r="D147" s="109">
        <v>1040</v>
      </c>
      <c r="E147" s="109">
        <v>115</v>
      </c>
      <c r="F147" s="4">
        <f t="shared" si="4"/>
        <v>1155</v>
      </c>
      <c r="I147" s="1"/>
      <c r="J147" s="1"/>
    </row>
    <row r="148" spans="1:10" ht="12.75">
      <c r="A148" s="108">
        <v>2760</v>
      </c>
      <c r="B148" t="s">
        <v>203</v>
      </c>
      <c r="C148" s="70" t="s">
        <v>467</v>
      </c>
      <c r="D148" s="109">
        <v>4134</v>
      </c>
      <c r="E148" s="109">
        <v>459</v>
      </c>
      <c r="F148" s="4">
        <f t="shared" si="4"/>
        <v>4593</v>
      </c>
      <c r="I148" s="1"/>
      <c r="J148" s="1"/>
    </row>
    <row r="149" spans="1:10" ht="12.75">
      <c r="A149" s="108">
        <v>2770</v>
      </c>
      <c r="B149" t="s">
        <v>203</v>
      </c>
      <c r="C149" s="70" t="s">
        <v>468</v>
      </c>
      <c r="D149" s="109">
        <v>17184</v>
      </c>
      <c r="E149" s="109">
        <v>1909</v>
      </c>
      <c r="F149" s="4">
        <f t="shared" si="4"/>
        <v>19093</v>
      </c>
      <c r="I149" s="1"/>
      <c r="J149" s="1"/>
    </row>
    <row r="150" spans="1:10" ht="12.75">
      <c r="A150" s="108">
        <v>2780</v>
      </c>
      <c r="B150" t="s">
        <v>203</v>
      </c>
      <c r="C150" s="70" t="s">
        <v>469</v>
      </c>
      <c r="D150" s="109">
        <v>1768</v>
      </c>
      <c r="E150" s="109">
        <v>196</v>
      </c>
      <c r="F150" s="4">
        <f t="shared" si="4"/>
        <v>1964</v>
      </c>
      <c r="I150" s="1"/>
      <c r="J150" s="1"/>
    </row>
    <row r="151" spans="1:10" ht="12.75">
      <c r="A151" s="108">
        <v>2790</v>
      </c>
      <c r="B151" t="s">
        <v>207</v>
      </c>
      <c r="C151" s="70" t="s">
        <v>470</v>
      </c>
      <c r="D151" s="109">
        <v>0</v>
      </c>
      <c r="E151" s="109">
        <v>0</v>
      </c>
      <c r="F151" s="4">
        <f t="shared" si="4"/>
        <v>0</v>
      </c>
      <c r="I151" s="1"/>
      <c r="J151" s="1"/>
    </row>
    <row r="152" spans="1:10" ht="12.75">
      <c r="A152" s="108">
        <v>2800</v>
      </c>
      <c r="B152" t="s">
        <v>207</v>
      </c>
      <c r="C152" s="70" t="s">
        <v>471</v>
      </c>
      <c r="D152" s="109">
        <v>52</v>
      </c>
      <c r="E152" s="109">
        <v>6</v>
      </c>
      <c r="F152" s="4">
        <f t="shared" si="4"/>
        <v>58</v>
      </c>
      <c r="I152" s="1"/>
      <c r="J152" s="1"/>
    </row>
    <row r="153" spans="1:10" ht="12.75">
      <c r="A153" s="108">
        <v>2810</v>
      </c>
      <c r="B153" t="s">
        <v>207</v>
      </c>
      <c r="C153" s="70" t="s">
        <v>472</v>
      </c>
      <c r="D153" s="109">
        <v>27661</v>
      </c>
      <c r="E153" s="109">
        <v>3073</v>
      </c>
      <c r="F153" s="4">
        <f t="shared" si="4"/>
        <v>30734</v>
      </c>
      <c r="I153" s="1"/>
      <c r="J153" s="1"/>
    </row>
    <row r="154" spans="1:10" ht="12.75">
      <c r="A154" s="108">
        <v>2820</v>
      </c>
      <c r="B154" t="s">
        <v>211</v>
      </c>
      <c r="C154" s="70" t="s">
        <v>473</v>
      </c>
      <c r="D154" s="109">
        <v>2028</v>
      </c>
      <c r="E154" s="109">
        <v>225</v>
      </c>
      <c r="F154" s="4">
        <f t="shared" si="4"/>
        <v>2253</v>
      </c>
      <c r="I154" s="1"/>
      <c r="J154" s="1"/>
    </row>
    <row r="155" spans="1:10" ht="12.75">
      <c r="A155" s="108">
        <v>2830</v>
      </c>
      <c r="B155" t="s">
        <v>213</v>
      </c>
      <c r="C155" s="70" t="s">
        <v>474</v>
      </c>
      <c r="D155" s="109">
        <v>3173</v>
      </c>
      <c r="E155" s="109">
        <v>352</v>
      </c>
      <c r="F155" s="4">
        <f t="shared" si="4"/>
        <v>3525</v>
      </c>
      <c r="I155" s="1"/>
      <c r="J155" s="1"/>
    </row>
    <row r="156" spans="1:10" ht="12.75">
      <c r="A156" s="108">
        <v>2840</v>
      </c>
      <c r="B156" t="s">
        <v>213</v>
      </c>
      <c r="C156" s="70" t="s">
        <v>475</v>
      </c>
      <c r="D156" s="109">
        <v>3353</v>
      </c>
      <c r="E156" s="109">
        <v>373</v>
      </c>
      <c r="F156" s="4">
        <f t="shared" si="4"/>
        <v>3726</v>
      </c>
      <c r="I156" s="1"/>
      <c r="J156" s="1"/>
    </row>
    <row r="157" spans="1:10" ht="12.75">
      <c r="A157" s="108">
        <v>2862</v>
      </c>
      <c r="B157" t="s">
        <v>216</v>
      </c>
      <c r="C157" s="70" t="s">
        <v>476</v>
      </c>
      <c r="D157" s="109">
        <v>208</v>
      </c>
      <c r="E157" s="109">
        <v>23</v>
      </c>
      <c r="F157" s="4">
        <f t="shared" si="4"/>
        <v>231</v>
      </c>
      <c r="I157" s="1"/>
      <c r="J157" s="1"/>
    </row>
    <row r="158" spans="1:10" ht="12.75">
      <c r="A158" s="108">
        <v>2865</v>
      </c>
      <c r="B158" t="s">
        <v>216</v>
      </c>
      <c r="C158" s="70" t="s">
        <v>477</v>
      </c>
      <c r="D158" s="109">
        <v>0</v>
      </c>
      <c r="E158" s="109">
        <v>0</v>
      </c>
      <c r="F158" s="4">
        <f t="shared" si="4"/>
        <v>0</v>
      </c>
      <c r="I158" s="1"/>
      <c r="J158" s="1"/>
    </row>
    <row r="159" spans="1:10" ht="12.75">
      <c r="A159" s="108">
        <v>3000</v>
      </c>
      <c r="B159" t="s">
        <v>219</v>
      </c>
      <c r="C159" s="70" t="s">
        <v>478</v>
      </c>
      <c r="D159" s="109">
        <v>90879</v>
      </c>
      <c r="E159" s="109">
        <v>10098</v>
      </c>
      <c r="F159" s="4">
        <f t="shared" si="4"/>
        <v>100977</v>
      </c>
      <c r="I159" s="1"/>
      <c r="J159" s="1"/>
    </row>
    <row r="160" spans="1:10" ht="12.75">
      <c r="A160" s="108">
        <v>3010</v>
      </c>
      <c r="B160" t="s">
        <v>221</v>
      </c>
      <c r="C160" s="70" t="s">
        <v>479</v>
      </c>
      <c r="D160" s="109">
        <v>0</v>
      </c>
      <c r="E160" s="109">
        <v>0</v>
      </c>
      <c r="F160" s="4">
        <f t="shared" si="4"/>
        <v>0</v>
      </c>
      <c r="I160" s="1"/>
      <c r="J160" s="1"/>
    </row>
    <row r="161" spans="1:10" ht="12.75">
      <c r="A161" s="108">
        <v>3020</v>
      </c>
      <c r="B161" t="s">
        <v>221</v>
      </c>
      <c r="C161" s="70" t="s">
        <v>480</v>
      </c>
      <c r="D161" s="109">
        <v>3900</v>
      </c>
      <c r="E161" s="109">
        <v>433</v>
      </c>
      <c r="F161" s="4">
        <f t="shared" si="4"/>
        <v>4333</v>
      </c>
      <c r="I161" s="1"/>
      <c r="J161" s="1"/>
    </row>
    <row r="162" spans="1:10" ht="12.75">
      <c r="A162" s="108">
        <v>3030</v>
      </c>
      <c r="B162" t="s">
        <v>224</v>
      </c>
      <c r="C162" s="70" t="s">
        <v>481</v>
      </c>
      <c r="D162" s="109">
        <v>442</v>
      </c>
      <c r="E162" s="109">
        <v>49</v>
      </c>
      <c r="F162" s="4">
        <f t="shared" si="4"/>
        <v>491</v>
      </c>
      <c r="I162" s="1"/>
      <c r="J162" s="1"/>
    </row>
    <row r="163" spans="1:10" ht="12.75">
      <c r="A163" s="108">
        <v>3040</v>
      </c>
      <c r="B163" t="s">
        <v>224</v>
      </c>
      <c r="C163" s="70" t="s">
        <v>482</v>
      </c>
      <c r="D163" s="109">
        <v>104</v>
      </c>
      <c r="E163" s="109">
        <v>12</v>
      </c>
      <c r="F163" s="4">
        <f t="shared" si="4"/>
        <v>116</v>
      </c>
      <c r="I163" s="1"/>
      <c r="J163" s="1"/>
    </row>
    <row r="164" spans="1:10" ht="12.75">
      <c r="A164" s="108">
        <v>3050</v>
      </c>
      <c r="B164" t="s">
        <v>224</v>
      </c>
      <c r="C164" s="70" t="s">
        <v>483</v>
      </c>
      <c r="D164" s="109">
        <v>104</v>
      </c>
      <c r="E164" s="109">
        <v>12</v>
      </c>
      <c r="F164" s="4">
        <f t="shared" si="4"/>
        <v>116</v>
      </c>
      <c r="I164" s="1"/>
      <c r="J164" s="1"/>
    </row>
    <row r="165" spans="1:10" ht="12.75">
      <c r="A165" s="108">
        <v>3060</v>
      </c>
      <c r="B165" t="s">
        <v>224</v>
      </c>
      <c r="C165" s="70" t="s">
        <v>484</v>
      </c>
      <c r="D165" s="109">
        <v>884</v>
      </c>
      <c r="E165" s="109">
        <v>98</v>
      </c>
      <c r="F165" s="4">
        <f aca="true" t="shared" si="5" ref="F165:F196">SUM(D165:E165)</f>
        <v>982</v>
      </c>
      <c r="I165" s="1"/>
      <c r="J165" s="1"/>
    </row>
    <row r="166" spans="1:10" ht="12.75">
      <c r="A166" s="108">
        <v>3070</v>
      </c>
      <c r="B166" t="s">
        <v>224</v>
      </c>
      <c r="C166" s="70" t="s">
        <v>485</v>
      </c>
      <c r="D166" s="109">
        <v>442</v>
      </c>
      <c r="E166" s="109">
        <v>49</v>
      </c>
      <c r="F166" s="4">
        <f t="shared" si="5"/>
        <v>491</v>
      </c>
      <c r="I166" s="1"/>
      <c r="J166" s="1"/>
    </row>
    <row r="167" spans="1:10" ht="12.75">
      <c r="A167" s="108">
        <v>3080</v>
      </c>
      <c r="B167" t="s">
        <v>230</v>
      </c>
      <c r="C167" s="70" t="s">
        <v>497</v>
      </c>
      <c r="D167" s="109">
        <v>23788</v>
      </c>
      <c r="E167" s="109">
        <v>2643</v>
      </c>
      <c r="F167" s="4">
        <f t="shared" si="5"/>
        <v>26431</v>
      </c>
      <c r="I167" s="1"/>
      <c r="J167" s="1"/>
    </row>
    <row r="168" spans="1:10" ht="12.75">
      <c r="A168" s="108">
        <v>3085</v>
      </c>
      <c r="B168" t="s">
        <v>230</v>
      </c>
      <c r="C168" s="70" t="s">
        <v>486</v>
      </c>
      <c r="D168" s="109">
        <v>10346</v>
      </c>
      <c r="E168" s="109">
        <v>1150</v>
      </c>
      <c r="F168" s="4">
        <f t="shared" si="5"/>
        <v>11496</v>
      </c>
      <c r="I168" s="1"/>
      <c r="J168" s="1"/>
    </row>
    <row r="169" spans="1:10" ht="12.75">
      <c r="A169" s="108">
        <v>3090</v>
      </c>
      <c r="B169" t="s">
        <v>230</v>
      </c>
      <c r="C169" s="70" t="s">
        <v>487</v>
      </c>
      <c r="D169" s="109">
        <v>36835</v>
      </c>
      <c r="E169" s="109">
        <v>4093</v>
      </c>
      <c r="F169" s="4">
        <f t="shared" si="5"/>
        <v>40928</v>
      </c>
      <c r="I169" s="1"/>
      <c r="J169" s="1"/>
    </row>
    <row r="170" spans="1:10" ht="12.75">
      <c r="A170" s="108">
        <v>3100</v>
      </c>
      <c r="B170" t="s">
        <v>230</v>
      </c>
      <c r="C170" s="70" t="s">
        <v>488</v>
      </c>
      <c r="D170" s="109">
        <v>6967</v>
      </c>
      <c r="E170" s="109">
        <v>774</v>
      </c>
      <c r="F170" s="4">
        <f t="shared" si="5"/>
        <v>7741</v>
      </c>
      <c r="I170" s="1"/>
      <c r="J170" s="1"/>
    </row>
    <row r="171" spans="1:10" ht="12.75">
      <c r="A171" s="108">
        <v>3110</v>
      </c>
      <c r="B171" t="s">
        <v>230</v>
      </c>
      <c r="C171" s="70" t="s">
        <v>489</v>
      </c>
      <c r="D171" s="109">
        <v>22408</v>
      </c>
      <c r="E171" s="109">
        <v>2490</v>
      </c>
      <c r="F171" s="4">
        <f t="shared" si="5"/>
        <v>24898</v>
      </c>
      <c r="I171" s="1"/>
      <c r="J171" s="1"/>
    </row>
    <row r="172" spans="1:10" ht="12.75">
      <c r="A172" s="108">
        <v>3120</v>
      </c>
      <c r="B172" t="s">
        <v>230</v>
      </c>
      <c r="C172" s="70" t="s">
        <v>490</v>
      </c>
      <c r="D172" s="109">
        <v>534207</v>
      </c>
      <c r="E172" s="109">
        <v>59356</v>
      </c>
      <c r="F172" s="4">
        <f t="shared" si="5"/>
        <v>593563</v>
      </c>
      <c r="I172" s="1"/>
      <c r="J172" s="1"/>
    </row>
    <row r="173" spans="1:10" ht="12.75">
      <c r="A173" s="108">
        <v>3130</v>
      </c>
      <c r="B173" t="s">
        <v>230</v>
      </c>
      <c r="C173" s="70" t="s">
        <v>491</v>
      </c>
      <c r="D173" s="109">
        <v>3172</v>
      </c>
      <c r="E173" s="109">
        <v>352</v>
      </c>
      <c r="F173" s="4">
        <f t="shared" si="5"/>
        <v>3524</v>
      </c>
      <c r="I173" s="1"/>
      <c r="J173" s="1"/>
    </row>
    <row r="174" spans="1:10" ht="12.75">
      <c r="A174" s="108">
        <v>3140</v>
      </c>
      <c r="B174" t="s">
        <v>230</v>
      </c>
      <c r="C174" s="70" t="s">
        <v>492</v>
      </c>
      <c r="D174" s="109">
        <v>80898</v>
      </c>
      <c r="E174" s="109">
        <v>8989</v>
      </c>
      <c r="F174" s="4">
        <f t="shared" si="5"/>
        <v>89887</v>
      </c>
      <c r="I174" s="1"/>
      <c r="J174" s="1"/>
    </row>
    <row r="175" spans="1:10" ht="12.75">
      <c r="A175" s="108">
        <v>3145</v>
      </c>
      <c r="B175" t="s">
        <v>230</v>
      </c>
      <c r="C175" s="70" t="s">
        <v>493</v>
      </c>
      <c r="D175" s="109">
        <v>6656</v>
      </c>
      <c r="E175" s="109">
        <v>739</v>
      </c>
      <c r="F175" s="4">
        <f t="shared" si="5"/>
        <v>7395</v>
      </c>
      <c r="I175" s="1"/>
      <c r="J175" s="1"/>
    </row>
    <row r="176" spans="1:10" ht="12.75">
      <c r="A176" s="108">
        <v>3146</v>
      </c>
      <c r="B176" t="s">
        <v>230</v>
      </c>
      <c r="C176" s="70" t="s">
        <v>494</v>
      </c>
      <c r="D176" s="109">
        <v>0</v>
      </c>
      <c r="E176" s="109">
        <v>0</v>
      </c>
      <c r="F176" s="4">
        <f t="shared" si="5"/>
        <v>0</v>
      </c>
      <c r="I176" s="1"/>
      <c r="J176" s="1"/>
    </row>
    <row r="177" spans="1:10" ht="12.75">
      <c r="A177" s="108">
        <v>3147</v>
      </c>
      <c r="B177" t="s">
        <v>230</v>
      </c>
      <c r="C177" s="70" t="s">
        <v>495</v>
      </c>
      <c r="D177" s="109">
        <v>0</v>
      </c>
      <c r="E177" s="109">
        <v>0</v>
      </c>
      <c r="F177" s="4">
        <f t="shared" si="5"/>
        <v>0</v>
      </c>
      <c r="I177" s="1"/>
      <c r="J177" s="1"/>
    </row>
    <row r="178" spans="1:10" ht="12.75">
      <c r="A178" s="108">
        <v>3148</v>
      </c>
      <c r="B178" t="s">
        <v>230</v>
      </c>
      <c r="C178" s="70" t="s">
        <v>496</v>
      </c>
      <c r="D178" s="109">
        <v>0</v>
      </c>
      <c r="E178" s="109">
        <v>0</v>
      </c>
      <c r="F178" s="4">
        <f t="shared" si="5"/>
        <v>0</v>
      </c>
      <c r="I178" s="1"/>
      <c r="J178" s="1"/>
    </row>
    <row r="179" spans="1:10" ht="12.75">
      <c r="A179" s="108">
        <v>3200</v>
      </c>
      <c r="B179" t="s">
        <v>242</v>
      </c>
      <c r="C179" s="70" t="s">
        <v>243</v>
      </c>
      <c r="D179" s="109">
        <v>38239</v>
      </c>
      <c r="E179" s="109">
        <v>4249</v>
      </c>
      <c r="F179" s="4">
        <f t="shared" si="5"/>
        <v>42488</v>
      </c>
      <c r="I179" s="1"/>
      <c r="J179" s="1"/>
    </row>
    <row r="180" spans="1:10" ht="12.75">
      <c r="A180" s="108">
        <v>3210</v>
      </c>
      <c r="B180" t="s">
        <v>242</v>
      </c>
      <c r="C180" s="70" t="s">
        <v>244</v>
      </c>
      <c r="D180" s="109">
        <v>5850</v>
      </c>
      <c r="E180" s="109">
        <v>650</v>
      </c>
      <c r="F180" s="4">
        <f t="shared" si="5"/>
        <v>6500</v>
      </c>
      <c r="I180" s="1"/>
      <c r="J180" s="1"/>
    </row>
    <row r="181" spans="1:10" ht="12.75">
      <c r="A181" s="108">
        <v>3220</v>
      </c>
      <c r="B181" t="s">
        <v>242</v>
      </c>
      <c r="C181" s="70" t="s">
        <v>245</v>
      </c>
      <c r="D181" s="109">
        <v>5173</v>
      </c>
      <c r="E181" s="109">
        <v>575</v>
      </c>
      <c r="F181" s="4">
        <f t="shared" si="5"/>
        <v>5748</v>
      </c>
      <c r="I181" s="1"/>
      <c r="J181" s="1"/>
    </row>
    <row r="182" spans="1:10" ht="12.75">
      <c r="A182" s="108">
        <v>3230</v>
      </c>
      <c r="B182" t="s">
        <v>242</v>
      </c>
      <c r="C182" s="70" t="s">
        <v>246</v>
      </c>
      <c r="D182" s="109">
        <v>0</v>
      </c>
      <c r="E182" s="109">
        <v>0</v>
      </c>
      <c r="F182" s="4">
        <f t="shared" si="5"/>
        <v>0</v>
      </c>
      <c r="I182" s="1"/>
      <c r="J182" s="1"/>
    </row>
    <row r="183" spans="1:10" ht="12.75">
      <c r="A183" s="108">
        <v>8001</v>
      </c>
      <c r="B183" t="s">
        <v>318</v>
      </c>
      <c r="C183" t="s">
        <v>319</v>
      </c>
      <c r="D183" s="109">
        <v>163024</v>
      </c>
      <c r="E183" s="109">
        <v>18114</v>
      </c>
      <c r="F183" s="4">
        <f t="shared" si="5"/>
        <v>181138</v>
      </c>
      <c r="I183" s="1"/>
      <c r="J183" s="1"/>
    </row>
    <row r="184" spans="1:10" ht="12.75">
      <c r="A184" s="63">
        <v>9025</v>
      </c>
      <c r="B184" s="3">
        <v>9025</v>
      </c>
      <c r="C184" t="s">
        <v>250</v>
      </c>
      <c r="D184" s="109">
        <v>0</v>
      </c>
      <c r="E184" s="109">
        <v>0</v>
      </c>
      <c r="F184" s="4">
        <f t="shared" si="5"/>
        <v>0</v>
      </c>
      <c r="G184" s="1"/>
      <c r="I184" s="1"/>
      <c r="J184" s="1"/>
    </row>
    <row r="185" spans="1:10" ht="12.75">
      <c r="A185" s="63">
        <v>9030</v>
      </c>
      <c r="B185" s="3">
        <v>9030</v>
      </c>
      <c r="C185" t="s">
        <v>251</v>
      </c>
      <c r="D185" s="109">
        <v>0</v>
      </c>
      <c r="E185" s="109">
        <v>0</v>
      </c>
      <c r="F185" s="4">
        <f t="shared" si="5"/>
        <v>0</v>
      </c>
      <c r="I185" s="1"/>
      <c r="J185" s="1"/>
    </row>
    <row r="186" spans="1:10" ht="12.75">
      <c r="A186" s="63">
        <v>9035</v>
      </c>
      <c r="B186" s="3">
        <v>9035</v>
      </c>
      <c r="C186" t="s">
        <v>252</v>
      </c>
      <c r="D186" s="109">
        <v>0</v>
      </c>
      <c r="E186" s="109">
        <v>0</v>
      </c>
      <c r="F186" s="4">
        <f t="shared" si="5"/>
        <v>0</v>
      </c>
      <c r="I186" s="1"/>
      <c r="J186" s="1"/>
    </row>
    <row r="187" spans="1:10" ht="12.75">
      <c r="A187" s="63">
        <v>9040</v>
      </c>
      <c r="B187" s="3">
        <v>9040</v>
      </c>
      <c r="C187" t="s">
        <v>253</v>
      </c>
      <c r="D187" s="109">
        <v>0</v>
      </c>
      <c r="E187" s="109">
        <v>0</v>
      </c>
      <c r="F187" s="4">
        <f t="shared" si="5"/>
        <v>0</v>
      </c>
      <c r="I187" s="1"/>
      <c r="J187" s="1"/>
    </row>
    <row r="188" spans="1:10" ht="12.75">
      <c r="A188" s="63">
        <v>9045</v>
      </c>
      <c r="B188" s="3">
        <v>9045</v>
      </c>
      <c r="C188" t="s">
        <v>254</v>
      </c>
      <c r="D188" s="109">
        <v>0</v>
      </c>
      <c r="E188" s="109">
        <v>0</v>
      </c>
      <c r="F188" s="4">
        <f t="shared" si="5"/>
        <v>0</v>
      </c>
      <c r="I188" s="1"/>
      <c r="J188" s="1"/>
    </row>
    <row r="189" spans="1:10" ht="12.75">
      <c r="A189" s="63">
        <v>9050</v>
      </c>
      <c r="B189" s="3">
        <v>9050</v>
      </c>
      <c r="C189" t="s">
        <v>255</v>
      </c>
      <c r="D189" s="109">
        <v>0</v>
      </c>
      <c r="E189" s="109">
        <v>0</v>
      </c>
      <c r="F189" s="4">
        <f t="shared" si="5"/>
        <v>0</v>
      </c>
      <c r="I189" s="1"/>
      <c r="J189" s="1"/>
    </row>
    <row r="190" spans="1:10" ht="12.75">
      <c r="A190" s="63">
        <v>9055</v>
      </c>
      <c r="B190" s="3">
        <v>9055</v>
      </c>
      <c r="C190" t="s">
        <v>256</v>
      </c>
      <c r="D190" s="109">
        <v>0</v>
      </c>
      <c r="E190" s="109">
        <v>0</v>
      </c>
      <c r="F190" s="4">
        <f t="shared" si="5"/>
        <v>0</v>
      </c>
      <c r="I190" s="1"/>
      <c r="J190" s="1"/>
    </row>
    <row r="191" spans="1:10" ht="12.75">
      <c r="A191" s="63">
        <v>9060</v>
      </c>
      <c r="B191" s="3">
        <v>9060</v>
      </c>
      <c r="C191" t="s">
        <v>257</v>
      </c>
      <c r="D191" s="109">
        <v>0</v>
      </c>
      <c r="E191" s="109">
        <v>0</v>
      </c>
      <c r="F191" s="4">
        <f t="shared" si="5"/>
        <v>0</v>
      </c>
      <c r="I191" s="1"/>
      <c r="J191" s="1"/>
    </row>
    <row r="192" spans="1:10" ht="12.75">
      <c r="A192" s="63">
        <v>9075</v>
      </c>
      <c r="B192" s="3">
        <v>9075</v>
      </c>
      <c r="C192" t="s">
        <v>258</v>
      </c>
      <c r="D192" s="109">
        <v>0</v>
      </c>
      <c r="E192" s="109">
        <v>0</v>
      </c>
      <c r="F192" s="4">
        <f t="shared" si="5"/>
        <v>0</v>
      </c>
      <c r="I192" s="1"/>
      <c r="J192" s="1"/>
    </row>
    <row r="193" spans="1:10" ht="12.75">
      <c r="A193" s="63">
        <v>9080</v>
      </c>
      <c r="B193" s="3">
        <v>9080</v>
      </c>
      <c r="C193" t="s">
        <v>259</v>
      </c>
      <c r="D193" s="109">
        <v>0</v>
      </c>
      <c r="E193" s="109">
        <v>0</v>
      </c>
      <c r="F193" s="4">
        <f t="shared" si="5"/>
        <v>0</v>
      </c>
      <c r="I193" s="1"/>
      <c r="J193" s="1"/>
    </row>
    <row r="194" spans="1:10" ht="12.75">
      <c r="A194" s="63">
        <v>9095</v>
      </c>
      <c r="B194" s="3">
        <v>9095</v>
      </c>
      <c r="C194" t="s">
        <v>260</v>
      </c>
      <c r="D194" s="109">
        <v>0</v>
      </c>
      <c r="E194" s="109">
        <v>0</v>
      </c>
      <c r="F194" s="4">
        <f t="shared" si="5"/>
        <v>0</v>
      </c>
      <c r="I194" s="1"/>
      <c r="J194" s="1"/>
    </row>
    <row r="195" spans="1:10" ht="12.75">
      <c r="A195" s="63">
        <v>9120</v>
      </c>
      <c r="B195" s="3">
        <v>9120</v>
      </c>
      <c r="C195" t="s">
        <v>261</v>
      </c>
      <c r="D195" s="109">
        <v>0</v>
      </c>
      <c r="E195" s="109">
        <v>0</v>
      </c>
      <c r="F195" s="4">
        <f t="shared" si="5"/>
        <v>0</v>
      </c>
      <c r="I195" s="1"/>
      <c r="J195" s="1"/>
    </row>
    <row r="196" spans="1:10" ht="12.75">
      <c r="A196" s="63">
        <v>9125</v>
      </c>
      <c r="B196" s="3">
        <v>9125</v>
      </c>
      <c r="C196" t="s">
        <v>262</v>
      </c>
      <c r="D196" s="109">
        <v>0</v>
      </c>
      <c r="E196" s="109">
        <v>0</v>
      </c>
      <c r="F196" s="4">
        <f t="shared" si="5"/>
        <v>0</v>
      </c>
      <c r="I196" s="1"/>
      <c r="J196" s="1"/>
    </row>
    <row r="197" spans="1:10" ht="12.75">
      <c r="A197" s="63">
        <v>9130</v>
      </c>
      <c r="B197" s="3">
        <v>9130</v>
      </c>
      <c r="C197" t="s">
        <v>498</v>
      </c>
      <c r="D197" s="109">
        <v>0</v>
      </c>
      <c r="E197" s="109">
        <v>0</v>
      </c>
      <c r="F197" s="4">
        <f aca="true" t="shared" si="6" ref="F197:F203">SUM(D197:E197)</f>
        <v>0</v>
      </c>
      <c r="I197" s="1"/>
      <c r="J197" s="1"/>
    </row>
    <row r="198" spans="1:10" ht="12.75">
      <c r="A198" s="63">
        <v>9135</v>
      </c>
      <c r="B198" s="3">
        <v>9135</v>
      </c>
      <c r="C198" t="s">
        <v>499</v>
      </c>
      <c r="D198" s="109">
        <v>0</v>
      </c>
      <c r="E198" s="109">
        <v>0</v>
      </c>
      <c r="F198" s="4">
        <f t="shared" si="6"/>
        <v>0</v>
      </c>
      <c r="I198" s="1"/>
      <c r="J198" s="1"/>
    </row>
    <row r="199" spans="1:10" ht="12.75">
      <c r="A199" s="63">
        <v>9140</v>
      </c>
      <c r="B199" s="3">
        <v>9140</v>
      </c>
      <c r="C199" t="s">
        <v>263</v>
      </c>
      <c r="D199" s="109">
        <v>0</v>
      </c>
      <c r="E199" s="109">
        <v>0</v>
      </c>
      <c r="F199" s="4">
        <f t="shared" si="6"/>
        <v>0</v>
      </c>
      <c r="I199" s="1"/>
      <c r="J199" s="1"/>
    </row>
    <row r="200" spans="1:10" ht="12.75">
      <c r="A200" s="63">
        <v>9145</v>
      </c>
      <c r="B200" s="3">
        <v>9145</v>
      </c>
      <c r="C200" t="s">
        <v>264</v>
      </c>
      <c r="D200" s="109">
        <v>0</v>
      </c>
      <c r="E200" s="109">
        <v>0</v>
      </c>
      <c r="F200" s="4">
        <f t="shared" si="6"/>
        <v>0</v>
      </c>
      <c r="I200" s="1"/>
      <c r="J200" s="1"/>
    </row>
    <row r="201" spans="1:10" ht="12.75">
      <c r="A201" s="108">
        <v>9150</v>
      </c>
      <c r="B201" s="3" t="s">
        <v>249</v>
      </c>
      <c r="C201" t="s">
        <v>265</v>
      </c>
      <c r="D201" s="109">
        <v>0</v>
      </c>
      <c r="E201" s="109">
        <v>0</v>
      </c>
      <c r="F201" s="4">
        <f t="shared" si="6"/>
        <v>0</v>
      </c>
      <c r="I201" s="1"/>
      <c r="J201" s="1"/>
    </row>
    <row r="202" spans="1:10" ht="12.75">
      <c r="A202" s="63">
        <v>9160</v>
      </c>
      <c r="B202" s="3">
        <v>9160</v>
      </c>
      <c r="C202" t="s">
        <v>266</v>
      </c>
      <c r="D202" s="109">
        <v>0</v>
      </c>
      <c r="E202" s="109">
        <v>0</v>
      </c>
      <c r="F202" s="4">
        <f t="shared" si="6"/>
        <v>0</v>
      </c>
      <c r="I202" s="1"/>
      <c r="J202" s="1"/>
    </row>
    <row r="203" spans="1:10" ht="12.75">
      <c r="A203" s="63">
        <v>9165</v>
      </c>
      <c r="B203" s="3">
        <v>9165</v>
      </c>
      <c r="C203" t="s">
        <v>500</v>
      </c>
      <c r="D203" s="109">
        <v>0</v>
      </c>
      <c r="E203" s="109">
        <v>0</v>
      </c>
      <c r="F203" s="4">
        <f t="shared" si="6"/>
        <v>0</v>
      </c>
      <c r="I203" s="1"/>
      <c r="J203" s="1"/>
    </row>
    <row r="204" spans="4:10" ht="12.75">
      <c r="D204" s="1"/>
      <c r="E204" s="1"/>
      <c r="F204" s="12"/>
      <c r="J204" s="1"/>
    </row>
    <row r="205" spans="4:6" ht="12.75">
      <c r="D205" s="1">
        <f>SUM(D5:D204)</f>
        <v>11777203</v>
      </c>
      <c r="E205" s="1">
        <f>SUM(E5:E204)</f>
        <v>1308576</v>
      </c>
      <c r="F205" s="1">
        <f>SUM(F5:F204)</f>
        <v>13085779</v>
      </c>
    </row>
    <row r="206" spans="4:6" ht="12.75">
      <c r="D206" s="1"/>
      <c r="E206" s="1"/>
      <c r="F206" s="12"/>
    </row>
    <row r="207" spans="4:6" ht="12.75">
      <c r="D207" s="1"/>
      <c r="E207" s="1"/>
      <c r="F207" s="1"/>
    </row>
    <row r="208" ht="12.75">
      <c r="D208" s="1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84:A200 A202:A2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8.7109375" style="0" customWidth="1"/>
    <col min="3" max="3" width="28.00390625" style="0" customWidth="1"/>
    <col min="4" max="10" width="19.7109375" style="0" customWidth="1"/>
  </cols>
  <sheetData>
    <row r="2" spans="1:6" ht="12.75">
      <c r="A2" s="3" t="s">
        <v>272</v>
      </c>
      <c r="C2" s="2" t="s">
        <v>280</v>
      </c>
      <c r="D2" s="2"/>
      <c r="E2" s="2"/>
      <c r="F2" s="2"/>
    </row>
    <row r="3" spans="2:6" ht="12.75">
      <c r="B3" t="s">
        <v>273</v>
      </c>
      <c r="C3" s="2" t="s">
        <v>281</v>
      </c>
      <c r="D3" s="2"/>
      <c r="E3" s="2"/>
      <c r="F3" s="2"/>
    </row>
    <row r="5" spans="4:9" ht="13.5">
      <c r="D5" s="20" t="s">
        <v>269</v>
      </c>
      <c r="E5" s="20" t="s">
        <v>269</v>
      </c>
      <c r="F5" s="20" t="s">
        <v>269</v>
      </c>
      <c r="G5" s="20" t="s">
        <v>269</v>
      </c>
      <c r="H5" s="20" t="s">
        <v>269</v>
      </c>
      <c r="I5" s="20" t="s">
        <v>269</v>
      </c>
    </row>
    <row r="6" spans="1:10" ht="13.5">
      <c r="A6" s="3" t="s">
        <v>0</v>
      </c>
      <c r="B6" t="s">
        <v>1</v>
      </c>
      <c r="C6" t="s">
        <v>2</v>
      </c>
      <c r="D6" s="20" t="s">
        <v>274</v>
      </c>
      <c r="E6" s="20" t="s">
        <v>513</v>
      </c>
      <c r="F6" s="20" t="s">
        <v>275</v>
      </c>
      <c r="G6" s="20" t="s">
        <v>276</v>
      </c>
      <c r="H6" s="20" t="s">
        <v>277</v>
      </c>
      <c r="I6" s="20" t="s">
        <v>278</v>
      </c>
      <c r="J6" s="3" t="s">
        <v>316</v>
      </c>
    </row>
    <row r="7" spans="4:10" ht="13.5">
      <c r="D7" s="20" t="s">
        <v>279</v>
      </c>
      <c r="E7" s="20" t="s">
        <v>267</v>
      </c>
      <c r="F7" s="20" t="s">
        <v>669</v>
      </c>
      <c r="G7" s="20" t="s">
        <v>669</v>
      </c>
      <c r="H7" s="20" t="s">
        <v>270</v>
      </c>
      <c r="I7" s="20" t="s">
        <v>669</v>
      </c>
      <c r="J7" s="3" t="s">
        <v>317</v>
      </c>
    </row>
    <row r="8" spans="4:10" ht="13.5">
      <c r="D8" s="20" t="s">
        <v>668</v>
      </c>
      <c r="E8" s="20"/>
      <c r="F8" s="20" t="s">
        <v>671</v>
      </c>
      <c r="G8" s="20" t="s">
        <v>670</v>
      </c>
      <c r="H8" s="20"/>
      <c r="I8" s="20" t="s">
        <v>667</v>
      </c>
      <c r="J8" s="3"/>
    </row>
    <row r="9" spans="4:9" ht="12.75">
      <c r="D9" s="9"/>
      <c r="E9" s="9"/>
      <c r="F9" s="9"/>
      <c r="G9" s="9"/>
      <c r="H9" s="9" t="s">
        <v>302</v>
      </c>
      <c r="I9" s="9"/>
    </row>
    <row r="10" spans="1:10" ht="12.75">
      <c r="A10" s="3" t="s">
        <v>6</v>
      </c>
      <c r="B10" t="s">
        <v>7</v>
      </c>
      <c r="C10" s="70" t="s">
        <v>324</v>
      </c>
      <c r="D10" s="102">
        <v>301094.71</v>
      </c>
      <c r="E10" s="102">
        <v>0</v>
      </c>
      <c r="F10" s="102">
        <v>0</v>
      </c>
      <c r="G10" s="102">
        <v>3575.46</v>
      </c>
      <c r="H10" s="102">
        <v>0</v>
      </c>
      <c r="I10" s="102">
        <v>0</v>
      </c>
      <c r="J10" s="19">
        <f>SUM(D10:I10)</f>
        <v>304670.17000000004</v>
      </c>
    </row>
    <row r="11" spans="1:10" ht="12.75">
      <c r="A11" s="3" t="s">
        <v>8</v>
      </c>
      <c r="B11" t="s">
        <v>7</v>
      </c>
      <c r="C11" s="70" t="s">
        <v>325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9">
        <f aca="true" t="shared" si="0" ref="J11:J74">SUM(D11:I11)</f>
        <v>0</v>
      </c>
    </row>
    <row r="12" spans="1:10" ht="12.75">
      <c r="A12" s="3" t="s">
        <v>9</v>
      </c>
      <c r="B12" t="s">
        <v>7</v>
      </c>
      <c r="C12" s="70" t="s">
        <v>326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9">
        <f t="shared" si="0"/>
        <v>0</v>
      </c>
    </row>
    <row r="13" spans="1:10" ht="12.75">
      <c r="A13" s="3" t="s">
        <v>10</v>
      </c>
      <c r="B13" t="s">
        <v>7</v>
      </c>
      <c r="C13" s="70" t="s">
        <v>327</v>
      </c>
      <c r="D13" s="102">
        <v>30488.93</v>
      </c>
      <c r="E13" s="102">
        <v>0</v>
      </c>
      <c r="F13" s="102">
        <v>0</v>
      </c>
      <c r="G13" s="102">
        <v>83961.81999999999</v>
      </c>
      <c r="H13" s="102">
        <v>0</v>
      </c>
      <c r="I13" s="102">
        <v>1399</v>
      </c>
      <c r="J13" s="19">
        <f t="shared" si="0"/>
        <v>115849.75</v>
      </c>
    </row>
    <row r="14" spans="1:10" ht="12.75">
      <c r="A14" s="3" t="s">
        <v>11</v>
      </c>
      <c r="B14" t="s">
        <v>7</v>
      </c>
      <c r="C14" s="70" t="s">
        <v>328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9">
        <f t="shared" si="0"/>
        <v>0</v>
      </c>
    </row>
    <row r="15" spans="1:10" ht="12.75">
      <c r="A15" s="3" t="s">
        <v>12</v>
      </c>
      <c r="B15" t="s">
        <v>7</v>
      </c>
      <c r="C15" s="70" t="s">
        <v>329</v>
      </c>
      <c r="D15" s="102">
        <v>6056.33</v>
      </c>
      <c r="E15" s="102">
        <v>0</v>
      </c>
      <c r="F15" s="102">
        <v>0</v>
      </c>
      <c r="G15" s="102">
        <v>44615.24</v>
      </c>
      <c r="H15" s="102">
        <v>0</v>
      </c>
      <c r="I15" s="102">
        <v>0</v>
      </c>
      <c r="J15" s="19">
        <f t="shared" si="0"/>
        <v>50671.57</v>
      </c>
    </row>
    <row r="16" spans="1:10" ht="12.75">
      <c r="A16" s="3" t="s">
        <v>13</v>
      </c>
      <c r="B16" t="s">
        <v>7</v>
      </c>
      <c r="C16" s="70" t="s">
        <v>330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9">
        <f t="shared" si="0"/>
        <v>0</v>
      </c>
    </row>
    <row r="17" spans="1:10" ht="12.75">
      <c r="A17" s="3" t="s">
        <v>14</v>
      </c>
      <c r="B17" t="s">
        <v>15</v>
      </c>
      <c r="C17" s="70" t="s">
        <v>331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9">
        <f t="shared" si="0"/>
        <v>0</v>
      </c>
    </row>
    <row r="18" spans="1:10" ht="12.75">
      <c r="A18" s="3" t="s">
        <v>16</v>
      </c>
      <c r="B18" t="s">
        <v>15</v>
      </c>
      <c r="C18" s="70" t="s">
        <v>332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9">
        <f t="shared" si="0"/>
        <v>0</v>
      </c>
    </row>
    <row r="19" spans="1:10" ht="12.75">
      <c r="A19" s="3" t="s">
        <v>17</v>
      </c>
      <c r="B19" t="s">
        <v>18</v>
      </c>
      <c r="C19" s="70" t="s">
        <v>333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9">
        <f t="shared" si="0"/>
        <v>0</v>
      </c>
    </row>
    <row r="20" spans="1:10" ht="12.75">
      <c r="A20" s="3" t="s">
        <v>19</v>
      </c>
      <c r="B20" t="s">
        <v>18</v>
      </c>
      <c r="C20" s="70" t="s">
        <v>334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9">
        <f t="shared" si="0"/>
        <v>0</v>
      </c>
    </row>
    <row r="21" spans="1:10" ht="12.75">
      <c r="A21" s="3" t="s">
        <v>20</v>
      </c>
      <c r="B21" t="s">
        <v>18</v>
      </c>
      <c r="C21" s="70" t="s">
        <v>335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9">
        <f t="shared" si="0"/>
        <v>0</v>
      </c>
    </row>
    <row r="22" spans="1:10" ht="12.75">
      <c r="A22" s="3" t="s">
        <v>21</v>
      </c>
      <c r="B22" t="s">
        <v>18</v>
      </c>
      <c r="C22" s="70" t="s">
        <v>336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9">
        <f t="shared" si="0"/>
        <v>0</v>
      </c>
    </row>
    <row r="23" spans="1:10" ht="12.75">
      <c r="A23" s="3" t="s">
        <v>22</v>
      </c>
      <c r="B23" t="s">
        <v>18</v>
      </c>
      <c r="C23" s="70" t="s">
        <v>337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9">
        <f t="shared" si="0"/>
        <v>0</v>
      </c>
    </row>
    <row r="24" spans="1:10" ht="12.75">
      <c r="A24" s="3" t="s">
        <v>23</v>
      </c>
      <c r="B24" t="s">
        <v>18</v>
      </c>
      <c r="C24" s="70" t="s">
        <v>338</v>
      </c>
      <c r="D24" s="102">
        <v>314564.91000000003</v>
      </c>
      <c r="E24" s="102">
        <v>0</v>
      </c>
      <c r="F24" s="102">
        <v>0</v>
      </c>
      <c r="G24" s="102">
        <v>0</v>
      </c>
      <c r="H24" s="102">
        <v>0</v>
      </c>
      <c r="I24" s="102">
        <v>79880.81</v>
      </c>
      <c r="J24" s="19">
        <f t="shared" si="0"/>
        <v>394445.72000000003</v>
      </c>
    </row>
    <row r="25" spans="1:10" ht="12.75">
      <c r="A25" s="56" t="s">
        <v>24</v>
      </c>
      <c r="B25" s="9" t="s">
        <v>18</v>
      </c>
      <c r="C25" s="70" t="s">
        <v>339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9">
        <f t="shared" si="0"/>
        <v>0</v>
      </c>
    </row>
    <row r="26" spans="1:10" ht="12.75">
      <c r="A26" s="3" t="s">
        <v>25</v>
      </c>
      <c r="B26" t="s">
        <v>26</v>
      </c>
      <c r="C26" s="70" t="s">
        <v>340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9">
        <f t="shared" si="0"/>
        <v>0</v>
      </c>
    </row>
    <row r="27" spans="1:10" ht="12.75">
      <c r="A27" s="3" t="s">
        <v>27</v>
      </c>
      <c r="B27" t="s">
        <v>28</v>
      </c>
      <c r="C27" s="70" t="s">
        <v>341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9">
        <f t="shared" si="0"/>
        <v>0</v>
      </c>
    </row>
    <row r="28" spans="1:10" ht="12.75">
      <c r="A28" s="3" t="s">
        <v>29</v>
      </c>
      <c r="B28" t="s">
        <v>28</v>
      </c>
      <c r="C28" s="70" t="s">
        <v>342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9">
        <f t="shared" si="0"/>
        <v>0</v>
      </c>
    </row>
    <row r="29" spans="1:10" ht="12.75">
      <c r="A29" s="3" t="s">
        <v>30</v>
      </c>
      <c r="B29" t="s">
        <v>28</v>
      </c>
      <c r="C29" s="70" t="s">
        <v>343</v>
      </c>
      <c r="D29" s="102">
        <v>-3578.35</v>
      </c>
      <c r="E29" s="102">
        <v>0</v>
      </c>
      <c r="F29" s="102">
        <v>0</v>
      </c>
      <c r="G29" s="102">
        <v>2153.74</v>
      </c>
      <c r="H29" s="102">
        <v>0</v>
      </c>
      <c r="I29" s="102">
        <v>0</v>
      </c>
      <c r="J29" s="19">
        <f t="shared" si="0"/>
        <v>-1424.6100000000001</v>
      </c>
    </row>
    <row r="30" spans="1:10" ht="12.75">
      <c r="A30" s="3" t="s">
        <v>31</v>
      </c>
      <c r="B30" t="s">
        <v>28</v>
      </c>
      <c r="C30" s="70" t="s">
        <v>344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9">
        <f t="shared" si="0"/>
        <v>0</v>
      </c>
    </row>
    <row r="31" spans="1:10" ht="12.75">
      <c r="A31" s="3" t="s">
        <v>32</v>
      </c>
      <c r="B31" t="s">
        <v>28</v>
      </c>
      <c r="C31" s="70" t="s">
        <v>345</v>
      </c>
      <c r="D31" s="102">
        <v>3179.29</v>
      </c>
      <c r="E31" s="102">
        <v>0</v>
      </c>
      <c r="F31" s="102">
        <v>0</v>
      </c>
      <c r="G31" s="102">
        <v>234.88</v>
      </c>
      <c r="H31" s="102">
        <v>0</v>
      </c>
      <c r="I31" s="102">
        <v>0</v>
      </c>
      <c r="J31" s="19">
        <f t="shared" si="0"/>
        <v>3414.17</v>
      </c>
    </row>
    <row r="32" spans="1:10" ht="12.75">
      <c r="A32" s="3" t="s">
        <v>33</v>
      </c>
      <c r="B32" t="s">
        <v>34</v>
      </c>
      <c r="C32" s="70" t="s">
        <v>346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9">
        <f t="shared" si="0"/>
        <v>0</v>
      </c>
    </row>
    <row r="33" spans="1:10" ht="12.75">
      <c r="A33" s="3" t="s">
        <v>36</v>
      </c>
      <c r="B33" t="s">
        <v>34</v>
      </c>
      <c r="C33" s="70" t="s">
        <v>347</v>
      </c>
      <c r="D33" s="102">
        <v>11570.35</v>
      </c>
      <c r="E33" s="102">
        <v>0</v>
      </c>
      <c r="F33" s="102">
        <v>0</v>
      </c>
      <c r="G33" s="102">
        <v>1627.6000000000001</v>
      </c>
      <c r="H33" s="102">
        <v>0</v>
      </c>
      <c r="I33" s="102">
        <v>351</v>
      </c>
      <c r="J33" s="19">
        <f t="shared" si="0"/>
        <v>13548.95</v>
      </c>
    </row>
    <row r="34" spans="1:10" ht="12.75">
      <c r="A34" s="3" t="s">
        <v>37</v>
      </c>
      <c r="B34" t="s">
        <v>38</v>
      </c>
      <c r="C34" s="70" t="s">
        <v>348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9">
        <f t="shared" si="0"/>
        <v>0</v>
      </c>
    </row>
    <row r="35" spans="1:10" ht="12.75">
      <c r="A35" s="3" t="s">
        <v>39</v>
      </c>
      <c r="B35" t="s">
        <v>38</v>
      </c>
      <c r="C35" s="70" t="s">
        <v>349</v>
      </c>
      <c r="D35" s="102">
        <v>45767.649999999994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9">
        <f t="shared" si="0"/>
        <v>45767.649999999994</v>
      </c>
    </row>
    <row r="36" spans="1:10" ht="12.75">
      <c r="A36" s="3" t="s">
        <v>40</v>
      </c>
      <c r="B36" t="s">
        <v>41</v>
      </c>
      <c r="C36" s="70" t="s">
        <v>350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9">
        <f t="shared" si="0"/>
        <v>0</v>
      </c>
    </row>
    <row r="37" spans="1:10" ht="12.75">
      <c r="A37" s="3" t="s">
        <v>42</v>
      </c>
      <c r="B37" t="s">
        <v>41</v>
      </c>
      <c r="C37" s="70" t="s">
        <v>351</v>
      </c>
      <c r="D37" s="102">
        <v>30869.629999999997</v>
      </c>
      <c r="E37" s="102">
        <v>0</v>
      </c>
      <c r="F37" s="102">
        <v>0</v>
      </c>
      <c r="G37" s="102">
        <v>15302.86</v>
      </c>
      <c r="H37" s="102">
        <v>0</v>
      </c>
      <c r="I37" s="102">
        <v>0</v>
      </c>
      <c r="J37" s="19">
        <f t="shared" si="0"/>
        <v>46172.49</v>
      </c>
    </row>
    <row r="38" spans="1:10" ht="12.75">
      <c r="A38" s="3" t="s">
        <v>43</v>
      </c>
      <c r="B38" t="s">
        <v>44</v>
      </c>
      <c r="C38" s="70" t="s">
        <v>352</v>
      </c>
      <c r="D38" s="102">
        <v>4280.7</v>
      </c>
      <c r="E38" s="102">
        <v>0</v>
      </c>
      <c r="F38" s="102">
        <v>0</v>
      </c>
      <c r="G38" s="102">
        <v>22667.38</v>
      </c>
      <c r="H38" s="102">
        <v>0</v>
      </c>
      <c r="I38" s="102">
        <v>0</v>
      </c>
      <c r="J38" s="19">
        <f t="shared" si="0"/>
        <v>26948.08</v>
      </c>
    </row>
    <row r="39" spans="1:10" ht="12.75">
      <c r="A39" s="3" t="s">
        <v>46</v>
      </c>
      <c r="B39" t="s">
        <v>44</v>
      </c>
      <c r="C39" s="70" t="s">
        <v>353</v>
      </c>
      <c r="D39" s="102">
        <v>15851.2</v>
      </c>
      <c r="E39" s="102">
        <v>0</v>
      </c>
      <c r="F39" s="102">
        <v>0</v>
      </c>
      <c r="G39" s="102">
        <v>-21559.890000000003</v>
      </c>
      <c r="H39" s="102">
        <v>0</v>
      </c>
      <c r="I39" s="102">
        <v>0</v>
      </c>
      <c r="J39" s="19">
        <f t="shared" si="0"/>
        <v>-5708.690000000002</v>
      </c>
    </row>
    <row r="40" spans="1:10" ht="12.75">
      <c r="A40" s="3" t="s">
        <v>47</v>
      </c>
      <c r="B40" t="s">
        <v>48</v>
      </c>
      <c r="C40" s="70" t="s">
        <v>354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9">
        <f t="shared" si="0"/>
        <v>0</v>
      </c>
    </row>
    <row r="41" spans="1:10" ht="12.75">
      <c r="A41" s="3" t="s">
        <v>49</v>
      </c>
      <c r="B41" t="s">
        <v>50</v>
      </c>
      <c r="C41" s="70" t="s">
        <v>355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9">
        <f t="shared" si="0"/>
        <v>0</v>
      </c>
    </row>
    <row r="42" spans="1:10" ht="12.75">
      <c r="A42" s="3" t="s">
        <v>51</v>
      </c>
      <c r="B42" t="s">
        <v>50</v>
      </c>
      <c r="C42" s="70" t="s">
        <v>356</v>
      </c>
      <c r="D42" s="102">
        <v>11777.110000000002</v>
      </c>
      <c r="E42" s="102">
        <v>9.31</v>
      </c>
      <c r="F42" s="102">
        <v>0</v>
      </c>
      <c r="G42" s="102">
        <v>2441.96</v>
      </c>
      <c r="H42" s="102">
        <v>0</v>
      </c>
      <c r="I42" s="102">
        <v>0</v>
      </c>
      <c r="J42" s="19">
        <f t="shared" si="0"/>
        <v>14228.380000000001</v>
      </c>
    </row>
    <row r="43" spans="1:10" ht="12.75">
      <c r="A43" s="3" t="s">
        <v>52</v>
      </c>
      <c r="B43" t="s">
        <v>50</v>
      </c>
      <c r="C43" s="70" t="s">
        <v>357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9">
        <f t="shared" si="0"/>
        <v>0</v>
      </c>
    </row>
    <row r="44" spans="1:10" ht="12.75">
      <c r="A44" s="3" t="s">
        <v>53</v>
      </c>
      <c r="B44" t="s">
        <v>54</v>
      </c>
      <c r="C44" s="70" t="s">
        <v>358</v>
      </c>
      <c r="D44" s="102">
        <v>35678.62</v>
      </c>
      <c r="E44" s="102">
        <v>0</v>
      </c>
      <c r="F44" s="102">
        <v>0</v>
      </c>
      <c r="G44" s="102">
        <v>8796.37</v>
      </c>
      <c r="H44" s="102">
        <v>0</v>
      </c>
      <c r="I44" s="102">
        <v>1655</v>
      </c>
      <c r="J44" s="19">
        <f t="shared" si="0"/>
        <v>46129.990000000005</v>
      </c>
    </row>
    <row r="45" spans="1:10" ht="12.75">
      <c r="A45" s="3" t="s">
        <v>55</v>
      </c>
      <c r="B45" t="s">
        <v>54</v>
      </c>
      <c r="C45" s="70" t="s">
        <v>359</v>
      </c>
      <c r="D45" s="102">
        <v>3011.33</v>
      </c>
      <c r="E45" s="102">
        <v>1.34</v>
      </c>
      <c r="F45" s="102">
        <v>0</v>
      </c>
      <c r="G45" s="102">
        <v>1656.4899999999998</v>
      </c>
      <c r="H45" s="102">
        <v>0</v>
      </c>
      <c r="I45" s="102">
        <v>213</v>
      </c>
      <c r="J45" s="19">
        <f t="shared" si="0"/>
        <v>4882.16</v>
      </c>
    </row>
    <row r="46" spans="1:10" ht="12.75">
      <c r="A46" s="3" t="s">
        <v>56</v>
      </c>
      <c r="B46" t="s">
        <v>57</v>
      </c>
      <c r="C46" s="70" t="s">
        <v>360</v>
      </c>
      <c r="D46" s="102">
        <v>8690.33</v>
      </c>
      <c r="E46" s="102">
        <v>0</v>
      </c>
      <c r="F46" s="102">
        <v>0</v>
      </c>
      <c r="G46" s="102">
        <v>1987.9899999999998</v>
      </c>
      <c r="H46" s="102">
        <v>0</v>
      </c>
      <c r="I46" s="102">
        <v>0</v>
      </c>
      <c r="J46" s="19">
        <f t="shared" si="0"/>
        <v>10678.32</v>
      </c>
    </row>
    <row r="47" spans="1:10" ht="12.75">
      <c r="A47" s="3" t="s">
        <v>58</v>
      </c>
      <c r="B47" t="s">
        <v>59</v>
      </c>
      <c r="C47" s="70" t="s">
        <v>361</v>
      </c>
      <c r="D47" s="102">
        <v>14817.92</v>
      </c>
      <c r="E47" s="102">
        <v>0</v>
      </c>
      <c r="F47" s="102">
        <v>0</v>
      </c>
      <c r="G47" s="102">
        <v>14989.57</v>
      </c>
      <c r="H47" s="102">
        <v>0</v>
      </c>
      <c r="I47" s="102">
        <v>0</v>
      </c>
      <c r="J47" s="19">
        <f t="shared" si="0"/>
        <v>29807.489999999998</v>
      </c>
    </row>
    <row r="48" spans="1:10" ht="12.75">
      <c r="A48" s="3" t="s">
        <v>60</v>
      </c>
      <c r="B48" t="s">
        <v>61</v>
      </c>
      <c r="C48" s="70" t="s">
        <v>362</v>
      </c>
      <c r="D48" s="102">
        <v>18708.11</v>
      </c>
      <c r="E48" s="102">
        <v>0</v>
      </c>
      <c r="F48" s="102">
        <v>0</v>
      </c>
      <c r="G48" s="102">
        <v>1943.67</v>
      </c>
      <c r="H48" s="102">
        <v>0</v>
      </c>
      <c r="I48" s="102">
        <v>0</v>
      </c>
      <c r="J48" s="19">
        <f t="shared" si="0"/>
        <v>20651.78</v>
      </c>
    </row>
    <row r="49" spans="1:10" ht="12.75">
      <c r="A49" s="3" t="s">
        <v>62</v>
      </c>
      <c r="B49" t="s">
        <v>63</v>
      </c>
      <c r="C49" s="70" t="s">
        <v>363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9">
        <f t="shared" si="0"/>
        <v>0</v>
      </c>
    </row>
    <row r="50" spans="1:10" ht="12.75">
      <c r="A50" s="3" t="s">
        <v>64</v>
      </c>
      <c r="B50" t="s">
        <v>65</v>
      </c>
      <c r="C50" s="70" t="s">
        <v>364</v>
      </c>
      <c r="D50" s="102">
        <v>47717.06</v>
      </c>
      <c r="E50" s="102">
        <v>30.04</v>
      </c>
      <c r="F50" s="102">
        <v>0</v>
      </c>
      <c r="G50" s="102">
        <v>-538.7</v>
      </c>
      <c r="H50" s="102">
        <v>0</v>
      </c>
      <c r="I50" s="102">
        <v>0</v>
      </c>
      <c r="J50" s="19">
        <f t="shared" si="0"/>
        <v>47208.4</v>
      </c>
    </row>
    <row r="51" spans="1:10" ht="12.75">
      <c r="A51" s="3" t="s">
        <v>66</v>
      </c>
      <c r="B51" t="s">
        <v>67</v>
      </c>
      <c r="C51" s="70" t="s">
        <v>365</v>
      </c>
      <c r="D51" s="102">
        <v>254051.06</v>
      </c>
      <c r="E51" s="102">
        <v>0</v>
      </c>
      <c r="F51" s="102">
        <v>0</v>
      </c>
      <c r="G51" s="102">
        <v>0</v>
      </c>
      <c r="H51" s="102">
        <v>0</v>
      </c>
      <c r="I51" s="102">
        <v>0</v>
      </c>
      <c r="J51" s="19">
        <f t="shared" si="0"/>
        <v>254051.06</v>
      </c>
    </row>
    <row r="52" spans="1:10" ht="12.75">
      <c r="A52" s="3" t="s">
        <v>68</v>
      </c>
      <c r="B52" t="s">
        <v>69</v>
      </c>
      <c r="C52" s="70" t="s">
        <v>366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9">
        <f t="shared" si="0"/>
        <v>0</v>
      </c>
    </row>
    <row r="53" spans="1:10" ht="12.75">
      <c r="A53" s="3" t="s">
        <v>70</v>
      </c>
      <c r="B53" t="s">
        <v>71</v>
      </c>
      <c r="C53" s="70" t="s">
        <v>367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9">
        <f t="shared" si="0"/>
        <v>0</v>
      </c>
    </row>
    <row r="54" spans="1:10" ht="12.75">
      <c r="A54" s="3" t="s">
        <v>72</v>
      </c>
      <c r="B54" t="s">
        <v>71</v>
      </c>
      <c r="C54" s="70" t="s">
        <v>368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9">
        <f t="shared" si="0"/>
        <v>0</v>
      </c>
    </row>
    <row r="55" spans="1:10" ht="12.75">
      <c r="A55" s="3" t="s">
        <v>74</v>
      </c>
      <c r="B55" t="s">
        <v>71</v>
      </c>
      <c r="C55" s="70" t="s">
        <v>369</v>
      </c>
      <c r="D55" s="102">
        <v>9550.84</v>
      </c>
      <c r="E55" s="102">
        <v>9.81</v>
      </c>
      <c r="F55" s="102">
        <v>0</v>
      </c>
      <c r="G55" s="102">
        <v>3568.8599999999997</v>
      </c>
      <c r="H55" s="102">
        <v>0</v>
      </c>
      <c r="I55" s="102">
        <v>0</v>
      </c>
      <c r="J55" s="19">
        <f t="shared" si="0"/>
        <v>13129.509999999998</v>
      </c>
    </row>
    <row r="56" spans="1:10" ht="12.75">
      <c r="A56" s="3" t="s">
        <v>75</v>
      </c>
      <c r="B56" t="s">
        <v>71</v>
      </c>
      <c r="C56" s="70" t="s">
        <v>370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9">
        <f t="shared" si="0"/>
        <v>0</v>
      </c>
    </row>
    <row r="57" spans="1:10" ht="12.75">
      <c r="A57" s="3" t="s">
        <v>76</v>
      </c>
      <c r="B57" t="s">
        <v>71</v>
      </c>
      <c r="C57" s="70" t="s">
        <v>371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9">
        <f t="shared" si="0"/>
        <v>0</v>
      </c>
    </row>
    <row r="58" spans="1:10" ht="12.75">
      <c r="A58" s="3" t="s">
        <v>77</v>
      </c>
      <c r="B58" t="s">
        <v>78</v>
      </c>
      <c r="C58" s="70" t="s">
        <v>372</v>
      </c>
      <c r="D58" s="102">
        <v>31812.32</v>
      </c>
      <c r="E58" s="102">
        <v>-16.35</v>
      </c>
      <c r="F58" s="102">
        <v>0</v>
      </c>
      <c r="G58" s="102">
        <v>6876.8</v>
      </c>
      <c r="H58" s="102">
        <v>0</v>
      </c>
      <c r="I58" s="102">
        <v>0</v>
      </c>
      <c r="J58" s="19">
        <f t="shared" si="0"/>
        <v>38672.770000000004</v>
      </c>
    </row>
    <row r="59" spans="1:10" ht="12.75">
      <c r="A59" s="3" t="s">
        <v>79</v>
      </c>
      <c r="B59" t="s">
        <v>78</v>
      </c>
      <c r="C59" s="70" t="s">
        <v>373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9">
        <f t="shared" si="0"/>
        <v>0</v>
      </c>
    </row>
    <row r="60" spans="1:10" ht="12.75">
      <c r="A60" s="3" t="s">
        <v>80</v>
      </c>
      <c r="B60" t="s">
        <v>78</v>
      </c>
      <c r="C60" s="70" t="s">
        <v>374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9">
        <f t="shared" si="0"/>
        <v>0</v>
      </c>
    </row>
    <row r="61" spans="1:10" ht="12.75">
      <c r="A61" s="3" t="s">
        <v>81</v>
      </c>
      <c r="B61" t="s">
        <v>78</v>
      </c>
      <c r="C61" s="70" t="s">
        <v>375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9">
        <f t="shared" si="0"/>
        <v>0</v>
      </c>
    </row>
    <row r="62" spans="1:10" ht="12.75">
      <c r="A62" s="3" t="s">
        <v>82</v>
      </c>
      <c r="B62" t="s">
        <v>78</v>
      </c>
      <c r="C62" s="70" t="s">
        <v>376</v>
      </c>
      <c r="D62" s="102">
        <v>19885.24</v>
      </c>
      <c r="E62" s="102">
        <v>0</v>
      </c>
      <c r="F62" s="102">
        <v>0</v>
      </c>
      <c r="G62" s="102">
        <v>83902.39</v>
      </c>
      <c r="H62" s="102">
        <v>0</v>
      </c>
      <c r="I62" s="102">
        <v>0</v>
      </c>
      <c r="J62" s="19">
        <f t="shared" si="0"/>
        <v>103787.63</v>
      </c>
    </row>
    <row r="63" spans="1:10" ht="12.75">
      <c r="A63" s="3" t="s">
        <v>83</v>
      </c>
      <c r="B63" t="s">
        <v>78</v>
      </c>
      <c r="C63" s="70" t="s">
        <v>377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9">
        <f t="shared" si="0"/>
        <v>0</v>
      </c>
    </row>
    <row r="64" spans="1:10" ht="12.75">
      <c r="A64" s="3" t="s">
        <v>84</v>
      </c>
      <c r="B64" t="s">
        <v>78</v>
      </c>
      <c r="C64" s="70" t="s">
        <v>378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9">
        <f t="shared" si="0"/>
        <v>0</v>
      </c>
    </row>
    <row r="65" spans="1:10" ht="12.75">
      <c r="A65" s="3" t="s">
        <v>85</v>
      </c>
      <c r="B65" t="s">
        <v>78</v>
      </c>
      <c r="C65" s="70" t="s">
        <v>379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9">
        <f t="shared" si="0"/>
        <v>0</v>
      </c>
    </row>
    <row r="66" spans="1:10" ht="12.75">
      <c r="A66" s="3" t="s">
        <v>86</v>
      </c>
      <c r="B66" t="s">
        <v>78</v>
      </c>
      <c r="C66" s="70" t="s">
        <v>380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9">
        <f t="shared" si="0"/>
        <v>0</v>
      </c>
    </row>
    <row r="67" spans="1:10" ht="12.75">
      <c r="A67" s="3" t="s">
        <v>87</v>
      </c>
      <c r="B67" t="s">
        <v>78</v>
      </c>
      <c r="C67" s="70" t="s">
        <v>381</v>
      </c>
      <c r="D67" s="102">
        <v>0</v>
      </c>
      <c r="E67" s="102">
        <v>0</v>
      </c>
      <c r="F67" s="102">
        <v>0</v>
      </c>
      <c r="G67" s="102">
        <v>0</v>
      </c>
      <c r="H67" s="102">
        <v>0</v>
      </c>
      <c r="I67" s="102">
        <v>0</v>
      </c>
      <c r="J67" s="19">
        <f t="shared" si="0"/>
        <v>0</v>
      </c>
    </row>
    <row r="68" spans="1:10" ht="12.75">
      <c r="A68" s="3" t="s">
        <v>88</v>
      </c>
      <c r="B68" t="s">
        <v>78</v>
      </c>
      <c r="C68" s="70" t="s">
        <v>382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9">
        <f t="shared" si="0"/>
        <v>0</v>
      </c>
    </row>
    <row r="69" spans="1:10" ht="12.75">
      <c r="A69" s="3" t="s">
        <v>89</v>
      </c>
      <c r="B69" t="s">
        <v>78</v>
      </c>
      <c r="C69" s="70" t="s">
        <v>383</v>
      </c>
      <c r="D69" s="102">
        <v>6752.870000000001</v>
      </c>
      <c r="E69" s="102">
        <v>6019.15</v>
      </c>
      <c r="F69" s="102">
        <v>0</v>
      </c>
      <c r="G69" s="102">
        <v>29407.57</v>
      </c>
      <c r="H69" s="102">
        <v>0</v>
      </c>
      <c r="I69" s="102">
        <v>1025</v>
      </c>
      <c r="J69" s="19">
        <f t="shared" si="0"/>
        <v>43204.59</v>
      </c>
    </row>
    <row r="70" spans="1:10" ht="12.75">
      <c r="A70" s="3" t="s">
        <v>90</v>
      </c>
      <c r="B70" t="s">
        <v>78</v>
      </c>
      <c r="C70" s="70" t="s">
        <v>384</v>
      </c>
      <c r="D70" s="102">
        <v>0</v>
      </c>
      <c r="E70" s="102">
        <v>0</v>
      </c>
      <c r="F70" s="102">
        <v>0</v>
      </c>
      <c r="G70" s="102">
        <v>0</v>
      </c>
      <c r="H70" s="102">
        <v>0</v>
      </c>
      <c r="I70" s="102">
        <v>0</v>
      </c>
      <c r="J70" s="19">
        <f t="shared" si="0"/>
        <v>0</v>
      </c>
    </row>
    <row r="71" spans="1:10" ht="12.75">
      <c r="A71" s="3" t="s">
        <v>91</v>
      </c>
      <c r="B71" t="s">
        <v>78</v>
      </c>
      <c r="C71" s="70" t="s">
        <v>385</v>
      </c>
      <c r="D71" s="102">
        <v>47941.05</v>
      </c>
      <c r="E71" s="102">
        <v>0</v>
      </c>
      <c r="F71" s="102">
        <v>0</v>
      </c>
      <c r="G71" s="102">
        <v>1352.78</v>
      </c>
      <c r="H71" s="102">
        <v>0</v>
      </c>
      <c r="I71" s="102">
        <v>0</v>
      </c>
      <c r="J71" s="19">
        <f t="shared" si="0"/>
        <v>49293.83</v>
      </c>
    </row>
    <row r="72" spans="1:10" ht="12.75">
      <c r="A72" s="56" t="s">
        <v>92</v>
      </c>
      <c r="B72" s="9" t="s">
        <v>78</v>
      </c>
      <c r="C72" s="70" t="s">
        <v>386</v>
      </c>
      <c r="D72" s="102">
        <v>0</v>
      </c>
      <c r="E72" s="102">
        <v>0</v>
      </c>
      <c r="F72" s="102">
        <v>0</v>
      </c>
      <c r="G72" s="102">
        <v>0</v>
      </c>
      <c r="H72" s="102">
        <v>0</v>
      </c>
      <c r="I72" s="102">
        <v>0</v>
      </c>
      <c r="J72" s="19">
        <f t="shared" si="0"/>
        <v>0</v>
      </c>
    </row>
    <row r="73" spans="1:10" ht="12.75">
      <c r="A73" s="3" t="s">
        <v>93</v>
      </c>
      <c r="B73" t="s">
        <v>94</v>
      </c>
      <c r="C73" s="70" t="s">
        <v>387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9">
        <f t="shared" si="0"/>
        <v>0</v>
      </c>
    </row>
    <row r="74" spans="1:10" ht="12.75">
      <c r="A74" s="3" t="s">
        <v>95</v>
      </c>
      <c r="B74" t="s">
        <v>94</v>
      </c>
      <c r="C74" s="70" t="s">
        <v>388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9">
        <f t="shared" si="0"/>
        <v>0</v>
      </c>
    </row>
    <row r="75" spans="1:10" ht="12.75">
      <c r="A75" s="3" t="s">
        <v>96</v>
      </c>
      <c r="B75" t="s">
        <v>94</v>
      </c>
      <c r="C75" s="70" t="s">
        <v>389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02">
        <v>0</v>
      </c>
      <c r="J75" s="19">
        <f aca="true" t="shared" si="1" ref="J75:J138">SUM(D75:I75)</f>
        <v>0</v>
      </c>
    </row>
    <row r="76" spans="1:10" ht="12.75">
      <c r="A76" s="3" t="s">
        <v>97</v>
      </c>
      <c r="B76" t="s">
        <v>98</v>
      </c>
      <c r="C76" s="70" t="s">
        <v>390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02">
        <v>0</v>
      </c>
      <c r="J76" s="19">
        <f t="shared" si="1"/>
        <v>0</v>
      </c>
    </row>
    <row r="77" spans="1:10" ht="12.75">
      <c r="A77" s="3" t="s">
        <v>99</v>
      </c>
      <c r="B77" t="s">
        <v>98</v>
      </c>
      <c r="C77" s="70" t="s">
        <v>391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02">
        <v>0</v>
      </c>
      <c r="J77" s="19">
        <f t="shared" si="1"/>
        <v>0</v>
      </c>
    </row>
    <row r="78" spans="1:10" ht="12.75">
      <c r="A78" s="3" t="s">
        <v>100</v>
      </c>
      <c r="B78" t="s">
        <v>98</v>
      </c>
      <c r="C78" s="70" t="s">
        <v>392</v>
      </c>
      <c r="D78" s="102">
        <v>46791.840000000004</v>
      </c>
      <c r="E78" s="102">
        <v>51.449999999999996</v>
      </c>
      <c r="F78" s="102">
        <v>0</v>
      </c>
      <c r="G78" s="102">
        <v>10045.03</v>
      </c>
      <c r="H78" s="102">
        <v>0</v>
      </c>
      <c r="I78" s="102">
        <v>14586</v>
      </c>
      <c r="J78" s="19">
        <f t="shared" si="1"/>
        <v>71474.32</v>
      </c>
    </row>
    <row r="79" spans="1:10" ht="12.75">
      <c r="A79" s="3" t="s">
        <v>101</v>
      </c>
      <c r="B79" t="s">
        <v>102</v>
      </c>
      <c r="C79" s="70" t="s">
        <v>393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9">
        <f t="shared" si="1"/>
        <v>0</v>
      </c>
    </row>
    <row r="80" spans="1:10" ht="12.75">
      <c r="A80" s="3" t="s">
        <v>103</v>
      </c>
      <c r="B80" t="s">
        <v>104</v>
      </c>
      <c r="C80" s="70" t="s">
        <v>394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9">
        <f t="shared" si="1"/>
        <v>0</v>
      </c>
    </row>
    <row r="81" spans="1:10" ht="12.75">
      <c r="A81" s="3" t="s">
        <v>105</v>
      </c>
      <c r="B81" t="s">
        <v>104</v>
      </c>
      <c r="C81" s="70" t="s">
        <v>395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02">
        <v>0</v>
      </c>
      <c r="J81" s="19">
        <f t="shared" si="1"/>
        <v>0</v>
      </c>
    </row>
    <row r="82" spans="1:10" ht="12.75">
      <c r="A82" s="3" t="s">
        <v>106</v>
      </c>
      <c r="B82" t="s">
        <v>107</v>
      </c>
      <c r="C82" s="70" t="s">
        <v>396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9">
        <f t="shared" si="1"/>
        <v>0</v>
      </c>
    </row>
    <row r="83" spans="1:10" ht="12.75">
      <c r="A83" s="3" t="s">
        <v>108</v>
      </c>
      <c r="B83" t="s">
        <v>109</v>
      </c>
      <c r="C83" s="70" t="s">
        <v>397</v>
      </c>
      <c r="D83" s="102">
        <v>8378.79</v>
      </c>
      <c r="E83" s="102">
        <v>0</v>
      </c>
      <c r="F83" s="102">
        <v>0</v>
      </c>
      <c r="G83" s="102">
        <v>1800.5</v>
      </c>
      <c r="H83" s="102">
        <v>0</v>
      </c>
      <c r="I83" s="102">
        <v>0</v>
      </c>
      <c r="J83" s="19">
        <f t="shared" si="1"/>
        <v>10179.29</v>
      </c>
    </row>
    <row r="84" spans="1:10" ht="12.75">
      <c r="A84" s="3" t="s">
        <v>110</v>
      </c>
      <c r="B84" t="s">
        <v>111</v>
      </c>
      <c r="C84" s="70" t="s">
        <v>398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9">
        <f t="shared" si="1"/>
        <v>0</v>
      </c>
    </row>
    <row r="85" spans="1:10" ht="12.75">
      <c r="A85" s="3" t="s">
        <v>112</v>
      </c>
      <c r="B85" t="s">
        <v>111</v>
      </c>
      <c r="C85" s="70" t="s">
        <v>399</v>
      </c>
      <c r="D85" s="102">
        <v>60634.67999999999</v>
      </c>
      <c r="E85" s="102">
        <v>0</v>
      </c>
      <c r="F85" s="102">
        <v>0</v>
      </c>
      <c r="G85" s="102">
        <v>19013.77</v>
      </c>
      <c r="H85" s="102">
        <v>0</v>
      </c>
      <c r="I85" s="102">
        <v>0</v>
      </c>
      <c r="J85" s="19">
        <f t="shared" si="1"/>
        <v>79648.45</v>
      </c>
    </row>
    <row r="86" spans="1:10" ht="12.75">
      <c r="A86" s="3" t="s">
        <v>113</v>
      </c>
      <c r="B86" t="s">
        <v>114</v>
      </c>
      <c r="C86" s="70" t="s">
        <v>400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9">
        <f t="shared" si="1"/>
        <v>0</v>
      </c>
    </row>
    <row r="87" spans="1:10" ht="12.75">
      <c r="A87" s="3" t="s">
        <v>115</v>
      </c>
      <c r="B87" t="s">
        <v>116</v>
      </c>
      <c r="C87" s="70" t="s">
        <v>401</v>
      </c>
      <c r="D87" s="102">
        <v>47125.29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9">
        <f t="shared" si="1"/>
        <v>47125.29</v>
      </c>
    </row>
    <row r="88" spans="1:10" ht="12.75">
      <c r="A88" s="3" t="s">
        <v>117</v>
      </c>
      <c r="B88" t="s">
        <v>73</v>
      </c>
      <c r="C88" s="70" t="s">
        <v>402</v>
      </c>
      <c r="D88" s="102">
        <v>0</v>
      </c>
      <c r="E88" s="102">
        <v>0</v>
      </c>
      <c r="F88" s="102">
        <v>0</v>
      </c>
      <c r="G88" s="102">
        <v>0</v>
      </c>
      <c r="H88" s="102">
        <v>0</v>
      </c>
      <c r="I88" s="102">
        <v>0</v>
      </c>
      <c r="J88" s="19">
        <f t="shared" si="1"/>
        <v>0</v>
      </c>
    </row>
    <row r="89" spans="1:10" ht="12.75">
      <c r="A89" s="3" t="s">
        <v>118</v>
      </c>
      <c r="B89" t="s">
        <v>73</v>
      </c>
      <c r="C89" s="70" t="s">
        <v>403</v>
      </c>
      <c r="D89" s="102">
        <v>72719.34</v>
      </c>
      <c r="E89" s="102">
        <v>0</v>
      </c>
      <c r="F89" s="102">
        <v>0</v>
      </c>
      <c r="G89" s="102">
        <v>14495.41</v>
      </c>
      <c r="H89" s="102">
        <v>0</v>
      </c>
      <c r="I89" s="102">
        <v>0</v>
      </c>
      <c r="J89" s="19">
        <f t="shared" si="1"/>
        <v>87214.75</v>
      </c>
    </row>
    <row r="90" spans="1:10" ht="12.75">
      <c r="A90" s="3" t="s">
        <v>119</v>
      </c>
      <c r="B90" t="s">
        <v>45</v>
      </c>
      <c r="C90" s="70" t="s">
        <v>404</v>
      </c>
      <c r="D90" s="102">
        <v>0</v>
      </c>
      <c r="E90" s="102">
        <v>0</v>
      </c>
      <c r="F90" s="102">
        <v>0</v>
      </c>
      <c r="G90" s="102">
        <v>0</v>
      </c>
      <c r="H90" s="102">
        <v>0</v>
      </c>
      <c r="I90" s="102">
        <v>0</v>
      </c>
      <c r="J90" s="19">
        <f t="shared" si="1"/>
        <v>0</v>
      </c>
    </row>
    <row r="91" spans="1:10" ht="12.75">
      <c r="A91" s="3" t="s">
        <v>120</v>
      </c>
      <c r="B91" t="s">
        <v>45</v>
      </c>
      <c r="C91" s="70" t="s">
        <v>405</v>
      </c>
      <c r="D91" s="102">
        <v>0</v>
      </c>
      <c r="E91" s="102">
        <v>0</v>
      </c>
      <c r="F91" s="102">
        <v>0</v>
      </c>
      <c r="G91" s="102">
        <v>0</v>
      </c>
      <c r="H91" s="102">
        <v>0</v>
      </c>
      <c r="I91" s="102">
        <v>0</v>
      </c>
      <c r="J91" s="19">
        <f t="shared" si="1"/>
        <v>0</v>
      </c>
    </row>
    <row r="92" spans="1:10" ht="12.75">
      <c r="A92" s="3" t="s">
        <v>121</v>
      </c>
      <c r="B92" t="s">
        <v>45</v>
      </c>
      <c r="C92" s="70" t="s">
        <v>406</v>
      </c>
      <c r="D92" s="102">
        <v>26136.160000000003</v>
      </c>
      <c r="E92" s="102">
        <v>0</v>
      </c>
      <c r="F92" s="102">
        <v>0</v>
      </c>
      <c r="G92" s="102">
        <v>6324.65</v>
      </c>
      <c r="H92" s="102">
        <v>0</v>
      </c>
      <c r="I92" s="102">
        <v>0</v>
      </c>
      <c r="J92" s="19">
        <f t="shared" si="1"/>
        <v>32460.810000000005</v>
      </c>
    </row>
    <row r="93" spans="1:10" ht="12.75">
      <c r="A93" s="3" t="s">
        <v>122</v>
      </c>
      <c r="B93" t="s">
        <v>45</v>
      </c>
      <c r="C93" s="70" t="s">
        <v>407</v>
      </c>
      <c r="D93" s="102">
        <v>5055.68</v>
      </c>
      <c r="E93" s="102">
        <v>0</v>
      </c>
      <c r="F93" s="102">
        <v>0</v>
      </c>
      <c r="G93" s="102">
        <v>-118.44000000000011</v>
      </c>
      <c r="H93" s="102">
        <v>0</v>
      </c>
      <c r="I93" s="102">
        <v>0</v>
      </c>
      <c r="J93" s="19">
        <f t="shared" si="1"/>
        <v>4937.24</v>
      </c>
    </row>
    <row r="94" spans="1:10" ht="12.75">
      <c r="A94" s="3" t="s">
        <v>123</v>
      </c>
      <c r="B94" t="s">
        <v>45</v>
      </c>
      <c r="C94" s="70" t="s">
        <v>408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9">
        <f t="shared" si="1"/>
        <v>0</v>
      </c>
    </row>
    <row r="95" spans="1:10" ht="12.75">
      <c r="A95" s="3" t="s">
        <v>124</v>
      </c>
      <c r="B95" t="s">
        <v>125</v>
      </c>
      <c r="C95" s="70" t="s">
        <v>409</v>
      </c>
      <c r="D95" s="102">
        <v>7096.19</v>
      </c>
      <c r="E95" s="102">
        <v>0</v>
      </c>
      <c r="F95" s="102">
        <v>0</v>
      </c>
      <c r="G95" s="102">
        <v>-328.87</v>
      </c>
      <c r="H95" s="102">
        <v>0</v>
      </c>
      <c r="I95" s="102">
        <v>1425</v>
      </c>
      <c r="J95" s="19">
        <f t="shared" si="1"/>
        <v>8192.32</v>
      </c>
    </row>
    <row r="96" spans="1:10" ht="12.75">
      <c r="A96" s="3" t="s">
        <v>126</v>
      </c>
      <c r="B96" t="s">
        <v>127</v>
      </c>
      <c r="C96" s="70" t="s">
        <v>410</v>
      </c>
      <c r="D96" s="102">
        <v>121302.42</v>
      </c>
      <c r="E96" s="102">
        <v>-0.2</v>
      </c>
      <c r="F96" s="102">
        <v>0</v>
      </c>
      <c r="G96" s="102">
        <v>7605.43</v>
      </c>
      <c r="H96" s="102">
        <v>0</v>
      </c>
      <c r="I96" s="102">
        <v>0</v>
      </c>
      <c r="J96" s="19">
        <f t="shared" si="1"/>
        <v>128907.65</v>
      </c>
    </row>
    <row r="97" spans="1:10" ht="12.75">
      <c r="A97" s="3" t="s">
        <v>128</v>
      </c>
      <c r="B97" t="s">
        <v>127</v>
      </c>
      <c r="C97" s="70" t="s">
        <v>411</v>
      </c>
      <c r="D97" s="102">
        <v>0</v>
      </c>
      <c r="E97" s="102">
        <v>0</v>
      </c>
      <c r="F97" s="102">
        <v>0</v>
      </c>
      <c r="G97" s="102">
        <v>0</v>
      </c>
      <c r="H97" s="102">
        <v>0</v>
      </c>
      <c r="I97" s="102">
        <v>0</v>
      </c>
      <c r="J97" s="19">
        <f t="shared" si="1"/>
        <v>0</v>
      </c>
    </row>
    <row r="98" spans="1:10" ht="12.75">
      <c r="A98" s="3" t="s">
        <v>129</v>
      </c>
      <c r="B98" t="s">
        <v>127</v>
      </c>
      <c r="C98" s="70" t="s">
        <v>412</v>
      </c>
      <c r="D98" s="102">
        <v>0</v>
      </c>
      <c r="E98" s="102">
        <v>0</v>
      </c>
      <c r="F98" s="102">
        <v>0</v>
      </c>
      <c r="G98" s="102">
        <v>0</v>
      </c>
      <c r="H98" s="102">
        <v>0</v>
      </c>
      <c r="I98" s="102">
        <v>0</v>
      </c>
      <c r="J98" s="19">
        <f t="shared" si="1"/>
        <v>0</v>
      </c>
    </row>
    <row r="99" spans="1:10" ht="12.75">
      <c r="A99" s="3" t="s">
        <v>130</v>
      </c>
      <c r="B99" t="s">
        <v>131</v>
      </c>
      <c r="C99" s="70" t="s">
        <v>413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9">
        <f t="shared" si="1"/>
        <v>0</v>
      </c>
    </row>
    <row r="100" spans="1:10" ht="12.75">
      <c r="A100" s="3" t="s">
        <v>132</v>
      </c>
      <c r="B100" t="s">
        <v>131</v>
      </c>
      <c r="C100" s="70" t="s">
        <v>414</v>
      </c>
      <c r="D100" s="102">
        <v>86781.09</v>
      </c>
      <c r="E100" s="102">
        <v>0</v>
      </c>
      <c r="F100" s="102">
        <v>0</v>
      </c>
      <c r="G100" s="102">
        <v>-442.71</v>
      </c>
      <c r="H100" s="102">
        <v>0</v>
      </c>
      <c r="I100" s="102">
        <v>0</v>
      </c>
      <c r="J100" s="19">
        <f t="shared" si="1"/>
        <v>86338.37999999999</v>
      </c>
    </row>
    <row r="101" spans="1:10" ht="12.75">
      <c r="A101" s="3" t="s">
        <v>133</v>
      </c>
      <c r="B101" t="s">
        <v>131</v>
      </c>
      <c r="C101" s="70" t="s">
        <v>415</v>
      </c>
      <c r="D101" s="102">
        <v>15652.169999999998</v>
      </c>
      <c r="E101" s="102">
        <v>6610.79</v>
      </c>
      <c r="F101" s="102">
        <v>0</v>
      </c>
      <c r="G101" s="102">
        <v>-16804.9</v>
      </c>
      <c r="H101" s="102">
        <v>0</v>
      </c>
      <c r="I101" s="102">
        <v>5878</v>
      </c>
      <c r="J101" s="19">
        <f t="shared" si="1"/>
        <v>11336.059999999998</v>
      </c>
    </row>
    <row r="102" spans="1:10" ht="12.75">
      <c r="A102" s="3" t="s">
        <v>134</v>
      </c>
      <c r="B102" t="s">
        <v>35</v>
      </c>
      <c r="C102" s="70" t="s">
        <v>416</v>
      </c>
      <c r="D102" s="102">
        <v>39269.4</v>
      </c>
      <c r="E102" s="102">
        <v>0</v>
      </c>
      <c r="F102" s="102">
        <v>0</v>
      </c>
      <c r="G102" s="102">
        <v>9135.57</v>
      </c>
      <c r="H102" s="102">
        <v>0</v>
      </c>
      <c r="I102" s="102">
        <v>16.26</v>
      </c>
      <c r="J102" s="19">
        <f t="shared" si="1"/>
        <v>48421.23</v>
      </c>
    </row>
    <row r="103" spans="1:10" ht="12.75">
      <c r="A103" s="3" t="s">
        <v>135</v>
      </c>
      <c r="B103" t="s">
        <v>35</v>
      </c>
      <c r="C103" s="70" t="s">
        <v>417</v>
      </c>
      <c r="D103" s="102">
        <v>0</v>
      </c>
      <c r="E103" s="102">
        <v>0</v>
      </c>
      <c r="F103" s="102">
        <v>0</v>
      </c>
      <c r="G103" s="102">
        <v>0</v>
      </c>
      <c r="H103" s="102">
        <v>0</v>
      </c>
      <c r="I103" s="102">
        <v>0</v>
      </c>
      <c r="J103" s="19">
        <f t="shared" si="1"/>
        <v>0</v>
      </c>
    </row>
    <row r="104" spans="1:10" ht="12.75">
      <c r="A104" s="3" t="s">
        <v>136</v>
      </c>
      <c r="B104" t="s">
        <v>35</v>
      </c>
      <c r="C104" s="70" t="s">
        <v>418</v>
      </c>
      <c r="D104" s="102">
        <v>0</v>
      </c>
      <c r="E104" s="102">
        <v>0</v>
      </c>
      <c r="F104" s="102">
        <v>0</v>
      </c>
      <c r="G104" s="102">
        <v>0</v>
      </c>
      <c r="H104" s="102">
        <v>0</v>
      </c>
      <c r="I104" s="102">
        <v>0</v>
      </c>
      <c r="J104" s="19">
        <f t="shared" si="1"/>
        <v>0</v>
      </c>
    </row>
    <row r="105" spans="1:10" ht="12.75">
      <c r="A105" s="3" t="s">
        <v>137</v>
      </c>
      <c r="B105" t="s">
        <v>35</v>
      </c>
      <c r="C105" s="70" t="s">
        <v>419</v>
      </c>
      <c r="D105" s="102">
        <v>0</v>
      </c>
      <c r="E105" s="102">
        <v>0</v>
      </c>
      <c r="F105" s="102">
        <v>0</v>
      </c>
      <c r="G105" s="102">
        <v>0</v>
      </c>
      <c r="H105" s="102">
        <v>0</v>
      </c>
      <c r="I105" s="102">
        <v>0</v>
      </c>
      <c r="J105" s="19">
        <f t="shared" si="1"/>
        <v>0</v>
      </c>
    </row>
    <row r="106" spans="1:10" ht="12.75">
      <c r="A106" s="3" t="s">
        <v>138</v>
      </c>
      <c r="B106" t="s">
        <v>35</v>
      </c>
      <c r="C106" s="70" t="s">
        <v>420</v>
      </c>
      <c r="D106" s="102">
        <v>52657.73</v>
      </c>
      <c r="E106" s="102">
        <v>0</v>
      </c>
      <c r="F106" s="102">
        <v>0</v>
      </c>
      <c r="G106" s="102">
        <v>0</v>
      </c>
      <c r="H106" s="102">
        <v>0</v>
      </c>
      <c r="I106" s="102">
        <v>0</v>
      </c>
      <c r="J106" s="19">
        <f t="shared" si="1"/>
        <v>52657.73</v>
      </c>
    </row>
    <row r="107" spans="1:10" ht="12.75">
      <c r="A107" s="3" t="s">
        <v>139</v>
      </c>
      <c r="B107" t="s">
        <v>35</v>
      </c>
      <c r="C107" s="70" t="s">
        <v>421</v>
      </c>
      <c r="D107" s="102">
        <v>3775.4799999999996</v>
      </c>
      <c r="E107" s="102">
        <v>0</v>
      </c>
      <c r="F107" s="102">
        <v>0</v>
      </c>
      <c r="G107" s="102">
        <v>21190.02</v>
      </c>
      <c r="H107" s="102">
        <v>0</v>
      </c>
      <c r="I107" s="102">
        <v>0</v>
      </c>
      <c r="J107" s="19">
        <f t="shared" si="1"/>
        <v>24965.5</v>
      </c>
    </row>
    <row r="108" spans="1:10" ht="12.75">
      <c r="A108" s="3" t="s">
        <v>140</v>
      </c>
      <c r="B108" t="s">
        <v>141</v>
      </c>
      <c r="C108" s="70" t="s">
        <v>422</v>
      </c>
      <c r="D108" s="102">
        <v>0</v>
      </c>
      <c r="E108" s="102">
        <v>0</v>
      </c>
      <c r="F108" s="102">
        <v>0</v>
      </c>
      <c r="G108" s="102">
        <v>0</v>
      </c>
      <c r="H108" s="102">
        <v>0</v>
      </c>
      <c r="I108" s="102">
        <v>0</v>
      </c>
      <c r="J108" s="19">
        <f t="shared" si="1"/>
        <v>0</v>
      </c>
    </row>
    <row r="109" spans="1:10" ht="12.75">
      <c r="A109" s="3" t="s">
        <v>142</v>
      </c>
      <c r="B109" t="s">
        <v>141</v>
      </c>
      <c r="C109" s="70" t="s">
        <v>423</v>
      </c>
      <c r="D109" s="102">
        <v>0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9">
        <f t="shared" si="1"/>
        <v>0</v>
      </c>
    </row>
    <row r="110" spans="1:10" ht="12.75">
      <c r="A110" s="3" t="s">
        <v>143</v>
      </c>
      <c r="B110" t="s">
        <v>141</v>
      </c>
      <c r="C110" s="70" t="s">
        <v>424</v>
      </c>
      <c r="D110" s="102">
        <v>20324.97</v>
      </c>
      <c r="E110" s="102">
        <v>0</v>
      </c>
      <c r="F110" s="102">
        <v>0</v>
      </c>
      <c r="G110" s="102">
        <v>4245.320000000001</v>
      </c>
      <c r="H110" s="102">
        <v>0</v>
      </c>
      <c r="I110" s="102">
        <v>0</v>
      </c>
      <c r="J110" s="19">
        <f t="shared" si="1"/>
        <v>24570.29</v>
      </c>
    </row>
    <row r="111" spans="1:10" ht="12.75">
      <c r="A111" s="3" t="s">
        <v>144</v>
      </c>
      <c r="B111" t="s">
        <v>145</v>
      </c>
      <c r="C111" s="70" t="s">
        <v>425</v>
      </c>
      <c r="D111" s="102">
        <v>0</v>
      </c>
      <c r="E111" s="102">
        <v>0</v>
      </c>
      <c r="F111" s="102">
        <v>0</v>
      </c>
      <c r="G111" s="102">
        <v>0</v>
      </c>
      <c r="H111" s="102">
        <v>0</v>
      </c>
      <c r="I111" s="102">
        <v>0</v>
      </c>
      <c r="J111" s="19">
        <f t="shared" si="1"/>
        <v>0</v>
      </c>
    </row>
    <row r="112" spans="1:10" ht="12.75">
      <c r="A112" s="3" t="s">
        <v>146</v>
      </c>
      <c r="B112" t="s">
        <v>145</v>
      </c>
      <c r="C112" s="70" t="s">
        <v>426</v>
      </c>
      <c r="D112" s="102">
        <v>3476.45</v>
      </c>
      <c r="E112" s="102">
        <v>0</v>
      </c>
      <c r="F112" s="102">
        <v>0</v>
      </c>
      <c r="G112" s="102">
        <v>-1070.8300000000004</v>
      </c>
      <c r="H112" s="102">
        <v>0</v>
      </c>
      <c r="I112" s="102">
        <v>0</v>
      </c>
      <c r="J112" s="19">
        <f t="shared" si="1"/>
        <v>2405.6199999999994</v>
      </c>
    </row>
    <row r="113" spans="1:10" ht="12.75">
      <c r="A113" s="3" t="s">
        <v>147</v>
      </c>
      <c r="B113" t="s">
        <v>145</v>
      </c>
      <c r="C113" s="70" t="s">
        <v>427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9">
        <f t="shared" si="1"/>
        <v>0</v>
      </c>
    </row>
    <row r="114" spans="1:10" ht="12.75">
      <c r="A114" s="3" t="s">
        <v>148</v>
      </c>
      <c r="B114" t="s">
        <v>145</v>
      </c>
      <c r="C114" s="70" t="s">
        <v>428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9">
        <f t="shared" si="1"/>
        <v>0</v>
      </c>
    </row>
    <row r="115" spans="1:10" ht="12.75">
      <c r="A115" s="3" t="s">
        <v>149</v>
      </c>
      <c r="B115" t="s">
        <v>150</v>
      </c>
      <c r="C115" s="70" t="s">
        <v>429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9">
        <f t="shared" si="1"/>
        <v>0</v>
      </c>
    </row>
    <row r="116" spans="1:10" ht="12.75">
      <c r="A116" s="3" t="s">
        <v>151</v>
      </c>
      <c r="B116" t="s">
        <v>150</v>
      </c>
      <c r="C116" s="70" t="s">
        <v>430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9">
        <f t="shared" si="1"/>
        <v>0</v>
      </c>
    </row>
    <row r="117" spans="1:10" ht="12.75">
      <c r="A117" s="3" t="s">
        <v>152</v>
      </c>
      <c r="B117" t="s">
        <v>150</v>
      </c>
      <c r="C117" s="70" t="s">
        <v>431</v>
      </c>
      <c r="D117" s="102">
        <v>454884.92000000004</v>
      </c>
      <c r="E117" s="102">
        <v>29935.1</v>
      </c>
      <c r="F117" s="102">
        <v>0</v>
      </c>
      <c r="G117" s="102">
        <v>-20712.239999999998</v>
      </c>
      <c r="H117" s="102">
        <v>2724.48</v>
      </c>
      <c r="I117" s="102">
        <v>3712</v>
      </c>
      <c r="J117" s="19">
        <f t="shared" si="1"/>
        <v>470544.26</v>
      </c>
    </row>
    <row r="118" spans="1:10" ht="12.75">
      <c r="A118" s="3" t="s">
        <v>153</v>
      </c>
      <c r="B118" t="s">
        <v>154</v>
      </c>
      <c r="C118" s="70" t="s">
        <v>432</v>
      </c>
      <c r="D118" s="102">
        <v>-3724.01</v>
      </c>
      <c r="E118" s="102">
        <v>21758.5</v>
      </c>
      <c r="F118" s="102">
        <v>0</v>
      </c>
      <c r="G118" s="102">
        <v>702.2</v>
      </c>
      <c r="H118" s="102">
        <v>0</v>
      </c>
      <c r="I118" s="102">
        <v>0</v>
      </c>
      <c r="J118" s="19">
        <f t="shared" si="1"/>
        <v>18736.69</v>
      </c>
    </row>
    <row r="119" spans="1:10" ht="12.75">
      <c r="A119" s="3" t="s">
        <v>155</v>
      </c>
      <c r="B119" t="s">
        <v>156</v>
      </c>
      <c r="C119" s="70" t="s">
        <v>433</v>
      </c>
      <c r="D119" s="102">
        <v>0</v>
      </c>
      <c r="E119" s="102">
        <v>0</v>
      </c>
      <c r="F119" s="102">
        <v>0</v>
      </c>
      <c r="G119" s="102">
        <v>0</v>
      </c>
      <c r="H119" s="102">
        <v>0</v>
      </c>
      <c r="I119" s="102">
        <v>0</v>
      </c>
      <c r="J119" s="19">
        <f t="shared" si="1"/>
        <v>0</v>
      </c>
    </row>
    <row r="120" spans="1:10" ht="12.75">
      <c r="A120" s="3" t="s">
        <v>157</v>
      </c>
      <c r="B120" t="s">
        <v>158</v>
      </c>
      <c r="C120" s="70" t="s">
        <v>434</v>
      </c>
      <c r="D120" s="102">
        <v>118345.59</v>
      </c>
      <c r="E120" s="102">
        <v>0</v>
      </c>
      <c r="F120" s="102">
        <v>0</v>
      </c>
      <c r="G120" s="102">
        <v>56188.399999999994</v>
      </c>
      <c r="H120" s="102">
        <v>0</v>
      </c>
      <c r="I120" s="102">
        <v>1603</v>
      </c>
      <c r="J120" s="19">
        <f t="shared" si="1"/>
        <v>176136.99</v>
      </c>
    </row>
    <row r="121" spans="1:10" ht="12.75">
      <c r="A121" s="3" t="s">
        <v>159</v>
      </c>
      <c r="B121" t="s">
        <v>158</v>
      </c>
      <c r="C121" s="70" t="s">
        <v>435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9">
        <f t="shared" si="1"/>
        <v>0</v>
      </c>
    </row>
    <row r="122" spans="1:10" ht="12.75">
      <c r="A122" s="3" t="s">
        <v>160</v>
      </c>
      <c r="B122" t="s">
        <v>158</v>
      </c>
      <c r="C122" s="70" t="s">
        <v>436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9">
        <f t="shared" si="1"/>
        <v>0</v>
      </c>
    </row>
    <row r="123" spans="1:10" ht="12.75">
      <c r="A123" s="3" t="s">
        <v>161</v>
      </c>
      <c r="B123" t="s">
        <v>162</v>
      </c>
      <c r="C123" s="70" t="s">
        <v>437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9">
        <f t="shared" si="1"/>
        <v>0</v>
      </c>
    </row>
    <row r="124" spans="1:10" ht="12.75">
      <c r="A124" s="3" t="s">
        <v>163</v>
      </c>
      <c r="B124" t="s">
        <v>162</v>
      </c>
      <c r="C124" s="70" t="s">
        <v>438</v>
      </c>
      <c r="D124" s="102">
        <v>1089.68</v>
      </c>
      <c r="E124" s="102">
        <v>0</v>
      </c>
      <c r="F124" s="102">
        <v>0</v>
      </c>
      <c r="G124" s="102">
        <v>13259.96</v>
      </c>
      <c r="H124" s="102">
        <v>0</v>
      </c>
      <c r="I124" s="102">
        <v>0</v>
      </c>
      <c r="J124" s="19">
        <f t="shared" si="1"/>
        <v>14349.64</v>
      </c>
    </row>
    <row r="125" spans="1:10" ht="12.75">
      <c r="A125" s="3" t="s">
        <v>164</v>
      </c>
      <c r="B125" t="s">
        <v>165</v>
      </c>
      <c r="C125" s="70" t="s">
        <v>439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9">
        <f t="shared" si="1"/>
        <v>0</v>
      </c>
    </row>
    <row r="126" spans="1:10" ht="12.75">
      <c r="A126" s="3" t="s">
        <v>166</v>
      </c>
      <c r="B126" t="s">
        <v>165</v>
      </c>
      <c r="C126" s="70" t="s">
        <v>440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9">
        <f t="shared" si="1"/>
        <v>0</v>
      </c>
    </row>
    <row r="127" spans="1:10" ht="12.75">
      <c r="A127" s="3" t="s">
        <v>167</v>
      </c>
      <c r="B127" t="s">
        <v>165</v>
      </c>
      <c r="C127" s="70" t="s">
        <v>441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9">
        <f t="shared" si="1"/>
        <v>0</v>
      </c>
    </row>
    <row r="128" spans="1:10" ht="12.75">
      <c r="A128" s="3" t="s">
        <v>168</v>
      </c>
      <c r="B128" t="s">
        <v>165</v>
      </c>
      <c r="C128" s="70" t="s">
        <v>442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9">
        <f t="shared" si="1"/>
        <v>0</v>
      </c>
    </row>
    <row r="129" spans="1:10" ht="12.75">
      <c r="A129" s="3" t="s">
        <v>169</v>
      </c>
      <c r="B129" t="s">
        <v>170</v>
      </c>
      <c r="C129" s="70" t="s">
        <v>443</v>
      </c>
      <c r="D129" s="102">
        <v>56683.009999999995</v>
      </c>
      <c r="E129" s="102">
        <v>0</v>
      </c>
      <c r="F129" s="102">
        <v>0</v>
      </c>
      <c r="G129" s="102">
        <v>1432.53</v>
      </c>
      <c r="H129" s="102">
        <v>0</v>
      </c>
      <c r="I129" s="102">
        <v>0</v>
      </c>
      <c r="J129" s="19">
        <f t="shared" si="1"/>
        <v>58115.53999999999</v>
      </c>
    </row>
    <row r="130" spans="1:10" ht="12.75">
      <c r="A130" s="3" t="s">
        <v>171</v>
      </c>
      <c r="B130" t="s">
        <v>170</v>
      </c>
      <c r="C130" s="70" t="s">
        <v>444</v>
      </c>
      <c r="D130" s="102">
        <v>0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9">
        <f t="shared" si="1"/>
        <v>0</v>
      </c>
    </row>
    <row r="131" spans="1:10" ht="12.75">
      <c r="A131" s="3" t="s">
        <v>172</v>
      </c>
      <c r="B131" t="s">
        <v>170</v>
      </c>
      <c r="C131" s="70" t="s">
        <v>445</v>
      </c>
      <c r="D131" s="102">
        <v>0</v>
      </c>
      <c r="E131" s="102">
        <v>0</v>
      </c>
      <c r="F131" s="102">
        <v>0</v>
      </c>
      <c r="G131" s="102">
        <v>0</v>
      </c>
      <c r="H131" s="102">
        <v>0</v>
      </c>
      <c r="I131" s="102">
        <v>0</v>
      </c>
      <c r="J131" s="19">
        <f t="shared" si="1"/>
        <v>0</v>
      </c>
    </row>
    <row r="132" spans="1:10" ht="12.75">
      <c r="A132" s="3" t="s">
        <v>173</v>
      </c>
      <c r="B132" t="s">
        <v>170</v>
      </c>
      <c r="C132" s="70" t="s">
        <v>446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9">
        <f t="shared" si="1"/>
        <v>0</v>
      </c>
    </row>
    <row r="133" spans="1:10" ht="12.75">
      <c r="A133" s="3" t="s">
        <v>174</v>
      </c>
      <c r="B133" t="s">
        <v>170</v>
      </c>
      <c r="C133" s="70" t="s">
        <v>447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9">
        <f t="shared" si="1"/>
        <v>0</v>
      </c>
    </row>
    <row r="134" spans="1:10" ht="12.75">
      <c r="A134" s="3" t="s">
        <v>175</v>
      </c>
      <c r="B134" t="s">
        <v>170</v>
      </c>
      <c r="C134" s="70" t="s">
        <v>448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9">
        <f t="shared" si="1"/>
        <v>0</v>
      </c>
    </row>
    <row r="135" spans="1:10" ht="12.75">
      <c r="A135" s="3" t="s">
        <v>176</v>
      </c>
      <c r="B135" t="s">
        <v>177</v>
      </c>
      <c r="C135" s="70" t="s">
        <v>449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9">
        <f t="shared" si="1"/>
        <v>0</v>
      </c>
    </row>
    <row r="136" spans="1:10" ht="12.75">
      <c r="A136" s="3" t="s">
        <v>178</v>
      </c>
      <c r="B136" t="s">
        <v>177</v>
      </c>
      <c r="C136" s="70" t="s">
        <v>450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9">
        <f t="shared" si="1"/>
        <v>0</v>
      </c>
    </row>
    <row r="137" spans="1:10" ht="12.75">
      <c r="A137" s="3" t="s">
        <v>179</v>
      </c>
      <c r="B137" t="s">
        <v>180</v>
      </c>
      <c r="C137" s="70" t="s">
        <v>451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9">
        <f t="shared" si="1"/>
        <v>0</v>
      </c>
    </row>
    <row r="138" spans="1:10" ht="12.75">
      <c r="A138" s="3" t="s">
        <v>181</v>
      </c>
      <c r="B138" t="s">
        <v>180</v>
      </c>
      <c r="C138" s="70" t="s">
        <v>452</v>
      </c>
      <c r="D138" s="102">
        <v>6479.57</v>
      </c>
      <c r="E138" s="102">
        <v>2.33</v>
      </c>
      <c r="F138" s="102">
        <v>0</v>
      </c>
      <c r="G138" s="102">
        <v>937.44</v>
      </c>
      <c r="H138" s="102">
        <v>0</v>
      </c>
      <c r="I138" s="102">
        <v>0</v>
      </c>
      <c r="J138" s="19">
        <f t="shared" si="1"/>
        <v>7419.34</v>
      </c>
    </row>
    <row r="139" spans="1:10" ht="12.75">
      <c r="A139" s="3" t="s">
        <v>182</v>
      </c>
      <c r="B139" t="s">
        <v>183</v>
      </c>
      <c r="C139" s="70" t="s">
        <v>453</v>
      </c>
      <c r="D139" s="102">
        <v>52892.649999999994</v>
      </c>
      <c r="E139" s="102">
        <v>0</v>
      </c>
      <c r="F139" s="102">
        <v>0</v>
      </c>
      <c r="G139" s="102">
        <v>6444.040000000001</v>
      </c>
      <c r="H139" s="102">
        <v>0</v>
      </c>
      <c r="I139" s="102">
        <v>826.16</v>
      </c>
      <c r="J139" s="19">
        <f aca="true" t="shared" si="2" ref="J139:J202">SUM(D139:I139)</f>
        <v>60162.85</v>
      </c>
    </row>
    <row r="140" spans="1:10" ht="12.75">
      <c r="A140" s="3" t="s">
        <v>184</v>
      </c>
      <c r="B140" t="s">
        <v>183</v>
      </c>
      <c r="C140" s="70" t="s">
        <v>454</v>
      </c>
      <c r="D140" s="102">
        <v>0</v>
      </c>
      <c r="E140" s="102">
        <v>0</v>
      </c>
      <c r="F140" s="102">
        <v>0</v>
      </c>
      <c r="G140" s="102">
        <v>0</v>
      </c>
      <c r="H140" s="102">
        <v>0</v>
      </c>
      <c r="I140" s="102">
        <v>0</v>
      </c>
      <c r="J140" s="19">
        <f t="shared" si="2"/>
        <v>0</v>
      </c>
    </row>
    <row r="141" spans="1:10" ht="12.75">
      <c r="A141" s="3" t="s">
        <v>185</v>
      </c>
      <c r="B141" t="s">
        <v>186</v>
      </c>
      <c r="C141" s="70" t="s">
        <v>455</v>
      </c>
      <c r="D141" s="102">
        <v>0</v>
      </c>
      <c r="E141" s="102">
        <v>0</v>
      </c>
      <c r="F141" s="102">
        <v>0</v>
      </c>
      <c r="G141" s="102">
        <v>0</v>
      </c>
      <c r="H141" s="102">
        <v>0</v>
      </c>
      <c r="I141" s="102">
        <v>0</v>
      </c>
      <c r="J141" s="19">
        <f t="shared" si="2"/>
        <v>0</v>
      </c>
    </row>
    <row r="142" spans="1:10" ht="12.75">
      <c r="A142" s="3" t="s">
        <v>187</v>
      </c>
      <c r="B142" t="s">
        <v>188</v>
      </c>
      <c r="C142" s="70" t="s">
        <v>456</v>
      </c>
      <c r="D142" s="102">
        <v>0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9">
        <f t="shared" si="2"/>
        <v>0</v>
      </c>
    </row>
    <row r="143" spans="1:10" ht="12.75">
      <c r="A143" s="3" t="s">
        <v>189</v>
      </c>
      <c r="B143" t="s">
        <v>188</v>
      </c>
      <c r="C143" s="70" t="s">
        <v>457</v>
      </c>
      <c r="D143" s="102">
        <v>0</v>
      </c>
      <c r="E143" s="102">
        <v>0</v>
      </c>
      <c r="F143" s="102">
        <v>0</v>
      </c>
      <c r="G143" s="102">
        <v>0</v>
      </c>
      <c r="H143" s="102">
        <v>0</v>
      </c>
      <c r="I143" s="102">
        <v>0</v>
      </c>
      <c r="J143" s="19">
        <f t="shared" si="2"/>
        <v>0</v>
      </c>
    </row>
    <row r="144" spans="1:10" ht="12.75">
      <c r="A144" s="3" t="s">
        <v>190</v>
      </c>
      <c r="B144" t="s">
        <v>188</v>
      </c>
      <c r="C144" s="70" t="s">
        <v>458</v>
      </c>
      <c r="D144" s="102">
        <v>0</v>
      </c>
      <c r="E144" s="102">
        <v>0</v>
      </c>
      <c r="F144" s="102">
        <v>0</v>
      </c>
      <c r="G144" s="102">
        <v>0</v>
      </c>
      <c r="H144" s="102">
        <v>0</v>
      </c>
      <c r="I144" s="102">
        <v>0</v>
      </c>
      <c r="J144" s="19">
        <f t="shared" si="2"/>
        <v>0</v>
      </c>
    </row>
    <row r="145" spans="1:10" ht="12.75">
      <c r="A145" s="3" t="s">
        <v>191</v>
      </c>
      <c r="B145" t="s">
        <v>188</v>
      </c>
      <c r="C145" s="70" t="s">
        <v>459</v>
      </c>
      <c r="D145" s="102">
        <v>0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9">
        <f t="shared" si="2"/>
        <v>0</v>
      </c>
    </row>
    <row r="146" spans="1:10" ht="12.75">
      <c r="A146" s="3" t="s">
        <v>192</v>
      </c>
      <c r="B146" t="s">
        <v>193</v>
      </c>
      <c r="C146" s="70" t="s">
        <v>460</v>
      </c>
      <c r="D146" s="102">
        <v>83303.3</v>
      </c>
      <c r="E146" s="102">
        <v>0</v>
      </c>
      <c r="F146" s="102">
        <v>0</v>
      </c>
      <c r="G146" s="102">
        <v>27374</v>
      </c>
      <c r="H146" s="102">
        <v>0</v>
      </c>
      <c r="I146" s="102">
        <v>25754.35</v>
      </c>
      <c r="J146" s="19">
        <f t="shared" si="2"/>
        <v>136431.65</v>
      </c>
    </row>
    <row r="147" spans="1:10" ht="12.75">
      <c r="A147" s="56" t="s">
        <v>194</v>
      </c>
      <c r="B147" s="9" t="s">
        <v>193</v>
      </c>
      <c r="C147" s="70" t="s">
        <v>461</v>
      </c>
      <c r="D147" s="102">
        <v>0</v>
      </c>
      <c r="E147" s="102">
        <v>0</v>
      </c>
      <c r="F147" s="102">
        <v>0</v>
      </c>
      <c r="G147" s="102">
        <v>0</v>
      </c>
      <c r="H147" s="102">
        <v>0</v>
      </c>
      <c r="I147" s="102">
        <v>0</v>
      </c>
      <c r="J147" s="19">
        <f t="shared" si="2"/>
        <v>0</v>
      </c>
    </row>
    <row r="148" spans="1:10" ht="12.75">
      <c r="A148" s="3" t="s">
        <v>195</v>
      </c>
      <c r="B148" t="s">
        <v>196</v>
      </c>
      <c r="C148" s="70" t="s">
        <v>462</v>
      </c>
      <c r="D148" s="102">
        <v>14393.349999999999</v>
      </c>
      <c r="E148" s="102">
        <v>0</v>
      </c>
      <c r="F148" s="102">
        <v>0</v>
      </c>
      <c r="G148" s="102">
        <v>-91.74</v>
      </c>
      <c r="H148" s="102">
        <v>0</v>
      </c>
      <c r="I148" s="102">
        <v>10896.79</v>
      </c>
      <c r="J148" s="19">
        <f t="shared" si="2"/>
        <v>25198.4</v>
      </c>
    </row>
    <row r="149" spans="1:10" ht="12.75">
      <c r="A149" s="3" t="s">
        <v>197</v>
      </c>
      <c r="B149" t="s">
        <v>196</v>
      </c>
      <c r="C149" s="70" t="s">
        <v>463</v>
      </c>
      <c r="D149" s="102">
        <v>0</v>
      </c>
      <c r="E149" s="102">
        <v>0</v>
      </c>
      <c r="F149" s="102">
        <v>0</v>
      </c>
      <c r="G149" s="102">
        <v>0</v>
      </c>
      <c r="H149" s="102">
        <v>0</v>
      </c>
      <c r="I149" s="102">
        <v>0</v>
      </c>
      <c r="J149" s="19">
        <f t="shared" si="2"/>
        <v>0</v>
      </c>
    </row>
    <row r="150" spans="1:10" ht="12.75">
      <c r="A150" s="3" t="s">
        <v>198</v>
      </c>
      <c r="B150" t="s">
        <v>199</v>
      </c>
      <c r="C150" s="70" t="s">
        <v>464</v>
      </c>
      <c r="D150" s="102">
        <v>69619.05</v>
      </c>
      <c r="E150" s="102">
        <v>0</v>
      </c>
      <c r="F150" s="102">
        <v>0</v>
      </c>
      <c r="G150" s="102">
        <v>5083.97</v>
      </c>
      <c r="H150" s="102">
        <v>0</v>
      </c>
      <c r="I150" s="102">
        <v>0</v>
      </c>
      <c r="J150" s="19">
        <f t="shared" si="2"/>
        <v>74703.02</v>
      </c>
    </row>
    <row r="151" spans="1:10" ht="12.75">
      <c r="A151" s="3" t="s">
        <v>200</v>
      </c>
      <c r="B151" t="s">
        <v>199</v>
      </c>
      <c r="C151" s="70" t="s">
        <v>465</v>
      </c>
      <c r="D151" s="102">
        <v>24806.980000000003</v>
      </c>
      <c r="E151" s="102">
        <v>0</v>
      </c>
      <c r="F151" s="102">
        <v>0</v>
      </c>
      <c r="G151" s="102">
        <v>2900.65</v>
      </c>
      <c r="H151" s="102">
        <v>0</v>
      </c>
      <c r="I151" s="102">
        <v>0</v>
      </c>
      <c r="J151" s="19">
        <f t="shared" si="2"/>
        <v>27707.630000000005</v>
      </c>
    </row>
    <row r="152" spans="1:10" ht="12.75">
      <c r="A152" s="3" t="s">
        <v>201</v>
      </c>
      <c r="B152" t="s">
        <v>199</v>
      </c>
      <c r="C152" s="70" t="s">
        <v>466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9">
        <f t="shared" si="2"/>
        <v>0</v>
      </c>
    </row>
    <row r="153" spans="1:10" ht="12.75">
      <c r="A153" s="3" t="s">
        <v>202</v>
      </c>
      <c r="B153" t="s">
        <v>203</v>
      </c>
      <c r="C153" s="70" t="s">
        <v>467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9">
        <f t="shared" si="2"/>
        <v>0</v>
      </c>
    </row>
    <row r="154" spans="1:10" ht="12.75">
      <c r="A154" s="3" t="s">
        <v>204</v>
      </c>
      <c r="B154" t="s">
        <v>203</v>
      </c>
      <c r="C154" s="70" t="s">
        <v>468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9">
        <f t="shared" si="2"/>
        <v>0</v>
      </c>
    </row>
    <row r="155" spans="1:10" ht="12.75">
      <c r="A155" s="3" t="s">
        <v>205</v>
      </c>
      <c r="B155" t="s">
        <v>203</v>
      </c>
      <c r="C155" s="70" t="s">
        <v>469</v>
      </c>
      <c r="D155" s="102">
        <v>0</v>
      </c>
      <c r="E155" s="102">
        <v>0</v>
      </c>
      <c r="F155" s="102">
        <v>0</v>
      </c>
      <c r="G155" s="102">
        <v>0</v>
      </c>
      <c r="H155" s="102">
        <v>0</v>
      </c>
      <c r="I155" s="102">
        <v>0</v>
      </c>
      <c r="J155" s="19">
        <f t="shared" si="2"/>
        <v>0</v>
      </c>
    </row>
    <row r="156" spans="1:10" ht="12.75">
      <c r="A156" s="3" t="s">
        <v>206</v>
      </c>
      <c r="B156" t="s">
        <v>207</v>
      </c>
      <c r="C156" s="70" t="s">
        <v>470</v>
      </c>
      <c r="D156" s="102">
        <v>0</v>
      </c>
      <c r="E156" s="102">
        <v>0</v>
      </c>
      <c r="F156" s="102">
        <v>0</v>
      </c>
      <c r="G156" s="102">
        <v>0</v>
      </c>
      <c r="H156" s="102">
        <v>0</v>
      </c>
      <c r="I156" s="102">
        <v>0</v>
      </c>
      <c r="J156" s="19">
        <f t="shared" si="2"/>
        <v>0</v>
      </c>
    </row>
    <row r="157" spans="1:10" ht="12.75">
      <c r="A157" s="3" t="s">
        <v>208</v>
      </c>
      <c r="B157" t="s">
        <v>207</v>
      </c>
      <c r="C157" s="70" t="s">
        <v>471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9">
        <f t="shared" si="2"/>
        <v>0</v>
      </c>
    </row>
    <row r="158" spans="1:10" ht="12.75">
      <c r="A158" s="3" t="s">
        <v>209</v>
      </c>
      <c r="B158" t="s">
        <v>207</v>
      </c>
      <c r="C158" s="70" t="s">
        <v>472</v>
      </c>
      <c r="D158" s="102">
        <v>47386.2</v>
      </c>
      <c r="E158" s="102">
        <v>-6881.86</v>
      </c>
      <c r="F158" s="102">
        <v>0</v>
      </c>
      <c r="G158" s="102">
        <v>-2141.11</v>
      </c>
      <c r="H158" s="102">
        <v>0</v>
      </c>
      <c r="I158" s="102">
        <v>0</v>
      </c>
      <c r="J158" s="19">
        <f t="shared" si="2"/>
        <v>38363.229999999996</v>
      </c>
    </row>
    <row r="159" spans="1:10" ht="12.75">
      <c r="A159" s="3" t="s">
        <v>210</v>
      </c>
      <c r="B159" t="s">
        <v>211</v>
      </c>
      <c r="C159" s="70" t="s">
        <v>473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9">
        <f t="shared" si="2"/>
        <v>0</v>
      </c>
    </row>
    <row r="160" spans="1:10" ht="12.75">
      <c r="A160" s="3" t="s">
        <v>212</v>
      </c>
      <c r="B160" t="s">
        <v>213</v>
      </c>
      <c r="C160" s="70" t="s">
        <v>474</v>
      </c>
      <c r="D160" s="102">
        <v>159388.83000000002</v>
      </c>
      <c r="E160" s="102">
        <v>0</v>
      </c>
      <c r="F160" s="102">
        <v>0</v>
      </c>
      <c r="G160" s="102">
        <v>11442.369999999999</v>
      </c>
      <c r="H160" s="102">
        <v>0</v>
      </c>
      <c r="I160" s="102">
        <v>256</v>
      </c>
      <c r="J160" s="19">
        <f t="shared" si="2"/>
        <v>171087.2</v>
      </c>
    </row>
    <row r="161" spans="1:10" ht="12.75">
      <c r="A161" s="3" t="s">
        <v>214</v>
      </c>
      <c r="B161" t="s">
        <v>213</v>
      </c>
      <c r="C161" s="70" t="s">
        <v>475</v>
      </c>
      <c r="D161" s="102">
        <v>8078.15</v>
      </c>
      <c r="E161" s="102">
        <v>0</v>
      </c>
      <c r="F161" s="102">
        <v>0</v>
      </c>
      <c r="G161" s="102">
        <v>1207.9</v>
      </c>
      <c r="H161" s="102">
        <v>0</v>
      </c>
      <c r="I161" s="102">
        <v>62</v>
      </c>
      <c r="J161" s="19">
        <f t="shared" si="2"/>
        <v>9348.05</v>
      </c>
    </row>
    <row r="162" spans="1:10" ht="12.75">
      <c r="A162" s="3" t="s">
        <v>215</v>
      </c>
      <c r="B162" t="s">
        <v>216</v>
      </c>
      <c r="C162" s="70" t="s">
        <v>476</v>
      </c>
      <c r="D162" s="102">
        <v>630835.4400000001</v>
      </c>
      <c r="E162" s="102">
        <v>0</v>
      </c>
      <c r="F162" s="102">
        <v>0</v>
      </c>
      <c r="G162" s="102">
        <v>10232.17</v>
      </c>
      <c r="H162" s="102">
        <v>0</v>
      </c>
      <c r="I162" s="102">
        <v>0</v>
      </c>
      <c r="J162" s="19">
        <f t="shared" si="2"/>
        <v>641067.6100000001</v>
      </c>
    </row>
    <row r="163" spans="1:10" ht="12.75">
      <c r="A163" s="3" t="s">
        <v>217</v>
      </c>
      <c r="B163" t="s">
        <v>216</v>
      </c>
      <c r="C163" s="70" t="s">
        <v>477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9">
        <f t="shared" si="2"/>
        <v>0</v>
      </c>
    </row>
    <row r="164" spans="1:10" ht="12.75">
      <c r="A164" s="3" t="s">
        <v>218</v>
      </c>
      <c r="B164" t="s">
        <v>219</v>
      </c>
      <c r="C164" s="70" t="s">
        <v>478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9">
        <f t="shared" si="2"/>
        <v>0</v>
      </c>
    </row>
    <row r="165" spans="1:10" ht="12.75">
      <c r="A165" s="3" t="s">
        <v>220</v>
      </c>
      <c r="B165" t="s">
        <v>221</v>
      </c>
      <c r="C165" s="70" t="s">
        <v>479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9">
        <f t="shared" si="2"/>
        <v>0</v>
      </c>
    </row>
    <row r="166" spans="1:10" ht="12.75">
      <c r="A166" s="3" t="s">
        <v>222</v>
      </c>
      <c r="B166" t="s">
        <v>221</v>
      </c>
      <c r="C166" s="70" t="s">
        <v>480</v>
      </c>
      <c r="D166" s="102">
        <v>145521.99</v>
      </c>
      <c r="E166" s="102">
        <v>-0.24</v>
      </c>
      <c r="F166" s="102">
        <v>0</v>
      </c>
      <c r="G166" s="102">
        <v>11420.14</v>
      </c>
      <c r="H166" s="102">
        <v>0</v>
      </c>
      <c r="I166" s="102">
        <v>0</v>
      </c>
      <c r="J166" s="19">
        <f t="shared" si="2"/>
        <v>156941.89</v>
      </c>
    </row>
    <row r="167" spans="1:10" ht="12.75">
      <c r="A167" s="3" t="s">
        <v>223</v>
      </c>
      <c r="B167" t="s">
        <v>224</v>
      </c>
      <c r="C167" s="70" t="s">
        <v>481</v>
      </c>
      <c r="D167" s="102">
        <v>0</v>
      </c>
      <c r="E167" s="102">
        <v>0</v>
      </c>
      <c r="F167" s="102">
        <v>0</v>
      </c>
      <c r="G167" s="102">
        <v>0</v>
      </c>
      <c r="H167" s="102">
        <v>0</v>
      </c>
      <c r="I167" s="102">
        <v>0</v>
      </c>
      <c r="J167" s="19">
        <f t="shared" si="2"/>
        <v>0</v>
      </c>
    </row>
    <row r="168" spans="1:10" ht="12.75">
      <c r="A168" s="3" t="s">
        <v>225</v>
      </c>
      <c r="B168" t="s">
        <v>224</v>
      </c>
      <c r="C168" s="70" t="s">
        <v>482</v>
      </c>
      <c r="D168" s="102">
        <v>0</v>
      </c>
      <c r="E168" s="102">
        <v>0</v>
      </c>
      <c r="F168" s="102">
        <v>0</v>
      </c>
      <c r="G168" s="102">
        <v>0</v>
      </c>
      <c r="H168" s="102">
        <v>0</v>
      </c>
      <c r="I168" s="102">
        <v>0</v>
      </c>
      <c r="J168" s="19">
        <f t="shared" si="2"/>
        <v>0</v>
      </c>
    </row>
    <row r="169" spans="1:10" ht="12.75">
      <c r="A169" s="3" t="s">
        <v>226</v>
      </c>
      <c r="B169" t="s">
        <v>224</v>
      </c>
      <c r="C169" s="70" t="s">
        <v>483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9">
        <f t="shared" si="2"/>
        <v>0</v>
      </c>
    </row>
    <row r="170" spans="1:10" ht="12.75">
      <c r="A170" s="3" t="s">
        <v>227</v>
      </c>
      <c r="B170" t="s">
        <v>224</v>
      </c>
      <c r="C170" s="70" t="s">
        <v>484</v>
      </c>
      <c r="D170" s="102">
        <v>0</v>
      </c>
      <c r="E170" s="102">
        <v>0</v>
      </c>
      <c r="F170" s="102">
        <v>0</v>
      </c>
      <c r="G170" s="102">
        <v>0</v>
      </c>
      <c r="H170" s="102">
        <v>0</v>
      </c>
      <c r="I170" s="102">
        <v>0</v>
      </c>
      <c r="J170" s="19">
        <f t="shared" si="2"/>
        <v>0</v>
      </c>
    </row>
    <row r="171" spans="1:10" ht="12.75">
      <c r="A171" s="3" t="s">
        <v>228</v>
      </c>
      <c r="B171" t="s">
        <v>224</v>
      </c>
      <c r="C171" s="70" t="s">
        <v>485</v>
      </c>
      <c r="D171" s="102">
        <v>0</v>
      </c>
      <c r="E171" s="102">
        <v>0</v>
      </c>
      <c r="F171" s="102">
        <v>0</v>
      </c>
      <c r="G171" s="102">
        <v>0</v>
      </c>
      <c r="H171" s="102">
        <v>0</v>
      </c>
      <c r="I171" s="102">
        <v>0</v>
      </c>
      <c r="J171" s="19">
        <f t="shared" si="2"/>
        <v>0</v>
      </c>
    </row>
    <row r="172" spans="1:10" ht="12.75">
      <c r="A172" s="3" t="s">
        <v>229</v>
      </c>
      <c r="B172" t="s">
        <v>230</v>
      </c>
      <c r="C172" s="70" t="s">
        <v>497</v>
      </c>
      <c r="D172" s="102">
        <v>0</v>
      </c>
      <c r="E172" s="102">
        <v>0</v>
      </c>
      <c r="F172" s="102">
        <v>0</v>
      </c>
      <c r="G172" s="102">
        <v>0</v>
      </c>
      <c r="H172" s="102">
        <v>0</v>
      </c>
      <c r="I172" s="102">
        <v>0</v>
      </c>
      <c r="J172" s="19">
        <f t="shared" si="2"/>
        <v>0</v>
      </c>
    </row>
    <row r="173" spans="1:10" ht="12.75">
      <c r="A173" s="3" t="s">
        <v>231</v>
      </c>
      <c r="B173" t="s">
        <v>230</v>
      </c>
      <c r="C173" s="70" t="s">
        <v>486</v>
      </c>
      <c r="D173" s="102">
        <v>8134.62</v>
      </c>
      <c r="E173" s="102">
        <v>0</v>
      </c>
      <c r="F173" s="102">
        <v>0</v>
      </c>
      <c r="G173" s="102">
        <v>825.35</v>
      </c>
      <c r="H173" s="102">
        <v>0</v>
      </c>
      <c r="I173" s="102">
        <v>0</v>
      </c>
      <c r="J173" s="19">
        <f t="shared" si="2"/>
        <v>8959.97</v>
      </c>
    </row>
    <row r="174" spans="1:10" ht="12.75">
      <c r="A174" s="3" t="s">
        <v>232</v>
      </c>
      <c r="B174" t="s">
        <v>230</v>
      </c>
      <c r="C174" s="70" t="s">
        <v>487</v>
      </c>
      <c r="D174" s="102">
        <v>0</v>
      </c>
      <c r="E174" s="102">
        <v>0</v>
      </c>
      <c r="F174" s="102">
        <v>0</v>
      </c>
      <c r="G174" s="102">
        <v>0</v>
      </c>
      <c r="H174" s="102">
        <v>0</v>
      </c>
      <c r="I174" s="102">
        <v>0</v>
      </c>
      <c r="J174" s="19">
        <f t="shared" si="2"/>
        <v>0</v>
      </c>
    </row>
    <row r="175" spans="1:10" ht="12.75">
      <c r="A175" s="3" t="s">
        <v>233</v>
      </c>
      <c r="B175" t="s">
        <v>230</v>
      </c>
      <c r="C175" s="70" t="s">
        <v>488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9">
        <f t="shared" si="2"/>
        <v>0</v>
      </c>
    </row>
    <row r="176" spans="1:10" ht="12.75">
      <c r="A176" s="3" t="s">
        <v>234</v>
      </c>
      <c r="B176" t="s">
        <v>230</v>
      </c>
      <c r="C176" s="70" t="s">
        <v>489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9">
        <f t="shared" si="2"/>
        <v>0</v>
      </c>
    </row>
    <row r="177" spans="1:10" ht="12.75">
      <c r="A177" s="3" t="s">
        <v>235</v>
      </c>
      <c r="B177" t="s">
        <v>230</v>
      </c>
      <c r="C177" s="70" t="s">
        <v>490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9">
        <f t="shared" si="2"/>
        <v>0</v>
      </c>
    </row>
    <row r="178" spans="1:10" ht="12.75">
      <c r="A178" s="3" t="s">
        <v>236</v>
      </c>
      <c r="B178" t="s">
        <v>230</v>
      </c>
      <c r="C178" s="70" t="s">
        <v>491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9">
        <f t="shared" si="2"/>
        <v>0</v>
      </c>
    </row>
    <row r="179" spans="1:10" ht="12.75">
      <c r="A179" s="3" t="s">
        <v>237</v>
      </c>
      <c r="B179" t="s">
        <v>230</v>
      </c>
      <c r="C179" s="70" t="s">
        <v>492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9">
        <f t="shared" si="2"/>
        <v>0</v>
      </c>
    </row>
    <row r="180" spans="1:10" ht="12.75">
      <c r="A180" s="3" t="s">
        <v>238</v>
      </c>
      <c r="B180" t="s">
        <v>230</v>
      </c>
      <c r="C180" s="70" t="s">
        <v>493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9">
        <f t="shared" si="2"/>
        <v>0</v>
      </c>
    </row>
    <row r="181" spans="1:10" ht="12.75">
      <c r="A181" s="3" t="s">
        <v>239</v>
      </c>
      <c r="B181" t="s">
        <v>230</v>
      </c>
      <c r="C181" s="70" t="s">
        <v>494</v>
      </c>
      <c r="D181" s="102">
        <v>0</v>
      </c>
      <c r="E181" s="102">
        <v>0</v>
      </c>
      <c r="F181" s="102">
        <v>0</v>
      </c>
      <c r="G181" s="102">
        <v>0</v>
      </c>
      <c r="H181" s="102">
        <v>0</v>
      </c>
      <c r="I181" s="102">
        <v>0</v>
      </c>
      <c r="J181" s="19">
        <f t="shared" si="2"/>
        <v>0</v>
      </c>
    </row>
    <row r="182" spans="1:10" ht="12.75">
      <c r="A182" s="3" t="s">
        <v>240</v>
      </c>
      <c r="B182" t="s">
        <v>230</v>
      </c>
      <c r="C182" s="70" t="s">
        <v>495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9">
        <f t="shared" si="2"/>
        <v>0</v>
      </c>
    </row>
    <row r="183" spans="1:10" ht="12.75">
      <c r="A183" s="3" t="s">
        <v>241</v>
      </c>
      <c r="B183" t="s">
        <v>230</v>
      </c>
      <c r="C183" s="70" t="s">
        <v>496</v>
      </c>
      <c r="D183" s="102">
        <v>0</v>
      </c>
      <c r="E183" s="102">
        <v>0</v>
      </c>
      <c r="F183" s="102">
        <v>0</v>
      </c>
      <c r="G183" s="102">
        <v>0</v>
      </c>
      <c r="H183" s="102">
        <v>0</v>
      </c>
      <c r="I183" s="102">
        <v>0</v>
      </c>
      <c r="J183" s="19">
        <f t="shared" si="2"/>
        <v>0</v>
      </c>
    </row>
    <row r="184" spans="1:10" ht="12.75">
      <c r="A184" s="3">
        <v>3200</v>
      </c>
      <c r="B184" t="s">
        <v>242</v>
      </c>
      <c r="C184" s="70" t="s">
        <v>243</v>
      </c>
      <c r="D184" s="102">
        <v>0</v>
      </c>
      <c r="E184" s="102">
        <v>0</v>
      </c>
      <c r="F184" s="102">
        <v>0</v>
      </c>
      <c r="G184" s="102">
        <v>0</v>
      </c>
      <c r="H184" s="102">
        <v>0</v>
      </c>
      <c r="I184" s="102">
        <v>0</v>
      </c>
      <c r="J184" s="19">
        <f t="shared" si="2"/>
        <v>0</v>
      </c>
    </row>
    <row r="185" spans="1:10" ht="12.75">
      <c r="A185" s="3">
        <v>3210</v>
      </c>
      <c r="B185" t="s">
        <v>242</v>
      </c>
      <c r="C185" s="70" t="s">
        <v>244</v>
      </c>
      <c r="D185" s="102">
        <v>18071.949999999997</v>
      </c>
      <c r="E185" s="102">
        <v>0.94</v>
      </c>
      <c r="F185" s="102">
        <v>0</v>
      </c>
      <c r="G185" s="102">
        <v>3245.99</v>
      </c>
      <c r="H185" s="102">
        <v>0</v>
      </c>
      <c r="I185" s="102">
        <v>7525</v>
      </c>
      <c r="J185" s="19">
        <f t="shared" si="2"/>
        <v>28843.879999999997</v>
      </c>
    </row>
    <row r="186" spans="1:10" ht="12.75">
      <c r="A186" s="3">
        <v>3220</v>
      </c>
      <c r="B186" t="s">
        <v>242</v>
      </c>
      <c r="C186" s="70" t="s">
        <v>245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  <c r="J186" s="19">
        <f t="shared" si="2"/>
        <v>0</v>
      </c>
    </row>
    <row r="187" spans="1:10" ht="12.75">
      <c r="A187" s="3">
        <v>3230</v>
      </c>
      <c r="B187" t="s">
        <v>242</v>
      </c>
      <c r="C187" s="70" t="s">
        <v>246</v>
      </c>
      <c r="D187" s="102">
        <v>18547.08</v>
      </c>
      <c r="E187" s="102">
        <v>0</v>
      </c>
      <c r="F187" s="102">
        <v>0</v>
      </c>
      <c r="G187" s="102">
        <v>17782.920000000002</v>
      </c>
      <c r="H187" s="102">
        <v>0</v>
      </c>
      <c r="I187" s="102">
        <v>0</v>
      </c>
      <c r="J187" s="19">
        <f t="shared" si="2"/>
        <v>36330</v>
      </c>
    </row>
    <row r="188" spans="1:10" ht="12.75">
      <c r="A188" s="3">
        <v>8001</v>
      </c>
      <c r="B188" s="14" t="s">
        <v>318</v>
      </c>
      <c r="C188" s="94" t="s">
        <v>319</v>
      </c>
      <c r="D188" s="102">
        <v>50148.25</v>
      </c>
      <c r="E188" s="102">
        <v>0</v>
      </c>
      <c r="F188" s="102">
        <v>0</v>
      </c>
      <c r="G188" s="102">
        <v>10139.97</v>
      </c>
      <c r="H188" s="102">
        <v>0</v>
      </c>
      <c r="I188" s="102">
        <v>16193.6</v>
      </c>
      <c r="J188" s="19">
        <f t="shared" si="2"/>
        <v>76481.82</v>
      </c>
    </row>
    <row r="189" spans="1:10" ht="12.75">
      <c r="A189" s="3">
        <v>9025</v>
      </c>
      <c r="B189" s="3">
        <v>9025</v>
      </c>
      <c r="C189" t="s">
        <v>250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  <c r="J189" s="19">
        <f t="shared" si="2"/>
        <v>0</v>
      </c>
    </row>
    <row r="190" spans="1:10" ht="12.75">
      <c r="A190" s="3">
        <v>9030</v>
      </c>
      <c r="B190" s="3">
        <v>9030</v>
      </c>
      <c r="C190" t="s">
        <v>251</v>
      </c>
      <c r="D190" s="102">
        <v>0</v>
      </c>
      <c r="E190" s="102">
        <v>0</v>
      </c>
      <c r="F190" s="102">
        <v>0</v>
      </c>
      <c r="G190" s="102">
        <v>0</v>
      </c>
      <c r="H190" s="102">
        <v>0</v>
      </c>
      <c r="I190" s="102">
        <v>0</v>
      </c>
      <c r="J190" s="19">
        <f t="shared" si="2"/>
        <v>0</v>
      </c>
    </row>
    <row r="191" spans="1:10" ht="12.75">
      <c r="A191" s="3">
        <v>9035</v>
      </c>
      <c r="B191" s="3">
        <v>9035</v>
      </c>
      <c r="C191" t="s">
        <v>252</v>
      </c>
      <c r="D191" s="102">
        <v>0</v>
      </c>
      <c r="E191" s="102">
        <v>0</v>
      </c>
      <c r="F191" s="102">
        <v>0</v>
      </c>
      <c r="G191" s="102">
        <v>0</v>
      </c>
      <c r="H191" s="102">
        <v>0</v>
      </c>
      <c r="I191" s="102">
        <v>0</v>
      </c>
      <c r="J191" s="19">
        <f t="shared" si="2"/>
        <v>0</v>
      </c>
    </row>
    <row r="192" spans="1:10" ht="12.75">
      <c r="A192" s="3">
        <v>9040</v>
      </c>
      <c r="B192" s="3">
        <v>9040</v>
      </c>
      <c r="C192" t="s">
        <v>253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  <c r="J192" s="19">
        <f t="shared" si="2"/>
        <v>0</v>
      </c>
    </row>
    <row r="193" spans="1:10" ht="12.75">
      <c r="A193" s="3">
        <v>9045</v>
      </c>
      <c r="B193" s="3">
        <v>9045</v>
      </c>
      <c r="C193" t="s">
        <v>254</v>
      </c>
      <c r="D193" s="102">
        <v>0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9">
        <f t="shared" si="2"/>
        <v>0</v>
      </c>
    </row>
    <row r="194" spans="1:10" ht="12.75">
      <c r="A194" s="3">
        <v>9050</v>
      </c>
      <c r="B194" s="3">
        <v>9050</v>
      </c>
      <c r="C194" t="s">
        <v>255</v>
      </c>
      <c r="D194" s="102">
        <v>0</v>
      </c>
      <c r="E194" s="102">
        <v>0</v>
      </c>
      <c r="F194" s="102">
        <v>0</v>
      </c>
      <c r="G194" s="102">
        <v>0</v>
      </c>
      <c r="H194" s="102">
        <v>0</v>
      </c>
      <c r="I194" s="102">
        <v>0</v>
      </c>
      <c r="J194" s="19">
        <f t="shared" si="2"/>
        <v>0</v>
      </c>
    </row>
    <row r="195" spans="1:10" ht="12.75">
      <c r="A195" s="3">
        <v>9055</v>
      </c>
      <c r="B195" s="3">
        <v>9055</v>
      </c>
      <c r="C195" t="s">
        <v>256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0</v>
      </c>
      <c r="J195" s="19">
        <f t="shared" si="2"/>
        <v>0</v>
      </c>
    </row>
    <row r="196" spans="1:10" ht="12.75">
      <c r="A196" s="3">
        <v>9060</v>
      </c>
      <c r="B196" s="3">
        <v>9060</v>
      </c>
      <c r="C196" t="s">
        <v>257</v>
      </c>
      <c r="D196" s="102">
        <v>0</v>
      </c>
      <c r="E196" s="102">
        <v>0</v>
      </c>
      <c r="F196" s="102">
        <v>0</v>
      </c>
      <c r="G196" s="102">
        <v>0</v>
      </c>
      <c r="H196" s="102">
        <v>0</v>
      </c>
      <c r="I196" s="102">
        <v>0</v>
      </c>
      <c r="J196" s="19">
        <f t="shared" si="2"/>
        <v>0</v>
      </c>
    </row>
    <row r="197" spans="1:10" ht="12.75">
      <c r="A197" s="3">
        <v>9075</v>
      </c>
      <c r="B197" s="3">
        <v>9075</v>
      </c>
      <c r="C197" t="s">
        <v>258</v>
      </c>
      <c r="D197" s="102">
        <v>0</v>
      </c>
      <c r="E197" s="102">
        <v>0</v>
      </c>
      <c r="F197" s="102">
        <v>0</v>
      </c>
      <c r="G197" s="102">
        <v>0</v>
      </c>
      <c r="H197" s="102">
        <v>0</v>
      </c>
      <c r="I197" s="102">
        <v>0</v>
      </c>
      <c r="J197" s="19">
        <f t="shared" si="2"/>
        <v>0</v>
      </c>
    </row>
    <row r="198" spans="1:10" ht="12.75">
      <c r="A198" s="3">
        <v>9080</v>
      </c>
      <c r="B198" s="3">
        <v>9080</v>
      </c>
      <c r="C198" t="s">
        <v>259</v>
      </c>
      <c r="D198" s="102">
        <v>0</v>
      </c>
      <c r="E198" s="102">
        <v>0</v>
      </c>
      <c r="F198" s="102">
        <v>0</v>
      </c>
      <c r="G198" s="102">
        <v>0</v>
      </c>
      <c r="H198" s="102">
        <v>0</v>
      </c>
      <c r="I198" s="102">
        <v>0</v>
      </c>
      <c r="J198" s="19">
        <f t="shared" si="2"/>
        <v>0</v>
      </c>
    </row>
    <row r="199" spans="1:10" ht="12.75">
      <c r="A199" s="3">
        <v>9095</v>
      </c>
      <c r="B199" s="3">
        <v>9095</v>
      </c>
      <c r="C199" t="s">
        <v>260</v>
      </c>
      <c r="D199" s="102">
        <v>0</v>
      </c>
      <c r="E199" s="102">
        <v>0</v>
      </c>
      <c r="F199" s="102">
        <v>0</v>
      </c>
      <c r="G199" s="102">
        <v>0</v>
      </c>
      <c r="H199" s="102">
        <v>0</v>
      </c>
      <c r="I199" s="102">
        <v>0</v>
      </c>
      <c r="J199" s="19">
        <f t="shared" si="2"/>
        <v>0</v>
      </c>
    </row>
    <row r="200" spans="1:10" ht="12.75">
      <c r="A200" s="3">
        <v>9120</v>
      </c>
      <c r="B200" s="3">
        <v>9120</v>
      </c>
      <c r="C200" t="s">
        <v>261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9">
        <f t="shared" si="2"/>
        <v>0</v>
      </c>
    </row>
    <row r="201" spans="1:10" ht="12.75">
      <c r="A201" s="3">
        <v>9125</v>
      </c>
      <c r="B201" s="3">
        <v>9125</v>
      </c>
      <c r="C201" t="s">
        <v>262</v>
      </c>
      <c r="D201" s="102">
        <v>0</v>
      </c>
      <c r="E201" s="102">
        <v>0</v>
      </c>
      <c r="F201" s="102">
        <v>0</v>
      </c>
      <c r="G201" s="102">
        <v>0</v>
      </c>
      <c r="H201" s="102">
        <v>0</v>
      </c>
      <c r="I201" s="102">
        <v>0</v>
      </c>
      <c r="J201" s="19">
        <f t="shared" si="2"/>
        <v>0</v>
      </c>
    </row>
    <row r="202" spans="1:10" ht="12.75">
      <c r="A202" s="3">
        <v>9130</v>
      </c>
      <c r="B202" s="3">
        <v>9130</v>
      </c>
      <c r="C202" t="s">
        <v>498</v>
      </c>
      <c r="D202" s="102">
        <v>0</v>
      </c>
      <c r="E202" s="102">
        <v>0</v>
      </c>
      <c r="F202" s="102">
        <v>0</v>
      </c>
      <c r="G202" s="102">
        <v>0</v>
      </c>
      <c r="H202" s="102">
        <v>0</v>
      </c>
      <c r="I202" s="102">
        <v>0</v>
      </c>
      <c r="J202" s="19">
        <f t="shared" si="2"/>
        <v>0</v>
      </c>
    </row>
    <row r="203" spans="1:10" ht="12.75">
      <c r="A203" s="3">
        <v>9135</v>
      </c>
      <c r="B203" s="3">
        <v>9135</v>
      </c>
      <c r="C203" t="s">
        <v>499</v>
      </c>
      <c r="D203" s="102">
        <v>0</v>
      </c>
      <c r="E203" s="102">
        <v>0</v>
      </c>
      <c r="F203" s="102">
        <v>0</v>
      </c>
      <c r="G203" s="102">
        <v>0</v>
      </c>
      <c r="H203" s="102">
        <v>0</v>
      </c>
      <c r="I203" s="102">
        <v>0</v>
      </c>
      <c r="J203" s="19">
        <f aca="true" t="shared" si="3" ref="J203:J208">SUM(D203:I203)</f>
        <v>0</v>
      </c>
    </row>
    <row r="204" spans="1:10" ht="12.75">
      <c r="A204" s="3">
        <v>9140</v>
      </c>
      <c r="B204" s="3">
        <v>9140</v>
      </c>
      <c r="C204" t="s">
        <v>263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102">
        <v>0</v>
      </c>
      <c r="J204" s="19">
        <f t="shared" si="3"/>
        <v>0</v>
      </c>
    </row>
    <row r="205" spans="1:10" ht="12.75">
      <c r="A205" s="3">
        <v>9145</v>
      </c>
      <c r="B205" s="3">
        <v>9145</v>
      </c>
      <c r="C205" t="s">
        <v>264</v>
      </c>
      <c r="D205" s="102">
        <v>0</v>
      </c>
      <c r="E205" s="102">
        <v>0</v>
      </c>
      <c r="F205" s="102">
        <v>0</v>
      </c>
      <c r="G205" s="102">
        <v>0</v>
      </c>
      <c r="H205" s="102">
        <v>0</v>
      </c>
      <c r="I205" s="102">
        <v>0</v>
      </c>
      <c r="J205" s="19">
        <f t="shared" si="3"/>
        <v>0</v>
      </c>
    </row>
    <row r="206" spans="1:10" ht="12.75">
      <c r="A206" s="3" t="s">
        <v>249</v>
      </c>
      <c r="B206" s="3" t="s">
        <v>249</v>
      </c>
      <c r="C206" t="s">
        <v>265</v>
      </c>
      <c r="D206" s="102">
        <v>0</v>
      </c>
      <c r="E206" s="102">
        <v>0</v>
      </c>
      <c r="F206" s="102">
        <v>0</v>
      </c>
      <c r="G206" s="102">
        <v>0</v>
      </c>
      <c r="H206" s="102">
        <v>0</v>
      </c>
      <c r="I206" s="102">
        <v>0</v>
      </c>
      <c r="J206" s="19">
        <f t="shared" si="3"/>
        <v>0</v>
      </c>
    </row>
    <row r="207" spans="1:10" ht="12.75">
      <c r="A207" s="3">
        <v>9160</v>
      </c>
      <c r="B207" s="3">
        <v>9160</v>
      </c>
      <c r="C207" t="s">
        <v>266</v>
      </c>
      <c r="D207" s="102">
        <v>0</v>
      </c>
      <c r="E207" s="102">
        <v>0</v>
      </c>
      <c r="F207" s="102">
        <v>0</v>
      </c>
      <c r="G207" s="102">
        <v>0</v>
      </c>
      <c r="H207" s="102">
        <v>0</v>
      </c>
      <c r="I207" s="102">
        <v>0</v>
      </c>
      <c r="J207" s="19">
        <f t="shared" si="3"/>
        <v>0</v>
      </c>
    </row>
    <row r="208" spans="1:10" ht="12.75">
      <c r="A208" s="3">
        <v>9165</v>
      </c>
      <c r="B208" s="3">
        <v>9165</v>
      </c>
      <c r="C208" t="s">
        <v>500</v>
      </c>
      <c r="D208" s="102">
        <v>0</v>
      </c>
      <c r="E208" s="102">
        <v>0</v>
      </c>
      <c r="F208" s="102">
        <v>0</v>
      </c>
      <c r="G208" s="102">
        <v>0</v>
      </c>
      <c r="H208" s="102">
        <v>0</v>
      </c>
      <c r="I208" s="102">
        <v>0</v>
      </c>
      <c r="J208" s="19">
        <f t="shared" si="3"/>
        <v>0</v>
      </c>
    </row>
    <row r="211" spans="3:10" ht="13.5" customHeight="1">
      <c r="C211" t="s">
        <v>301</v>
      </c>
      <c r="D211" s="19">
        <f>SUM(D10:D208)</f>
        <v>3852603.49</v>
      </c>
      <c r="E211" s="19">
        <f aca="true" t="shared" si="4" ref="E211:J211">SUM(E10:E207)</f>
        <v>57530.11000000001</v>
      </c>
      <c r="F211" s="19">
        <f t="shared" si="4"/>
        <v>0</v>
      </c>
      <c r="G211" s="19">
        <f t="shared" si="4"/>
        <v>541729.7000000001</v>
      </c>
      <c r="H211" s="19">
        <f t="shared" si="4"/>
        <v>2724.48</v>
      </c>
      <c r="I211" s="19">
        <f t="shared" si="4"/>
        <v>173257.97</v>
      </c>
      <c r="J211" s="19">
        <f t="shared" si="4"/>
        <v>4627845.75</v>
      </c>
    </row>
    <row r="213" spans="4:10" ht="12.75">
      <c r="D213" s="19"/>
      <c r="E213" s="19"/>
      <c r="J213" s="19"/>
    </row>
  </sheetData>
  <sheetProtection/>
  <printOptions/>
  <pageMargins left="0.75" right="0.75" top="1" bottom="1" header="0.5" footer="0.5"/>
  <pageSetup horizontalDpi="600" verticalDpi="600" orientation="landscape" paperSize="5" scale="85" r:id="rId1"/>
  <headerFooter alignWithMargins="0">
    <oddHeader>&amp;CFY 2011-12 CDE Audit Findings for ADE</oddHeader>
    <oddFooter>&amp;LCDE, Public School Finance Unit&amp;R&amp;D</oddFooter>
  </headerFooter>
  <ignoredErrors>
    <ignoredError sqref="E211:I2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A1">
      <pane ySplit="1" topLeftCell="A2" activePane="bottomLeft" state="frozen"/>
      <selection pane="topLeft" activeCell="D43" sqref="D43"/>
      <selection pane="bottomLeft" activeCell="A2" sqref="A2"/>
    </sheetView>
  </sheetViews>
  <sheetFormatPr defaultColWidth="9.140625" defaultRowHeight="12.75"/>
  <cols>
    <col min="2" max="2" width="0.13671875" style="0" customWidth="1"/>
    <col min="3" max="3" width="31.140625" style="0" customWidth="1"/>
    <col min="4" max="4" width="10.28125" style="0" customWidth="1"/>
    <col min="5" max="5" width="1.28515625" style="0" customWidth="1"/>
    <col min="7" max="7" width="9.140625" style="23" customWidth="1"/>
    <col min="8" max="8" width="9.7109375" style="0" customWidth="1"/>
    <col min="9" max="9" width="1.28515625" style="0" customWidth="1"/>
    <col min="10" max="10" width="11.8515625" style="1" customWidth="1"/>
    <col min="11" max="11" width="1.28515625" style="1" customWidth="1"/>
    <col min="12" max="12" width="10.140625" style="1" customWidth="1"/>
    <col min="13" max="13" width="1.28515625" style="0" customWidth="1"/>
    <col min="14" max="14" width="15.7109375" style="1" customWidth="1"/>
    <col min="15" max="15" width="14.140625" style="1" customWidth="1"/>
    <col min="16" max="16" width="16.7109375" style="1" customWidth="1"/>
    <col min="17" max="17" width="1.28515625" style="0" customWidth="1"/>
    <col min="18" max="18" width="8.421875" style="0" customWidth="1"/>
    <col min="19" max="19" width="9.7109375" style="1" bestFit="1" customWidth="1"/>
    <col min="20" max="20" width="12.8515625" style="1" customWidth="1"/>
    <col min="22" max="22" width="10.57421875" style="0" bestFit="1" customWidth="1"/>
    <col min="23" max="23" width="12.7109375" style="0" bestFit="1" customWidth="1"/>
  </cols>
  <sheetData>
    <row r="1" spans="1:20" s="21" customFormat="1" ht="73.5" customHeight="1">
      <c r="A1" s="21" t="s">
        <v>0</v>
      </c>
      <c r="B1" s="21" t="s">
        <v>1</v>
      </c>
      <c r="C1" s="21" t="s">
        <v>2</v>
      </c>
      <c r="D1" s="111" t="s">
        <v>282</v>
      </c>
      <c r="F1" s="21" t="s">
        <v>283</v>
      </c>
      <c r="G1" s="84" t="s">
        <v>284</v>
      </c>
      <c r="H1" s="21" t="s">
        <v>665</v>
      </c>
      <c r="J1" s="112" t="s">
        <v>285</v>
      </c>
      <c r="K1" s="22"/>
      <c r="L1" s="22" t="s">
        <v>286</v>
      </c>
      <c r="N1" s="22" t="s">
        <v>287</v>
      </c>
      <c r="O1" s="22" t="s">
        <v>288</v>
      </c>
      <c r="P1" s="24" t="s">
        <v>289</v>
      </c>
      <c r="Q1" s="25"/>
      <c r="R1" s="111" t="s">
        <v>290</v>
      </c>
      <c r="S1" s="112" t="s">
        <v>285</v>
      </c>
      <c r="T1" s="24" t="s">
        <v>291</v>
      </c>
    </row>
    <row r="2" spans="7:20" s="21" customFormat="1" ht="27" customHeight="1">
      <c r="G2" s="84"/>
      <c r="J2" s="22"/>
      <c r="K2" s="22"/>
      <c r="L2" s="22"/>
      <c r="N2" s="22"/>
      <c r="O2" s="22"/>
      <c r="P2" s="24" t="s">
        <v>292</v>
      </c>
      <c r="Q2" s="25"/>
      <c r="S2" s="22"/>
      <c r="T2" s="24" t="s">
        <v>293</v>
      </c>
    </row>
    <row r="3" ht="12.75">
      <c r="Q3" s="26"/>
    </row>
    <row r="4" spans="1:24" ht="12.75">
      <c r="A4" t="s">
        <v>6</v>
      </c>
      <c r="B4" t="s">
        <v>7</v>
      </c>
      <c r="C4" s="70" t="s">
        <v>324</v>
      </c>
      <c r="D4" s="23">
        <v>7322</v>
      </c>
      <c r="F4" s="67">
        <v>412</v>
      </c>
      <c r="H4" s="23">
        <f aca="true" t="shared" si="0" ref="H4:H67">F4-G4</f>
        <v>412</v>
      </c>
      <c r="J4" s="47">
        <v>6540.53</v>
      </c>
      <c r="N4" s="1">
        <f>H4*J4</f>
        <v>2694698.36</v>
      </c>
      <c r="P4" s="4">
        <f aca="true" t="shared" si="1" ref="P4:P67">N4+O4</f>
        <v>2694698.36</v>
      </c>
      <c r="Q4" s="27"/>
      <c r="R4" s="58">
        <v>161</v>
      </c>
      <c r="S4" s="72">
        <v>6540.53</v>
      </c>
      <c r="T4" s="4">
        <f>R4*S4</f>
        <v>1053025.33</v>
      </c>
      <c r="V4" s="47"/>
      <c r="W4" s="1"/>
      <c r="X4" s="1"/>
    </row>
    <row r="5" spans="1:24" ht="12.75">
      <c r="A5" t="s">
        <v>8</v>
      </c>
      <c r="B5" t="s">
        <v>7</v>
      </c>
      <c r="C5" s="70" t="s">
        <v>325</v>
      </c>
      <c r="D5" s="23">
        <v>41105</v>
      </c>
      <c r="F5" s="67">
        <v>8127</v>
      </c>
      <c r="G5" s="85">
        <v>4831.5</v>
      </c>
      <c r="H5" s="23">
        <f t="shared" si="0"/>
        <v>3295.5</v>
      </c>
      <c r="I5" s="23"/>
      <c r="J5" s="47">
        <v>6277.18</v>
      </c>
      <c r="L5" s="1">
        <v>5914.07</v>
      </c>
      <c r="N5" s="1">
        <f aca="true" t="shared" si="2" ref="N5:N68">H5*J5</f>
        <v>20686446.69</v>
      </c>
      <c r="O5" s="1">
        <f>G5*L5</f>
        <v>28573829.205</v>
      </c>
      <c r="P5" s="4">
        <f t="shared" si="1"/>
        <v>49260275.894999996</v>
      </c>
      <c r="Q5" s="27"/>
      <c r="R5" s="58">
        <v>274</v>
      </c>
      <c r="S5" s="72">
        <v>6277.18</v>
      </c>
      <c r="T5" s="4">
        <f aca="true" t="shared" si="3" ref="T5:T68">R5*S5</f>
        <v>1719947.32</v>
      </c>
      <c r="V5" s="47"/>
      <c r="W5" s="1"/>
      <c r="X5" s="1"/>
    </row>
    <row r="6" spans="1:24" ht="12.75">
      <c r="A6" t="s">
        <v>9</v>
      </c>
      <c r="B6" t="s">
        <v>7</v>
      </c>
      <c r="C6" s="70" t="s">
        <v>326</v>
      </c>
      <c r="D6" s="23">
        <v>6756.4</v>
      </c>
      <c r="F6" s="67">
        <v>0</v>
      </c>
      <c r="H6" s="23">
        <f t="shared" si="0"/>
        <v>0</v>
      </c>
      <c r="J6" s="47">
        <v>6892.29</v>
      </c>
      <c r="N6" s="1">
        <f t="shared" si="2"/>
        <v>0</v>
      </c>
      <c r="P6" s="4">
        <f t="shared" si="1"/>
        <v>0</v>
      </c>
      <c r="Q6" s="27"/>
      <c r="R6" s="58">
        <v>292</v>
      </c>
      <c r="S6" s="72">
        <v>6892.29</v>
      </c>
      <c r="T6" s="4">
        <f t="shared" si="3"/>
        <v>2012548.68</v>
      </c>
      <c r="V6" s="47"/>
      <c r="W6" s="1"/>
      <c r="X6" s="1"/>
    </row>
    <row r="7" spans="1:24" ht="12.75">
      <c r="A7" t="s">
        <v>10</v>
      </c>
      <c r="B7" t="s">
        <v>7</v>
      </c>
      <c r="C7" s="70" t="s">
        <v>327</v>
      </c>
      <c r="D7" s="23">
        <v>14821.9</v>
      </c>
      <c r="F7" s="67">
        <v>3004</v>
      </c>
      <c r="H7" s="23">
        <f t="shared" si="0"/>
        <v>3004</v>
      </c>
      <c r="J7" s="47">
        <v>6220.68</v>
      </c>
      <c r="N7" s="1">
        <f t="shared" si="2"/>
        <v>18686922.720000003</v>
      </c>
      <c r="P7" s="4">
        <f t="shared" si="1"/>
        <v>18686922.720000003</v>
      </c>
      <c r="Q7" s="27"/>
      <c r="R7" s="58">
        <v>209.5</v>
      </c>
      <c r="S7" s="72">
        <v>6220.68</v>
      </c>
      <c r="T7" s="4">
        <f t="shared" si="3"/>
        <v>1303232.46</v>
      </c>
      <c r="V7" s="47"/>
      <c r="W7" s="1"/>
      <c r="X7" s="1"/>
    </row>
    <row r="8" spans="1:24" ht="12.75">
      <c r="A8" t="s">
        <v>11</v>
      </c>
      <c r="B8" t="s">
        <v>7</v>
      </c>
      <c r="C8" s="70" t="s">
        <v>328</v>
      </c>
      <c r="D8" s="23">
        <v>1047.6</v>
      </c>
      <c r="F8" s="67">
        <v>101.5</v>
      </c>
      <c r="H8" s="23">
        <f t="shared" si="0"/>
        <v>101.5</v>
      </c>
      <c r="J8" s="47">
        <v>6669.51</v>
      </c>
      <c r="N8" s="1">
        <f t="shared" si="2"/>
        <v>676955.265</v>
      </c>
      <c r="P8" s="4">
        <f t="shared" si="1"/>
        <v>676955.265</v>
      </c>
      <c r="Q8" s="27"/>
      <c r="R8" s="58">
        <v>10</v>
      </c>
      <c r="S8" s="72">
        <v>6669.51</v>
      </c>
      <c r="T8" s="4">
        <f t="shared" si="3"/>
        <v>66695.1</v>
      </c>
      <c r="V8" s="47"/>
      <c r="W8" s="1"/>
      <c r="X8" s="1"/>
    </row>
    <row r="9" spans="1:24" ht="12.75">
      <c r="A9" t="s">
        <v>12</v>
      </c>
      <c r="B9" t="s">
        <v>7</v>
      </c>
      <c r="C9" s="70" t="s">
        <v>329</v>
      </c>
      <c r="D9" s="23">
        <v>952.5</v>
      </c>
      <c r="F9" s="67">
        <v>8</v>
      </c>
      <c r="H9" s="23">
        <f t="shared" si="0"/>
        <v>8</v>
      </c>
      <c r="J9" s="47">
        <v>6664.58</v>
      </c>
      <c r="N9" s="1">
        <f t="shared" si="2"/>
        <v>53316.64</v>
      </c>
      <c r="P9" s="4">
        <f t="shared" si="1"/>
        <v>53316.64</v>
      </c>
      <c r="Q9" s="27"/>
      <c r="R9" s="58">
        <v>11</v>
      </c>
      <c r="S9" s="72">
        <v>6664.58</v>
      </c>
      <c r="T9" s="4">
        <f t="shared" si="3"/>
        <v>73310.38</v>
      </c>
      <c r="V9" s="47"/>
      <c r="W9" s="1"/>
      <c r="X9" s="1"/>
    </row>
    <row r="10" spans="1:24" ht="12.75">
      <c r="A10" t="s">
        <v>13</v>
      </c>
      <c r="B10" t="s">
        <v>7</v>
      </c>
      <c r="C10" s="70" t="s">
        <v>330</v>
      </c>
      <c r="D10" s="23">
        <v>9543.3</v>
      </c>
      <c r="F10" s="67">
        <v>389</v>
      </c>
      <c r="H10" s="23">
        <f t="shared" si="0"/>
        <v>389</v>
      </c>
      <c r="J10" s="47">
        <v>6755.490000000001</v>
      </c>
      <c r="N10" s="1">
        <f t="shared" si="2"/>
        <v>2627885.6100000003</v>
      </c>
      <c r="P10" s="4">
        <f t="shared" si="1"/>
        <v>2627885.6100000003</v>
      </c>
      <c r="Q10" s="27"/>
      <c r="R10" s="58">
        <v>288.5</v>
      </c>
      <c r="S10" s="72">
        <v>6755.490000000001</v>
      </c>
      <c r="T10" s="4">
        <f t="shared" si="3"/>
        <v>1948958.8650000002</v>
      </c>
      <c r="V10" s="47"/>
      <c r="W10" s="1"/>
      <c r="X10" s="1"/>
    </row>
    <row r="11" spans="1:24" ht="12.75">
      <c r="A11" t="s">
        <v>14</v>
      </c>
      <c r="B11" t="s">
        <v>15</v>
      </c>
      <c r="C11" s="70" t="s">
        <v>331</v>
      </c>
      <c r="D11" s="23">
        <v>2097.6000000000004</v>
      </c>
      <c r="F11" s="67">
        <v>0</v>
      </c>
      <c r="H11" s="23">
        <f t="shared" si="0"/>
        <v>0</v>
      </c>
      <c r="J11" s="47">
        <v>6341.53</v>
      </c>
      <c r="N11" s="1">
        <f t="shared" si="2"/>
        <v>0</v>
      </c>
      <c r="P11" s="4">
        <f t="shared" si="1"/>
        <v>0</v>
      </c>
      <c r="Q11" s="27"/>
      <c r="R11" s="58">
        <v>72</v>
      </c>
      <c r="S11" s="72">
        <v>6341.53</v>
      </c>
      <c r="T11" s="4">
        <f t="shared" si="3"/>
        <v>456590.16</v>
      </c>
      <c r="V11" s="47"/>
      <c r="W11" s="1"/>
      <c r="X11" s="1"/>
    </row>
    <row r="12" spans="1:24" ht="12.75">
      <c r="A12" t="s">
        <v>16</v>
      </c>
      <c r="B12" t="s">
        <v>15</v>
      </c>
      <c r="C12" s="70" t="s">
        <v>332</v>
      </c>
      <c r="D12" s="23">
        <v>297.4</v>
      </c>
      <c r="F12" s="67">
        <v>0</v>
      </c>
      <c r="H12" s="23">
        <f t="shared" si="0"/>
        <v>0</v>
      </c>
      <c r="J12" s="47">
        <v>8534.23</v>
      </c>
      <c r="N12" s="1">
        <f t="shared" si="2"/>
        <v>0</v>
      </c>
      <c r="P12" s="4">
        <f t="shared" si="1"/>
        <v>0</v>
      </c>
      <c r="Q12" s="27"/>
      <c r="R12" s="58">
        <v>6.5</v>
      </c>
      <c r="S12" s="72">
        <v>8534.23</v>
      </c>
      <c r="T12" s="4">
        <f t="shared" si="3"/>
        <v>55472.494999999995</v>
      </c>
      <c r="V12" s="47"/>
      <c r="W12" s="1"/>
      <c r="X12" s="1"/>
    </row>
    <row r="13" spans="1:24" ht="12.75">
      <c r="A13" t="s">
        <v>17</v>
      </c>
      <c r="B13" t="s">
        <v>18</v>
      </c>
      <c r="C13" s="70" t="s">
        <v>333</v>
      </c>
      <c r="D13" s="23">
        <v>2931.4</v>
      </c>
      <c r="F13" s="67">
        <v>0</v>
      </c>
      <c r="H13" s="23">
        <f t="shared" si="0"/>
        <v>0</v>
      </c>
      <c r="J13" s="47">
        <v>6661.63</v>
      </c>
      <c r="N13" s="1">
        <f t="shared" si="2"/>
        <v>0</v>
      </c>
      <c r="P13" s="4">
        <f t="shared" si="1"/>
        <v>0</v>
      </c>
      <c r="Q13" s="27"/>
      <c r="R13" s="58">
        <v>81</v>
      </c>
      <c r="S13" s="72">
        <v>6661.63</v>
      </c>
      <c r="T13" s="4">
        <f t="shared" si="3"/>
        <v>539592.03</v>
      </c>
      <c r="V13" s="47"/>
      <c r="W13" s="1"/>
      <c r="X13" s="1"/>
    </row>
    <row r="14" spans="1:24" ht="12.75">
      <c r="A14" t="s">
        <v>19</v>
      </c>
      <c r="B14" t="s">
        <v>18</v>
      </c>
      <c r="C14" s="70" t="s">
        <v>334</v>
      </c>
      <c r="D14" s="23">
        <v>1489.5</v>
      </c>
      <c r="F14" s="67">
        <v>0</v>
      </c>
      <c r="H14" s="23">
        <f t="shared" si="0"/>
        <v>0</v>
      </c>
      <c r="J14" s="47">
        <v>7567.6900000000005</v>
      </c>
      <c r="N14" s="1">
        <f t="shared" si="2"/>
        <v>0</v>
      </c>
      <c r="P14" s="4">
        <f t="shared" si="1"/>
        <v>0</v>
      </c>
      <c r="Q14" s="27"/>
      <c r="R14" s="58">
        <v>45</v>
      </c>
      <c r="S14" s="72">
        <v>7567.6900000000005</v>
      </c>
      <c r="T14" s="4">
        <f t="shared" si="3"/>
        <v>340546.05000000005</v>
      </c>
      <c r="V14" s="47"/>
      <c r="W14" s="1"/>
      <c r="X14" s="1"/>
    </row>
    <row r="15" spans="1:24" ht="12.75">
      <c r="A15" t="s">
        <v>20</v>
      </c>
      <c r="B15" t="s">
        <v>18</v>
      </c>
      <c r="C15" s="70" t="s">
        <v>335</v>
      </c>
      <c r="D15" s="23">
        <v>49788</v>
      </c>
      <c r="F15" s="67">
        <v>461</v>
      </c>
      <c r="H15" s="23">
        <f t="shared" si="0"/>
        <v>461</v>
      </c>
      <c r="J15" s="47">
        <v>6403.46</v>
      </c>
      <c r="N15" s="1">
        <f t="shared" si="2"/>
        <v>2951995.06</v>
      </c>
      <c r="P15" s="4">
        <f t="shared" si="1"/>
        <v>2951995.06</v>
      </c>
      <c r="Q15" s="27"/>
      <c r="R15" s="58">
        <v>174</v>
      </c>
      <c r="S15" s="72">
        <v>6403.46</v>
      </c>
      <c r="T15" s="4">
        <f t="shared" si="3"/>
        <v>1114202.04</v>
      </c>
      <c r="V15" s="47"/>
      <c r="W15" s="1"/>
      <c r="X15" s="1"/>
    </row>
    <row r="16" spans="1:24" ht="12.75">
      <c r="A16" t="s">
        <v>21</v>
      </c>
      <c r="B16" t="s">
        <v>18</v>
      </c>
      <c r="C16" s="70" t="s">
        <v>336</v>
      </c>
      <c r="D16" s="23">
        <v>14928</v>
      </c>
      <c r="F16" s="67">
        <v>938</v>
      </c>
      <c r="H16" s="23">
        <f t="shared" si="0"/>
        <v>938</v>
      </c>
      <c r="J16" s="47">
        <v>6233.66</v>
      </c>
      <c r="N16" s="1">
        <f t="shared" si="2"/>
        <v>5847173.08</v>
      </c>
      <c r="P16" s="4">
        <f t="shared" si="1"/>
        <v>5847173.08</v>
      </c>
      <c r="Q16" s="27"/>
      <c r="R16" s="58">
        <v>105.5</v>
      </c>
      <c r="S16" s="72">
        <v>6233.66</v>
      </c>
      <c r="T16" s="4">
        <f t="shared" si="3"/>
        <v>657651.13</v>
      </c>
      <c r="V16" s="47"/>
      <c r="W16" s="1"/>
      <c r="X16" s="1"/>
    </row>
    <row r="17" spans="1:24" ht="12.75">
      <c r="A17" t="s">
        <v>22</v>
      </c>
      <c r="B17" t="s">
        <v>18</v>
      </c>
      <c r="C17" s="70" t="s">
        <v>337</v>
      </c>
      <c r="D17" s="23">
        <v>157.1</v>
      </c>
      <c r="F17" s="67">
        <v>0</v>
      </c>
      <c r="H17" s="23">
        <f t="shared" si="0"/>
        <v>0</v>
      </c>
      <c r="J17" s="47">
        <v>12080.63</v>
      </c>
      <c r="N17" s="1">
        <f t="shared" si="2"/>
        <v>0</v>
      </c>
      <c r="P17" s="4">
        <f t="shared" si="1"/>
        <v>0</v>
      </c>
      <c r="Q17" s="27"/>
      <c r="R17" s="58">
        <v>3</v>
      </c>
      <c r="S17" s="72">
        <v>12080.63</v>
      </c>
      <c r="T17" s="4">
        <f t="shared" si="3"/>
        <v>36241.89</v>
      </c>
      <c r="V17" s="47"/>
      <c r="W17" s="1"/>
      <c r="X17" s="1"/>
    </row>
    <row r="18" spans="1:24" ht="12.75">
      <c r="A18" t="s">
        <v>23</v>
      </c>
      <c r="B18" t="s">
        <v>18</v>
      </c>
      <c r="C18" s="70" t="s">
        <v>338</v>
      </c>
      <c r="D18" s="23">
        <v>36551.8</v>
      </c>
      <c r="F18" s="67">
        <v>3361.5</v>
      </c>
      <c r="H18" s="23">
        <f t="shared" si="0"/>
        <v>3361.5</v>
      </c>
      <c r="J18" s="47">
        <v>6712.83</v>
      </c>
      <c r="N18" s="1">
        <f t="shared" si="2"/>
        <v>22565178.044999998</v>
      </c>
      <c r="P18" s="4">
        <f t="shared" si="1"/>
        <v>22565178.044999998</v>
      </c>
      <c r="Q18" s="27"/>
      <c r="R18" s="58">
        <v>688</v>
      </c>
      <c r="S18" s="72">
        <v>6712.83</v>
      </c>
      <c r="T18" s="4">
        <f t="shared" si="3"/>
        <v>4618427.04</v>
      </c>
      <c r="V18" s="47"/>
      <c r="W18" s="1"/>
      <c r="X18" s="1"/>
    </row>
    <row r="19" spans="1:24" ht="12.75">
      <c r="A19" t="s">
        <v>24</v>
      </c>
      <c r="B19" t="s">
        <v>18</v>
      </c>
      <c r="C19" s="70" t="s">
        <v>339</v>
      </c>
      <c r="D19" s="23">
        <v>453.59999999999997</v>
      </c>
      <c r="F19" s="67">
        <v>0</v>
      </c>
      <c r="H19" s="23">
        <f t="shared" si="0"/>
        <v>0</v>
      </c>
      <c r="J19" s="47">
        <v>7493.69</v>
      </c>
      <c r="N19" s="1">
        <f t="shared" si="2"/>
        <v>0</v>
      </c>
      <c r="P19" s="4">
        <f t="shared" si="1"/>
        <v>0</v>
      </c>
      <c r="Q19" s="27"/>
      <c r="R19" s="58">
        <v>6</v>
      </c>
      <c r="S19" s="72">
        <v>7493.69</v>
      </c>
      <c r="T19" s="4">
        <f t="shared" si="3"/>
        <v>44962.14</v>
      </c>
      <c r="V19" s="47"/>
      <c r="W19" s="1"/>
      <c r="X19" s="1"/>
    </row>
    <row r="20" spans="1:24" ht="12.75">
      <c r="A20" t="s">
        <v>25</v>
      </c>
      <c r="B20" t="s">
        <v>26</v>
      </c>
      <c r="C20" s="70" t="s">
        <v>340</v>
      </c>
      <c r="D20" s="23">
        <v>1482.3</v>
      </c>
      <c r="F20" s="67">
        <v>0</v>
      </c>
      <c r="H20" s="23">
        <f t="shared" si="0"/>
        <v>0</v>
      </c>
      <c r="J20" s="47">
        <v>6548.67</v>
      </c>
      <c r="N20" s="1">
        <f t="shared" si="2"/>
        <v>0</v>
      </c>
      <c r="P20" s="4">
        <f t="shared" si="1"/>
        <v>0</v>
      </c>
      <c r="Q20" s="27"/>
      <c r="R20" s="58">
        <v>26</v>
      </c>
      <c r="S20" s="72">
        <v>6548.67</v>
      </c>
      <c r="T20" s="4">
        <f t="shared" si="3"/>
        <v>170265.42</v>
      </c>
      <c r="V20" s="47"/>
      <c r="W20" s="1"/>
      <c r="X20" s="1"/>
    </row>
    <row r="21" spans="1:24" ht="12.75">
      <c r="A21" t="s">
        <v>27</v>
      </c>
      <c r="B21" t="s">
        <v>28</v>
      </c>
      <c r="C21" s="70" t="s">
        <v>341</v>
      </c>
      <c r="D21" s="23">
        <v>147</v>
      </c>
      <c r="F21" s="67">
        <v>0</v>
      </c>
      <c r="H21" s="23">
        <f t="shared" si="0"/>
        <v>0</v>
      </c>
      <c r="J21" s="47">
        <v>11047.65</v>
      </c>
      <c r="N21" s="1">
        <f t="shared" si="2"/>
        <v>0</v>
      </c>
      <c r="P21" s="4">
        <f t="shared" si="1"/>
        <v>0</v>
      </c>
      <c r="Q21" s="27"/>
      <c r="R21" s="58">
        <v>4.5</v>
      </c>
      <c r="S21" s="72">
        <v>11047.65</v>
      </c>
      <c r="T21" s="4">
        <f t="shared" si="3"/>
        <v>49714.424999999996</v>
      </c>
      <c r="V21" s="47"/>
      <c r="W21" s="1"/>
      <c r="X21" s="1"/>
    </row>
    <row r="22" spans="1:24" ht="12.75">
      <c r="A22" t="s">
        <v>29</v>
      </c>
      <c r="B22" t="s">
        <v>28</v>
      </c>
      <c r="C22" s="70" t="s">
        <v>342</v>
      </c>
      <c r="D22" s="23">
        <v>67.2</v>
      </c>
      <c r="F22" s="67">
        <v>0</v>
      </c>
      <c r="H22" s="23">
        <f t="shared" si="0"/>
        <v>0</v>
      </c>
      <c r="J22" s="47">
        <v>12805.92</v>
      </c>
      <c r="N22" s="1">
        <f t="shared" si="2"/>
        <v>0</v>
      </c>
      <c r="P22" s="4">
        <f t="shared" si="1"/>
        <v>0</v>
      </c>
      <c r="Q22" s="27"/>
      <c r="R22" s="58">
        <v>1.5</v>
      </c>
      <c r="S22" s="72">
        <v>12805.92</v>
      </c>
      <c r="T22" s="4">
        <f t="shared" si="3"/>
        <v>19208.88</v>
      </c>
      <c r="V22" s="47"/>
      <c r="W22" s="1"/>
      <c r="X22" s="1"/>
    </row>
    <row r="23" spans="1:24" ht="12.75">
      <c r="A23" t="s">
        <v>30</v>
      </c>
      <c r="B23" t="s">
        <v>28</v>
      </c>
      <c r="C23" s="70" t="s">
        <v>343</v>
      </c>
      <c r="D23" s="23">
        <v>270</v>
      </c>
      <c r="F23" s="67">
        <v>0</v>
      </c>
      <c r="H23" s="23">
        <f t="shared" si="0"/>
        <v>0</v>
      </c>
      <c r="J23" s="47">
        <v>8598.52</v>
      </c>
      <c r="N23" s="1">
        <f t="shared" si="2"/>
        <v>0</v>
      </c>
      <c r="P23" s="4">
        <f t="shared" si="1"/>
        <v>0</v>
      </c>
      <c r="Q23" s="27"/>
      <c r="R23" s="58">
        <v>9</v>
      </c>
      <c r="S23" s="72">
        <v>8598.52</v>
      </c>
      <c r="T23" s="4">
        <f t="shared" si="3"/>
        <v>77386.68000000001</v>
      </c>
      <c r="V23" s="47"/>
      <c r="W23" s="1"/>
      <c r="X23" s="1"/>
    </row>
    <row r="24" spans="1:24" ht="12.75">
      <c r="A24" t="s">
        <v>31</v>
      </c>
      <c r="B24" t="s">
        <v>28</v>
      </c>
      <c r="C24" s="70" t="s">
        <v>344</v>
      </c>
      <c r="D24" s="23">
        <v>291.5</v>
      </c>
      <c r="F24" s="73">
        <v>0</v>
      </c>
      <c r="H24" s="23">
        <f t="shared" si="0"/>
        <v>0</v>
      </c>
      <c r="J24" s="47">
        <v>6771.92</v>
      </c>
      <c r="N24" s="1">
        <f t="shared" si="2"/>
        <v>0</v>
      </c>
      <c r="P24" s="4">
        <f t="shared" si="1"/>
        <v>0</v>
      </c>
      <c r="Q24" s="27"/>
      <c r="R24" s="58">
        <v>1.5</v>
      </c>
      <c r="S24" s="72">
        <v>6771.92</v>
      </c>
      <c r="T24" s="4">
        <f t="shared" si="3"/>
        <v>10157.880000000001</v>
      </c>
      <c r="V24" s="47"/>
      <c r="W24" s="1"/>
      <c r="X24" s="1"/>
    </row>
    <row r="25" spans="1:24" ht="12.75">
      <c r="A25" t="s">
        <v>32</v>
      </c>
      <c r="B25" t="s">
        <v>28</v>
      </c>
      <c r="C25" s="70" t="s">
        <v>345</v>
      </c>
      <c r="D25" s="23">
        <v>48.7</v>
      </c>
      <c r="F25" s="67">
        <v>0</v>
      </c>
      <c r="H25" s="23">
        <f t="shared" si="0"/>
        <v>0</v>
      </c>
      <c r="J25" s="47">
        <v>13050.5</v>
      </c>
      <c r="N25" s="1">
        <f t="shared" si="2"/>
        <v>0</v>
      </c>
      <c r="P25" s="4">
        <f t="shared" si="1"/>
        <v>0</v>
      </c>
      <c r="Q25" s="27"/>
      <c r="R25" s="58">
        <v>1</v>
      </c>
      <c r="S25" s="72">
        <v>13050.5</v>
      </c>
      <c r="T25" s="4">
        <f t="shared" si="3"/>
        <v>13050.5</v>
      </c>
      <c r="V25" s="47"/>
      <c r="W25" s="1"/>
      <c r="X25" s="1"/>
    </row>
    <row r="26" spans="1:24" ht="12.75">
      <c r="A26" t="s">
        <v>33</v>
      </c>
      <c r="B26" t="s">
        <v>34</v>
      </c>
      <c r="C26" s="86" t="s">
        <v>346</v>
      </c>
      <c r="D26" s="23">
        <v>528.6</v>
      </c>
      <c r="F26" s="67">
        <v>0</v>
      </c>
      <c r="H26" s="23">
        <f t="shared" si="0"/>
        <v>0</v>
      </c>
      <c r="J26" s="47">
        <v>6995.09</v>
      </c>
      <c r="N26" s="1">
        <f t="shared" si="2"/>
        <v>0</v>
      </c>
      <c r="P26" s="4">
        <f t="shared" si="1"/>
        <v>0</v>
      </c>
      <c r="Q26" s="27"/>
      <c r="R26" s="58">
        <v>23.5</v>
      </c>
      <c r="S26" s="72">
        <v>6995.09</v>
      </c>
      <c r="T26" s="4">
        <f t="shared" si="3"/>
        <v>164384.615</v>
      </c>
      <c r="V26" s="47"/>
      <c r="W26" s="1"/>
      <c r="X26" s="1"/>
    </row>
    <row r="27" spans="1:24" ht="12.75">
      <c r="A27" t="s">
        <v>36</v>
      </c>
      <c r="B27" t="s">
        <v>34</v>
      </c>
      <c r="C27" s="70" t="s">
        <v>347</v>
      </c>
      <c r="D27" s="23">
        <v>271.3</v>
      </c>
      <c r="F27" s="67">
        <v>0</v>
      </c>
      <c r="H27" s="23">
        <f t="shared" si="0"/>
        <v>0</v>
      </c>
      <c r="J27" s="47">
        <v>8445.78</v>
      </c>
      <c r="N27" s="1">
        <f t="shared" si="2"/>
        <v>0</v>
      </c>
      <c r="P27" s="4">
        <f t="shared" si="1"/>
        <v>0</v>
      </c>
      <c r="Q27" s="27"/>
      <c r="R27" s="58">
        <v>5.5</v>
      </c>
      <c r="S27" s="72">
        <v>8445.78</v>
      </c>
      <c r="T27" s="4">
        <f t="shared" si="3"/>
        <v>46451.79</v>
      </c>
      <c r="V27" s="47"/>
      <c r="W27" s="1"/>
      <c r="X27" s="1"/>
    </row>
    <row r="28" spans="1:24" ht="12.75">
      <c r="A28" t="s">
        <v>37</v>
      </c>
      <c r="B28" t="s">
        <v>38</v>
      </c>
      <c r="C28" s="70" t="s">
        <v>348</v>
      </c>
      <c r="D28" s="23">
        <v>26120.2</v>
      </c>
      <c r="F28" s="67">
        <v>2800</v>
      </c>
      <c r="H28" s="23">
        <f t="shared" si="0"/>
        <v>2800</v>
      </c>
      <c r="J28" s="47">
        <v>6329.92</v>
      </c>
      <c r="N28" s="1">
        <f t="shared" si="2"/>
        <v>17723776</v>
      </c>
      <c r="P28" s="4">
        <f t="shared" si="1"/>
        <v>17723776</v>
      </c>
      <c r="Q28" s="27"/>
      <c r="R28" s="58">
        <v>150</v>
      </c>
      <c r="S28" s="72">
        <v>6329.92</v>
      </c>
      <c r="T28" s="4">
        <f t="shared" si="3"/>
        <v>949488</v>
      </c>
      <c r="V28" s="47"/>
      <c r="W28" s="1"/>
      <c r="X28" s="1"/>
    </row>
    <row r="29" spans="1:24" ht="12.75">
      <c r="A29" t="s">
        <v>39</v>
      </c>
      <c r="B29" t="s">
        <v>38</v>
      </c>
      <c r="C29" s="70" t="s">
        <v>349</v>
      </c>
      <c r="D29" s="23">
        <v>28317.5</v>
      </c>
      <c r="F29" s="67">
        <v>2275</v>
      </c>
      <c r="H29" s="23">
        <f t="shared" si="0"/>
        <v>2275</v>
      </c>
      <c r="J29" s="47">
        <v>6376.7</v>
      </c>
      <c r="N29" s="1">
        <f t="shared" si="2"/>
        <v>14506992.5</v>
      </c>
      <c r="P29" s="4">
        <f t="shared" si="1"/>
        <v>14506992.5</v>
      </c>
      <c r="Q29" s="27"/>
      <c r="R29" s="58">
        <v>167</v>
      </c>
      <c r="S29" s="72">
        <v>6376.7</v>
      </c>
      <c r="T29" s="4">
        <f t="shared" si="3"/>
        <v>1064908.9</v>
      </c>
      <c r="V29" s="47"/>
      <c r="W29" s="1"/>
      <c r="X29" s="1"/>
    </row>
    <row r="30" spans="1:24" ht="12.75">
      <c r="A30" t="s">
        <v>40</v>
      </c>
      <c r="B30" t="s">
        <v>41</v>
      </c>
      <c r="C30" s="70" t="s">
        <v>350</v>
      </c>
      <c r="D30" s="23">
        <v>939</v>
      </c>
      <c r="F30" s="67">
        <v>0</v>
      </c>
      <c r="H30" s="23">
        <f t="shared" si="0"/>
        <v>0</v>
      </c>
      <c r="J30" s="47">
        <v>6687.13</v>
      </c>
      <c r="N30" s="1">
        <f t="shared" si="2"/>
        <v>0</v>
      </c>
      <c r="P30" s="4">
        <f t="shared" si="1"/>
        <v>0</v>
      </c>
      <c r="Q30" s="27"/>
      <c r="R30" s="58">
        <v>8</v>
      </c>
      <c r="S30" s="72">
        <v>6687.13</v>
      </c>
      <c r="T30" s="4">
        <f t="shared" si="3"/>
        <v>53497.04</v>
      </c>
      <c r="V30" s="47"/>
      <c r="W30" s="1"/>
      <c r="X30" s="1"/>
    </row>
    <row r="31" spans="1:24" ht="12.75">
      <c r="A31" t="s">
        <v>42</v>
      </c>
      <c r="B31" t="s">
        <v>41</v>
      </c>
      <c r="C31" s="70" t="s">
        <v>351</v>
      </c>
      <c r="D31" s="23">
        <v>1068.8</v>
      </c>
      <c r="F31" s="67">
        <v>0</v>
      </c>
      <c r="H31" s="23">
        <f t="shared" si="0"/>
        <v>0</v>
      </c>
      <c r="J31" s="47">
        <v>6448.639999999999</v>
      </c>
      <c r="N31" s="1">
        <f t="shared" si="2"/>
        <v>0</v>
      </c>
      <c r="P31" s="4">
        <f t="shared" si="1"/>
        <v>0</v>
      </c>
      <c r="Q31" s="27"/>
      <c r="R31" s="58">
        <v>26.5</v>
      </c>
      <c r="S31" s="72">
        <v>6448.639999999999</v>
      </c>
      <c r="T31" s="4">
        <f t="shared" si="3"/>
        <v>170888.96</v>
      </c>
      <c r="V31" s="47"/>
      <c r="W31" s="1"/>
      <c r="X31" s="1"/>
    </row>
    <row r="32" spans="1:24" ht="12.75">
      <c r="A32" t="s">
        <v>43</v>
      </c>
      <c r="B32" t="s">
        <v>44</v>
      </c>
      <c r="C32" s="70" t="s">
        <v>352</v>
      </c>
      <c r="D32" s="23">
        <v>114.5</v>
      </c>
      <c r="F32" s="67">
        <v>0</v>
      </c>
      <c r="H32" s="23">
        <f t="shared" si="0"/>
        <v>0</v>
      </c>
      <c r="J32" s="47">
        <v>11586.67</v>
      </c>
      <c r="N32" s="1">
        <f t="shared" si="2"/>
        <v>0</v>
      </c>
      <c r="P32" s="4">
        <f t="shared" si="1"/>
        <v>0</v>
      </c>
      <c r="Q32" s="27"/>
      <c r="R32" s="58">
        <v>0</v>
      </c>
      <c r="S32" s="72">
        <v>11586.67</v>
      </c>
      <c r="T32" s="4">
        <f t="shared" si="3"/>
        <v>0</v>
      </c>
      <c r="V32" s="47"/>
      <c r="W32" s="1"/>
      <c r="X32" s="1"/>
    </row>
    <row r="33" spans="1:24" ht="12.75">
      <c r="A33" t="s">
        <v>46</v>
      </c>
      <c r="B33" t="s">
        <v>44</v>
      </c>
      <c r="C33" s="70" t="s">
        <v>353</v>
      </c>
      <c r="D33" s="23">
        <v>175.6</v>
      </c>
      <c r="F33" s="67">
        <v>0</v>
      </c>
      <c r="H33" s="23">
        <f t="shared" si="0"/>
        <v>0</v>
      </c>
      <c r="J33" s="47">
        <v>10635.04</v>
      </c>
      <c r="N33" s="1">
        <f t="shared" si="2"/>
        <v>0</v>
      </c>
      <c r="P33" s="4">
        <f t="shared" si="1"/>
        <v>0</v>
      </c>
      <c r="Q33" s="27"/>
      <c r="R33" s="58">
        <v>4</v>
      </c>
      <c r="S33" s="72">
        <v>10635.04</v>
      </c>
      <c r="T33" s="4">
        <f t="shared" si="3"/>
        <v>42540.16</v>
      </c>
      <c r="V33" s="47"/>
      <c r="W33" s="1"/>
      <c r="X33" s="1"/>
    </row>
    <row r="34" spans="1:24" ht="12.75">
      <c r="A34" t="s">
        <v>47</v>
      </c>
      <c r="B34" t="s">
        <v>48</v>
      </c>
      <c r="C34" s="70" t="s">
        <v>354</v>
      </c>
      <c r="D34" s="23">
        <v>907.1</v>
      </c>
      <c r="F34" s="67">
        <v>101.5</v>
      </c>
      <c r="H34" s="23">
        <f t="shared" si="0"/>
        <v>101.5</v>
      </c>
      <c r="J34" s="47">
        <v>7813.3</v>
      </c>
      <c r="N34" s="1">
        <f t="shared" si="2"/>
        <v>793049.9500000001</v>
      </c>
      <c r="P34" s="4">
        <f t="shared" si="1"/>
        <v>793049.9500000001</v>
      </c>
      <c r="Q34" s="27"/>
      <c r="R34" s="58">
        <v>20</v>
      </c>
      <c r="S34" s="72">
        <v>7813.3</v>
      </c>
      <c r="T34" s="4">
        <f t="shared" si="3"/>
        <v>156266</v>
      </c>
      <c r="V34" s="47"/>
      <c r="W34" s="1"/>
      <c r="X34" s="1"/>
    </row>
    <row r="35" spans="1:24" ht="12.75">
      <c r="A35" t="s">
        <v>49</v>
      </c>
      <c r="B35" t="s">
        <v>50</v>
      </c>
      <c r="C35" s="70" t="s">
        <v>355</v>
      </c>
      <c r="D35" s="23">
        <v>1050</v>
      </c>
      <c r="F35" s="67">
        <v>0</v>
      </c>
      <c r="H35" s="23">
        <f t="shared" si="0"/>
        <v>0</v>
      </c>
      <c r="J35" s="47">
        <v>6435.26</v>
      </c>
      <c r="N35" s="1">
        <f t="shared" si="2"/>
        <v>0</v>
      </c>
      <c r="P35" s="4">
        <f t="shared" si="1"/>
        <v>0</v>
      </c>
      <c r="Q35" s="27"/>
      <c r="R35" s="58">
        <v>30</v>
      </c>
      <c r="S35" s="72">
        <v>6435.26</v>
      </c>
      <c r="T35" s="4">
        <f t="shared" si="3"/>
        <v>193057.80000000002</v>
      </c>
      <c r="V35" s="47"/>
      <c r="W35" s="1"/>
      <c r="X35" s="1"/>
    </row>
    <row r="36" spans="1:24" ht="12.75">
      <c r="A36" t="s">
        <v>51</v>
      </c>
      <c r="B36" t="s">
        <v>50</v>
      </c>
      <c r="C36" s="70" t="s">
        <v>356</v>
      </c>
      <c r="D36" s="23">
        <v>328.4</v>
      </c>
      <c r="F36" s="67">
        <v>0</v>
      </c>
      <c r="H36" s="23">
        <f t="shared" si="0"/>
        <v>0</v>
      </c>
      <c r="J36" s="47">
        <v>8079.93</v>
      </c>
      <c r="N36" s="1">
        <f t="shared" si="2"/>
        <v>0</v>
      </c>
      <c r="P36" s="4">
        <f t="shared" si="1"/>
        <v>0</v>
      </c>
      <c r="Q36" s="27"/>
      <c r="R36" s="58">
        <v>10</v>
      </c>
      <c r="S36" s="72">
        <v>8079.93</v>
      </c>
      <c r="T36" s="4">
        <f t="shared" si="3"/>
        <v>80799.3</v>
      </c>
      <c r="V36" s="47"/>
      <c r="W36" s="1"/>
      <c r="X36" s="1"/>
    </row>
    <row r="37" spans="1:24" ht="12.75">
      <c r="A37" t="s">
        <v>52</v>
      </c>
      <c r="B37" t="s">
        <v>50</v>
      </c>
      <c r="C37" s="70" t="s">
        <v>357</v>
      </c>
      <c r="D37" s="23">
        <v>253.70000000000002</v>
      </c>
      <c r="F37" s="67">
        <v>0</v>
      </c>
      <c r="H37" s="23">
        <f t="shared" si="0"/>
        <v>0</v>
      </c>
      <c r="J37" s="47">
        <v>9286.33</v>
      </c>
      <c r="N37" s="1">
        <f t="shared" si="2"/>
        <v>0</v>
      </c>
      <c r="P37" s="4">
        <f t="shared" si="1"/>
        <v>0</v>
      </c>
      <c r="Q37" s="27"/>
      <c r="R37" s="58">
        <v>4</v>
      </c>
      <c r="S37" s="72">
        <v>9286.33</v>
      </c>
      <c r="T37" s="4">
        <f t="shared" si="3"/>
        <v>37145.32</v>
      </c>
      <c r="V37" s="47"/>
      <c r="W37" s="1"/>
      <c r="X37" s="1"/>
    </row>
    <row r="38" spans="1:24" ht="12.75">
      <c r="A38" t="s">
        <v>53</v>
      </c>
      <c r="B38" t="s">
        <v>54</v>
      </c>
      <c r="C38" s="70" t="s">
        <v>358</v>
      </c>
      <c r="D38" s="23">
        <v>235.9</v>
      </c>
      <c r="F38" s="67">
        <v>0</v>
      </c>
      <c r="H38" s="23">
        <f t="shared" si="0"/>
        <v>0</v>
      </c>
      <c r="J38" s="47">
        <v>9785.27</v>
      </c>
      <c r="N38" s="1">
        <f t="shared" si="2"/>
        <v>0</v>
      </c>
      <c r="P38" s="4">
        <f t="shared" si="1"/>
        <v>0</v>
      </c>
      <c r="Q38" s="27"/>
      <c r="R38" s="58">
        <v>5</v>
      </c>
      <c r="S38" s="72">
        <v>9785.27</v>
      </c>
      <c r="T38" s="4">
        <f t="shared" si="3"/>
        <v>48926.350000000006</v>
      </c>
      <c r="V38" s="47"/>
      <c r="W38" s="1"/>
      <c r="X38" s="1"/>
    </row>
    <row r="39" spans="1:24" ht="12.75">
      <c r="A39" t="s">
        <v>55</v>
      </c>
      <c r="B39" t="s">
        <v>54</v>
      </c>
      <c r="C39" s="70" t="s">
        <v>359</v>
      </c>
      <c r="D39" s="23">
        <v>270.5</v>
      </c>
      <c r="F39" s="67">
        <v>0</v>
      </c>
      <c r="H39" s="23">
        <f t="shared" si="0"/>
        <v>0</v>
      </c>
      <c r="J39" s="47">
        <v>9051.5</v>
      </c>
      <c r="N39" s="1">
        <f t="shared" si="2"/>
        <v>0</v>
      </c>
      <c r="P39" s="4">
        <f t="shared" si="1"/>
        <v>0</v>
      </c>
      <c r="Q39" s="27"/>
      <c r="R39" s="58">
        <v>7.5</v>
      </c>
      <c r="S39" s="72">
        <v>9051.5</v>
      </c>
      <c r="T39" s="4">
        <f t="shared" si="3"/>
        <v>67886.25</v>
      </c>
      <c r="V39" s="47"/>
      <c r="W39" s="1"/>
      <c r="X39" s="1"/>
    </row>
    <row r="40" spans="1:24" ht="12.75">
      <c r="A40" t="s">
        <v>56</v>
      </c>
      <c r="B40" t="s">
        <v>57</v>
      </c>
      <c r="C40" s="70" t="s">
        <v>360</v>
      </c>
      <c r="D40" s="23">
        <v>485.6</v>
      </c>
      <c r="F40" s="67">
        <v>0</v>
      </c>
      <c r="H40" s="23">
        <f t="shared" si="0"/>
        <v>0</v>
      </c>
      <c r="J40" s="47">
        <v>7117.96</v>
      </c>
      <c r="N40" s="1">
        <f t="shared" si="2"/>
        <v>0</v>
      </c>
      <c r="P40" s="4">
        <f t="shared" si="1"/>
        <v>0</v>
      </c>
      <c r="Q40" s="27"/>
      <c r="R40" s="58">
        <v>14.5</v>
      </c>
      <c r="S40" s="72">
        <v>7117.96</v>
      </c>
      <c r="T40" s="4">
        <f t="shared" si="3"/>
        <v>103210.42</v>
      </c>
      <c r="V40" s="47"/>
      <c r="W40" s="1"/>
      <c r="X40" s="1"/>
    </row>
    <row r="41" spans="1:24" ht="12.75">
      <c r="A41" t="s">
        <v>58</v>
      </c>
      <c r="B41" t="s">
        <v>59</v>
      </c>
      <c r="C41" s="70" t="s">
        <v>361</v>
      </c>
      <c r="D41" s="23">
        <v>449</v>
      </c>
      <c r="F41" s="67">
        <v>0</v>
      </c>
      <c r="H41" s="23">
        <f t="shared" si="0"/>
        <v>0</v>
      </c>
      <c r="J41" s="47">
        <v>7134.43</v>
      </c>
      <c r="N41" s="1">
        <f t="shared" si="2"/>
        <v>0</v>
      </c>
      <c r="P41" s="4">
        <f t="shared" si="1"/>
        <v>0</v>
      </c>
      <c r="Q41" s="27"/>
      <c r="R41" s="58">
        <v>8.5</v>
      </c>
      <c r="S41" s="72">
        <v>7134.43</v>
      </c>
      <c r="T41" s="4">
        <f t="shared" si="3"/>
        <v>60642.655</v>
      </c>
      <c r="V41" s="47"/>
      <c r="W41" s="1"/>
      <c r="X41" s="1"/>
    </row>
    <row r="42" spans="1:24" ht="12.75">
      <c r="A42" t="s">
        <v>60</v>
      </c>
      <c r="B42" t="s">
        <v>61</v>
      </c>
      <c r="C42" s="70" t="s">
        <v>362</v>
      </c>
      <c r="D42" s="23">
        <v>5063.4</v>
      </c>
      <c r="F42" s="67">
        <v>0</v>
      </c>
      <c r="H42" s="23">
        <f t="shared" si="0"/>
        <v>0</v>
      </c>
      <c r="J42" s="47">
        <v>6162.94</v>
      </c>
      <c r="N42" s="1">
        <f t="shared" si="2"/>
        <v>0</v>
      </c>
      <c r="P42" s="4">
        <f t="shared" si="1"/>
        <v>0</v>
      </c>
      <c r="Q42" s="27"/>
      <c r="R42" s="58">
        <v>101.5</v>
      </c>
      <c r="S42" s="72">
        <v>6162.94</v>
      </c>
      <c r="T42" s="4">
        <f t="shared" si="3"/>
        <v>625538.4099999999</v>
      </c>
      <c r="V42" s="47"/>
      <c r="W42" s="1"/>
      <c r="X42" s="1"/>
    </row>
    <row r="43" spans="1:24" ht="12.75">
      <c r="A43" t="s">
        <v>62</v>
      </c>
      <c r="B43" t="s">
        <v>63</v>
      </c>
      <c r="C43" s="70" t="s">
        <v>363</v>
      </c>
      <c r="D43" s="23">
        <v>75004.5</v>
      </c>
      <c r="F43" s="67">
        <v>9488.5</v>
      </c>
      <c r="H43" s="23">
        <f t="shared" si="0"/>
        <v>9488.5</v>
      </c>
      <c r="J43" s="47">
        <v>6871.05</v>
      </c>
      <c r="N43" s="1">
        <f t="shared" si="2"/>
        <v>65195957.925000004</v>
      </c>
      <c r="P43" s="4">
        <f t="shared" si="1"/>
        <v>65195957.925000004</v>
      </c>
      <c r="Q43" s="27"/>
      <c r="R43" s="58">
        <v>2012</v>
      </c>
      <c r="S43" s="72">
        <v>6871.05</v>
      </c>
      <c r="T43" s="4">
        <f t="shared" si="3"/>
        <v>13824552.6</v>
      </c>
      <c r="V43" s="47"/>
      <c r="W43" s="1"/>
      <c r="X43" s="1"/>
    </row>
    <row r="44" spans="1:24" ht="12.75">
      <c r="A44" t="s">
        <v>64</v>
      </c>
      <c r="B44" t="s">
        <v>65</v>
      </c>
      <c r="C44" s="70" t="s">
        <v>364</v>
      </c>
      <c r="D44" s="23">
        <v>267</v>
      </c>
      <c r="F44" s="67">
        <v>0</v>
      </c>
      <c r="H44" s="23">
        <f t="shared" si="0"/>
        <v>0</v>
      </c>
      <c r="J44" s="47">
        <v>9181.87</v>
      </c>
      <c r="N44" s="1">
        <f t="shared" si="2"/>
        <v>0</v>
      </c>
      <c r="P44" s="4">
        <f t="shared" si="1"/>
        <v>0</v>
      </c>
      <c r="Q44" s="27"/>
      <c r="R44" s="58">
        <v>6</v>
      </c>
      <c r="S44" s="72">
        <v>9181.87</v>
      </c>
      <c r="T44" s="4">
        <f t="shared" si="3"/>
        <v>55091.22</v>
      </c>
      <c r="V44" s="47"/>
      <c r="W44" s="1"/>
      <c r="X44" s="1"/>
    </row>
    <row r="45" spans="1:24" ht="12.75">
      <c r="A45" t="s">
        <v>66</v>
      </c>
      <c r="B45" t="s">
        <v>67</v>
      </c>
      <c r="C45" s="70" t="s">
        <v>365</v>
      </c>
      <c r="D45" s="23">
        <v>59606.4</v>
      </c>
      <c r="F45" s="67">
        <v>8264</v>
      </c>
      <c r="G45" s="23">
        <v>2791.5</v>
      </c>
      <c r="H45" s="23">
        <f t="shared" si="0"/>
        <v>5472.5</v>
      </c>
      <c r="J45" s="47">
        <v>6213.38</v>
      </c>
      <c r="L45" s="1">
        <v>5914.07</v>
      </c>
      <c r="N45" s="1">
        <f>H45*J45</f>
        <v>34002722.05</v>
      </c>
      <c r="O45" s="1">
        <f>G45*L45</f>
        <v>16509126.405</v>
      </c>
      <c r="P45" s="4">
        <f t="shared" si="1"/>
        <v>50511848.455</v>
      </c>
      <c r="Q45" s="27"/>
      <c r="R45" s="58">
        <v>116.5</v>
      </c>
      <c r="S45" s="72">
        <v>6213.38</v>
      </c>
      <c r="T45" s="4">
        <f t="shared" si="3"/>
        <v>723858.77</v>
      </c>
      <c r="V45" s="47"/>
      <c r="W45" s="1"/>
      <c r="X45" s="1"/>
    </row>
    <row r="46" spans="1:24" ht="12.75">
      <c r="A46" t="s">
        <v>68</v>
      </c>
      <c r="B46" t="s">
        <v>69</v>
      </c>
      <c r="C46" s="70" t="s">
        <v>366</v>
      </c>
      <c r="D46" s="23">
        <v>5993.7</v>
      </c>
      <c r="F46" s="67">
        <v>358</v>
      </c>
      <c r="H46" s="23">
        <f t="shared" si="0"/>
        <v>358</v>
      </c>
      <c r="J46" s="47">
        <v>6739.91</v>
      </c>
      <c r="N46" s="1">
        <f t="shared" si="2"/>
        <v>2412887.78</v>
      </c>
      <c r="P46" s="4">
        <f t="shared" si="1"/>
        <v>2412887.78</v>
      </c>
      <c r="Q46" s="27"/>
      <c r="R46" s="58">
        <v>62</v>
      </c>
      <c r="S46" s="72">
        <v>6739.91</v>
      </c>
      <c r="T46" s="4">
        <f t="shared" si="3"/>
        <v>417874.42</v>
      </c>
      <c r="V46" s="47"/>
      <c r="W46" s="1"/>
      <c r="X46" s="1"/>
    </row>
    <row r="47" spans="1:24" ht="12.75">
      <c r="A47" t="s">
        <v>70</v>
      </c>
      <c r="B47" t="s">
        <v>71</v>
      </c>
      <c r="C47" s="70" t="s">
        <v>367</v>
      </c>
      <c r="D47" s="23">
        <v>2576.3</v>
      </c>
      <c r="F47" s="67">
        <v>405.5</v>
      </c>
      <c r="H47" s="23">
        <f t="shared" si="0"/>
        <v>405.5</v>
      </c>
      <c r="J47" s="47">
        <v>6321.98</v>
      </c>
      <c r="N47" s="1">
        <f t="shared" si="2"/>
        <v>2563562.8899999997</v>
      </c>
      <c r="P47" s="4">
        <f t="shared" si="1"/>
        <v>2563562.8899999997</v>
      </c>
      <c r="Q47" s="27"/>
      <c r="R47" s="58">
        <v>10.5</v>
      </c>
      <c r="S47" s="72">
        <v>6321.98</v>
      </c>
      <c r="T47" s="4">
        <f t="shared" si="3"/>
        <v>66380.79</v>
      </c>
      <c r="V47" s="47"/>
      <c r="W47" s="1"/>
      <c r="X47" s="1"/>
    </row>
    <row r="48" spans="1:24" ht="12.75">
      <c r="A48" t="s">
        <v>72</v>
      </c>
      <c r="B48" t="s">
        <v>71</v>
      </c>
      <c r="C48" s="70" t="s">
        <v>368</v>
      </c>
      <c r="D48" s="23">
        <v>357.7</v>
      </c>
      <c r="F48" s="67">
        <v>0</v>
      </c>
      <c r="H48" s="23">
        <f t="shared" si="0"/>
        <v>0</v>
      </c>
      <c r="J48" s="47">
        <v>8354.62</v>
      </c>
      <c r="N48" s="1">
        <f t="shared" si="2"/>
        <v>0</v>
      </c>
      <c r="P48" s="4">
        <f t="shared" si="1"/>
        <v>0</v>
      </c>
      <c r="Q48" s="27"/>
      <c r="R48" s="58">
        <v>4.5</v>
      </c>
      <c r="S48" s="72">
        <v>8354.62</v>
      </c>
      <c r="T48" s="4">
        <f t="shared" si="3"/>
        <v>37595.79</v>
      </c>
      <c r="V48" s="47"/>
      <c r="W48" s="1"/>
      <c r="X48" s="1"/>
    </row>
    <row r="49" spans="1:24" ht="12.75">
      <c r="A49" t="s">
        <v>74</v>
      </c>
      <c r="B49" t="s">
        <v>71</v>
      </c>
      <c r="C49" s="70" t="s">
        <v>369</v>
      </c>
      <c r="D49" s="23">
        <v>306</v>
      </c>
      <c r="F49" s="67">
        <v>0</v>
      </c>
      <c r="H49" s="23">
        <f t="shared" si="0"/>
        <v>0</v>
      </c>
      <c r="J49" s="47">
        <v>8963.57</v>
      </c>
      <c r="N49" s="1">
        <f t="shared" si="2"/>
        <v>0</v>
      </c>
      <c r="P49" s="4">
        <f t="shared" si="1"/>
        <v>0</v>
      </c>
      <c r="Q49" s="27"/>
      <c r="R49" s="58">
        <v>9</v>
      </c>
      <c r="S49" s="72">
        <v>8963.57</v>
      </c>
      <c r="T49" s="4">
        <f t="shared" si="3"/>
        <v>80672.13</v>
      </c>
      <c r="V49" s="47"/>
      <c r="W49" s="1"/>
      <c r="X49" s="1"/>
    </row>
    <row r="50" spans="1:24" ht="12.75">
      <c r="A50" t="s">
        <v>75</v>
      </c>
      <c r="B50" t="s">
        <v>71</v>
      </c>
      <c r="C50" s="70" t="s">
        <v>370</v>
      </c>
      <c r="D50" s="23">
        <v>222.4</v>
      </c>
      <c r="F50" s="67">
        <v>0</v>
      </c>
      <c r="H50" s="23">
        <f t="shared" si="0"/>
        <v>0</v>
      </c>
      <c r="J50" s="47">
        <v>10233.8</v>
      </c>
      <c r="N50" s="1">
        <f t="shared" si="2"/>
        <v>0</v>
      </c>
      <c r="P50" s="4">
        <f t="shared" si="1"/>
        <v>0</v>
      </c>
      <c r="Q50" s="27"/>
      <c r="R50" s="58">
        <v>4</v>
      </c>
      <c r="S50" s="72">
        <v>10233.8</v>
      </c>
      <c r="T50" s="4">
        <f t="shared" si="3"/>
        <v>40935.2</v>
      </c>
      <c r="V50" s="47"/>
      <c r="W50" s="1"/>
      <c r="X50" s="1"/>
    </row>
    <row r="51" spans="1:24" ht="12.75">
      <c r="A51" t="s">
        <v>76</v>
      </c>
      <c r="B51" t="s">
        <v>71</v>
      </c>
      <c r="C51" s="70" t="s">
        <v>371</v>
      </c>
      <c r="D51" s="23">
        <v>45.800000000000004</v>
      </c>
      <c r="F51" s="67">
        <v>0</v>
      </c>
      <c r="H51" s="23">
        <f t="shared" si="0"/>
        <v>0</v>
      </c>
      <c r="J51" s="47">
        <v>13679.93</v>
      </c>
      <c r="N51" s="1">
        <f t="shared" si="2"/>
        <v>0</v>
      </c>
      <c r="P51" s="4">
        <f t="shared" si="1"/>
        <v>0</v>
      </c>
      <c r="Q51" s="27"/>
      <c r="R51" s="58">
        <v>0</v>
      </c>
      <c r="S51" s="72">
        <v>13679.93</v>
      </c>
      <c r="T51" s="4">
        <f t="shared" si="3"/>
        <v>0</v>
      </c>
      <c r="V51" s="47"/>
      <c r="W51" s="1"/>
      <c r="X51" s="1"/>
    </row>
    <row r="52" spans="1:24" ht="12.75">
      <c r="A52" t="s">
        <v>77</v>
      </c>
      <c r="B52" t="s">
        <v>78</v>
      </c>
      <c r="C52" s="70" t="s">
        <v>372</v>
      </c>
      <c r="D52" s="23">
        <v>518.8</v>
      </c>
      <c r="F52" s="67">
        <v>0</v>
      </c>
      <c r="H52" s="23">
        <f t="shared" si="0"/>
        <v>0</v>
      </c>
      <c r="J52" s="47">
        <v>7242.77</v>
      </c>
      <c r="N52" s="1">
        <f t="shared" si="2"/>
        <v>0</v>
      </c>
      <c r="P52" s="4">
        <f t="shared" si="1"/>
        <v>0</v>
      </c>
      <c r="Q52" s="27"/>
      <c r="R52" s="58">
        <v>9</v>
      </c>
      <c r="S52" s="72">
        <v>7242.77</v>
      </c>
      <c r="T52" s="4">
        <f t="shared" si="3"/>
        <v>65184.93000000001</v>
      </c>
      <c r="V52" s="47"/>
      <c r="W52" s="1"/>
      <c r="X52" s="1"/>
    </row>
    <row r="53" spans="1:24" ht="12.75">
      <c r="A53" t="s">
        <v>79</v>
      </c>
      <c r="B53" t="s">
        <v>78</v>
      </c>
      <c r="C53" s="70" t="s">
        <v>373</v>
      </c>
      <c r="D53" s="23">
        <v>10355.099999999999</v>
      </c>
      <c r="F53" s="67">
        <v>1688</v>
      </c>
      <c r="H53" s="23">
        <f t="shared" si="0"/>
        <v>1688</v>
      </c>
      <c r="J53" s="47">
        <v>6543.68</v>
      </c>
      <c r="N53" s="1">
        <f t="shared" si="2"/>
        <v>11045731.84</v>
      </c>
      <c r="P53" s="4">
        <f t="shared" si="1"/>
        <v>11045731.84</v>
      </c>
      <c r="Q53" s="27"/>
      <c r="R53" s="58">
        <v>181</v>
      </c>
      <c r="S53" s="72">
        <v>6543.68</v>
      </c>
      <c r="T53" s="4">
        <f t="shared" si="3"/>
        <v>1184406.08</v>
      </c>
      <c r="V53" s="47"/>
      <c r="W53" s="1"/>
      <c r="X53" s="1"/>
    </row>
    <row r="54" spans="1:24" ht="12.75">
      <c r="A54" t="s">
        <v>80</v>
      </c>
      <c r="B54" t="s">
        <v>78</v>
      </c>
      <c r="C54" s="70" t="s">
        <v>374</v>
      </c>
      <c r="D54" s="23">
        <v>8578.3</v>
      </c>
      <c r="F54" s="67">
        <v>124.5</v>
      </c>
      <c r="H54" s="23">
        <f t="shared" si="0"/>
        <v>124.5</v>
      </c>
      <c r="J54" s="47">
        <v>6140.74</v>
      </c>
      <c r="N54" s="1">
        <f t="shared" si="2"/>
        <v>764522.13</v>
      </c>
      <c r="P54" s="4">
        <f t="shared" si="1"/>
        <v>764522.13</v>
      </c>
      <c r="Q54" s="27"/>
      <c r="R54" s="58">
        <v>60</v>
      </c>
      <c r="S54" s="72">
        <v>6140.74</v>
      </c>
      <c r="T54" s="4">
        <f t="shared" si="3"/>
        <v>368444.39999999997</v>
      </c>
      <c r="V54" s="47"/>
      <c r="W54" s="1"/>
      <c r="X54" s="1"/>
    </row>
    <row r="55" spans="1:24" ht="12.75">
      <c r="A55" t="s">
        <v>81</v>
      </c>
      <c r="B55" t="s">
        <v>78</v>
      </c>
      <c r="C55" s="70" t="s">
        <v>375</v>
      </c>
      <c r="D55" s="23">
        <v>7208.6</v>
      </c>
      <c r="F55" s="67">
        <v>0</v>
      </c>
      <c r="H55" s="23">
        <f t="shared" si="0"/>
        <v>0</v>
      </c>
      <c r="J55" s="47">
        <v>6140.81</v>
      </c>
      <c r="N55" s="1">
        <f t="shared" si="2"/>
        <v>0</v>
      </c>
      <c r="P55" s="4">
        <f t="shared" si="1"/>
        <v>0</v>
      </c>
      <c r="Q55" s="27"/>
      <c r="R55" s="58">
        <v>60</v>
      </c>
      <c r="S55" s="72">
        <v>6140.81</v>
      </c>
      <c r="T55" s="4">
        <f t="shared" si="3"/>
        <v>368448.60000000003</v>
      </c>
      <c r="V55" s="47"/>
      <c r="W55" s="1"/>
      <c r="X55" s="1"/>
    </row>
    <row r="56" spans="1:24" ht="12.75">
      <c r="A56" t="s">
        <v>82</v>
      </c>
      <c r="B56" t="s">
        <v>78</v>
      </c>
      <c r="C56" s="70" t="s">
        <v>376</v>
      </c>
      <c r="D56" s="23">
        <v>28163.300000000003</v>
      </c>
      <c r="F56" s="67">
        <v>2067</v>
      </c>
      <c r="H56" s="23">
        <f t="shared" si="0"/>
        <v>2067</v>
      </c>
      <c r="J56" s="47">
        <v>6340.56</v>
      </c>
      <c r="N56" s="1">
        <f t="shared" si="2"/>
        <v>13105937.520000001</v>
      </c>
      <c r="P56" s="4">
        <f t="shared" si="1"/>
        <v>13105937.520000001</v>
      </c>
      <c r="Q56" s="27"/>
      <c r="R56" s="58">
        <v>413</v>
      </c>
      <c r="S56" s="72">
        <v>6340.56</v>
      </c>
      <c r="T56" s="4">
        <f t="shared" si="3"/>
        <v>2618651.2800000003</v>
      </c>
      <c r="V56" s="47"/>
      <c r="W56" s="1"/>
      <c r="X56" s="1"/>
    </row>
    <row r="57" spans="1:24" ht="12.75">
      <c r="A57" t="s">
        <v>83</v>
      </c>
      <c r="B57" t="s">
        <v>78</v>
      </c>
      <c r="C57" s="70" t="s">
        <v>377</v>
      </c>
      <c r="D57" s="23">
        <v>4405.3</v>
      </c>
      <c r="F57" s="67">
        <v>735</v>
      </c>
      <c r="H57" s="23">
        <f t="shared" si="0"/>
        <v>735</v>
      </c>
      <c r="J57" s="47">
        <v>6140.81</v>
      </c>
      <c r="N57" s="1">
        <f t="shared" si="2"/>
        <v>4513495.350000001</v>
      </c>
      <c r="P57" s="4">
        <f t="shared" si="1"/>
        <v>4513495.350000001</v>
      </c>
      <c r="Q57" s="27"/>
      <c r="R57" s="58">
        <v>0</v>
      </c>
      <c r="S57" s="72">
        <v>6140.81</v>
      </c>
      <c r="T57" s="4">
        <f t="shared" si="3"/>
        <v>0</v>
      </c>
      <c r="V57" s="47"/>
      <c r="W57" s="1"/>
      <c r="X57" s="1"/>
    </row>
    <row r="58" spans="1:24" ht="12.75">
      <c r="A58" t="s">
        <v>84</v>
      </c>
      <c r="B58" t="s">
        <v>78</v>
      </c>
      <c r="C58" s="70" t="s">
        <v>378</v>
      </c>
      <c r="D58" s="23">
        <v>1434.5</v>
      </c>
      <c r="F58" s="67">
        <v>0</v>
      </c>
      <c r="H58" s="23">
        <f t="shared" si="0"/>
        <v>0</v>
      </c>
      <c r="J58" s="47">
        <v>6535.77</v>
      </c>
      <c r="N58" s="1">
        <f t="shared" si="2"/>
        <v>0</v>
      </c>
      <c r="P58" s="4">
        <f t="shared" si="1"/>
        <v>0</v>
      </c>
      <c r="Q58" s="27"/>
      <c r="R58" s="58">
        <v>0</v>
      </c>
      <c r="S58" s="72">
        <v>6535.77</v>
      </c>
      <c r="T58" s="4">
        <f t="shared" si="3"/>
        <v>0</v>
      </c>
      <c r="V58" s="47"/>
      <c r="W58" s="1"/>
      <c r="X58" s="1"/>
    </row>
    <row r="59" spans="1:24" ht="12.75">
      <c r="A59" t="s">
        <v>85</v>
      </c>
      <c r="B59" t="s">
        <v>78</v>
      </c>
      <c r="C59" s="70" t="s">
        <v>379</v>
      </c>
      <c r="D59" s="23">
        <v>22437.9</v>
      </c>
      <c r="F59" s="67">
        <v>3178.5</v>
      </c>
      <c r="H59" s="23">
        <f t="shared" si="0"/>
        <v>3178.5</v>
      </c>
      <c r="J59" s="47">
        <v>6140.52</v>
      </c>
      <c r="N59" s="1">
        <f t="shared" si="2"/>
        <v>19517642.82</v>
      </c>
      <c r="P59" s="4">
        <f t="shared" si="1"/>
        <v>19517642.82</v>
      </c>
      <c r="Q59" s="27"/>
      <c r="R59" s="58">
        <v>40</v>
      </c>
      <c r="S59" s="72">
        <v>6140.52</v>
      </c>
      <c r="T59" s="4">
        <f t="shared" si="3"/>
        <v>245620.80000000002</v>
      </c>
      <c r="V59" s="47"/>
      <c r="W59" s="1"/>
      <c r="X59" s="1"/>
    </row>
    <row r="60" spans="1:24" ht="12.75">
      <c r="A60" t="s">
        <v>86</v>
      </c>
      <c r="B60" t="s">
        <v>78</v>
      </c>
      <c r="C60" s="70" t="s">
        <v>380</v>
      </c>
      <c r="D60" s="23">
        <v>942.2</v>
      </c>
      <c r="F60" s="67">
        <v>0</v>
      </c>
      <c r="H60" s="23">
        <f t="shared" si="0"/>
        <v>0</v>
      </c>
      <c r="J60" s="47">
        <v>6894.5</v>
      </c>
      <c r="N60" s="1">
        <f t="shared" si="2"/>
        <v>0</v>
      </c>
      <c r="P60" s="4">
        <f t="shared" si="1"/>
        <v>0</v>
      </c>
      <c r="Q60" s="27"/>
      <c r="R60" s="58">
        <v>31.5</v>
      </c>
      <c r="S60" s="72">
        <v>6894.5</v>
      </c>
      <c r="T60" s="4">
        <f t="shared" si="3"/>
        <v>217176.75</v>
      </c>
      <c r="V60" s="47"/>
      <c r="W60" s="1"/>
      <c r="X60" s="1"/>
    </row>
    <row r="61" spans="1:24" ht="12.75">
      <c r="A61" t="s">
        <v>87</v>
      </c>
      <c r="B61" t="s">
        <v>78</v>
      </c>
      <c r="C61" s="70" t="s">
        <v>381</v>
      </c>
      <c r="D61" s="23">
        <v>648.5</v>
      </c>
      <c r="F61" s="67">
        <v>0</v>
      </c>
      <c r="H61" s="23">
        <f t="shared" si="0"/>
        <v>0</v>
      </c>
      <c r="J61" s="47">
        <v>7037.69</v>
      </c>
      <c r="N61" s="1">
        <f t="shared" si="2"/>
        <v>0</v>
      </c>
      <c r="P61" s="4">
        <f t="shared" si="1"/>
        <v>0</v>
      </c>
      <c r="Q61" s="27"/>
      <c r="R61" s="58">
        <v>9</v>
      </c>
      <c r="S61" s="72">
        <v>7037.69</v>
      </c>
      <c r="T61" s="4">
        <f t="shared" si="3"/>
        <v>63339.21</v>
      </c>
      <c r="V61" s="47"/>
      <c r="W61" s="1"/>
      <c r="X61" s="1"/>
    </row>
    <row r="62" spans="1:24" ht="12.75">
      <c r="A62" t="s">
        <v>88</v>
      </c>
      <c r="B62" t="s">
        <v>78</v>
      </c>
      <c r="C62" s="70" t="s">
        <v>382</v>
      </c>
      <c r="D62" s="23">
        <v>238.6</v>
      </c>
      <c r="F62" s="67">
        <v>0</v>
      </c>
      <c r="H62" s="23">
        <f t="shared" si="0"/>
        <v>0</v>
      </c>
      <c r="J62" s="47">
        <v>9970.77</v>
      </c>
      <c r="N62" s="1">
        <f t="shared" si="2"/>
        <v>0</v>
      </c>
      <c r="P62" s="4">
        <f t="shared" si="1"/>
        <v>0</v>
      </c>
      <c r="Q62" s="27"/>
      <c r="R62" s="58">
        <v>5.5</v>
      </c>
      <c r="S62" s="72">
        <v>9970.77</v>
      </c>
      <c r="T62" s="4">
        <f t="shared" si="3"/>
        <v>54839.235</v>
      </c>
      <c r="V62" s="47"/>
      <c r="W62" s="1"/>
      <c r="X62" s="1"/>
    </row>
    <row r="63" spans="1:24" ht="12.75">
      <c r="A63" t="s">
        <v>89</v>
      </c>
      <c r="B63" t="s">
        <v>78</v>
      </c>
      <c r="C63" s="70" t="s">
        <v>383</v>
      </c>
      <c r="D63" s="23">
        <v>5667.7</v>
      </c>
      <c r="F63" s="67">
        <v>784.5</v>
      </c>
      <c r="H63" s="23">
        <f t="shared" si="0"/>
        <v>784.5</v>
      </c>
      <c r="J63" s="47">
        <v>6140.81</v>
      </c>
      <c r="N63" s="1">
        <f t="shared" si="2"/>
        <v>4817465.445</v>
      </c>
      <c r="P63" s="4">
        <f t="shared" si="1"/>
        <v>4817465.445</v>
      </c>
      <c r="Q63" s="27"/>
      <c r="R63" s="58">
        <v>20</v>
      </c>
      <c r="S63" s="72">
        <v>6140.81</v>
      </c>
      <c r="T63" s="4">
        <f t="shared" si="3"/>
        <v>122816.20000000001</v>
      </c>
      <c r="V63" s="47"/>
      <c r="W63" s="1"/>
      <c r="X63" s="1"/>
    </row>
    <row r="64" spans="1:24" ht="12.75">
      <c r="A64" t="s">
        <v>90</v>
      </c>
      <c r="B64" t="s">
        <v>78</v>
      </c>
      <c r="C64" s="70" t="s">
        <v>384</v>
      </c>
      <c r="D64" s="23">
        <v>14283.7</v>
      </c>
      <c r="F64" s="67">
        <v>2555</v>
      </c>
      <c r="H64" s="23">
        <f t="shared" si="0"/>
        <v>2555</v>
      </c>
      <c r="J64" s="47">
        <v>6135.55</v>
      </c>
      <c r="N64" s="1">
        <f t="shared" si="2"/>
        <v>15676330.25</v>
      </c>
      <c r="P64" s="4">
        <f t="shared" si="1"/>
        <v>15676330.25</v>
      </c>
      <c r="Q64" s="27"/>
      <c r="R64" s="58">
        <v>62.5</v>
      </c>
      <c r="S64" s="72">
        <v>6135.55</v>
      </c>
      <c r="T64" s="4">
        <f t="shared" si="3"/>
        <v>383471.875</v>
      </c>
      <c r="V64" s="47"/>
      <c r="W64" s="1"/>
      <c r="X64" s="1"/>
    </row>
    <row r="65" spans="1:24" ht="12.75">
      <c r="A65" t="s">
        <v>91</v>
      </c>
      <c r="B65" t="s">
        <v>78</v>
      </c>
      <c r="C65" s="70" t="s">
        <v>385</v>
      </c>
      <c r="D65" s="23">
        <v>183.8</v>
      </c>
      <c r="F65" s="67">
        <v>0</v>
      </c>
      <c r="H65" s="23">
        <f t="shared" si="0"/>
        <v>0</v>
      </c>
      <c r="J65" s="47">
        <v>10496.61</v>
      </c>
      <c r="N65" s="1">
        <f t="shared" si="2"/>
        <v>0</v>
      </c>
      <c r="P65" s="4">
        <f t="shared" si="1"/>
        <v>0</v>
      </c>
      <c r="Q65" s="27"/>
      <c r="R65" s="58">
        <v>2.5</v>
      </c>
      <c r="S65" s="72">
        <v>10496.61</v>
      </c>
      <c r="T65" s="4">
        <f t="shared" si="3"/>
        <v>26241.525</v>
      </c>
      <c r="V65" s="47"/>
      <c r="W65" s="1"/>
      <c r="X65" s="1"/>
    </row>
    <row r="66" spans="1:24" ht="12.75">
      <c r="A66" t="s">
        <v>92</v>
      </c>
      <c r="B66" t="s">
        <v>78</v>
      </c>
      <c r="C66" s="70" t="s">
        <v>386</v>
      </c>
      <c r="D66" s="23">
        <v>305.5</v>
      </c>
      <c r="F66" s="67">
        <v>0</v>
      </c>
      <c r="H66" s="23">
        <f t="shared" si="0"/>
        <v>0</v>
      </c>
      <c r="J66" s="47">
        <v>8753.97</v>
      </c>
      <c r="N66" s="1">
        <f t="shared" si="2"/>
        <v>0</v>
      </c>
      <c r="P66" s="4">
        <f t="shared" si="1"/>
        <v>0</v>
      </c>
      <c r="Q66" s="27"/>
      <c r="R66" s="58">
        <v>7</v>
      </c>
      <c r="S66" s="72">
        <v>8753.97</v>
      </c>
      <c r="T66" s="4">
        <f t="shared" si="3"/>
        <v>61277.78999999999</v>
      </c>
      <c r="V66" s="47"/>
      <c r="W66" s="1"/>
      <c r="X66" s="1"/>
    </row>
    <row r="67" spans="1:24" ht="12.75">
      <c r="A67" t="s">
        <v>93</v>
      </c>
      <c r="B67" t="s">
        <v>94</v>
      </c>
      <c r="C67" s="70" t="s">
        <v>387</v>
      </c>
      <c r="D67" s="23">
        <v>3775.8</v>
      </c>
      <c r="F67" s="67">
        <v>226.5</v>
      </c>
      <c r="H67" s="23">
        <f t="shared" si="0"/>
        <v>226.5</v>
      </c>
      <c r="J67" s="47">
        <v>6140.81</v>
      </c>
      <c r="N67" s="1">
        <f t="shared" si="2"/>
        <v>1390893.465</v>
      </c>
      <c r="P67" s="4">
        <f t="shared" si="1"/>
        <v>1390893.465</v>
      </c>
      <c r="Q67" s="27"/>
      <c r="R67" s="58">
        <v>94.5</v>
      </c>
      <c r="S67" s="72">
        <v>6140.81</v>
      </c>
      <c r="T67" s="4">
        <f t="shared" si="3"/>
        <v>580306.545</v>
      </c>
      <c r="V67" s="47"/>
      <c r="W67" s="1"/>
      <c r="X67" s="1"/>
    </row>
    <row r="68" spans="1:24" ht="12.75">
      <c r="A68" t="s">
        <v>95</v>
      </c>
      <c r="B68" t="s">
        <v>94</v>
      </c>
      <c r="C68" s="70" t="s">
        <v>388</v>
      </c>
      <c r="D68" s="23">
        <v>1630.8999999999999</v>
      </c>
      <c r="F68" s="67">
        <v>0</v>
      </c>
      <c r="H68" s="23">
        <f aca="true" t="shared" si="4" ref="H68:H131">F68-G68</f>
        <v>0</v>
      </c>
      <c r="J68" s="47">
        <v>6243.46</v>
      </c>
      <c r="N68" s="1">
        <f t="shared" si="2"/>
        <v>0</v>
      </c>
      <c r="P68" s="4">
        <f aca="true" t="shared" si="5" ref="P68:P131">N68+O68</f>
        <v>0</v>
      </c>
      <c r="Q68" s="27"/>
      <c r="R68" s="58">
        <v>30.5</v>
      </c>
      <c r="S68" s="72">
        <v>6243.46</v>
      </c>
      <c r="T68" s="4">
        <f t="shared" si="3"/>
        <v>190425.53</v>
      </c>
      <c r="V68" s="47"/>
      <c r="W68" s="1"/>
      <c r="X68" s="1"/>
    </row>
    <row r="69" spans="1:24" ht="12.75">
      <c r="A69" t="s">
        <v>96</v>
      </c>
      <c r="B69" t="s">
        <v>94</v>
      </c>
      <c r="C69" s="70" t="s">
        <v>389</v>
      </c>
      <c r="D69" s="23">
        <v>207.7</v>
      </c>
      <c r="F69" s="67">
        <v>0</v>
      </c>
      <c r="H69" s="23">
        <f t="shared" si="4"/>
        <v>0</v>
      </c>
      <c r="J69" s="47">
        <v>10147.37</v>
      </c>
      <c r="N69" s="1">
        <f aca="true" t="shared" si="6" ref="N69:N132">H69*J69</f>
        <v>0</v>
      </c>
      <c r="P69" s="4">
        <f t="shared" si="5"/>
        <v>0</v>
      </c>
      <c r="Q69" s="27"/>
      <c r="R69" s="58">
        <v>5.5</v>
      </c>
      <c r="S69" s="72">
        <v>10147.37</v>
      </c>
      <c r="T69" s="4">
        <f aca="true" t="shared" si="7" ref="T69:T132">R69*S69</f>
        <v>55810.535</v>
      </c>
      <c r="V69" s="47"/>
      <c r="W69" s="1"/>
      <c r="X69" s="1"/>
    </row>
    <row r="70" spans="1:24" ht="12.75">
      <c r="A70" t="s">
        <v>97</v>
      </c>
      <c r="B70" t="s">
        <v>98</v>
      </c>
      <c r="C70" s="70" t="s">
        <v>390</v>
      </c>
      <c r="D70" s="23">
        <v>5133</v>
      </c>
      <c r="F70" s="67">
        <v>128</v>
      </c>
      <c r="H70" s="23">
        <f t="shared" si="4"/>
        <v>128</v>
      </c>
      <c r="J70" s="47">
        <v>6671.15</v>
      </c>
      <c r="N70" s="1">
        <f t="shared" si="6"/>
        <v>853907.2</v>
      </c>
      <c r="P70" s="4">
        <f t="shared" si="5"/>
        <v>853907.2</v>
      </c>
      <c r="Q70" s="27"/>
      <c r="R70" s="58">
        <v>71</v>
      </c>
      <c r="S70" s="72">
        <v>6671.15</v>
      </c>
      <c r="T70" s="4">
        <f t="shared" si="7"/>
        <v>473651.64999999997</v>
      </c>
      <c r="V70" s="47"/>
      <c r="W70" s="1"/>
      <c r="X70" s="1"/>
    </row>
    <row r="71" spans="1:24" ht="12.75">
      <c r="A71" t="s">
        <v>99</v>
      </c>
      <c r="B71" t="s">
        <v>98</v>
      </c>
      <c r="C71" s="70" t="s">
        <v>391</v>
      </c>
      <c r="D71" s="23">
        <v>4530.5</v>
      </c>
      <c r="F71" s="67">
        <v>0</v>
      </c>
      <c r="H71" s="23">
        <f t="shared" si="4"/>
        <v>0</v>
      </c>
      <c r="J71" s="47">
        <v>6259.849999999999</v>
      </c>
      <c r="N71" s="1">
        <f t="shared" si="6"/>
        <v>0</v>
      </c>
      <c r="P71" s="4">
        <f t="shared" si="5"/>
        <v>0</v>
      </c>
      <c r="Q71" s="27"/>
      <c r="R71" s="58">
        <v>50</v>
      </c>
      <c r="S71" s="72">
        <v>6259.849999999999</v>
      </c>
      <c r="T71" s="4">
        <f t="shared" si="7"/>
        <v>312992.5</v>
      </c>
      <c r="V71" s="47"/>
      <c r="W71" s="1"/>
      <c r="X71" s="1"/>
    </row>
    <row r="72" spans="1:24" ht="12.75">
      <c r="A72" t="s">
        <v>100</v>
      </c>
      <c r="B72" t="s">
        <v>98</v>
      </c>
      <c r="C72" s="70" t="s">
        <v>392</v>
      </c>
      <c r="D72" s="23">
        <v>1153.2</v>
      </c>
      <c r="F72" s="67">
        <v>0</v>
      </c>
      <c r="H72" s="23">
        <f t="shared" si="4"/>
        <v>0</v>
      </c>
      <c r="J72" s="47">
        <v>6696.56</v>
      </c>
      <c r="N72" s="1">
        <f t="shared" si="6"/>
        <v>0</v>
      </c>
      <c r="P72" s="4">
        <f t="shared" si="5"/>
        <v>0</v>
      </c>
      <c r="Q72" s="27"/>
      <c r="R72" s="58">
        <v>35</v>
      </c>
      <c r="S72" s="72">
        <v>6696.56</v>
      </c>
      <c r="T72" s="4">
        <f t="shared" si="7"/>
        <v>234379.6</v>
      </c>
      <c r="V72" s="47"/>
      <c r="W72" s="1"/>
      <c r="X72" s="1"/>
    </row>
    <row r="73" spans="1:24" ht="12.75">
      <c r="A73" t="s">
        <v>101</v>
      </c>
      <c r="B73" t="s">
        <v>102</v>
      </c>
      <c r="C73" s="70" t="s">
        <v>393</v>
      </c>
      <c r="D73" s="23">
        <v>331</v>
      </c>
      <c r="F73" s="67">
        <v>0</v>
      </c>
      <c r="H73" s="23">
        <f t="shared" si="4"/>
        <v>0</v>
      </c>
      <c r="J73" s="47">
        <v>8744.63</v>
      </c>
      <c r="N73" s="1">
        <f t="shared" si="6"/>
        <v>0</v>
      </c>
      <c r="P73" s="4">
        <f t="shared" si="5"/>
        <v>0</v>
      </c>
      <c r="Q73" s="27"/>
      <c r="R73" s="58">
        <v>3.5</v>
      </c>
      <c r="S73" s="72">
        <v>8744.63</v>
      </c>
      <c r="T73" s="4">
        <f t="shared" si="7"/>
        <v>30606.204999999998</v>
      </c>
      <c r="V73" s="47"/>
      <c r="W73" s="1"/>
      <c r="X73" s="1"/>
    </row>
    <row r="74" spans="1:24" ht="12.75">
      <c r="A74" t="s">
        <v>103</v>
      </c>
      <c r="B74" t="s">
        <v>104</v>
      </c>
      <c r="C74" s="70" t="s">
        <v>394</v>
      </c>
      <c r="D74" s="23">
        <v>446.70000000000005</v>
      </c>
      <c r="F74" s="67">
        <v>0</v>
      </c>
      <c r="H74" s="23">
        <f t="shared" si="4"/>
        <v>0</v>
      </c>
      <c r="J74" s="47">
        <v>7881.58</v>
      </c>
      <c r="N74" s="1">
        <f t="shared" si="6"/>
        <v>0</v>
      </c>
      <c r="P74" s="4">
        <f t="shared" si="5"/>
        <v>0</v>
      </c>
      <c r="Q74" s="27"/>
      <c r="R74" s="58">
        <v>10</v>
      </c>
      <c r="S74" s="72">
        <v>7881.58</v>
      </c>
      <c r="T74" s="4">
        <f t="shared" si="7"/>
        <v>78815.8</v>
      </c>
      <c r="V74" s="47"/>
      <c r="W74" s="1"/>
      <c r="X74" s="1"/>
    </row>
    <row r="75" spans="1:24" ht="12.75">
      <c r="A75" t="s">
        <v>105</v>
      </c>
      <c r="B75" t="s">
        <v>104</v>
      </c>
      <c r="C75" s="70" t="s">
        <v>395</v>
      </c>
      <c r="D75" s="23">
        <v>1301.6000000000001</v>
      </c>
      <c r="F75" s="67">
        <v>50.5</v>
      </c>
      <c r="H75" s="23">
        <f t="shared" si="4"/>
        <v>50.5</v>
      </c>
      <c r="J75" s="47">
        <v>6458.57</v>
      </c>
      <c r="N75" s="1">
        <f t="shared" si="6"/>
        <v>326157.785</v>
      </c>
      <c r="P75" s="4">
        <f t="shared" si="5"/>
        <v>326157.785</v>
      </c>
      <c r="Q75" s="27"/>
      <c r="R75" s="58">
        <v>15</v>
      </c>
      <c r="S75" s="72">
        <v>6458.57</v>
      </c>
      <c r="T75" s="4">
        <f t="shared" si="7"/>
        <v>96878.54999999999</v>
      </c>
      <c r="V75" s="47"/>
      <c r="W75" s="1"/>
      <c r="X75" s="1"/>
    </row>
    <row r="76" spans="1:24" ht="12.75">
      <c r="A76" t="s">
        <v>106</v>
      </c>
      <c r="B76" t="s">
        <v>107</v>
      </c>
      <c r="C76" s="70" t="s">
        <v>396</v>
      </c>
      <c r="D76" s="23">
        <v>1724</v>
      </c>
      <c r="F76" s="67">
        <v>31</v>
      </c>
      <c r="H76" s="23">
        <f t="shared" si="4"/>
        <v>31</v>
      </c>
      <c r="J76" s="47">
        <v>6461.55</v>
      </c>
      <c r="N76" s="1">
        <f t="shared" si="6"/>
        <v>200308.05000000002</v>
      </c>
      <c r="P76" s="4">
        <f t="shared" si="5"/>
        <v>200308.05000000002</v>
      </c>
      <c r="Q76" s="27"/>
      <c r="R76" s="58">
        <v>23.5</v>
      </c>
      <c r="S76" s="72">
        <v>6461.55</v>
      </c>
      <c r="T76" s="4">
        <f t="shared" si="7"/>
        <v>151846.42500000002</v>
      </c>
      <c r="V76" s="47"/>
      <c r="W76" s="1"/>
      <c r="X76" s="1"/>
    </row>
    <row r="77" spans="1:24" ht="12.75">
      <c r="A77" t="s">
        <v>108</v>
      </c>
      <c r="B77" t="s">
        <v>109</v>
      </c>
      <c r="C77" s="70" t="s">
        <v>397</v>
      </c>
      <c r="D77" s="23">
        <v>82.39999999999999</v>
      </c>
      <c r="F77" s="67">
        <v>0</v>
      </c>
      <c r="H77" s="23">
        <f t="shared" si="4"/>
        <v>0</v>
      </c>
      <c r="J77" s="47">
        <v>13290.65</v>
      </c>
      <c r="N77" s="1">
        <f t="shared" si="6"/>
        <v>0</v>
      </c>
      <c r="P77" s="4">
        <f t="shared" si="5"/>
        <v>0</v>
      </c>
      <c r="Q77" s="27"/>
      <c r="R77" s="58">
        <v>3.5</v>
      </c>
      <c r="S77" s="72">
        <v>13290.65</v>
      </c>
      <c r="T77" s="4">
        <f t="shared" si="7"/>
        <v>46517.275</v>
      </c>
      <c r="V77" s="47"/>
      <c r="W77" s="1"/>
      <c r="X77" s="1"/>
    </row>
    <row r="78" spans="1:24" ht="12.75">
      <c r="A78" t="s">
        <v>110</v>
      </c>
      <c r="B78" t="s">
        <v>111</v>
      </c>
      <c r="C78" s="70" t="s">
        <v>398</v>
      </c>
      <c r="D78" s="23">
        <v>573.3000000000001</v>
      </c>
      <c r="F78" s="67">
        <v>0</v>
      </c>
      <c r="H78" s="23">
        <f t="shared" si="4"/>
        <v>0</v>
      </c>
      <c r="J78" s="47">
        <v>6982.81</v>
      </c>
      <c r="N78" s="1">
        <f t="shared" si="6"/>
        <v>0</v>
      </c>
      <c r="P78" s="4">
        <f t="shared" si="5"/>
        <v>0</v>
      </c>
      <c r="Q78" s="27"/>
      <c r="R78" s="58">
        <v>15</v>
      </c>
      <c r="S78" s="72">
        <v>6982.81</v>
      </c>
      <c r="T78" s="4">
        <f t="shared" si="7"/>
        <v>104742.15000000001</v>
      </c>
      <c r="V78" s="47"/>
      <c r="W78" s="1"/>
      <c r="X78" s="1"/>
    </row>
    <row r="79" spans="1:24" ht="12.75">
      <c r="A79" t="s">
        <v>112</v>
      </c>
      <c r="B79" t="s">
        <v>111</v>
      </c>
      <c r="C79" s="70" t="s">
        <v>399</v>
      </c>
      <c r="D79" s="23">
        <v>234.10000000000002</v>
      </c>
      <c r="F79" s="67">
        <v>0</v>
      </c>
      <c r="H79" s="23">
        <f t="shared" si="4"/>
        <v>0</v>
      </c>
      <c r="J79" s="47">
        <v>9168.48</v>
      </c>
      <c r="N79" s="1">
        <f t="shared" si="6"/>
        <v>0</v>
      </c>
      <c r="P79" s="4">
        <f t="shared" si="5"/>
        <v>0</v>
      </c>
      <c r="Q79" s="27"/>
      <c r="R79" s="58">
        <v>2.5</v>
      </c>
      <c r="S79" s="72">
        <v>9168.48</v>
      </c>
      <c r="T79" s="4">
        <f t="shared" si="7"/>
        <v>22921.199999999997</v>
      </c>
      <c r="V79" s="47"/>
      <c r="W79" s="1"/>
      <c r="X79" s="1"/>
    </row>
    <row r="80" spans="1:24" ht="12.75">
      <c r="A80" t="s">
        <v>113</v>
      </c>
      <c r="B80" t="s">
        <v>114</v>
      </c>
      <c r="C80" s="70" t="s">
        <v>400</v>
      </c>
      <c r="D80" s="23">
        <v>188.10000000000002</v>
      </c>
      <c r="F80" s="67">
        <v>0</v>
      </c>
      <c r="H80" s="23">
        <f t="shared" si="4"/>
        <v>0</v>
      </c>
      <c r="J80" s="47">
        <v>10833.12</v>
      </c>
      <c r="N80" s="1">
        <f t="shared" si="6"/>
        <v>0</v>
      </c>
      <c r="P80" s="4">
        <f t="shared" si="5"/>
        <v>0</v>
      </c>
      <c r="Q80" s="27"/>
      <c r="R80" s="58">
        <v>5</v>
      </c>
      <c r="S80" s="72">
        <v>10833.12</v>
      </c>
      <c r="T80" s="4">
        <f t="shared" si="7"/>
        <v>54165.600000000006</v>
      </c>
      <c r="V80" s="47"/>
      <c r="W80" s="1"/>
      <c r="X80" s="1"/>
    </row>
    <row r="81" spans="1:24" ht="12.75">
      <c r="A81" t="s">
        <v>115</v>
      </c>
      <c r="B81" t="s">
        <v>116</v>
      </c>
      <c r="C81" s="70" t="s">
        <v>401</v>
      </c>
      <c r="D81" s="23">
        <v>81021.8</v>
      </c>
      <c r="F81" s="67">
        <v>5522</v>
      </c>
      <c r="H81" s="23">
        <f t="shared" si="4"/>
        <v>5522</v>
      </c>
      <c r="J81" s="47">
        <v>6307.46</v>
      </c>
      <c r="N81" s="1">
        <f t="shared" si="6"/>
        <v>34829794.12</v>
      </c>
      <c r="P81" s="4">
        <f t="shared" si="5"/>
        <v>34829794.12</v>
      </c>
      <c r="Q81" s="27"/>
      <c r="R81" s="58">
        <v>640.5</v>
      </c>
      <c r="S81" s="72">
        <v>6307.46</v>
      </c>
      <c r="T81" s="4">
        <f t="shared" si="7"/>
        <v>4039928.13</v>
      </c>
      <c r="V81" s="47"/>
      <c r="W81" s="1"/>
      <c r="X81" s="1"/>
    </row>
    <row r="82" spans="1:24" ht="12.75">
      <c r="A82" t="s">
        <v>117</v>
      </c>
      <c r="B82" t="s">
        <v>73</v>
      </c>
      <c r="C82" s="70" t="s">
        <v>402</v>
      </c>
      <c r="D82" s="23">
        <v>175.8</v>
      </c>
      <c r="F82" s="67">
        <v>0</v>
      </c>
      <c r="H82" s="23">
        <f t="shared" si="4"/>
        <v>0</v>
      </c>
      <c r="J82" s="47">
        <v>10245.9</v>
      </c>
      <c r="N82" s="1">
        <f t="shared" si="6"/>
        <v>0</v>
      </c>
      <c r="P82" s="4">
        <f t="shared" si="5"/>
        <v>0</v>
      </c>
      <c r="Q82" s="27"/>
      <c r="R82" s="58">
        <v>4.5</v>
      </c>
      <c r="S82" s="72">
        <v>10245.9</v>
      </c>
      <c r="T82" s="4">
        <f t="shared" si="7"/>
        <v>46106.549999999996</v>
      </c>
      <c r="V82" s="47"/>
      <c r="W82" s="1"/>
      <c r="X82" s="1"/>
    </row>
    <row r="83" spans="1:24" ht="12.75">
      <c r="A83" t="s">
        <v>118</v>
      </c>
      <c r="B83" t="s">
        <v>73</v>
      </c>
      <c r="C83" s="70" t="s">
        <v>403</v>
      </c>
      <c r="D83" s="23">
        <v>79.1</v>
      </c>
      <c r="F83" s="67">
        <v>0</v>
      </c>
      <c r="H83" s="23">
        <f t="shared" si="4"/>
        <v>0</v>
      </c>
      <c r="J83" s="47">
        <v>12075.26</v>
      </c>
      <c r="N83" s="1">
        <f t="shared" si="6"/>
        <v>0</v>
      </c>
      <c r="P83" s="4">
        <f t="shared" si="5"/>
        <v>0</v>
      </c>
      <c r="Q83" s="27"/>
      <c r="R83" s="58">
        <v>3</v>
      </c>
      <c r="S83" s="72">
        <v>12075.26</v>
      </c>
      <c r="T83" s="4">
        <f t="shared" si="7"/>
        <v>36225.78</v>
      </c>
      <c r="V83" s="47"/>
      <c r="W83" s="1"/>
      <c r="X83" s="1"/>
    </row>
    <row r="84" spans="1:24" ht="12.75">
      <c r="A84" t="s">
        <v>119</v>
      </c>
      <c r="B84" t="s">
        <v>45</v>
      </c>
      <c r="C84" s="70" t="s">
        <v>404</v>
      </c>
      <c r="D84" s="23">
        <v>149.89999999999998</v>
      </c>
      <c r="F84" s="67">
        <v>0</v>
      </c>
      <c r="H84" s="23">
        <f t="shared" si="4"/>
        <v>0</v>
      </c>
      <c r="J84" s="47">
        <v>10873.19</v>
      </c>
      <c r="N84" s="1">
        <f t="shared" si="6"/>
        <v>0</v>
      </c>
      <c r="P84" s="4">
        <f t="shared" si="5"/>
        <v>0</v>
      </c>
      <c r="Q84" s="27"/>
      <c r="R84" s="58">
        <v>3.5</v>
      </c>
      <c r="S84" s="72">
        <v>10873.19</v>
      </c>
      <c r="T84" s="4">
        <f t="shared" si="7"/>
        <v>38056.165</v>
      </c>
      <c r="V84" s="47"/>
      <c r="W84" s="1"/>
      <c r="X84" s="1"/>
    </row>
    <row r="85" spans="1:24" ht="12.75">
      <c r="A85" t="s">
        <v>120</v>
      </c>
      <c r="B85" t="s">
        <v>45</v>
      </c>
      <c r="C85" s="70" t="s">
        <v>405</v>
      </c>
      <c r="D85" s="23">
        <v>117</v>
      </c>
      <c r="F85" s="67">
        <v>0</v>
      </c>
      <c r="H85" s="23">
        <f t="shared" si="4"/>
        <v>0</v>
      </c>
      <c r="J85" s="47">
        <v>11287.43</v>
      </c>
      <c r="N85" s="1">
        <f t="shared" si="6"/>
        <v>0</v>
      </c>
      <c r="P85" s="4">
        <f t="shared" si="5"/>
        <v>0</v>
      </c>
      <c r="Q85" s="27"/>
      <c r="R85" s="58">
        <v>3</v>
      </c>
      <c r="S85" s="72">
        <v>11287.43</v>
      </c>
      <c r="T85" s="4">
        <f t="shared" si="7"/>
        <v>33862.29</v>
      </c>
      <c r="V85" s="47"/>
      <c r="W85" s="1"/>
      <c r="X85" s="1"/>
    </row>
    <row r="86" spans="1:24" ht="12.75">
      <c r="A86" t="s">
        <v>121</v>
      </c>
      <c r="B86" t="s">
        <v>45</v>
      </c>
      <c r="C86" s="70" t="s">
        <v>406</v>
      </c>
      <c r="D86" s="23">
        <v>183</v>
      </c>
      <c r="F86" s="67">
        <v>0</v>
      </c>
      <c r="H86" s="23">
        <f t="shared" si="4"/>
        <v>0</v>
      </c>
      <c r="J86" s="47">
        <v>10159.27</v>
      </c>
      <c r="N86" s="1">
        <f t="shared" si="6"/>
        <v>0</v>
      </c>
      <c r="P86" s="4">
        <f t="shared" si="5"/>
        <v>0</v>
      </c>
      <c r="Q86" s="27"/>
      <c r="R86" s="58">
        <v>7</v>
      </c>
      <c r="S86" s="72">
        <v>10159.27</v>
      </c>
      <c r="T86" s="4">
        <f t="shared" si="7"/>
        <v>71114.89</v>
      </c>
      <c r="V86" s="47"/>
      <c r="W86" s="1"/>
      <c r="X86" s="1"/>
    </row>
    <row r="87" spans="1:24" ht="12.75">
      <c r="A87" t="s">
        <v>122</v>
      </c>
      <c r="B87" t="s">
        <v>45</v>
      </c>
      <c r="C87" s="70" t="s">
        <v>407</v>
      </c>
      <c r="D87" s="23">
        <v>121.3</v>
      </c>
      <c r="F87" s="67">
        <v>0</v>
      </c>
      <c r="H87" s="23">
        <f t="shared" si="4"/>
        <v>0</v>
      </c>
      <c r="J87" s="47">
        <v>11800.53</v>
      </c>
      <c r="N87" s="1">
        <f t="shared" si="6"/>
        <v>0</v>
      </c>
      <c r="P87" s="4">
        <f t="shared" si="5"/>
        <v>0</v>
      </c>
      <c r="Q87" s="27"/>
      <c r="R87" s="58">
        <v>1.5</v>
      </c>
      <c r="S87" s="72">
        <v>11800.53</v>
      </c>
      <c r="T87" s="4">
        <f t="shared" si="7"/>
        <v>17700.795000000002</v>
      </c>
      <c r="V87" s="47"/>
      <c r="W87" s="1"/>
      <c r="X87" s="1"/>
    </row>
    <row r="88" spans="1:24" ht="12.75">
      <c r="A88" t="s">
        <v>123</v>
      </c>
      <c r="B88" t="s">
        <v>45</v>
      </c>
      <c r="C88" s="70" t="s">
        <v>408</v>
      </c>
      <c r="D88" s="23">
        <v>735.8</v>
      </c>
      <c r="F88" s="67">
        <v>0</v>
      </c>
      <c r="H88" s="23">
        <f t="shared" si="4"/>
        <v>0</v>
      </c>
      <c r="J88" s="47">
        <v>6492.08</v>
      </c>
      <c r="N88" s="1">
        <f t="shared" si="6"/>
        <v>0</v>
      </c>
      <c r="P88" s="4">
        <f t="shared" si="5"/>
        <v>0</v>
      </c>
      <c r="Q88" s="27"/>
      <c r="R88" s="58">
        <v>17.5</v>
      </c>
      <c r="S88" s="72">
        <v>6492.08</v>
      </c>
      <c r="T88" s="4">
        <f t="shared" si="7"/>
        <v>113611.4</v>
      </c>
      <c r="V88" s="47"/>
      <c r="W88" s="1"/>
      <c r="X88" s="1"/>
    </row>
    <row r="89" spans="1:24" ht="12.75">
      <c r="A89" t="s">
        <v>124</v>
      </c>
      <c r="B89" t="s">
        <v>125</v>
      </c>
      <c r="C89" s="70" t="s">
        <v>409</v>
      </c>
      <c r="D89" s="23">
        <v>1088.5</v>
      </c>
      <c r="F89" s="67">
        <v>0</v>
      </c>
      <c r="H89" s="23">
        <f t="shared" si="4"/>
        <v>0</v>
      </c>
      <c r="J89" s="47">
        <v>6881.91</v>
      </c>
      <c r="N89" s="1">
        <f t="shared" si="6"/>
        <v>0</v>
      </c>
      <c r="P89" s="4">
        <f t="shared" si="5"/>
        <v>0</v>
      </c>
      <c r="Q89" s="27"/>
      <c r="R89" s="58">
        <v>37.5</v>
      </c>
      <c r="S89" s="72">
        <v>6881.91</v>
      </c>
      <c r="T89" s="4">
        <f t="shared" si="7"/>
        <v>258071.625</v>
      </c>
      <c r="V89" s="47"/>
      <c r="W89" s="1"/>
      <c r="X89" s="1"/>
    </row>
    <row r="90" spans="1:24" ht="12.75">
      <c r="A90" t="s">
        <v>126</v>
      </c>
      <c r="B90" t="s">
        <v>127</v>
      </c>
      <c r="C90" s="70" t="s">
        <v>410</v>
      </c>
      <c r="D90" s="23">
        <v>4443.7</v>
      </c>
      <c r="F90" s="67">
        <v>0</v>
      </c>
      <c r="H90" s="23">
        <f t="shared" si="4"/>
        <v>0</v>
      </c>
      <c r="J90" s="47">
        <v>6349.47</v>
      </c>
      <c r="N90" s="1">
        <f t="shared" si="6"/>
        <v>0</v>
      </c>
      <c r="P90" s="4">
        <f t="shared" si="5"/>
        <v>0</v>
      </c>
      <c r="Q90" s="27"/>
      <c r="R90" s="58">
        <v>82</v>
      </c>
      <c r="S90" s="72">
        <v>6349.47</v>
      </c>
      <c r="T90" s="4">
        <f t="shared" si="7"/>
        <v>520656.54000000004</v>
      </c>
      <c r="V90" s="47"/>
      <c r="W90" s="1"/>
      <c r="X90" s="1"/>
    </row>
    <row r="91" spans="1:24" ht="12.75">
      <c r="A91" t="s">
        <v>128</v>
      </c>
      <c r="B91" t="s">
        <v>127</v>
      </c>
      <c r="C91" s="70" t="s">
        <v>411</v>
      </c>
      <c r="D91" s="23">
        <v>1323.2</v>
      </c>
      <c r="F91" s="67">
        <v>0</v>
      </c>
      <c r="H91" s="23">
        <f t="shared" si="4"/>
        <v>0</v>
      </c>
      <c r="J91" s="47">
        <v>6694.36</v>
      </c>
      <c r="N91" s="1">
        <f t="shared" si="6"/>
        <v>0</v>
      </c>
      <c r="P91" s="4">
        <f t="shared" si="5"/>
        <v>0</v>
      </c>
      <c r="Q91" s="27"/>
      <c r="R91" s="58">
        <v>10</v>
      </c>
      <c r="S91" s="72">
        <v>6694.36</v>
      </c>
      <c r="T91" s="4">
        <f t="shared" si="7"/>
        <v>66943.59999999999</v>
      </c>
      <c r="V91" s="47"/>
      <c r="W91" s="1"/>
      <c r="X91" s="1"/>
    </row>
    <row r="92" spans="1:24" ht="12.75">
      <c r="A92" t="s">
        <v>129</v>
      </c>
      <c r="B92" t="s">
        <v>127</v>
      </c>
      <c r="C92" s="70" t="s">
        <v>412</v>
      </c>
      <c r="D92" s="23">
        <v>770.2</v>
      </c>
      <c r="F92" s="67">
        <v>0</v>
      </c>
      <c r="H92" s="23">
        <f t="shared" si="4"/>
        <v>0</v>
      </c>
      <c r="J92" s="47">
        <v>7197.34</v>
      </c>
      <c r="N92" s="1">
        <f t="shared" si="6"/>
        <v>0</v>
      </c>
      <c r="P92" s="4">
        <f t="shared" si="5"/>
        <v>0</v>
      </c>
      <c r="Q92" s="27"/>
      <c r="R92" s="58">
        <v>21</v>
      </c>
      <c r="S92" s="72">
        <v>7197.34</v>
      </c>
      <c r="T92" s="4">
        <f t="shared" si="7"/>
        <v>151144.14</v>
      </c>
      <c r="V92" s="47"/>
      <c r="W92" s="1"/>
      <c r="X92" s="1"/>
    </row>
    <row r="93" spans="1:24" ht="12.75">
      <c r="A93" t="s">
        <v>130</v>
      </c>
      <c r="B93" t="s">
        <v>131</v>
      </c>
      <c r="C93" s="70" t="s">
        <v>413</v>
      </c>
      <c r="D93" s="23">
        <v>26012.7</v>
      </c>
      <c r="F93" s="67">
        <v>1649</v>
      </c>
      <c r="H93" s="23">
        <f t="shared" si="4"/>
        <v>1649</v>
      </c>
      <c r="J93" s="47">
        <v>6134.59</v>
      </c>
      <c r="N93" s="1">
        <f t="shared" si="6"/>
        <v>10115938.91</v>
      </c>
      <c r="P93" s="4">
        <f t="shared" si="5"/>
        <v>10115938.91</v>
      </c>
      <c r="Q93" s="27"/>
      <c r="R93" s="58">
        <v>185</v>
      </c>
      <c r="S93" s="72">
        <v>6134.59</v>
      </c>
      <c r="T93" s="4">
        <f t="shared" si="7"/>
        <v>1134899.1500000001</v>
      </c>
      <c r="V93" s="47"/>
      <c r="W93" s="1"/>
      <c r="X93" s="1"/>
    </row>
    <row r="94" spans="1:24" ht="12.75">
      <c r="A94" t="s">
        <v>132</v>
      </c>
      <c r="B94" t="s">
        <v>131</v>
      </c>
      <c r="C94" s="70" t="s">
        <v>414</v>
      </c>
      <c r="D94" s="23">
        <v>14672.9</v>
      </c>
      <c r="F94" s="67">
        <v>944.5</v>
      </c>
      <c r="H94" s="23">
        <f t="shared" si="4"/>
        <v>944.5</v>
      </c>
      <c r="J94" s="47">
        <v>6140.3</v>
      </c>
      <c r="N94" s="1">
        <f t="shared" si="6"/>
        <v>5799513.350000001</v>
      </c>
      <c r="P94" s="4">
        <f t="shared" si="5"/>
        <v>5799513.350000001</v>
      </c>
      <c r="Q94" s="27"/>
      <c r="R94" s="58">
        <v>90</v>
      </c>
      <c r="S94" s="72">
        <v>6140.3</v>
      </c>
      <c r="T94" s="4">
        <f t="shared" si="7"/>
        <v>552627</v>
      </c>
      <c r="V94" s="47"/>
      <c r="W94" s="1"/>
      <c r="X94" s="1"/>
    </row>
    <row r="95" spans="1:24" ht="12.75">
      <c r="A95" t="s">
        <v>133</v>
      </c>
      <c r="B95" t="s">
        <v>131</v>
      </c>
      <c r="C95" s="70" t="s">
        <v>415</v>
      </c>
      <c r="D95" s="23">
        <v>1126.2</v>
      </c>
      <c r="F95" s="67">
        <v>0</v>
      </c>
      <c r="H95" s="23">
        <f t="shared" si="4"/>
        <v>0</v>
      </c>
      <c r="J95" s="47">
        <v>6744.94</v>
      </c>
      <c r="N95" s="1">
        <f t="shared" si="6"/>
        <v>0</v>
      </c>
      <c r="P95" s="4">
        <f t="shared" si="5"/>
        <v>0</v>
      </c>
      <c r="Q95" s="27"/>
      <c r="R95" s="58">
        <v>13</v>
      </c>
      <c r="S95" s="72">
        <v>6744.94</v>
      </c>
      <c r="T95" s="4">
        <f t="shared" si="7"/>
        <v>87684.22</v>
      </c>
      <c r="V95" s="47"/>
      <c r="W95" s="1"/>
      <c r="X95" s="1"/>
    </row>
    <row r="96" spans="1:24" ht="12.75">
      <c r="A96" t="s">
        <v>134</v>
      </c>
      <c r="B96" t="s">
        <v>35</v>
      </c>
      <c r="C96" s="70" t="s">
        <v>416</v>
      </c>
      <c r="D96" s="23">
        <v>1435.8</v>
      </c>
      <c r="F96" s="67">
        <v>0</v>
      </c>
      <c r="H96" s="23">
        <f t="shared" si="4"/>
        <v>0</v>
      </c>
      <c r="J96" s="47">
        <v>6489.5</v>
      </c>
      <c r="N96" s="1">
        <f t="shared" si="6"/>
        <v>0</v>
      </c>
      <c r="P96" s="4">
        <f t="shared" si="5"/>
        <v>0</v>
      </c>
      <c r="Q96" s="27"/>
      <c r="R96" s="58">
        <v>47</v>
      </c>
      <c r="S96" s="72">
        <v>6489.5</v>
      </c>
      <c r="T96" s="4">
        <f t="shared" si="7"/>
        <v>305006.5</v>
      </c>
      <c r="V96" s="47"/>
      <c r="W96" s="1"/>
      <c r="X96" s="1"/>
    </row>
    <row r="97" spans="1:24" ht="12.75">
      <c r="A97" t="s">
        <v>135</v>
      </c>
      <c r="B97" t="s">
        <v>35</v>
      </c>
      <c r="C97" s="70" t="s">
        <v>417</v>
      </c>
      <c r="D97" s="23">
        <v>198.3</v>
      </c>
      <c r="F97" s="67">
        <v>0</v>
      </c>
      <c r="H97" s="23">
        <f t="shared" si="4"/>
        <v>0</v>
      </c>
      <c r="J97" s="47">
        <v>10184.13</v>
      </c>
      <c r="N97" s="1">
        <f t="shared" si="6"/>
        <v>0</v>
      </c>
      <c r="P97" s="4">
        <f t="shared" si="5"/>
        <v>0</v>
      </c>
      <c r="Q97" s="27"/>
      <c r="R97" s="58">
        <v>3.5</v>
      </c>
      <c r="S97" s="72">
        <v>10184.13</v>
      </c>
      <c r="T97" s="4">
        <f t="shared" si="7"/>
        <v>35644.454999999994</v>
      </c>
      <c r="V97" s="47"/>
      <c r="W97" s="1"/>
      <c r="X97" s="1"/>
    </row>
    <row r="98" spans="1:24" ht="12.75">
      <c r="A98" t="s">
        <v>136</v>
      </c>
      <c r="B98" t="s">
        <v>35</v>
      </c>
      <c r="C98" s="70" t="s">
        <v>418</v>
      </c>
      <c r="D98" s="23">
        <v>337.6</v>
      </c>
      <c r="F98" s="67">
        <v>0</v>
      </c>
      <c r="H98" s="23">
        <f t="shared" si="4"/>
        <v>0</v>
      </c>
      <c r="J98" s="47">
        <v>8046.63</v>
      </c>
      <c r="N98" s="1">
        <f t="shared" si="6"/>
        <v>0</v>
      </c>
      <c r="P98" s="4">
        <f t="shared" si="5"/>
        <v>0</v>
      </c>
      <c r="Q98" s="27"/>
      <c r="R98" s="58">
        <v>5</v>
      </c>
      <c r="S98" s="72">
        <v>8046.63</v>
      </c>
      <c r="T98" s="4">
        <f t="shared" si="7"/>
        <v>40233.15</v>
      </c>
      <c r="V98" s="47"/>
      <c r="W98" s="1"/>
      <c r="X98" s="1"/>
    </row>
    <row r="99" spans="1:24" ht="12.75">
      <c r="A99" t="s">
        <v>137</v>
      </c>
      <c r="B99" t="s">
        <v>35</v>
      </c>
      <c r="C99" s="70" t="s">
        <v>419</v>
      </c>
      <c r="D99" s="23">
        <v>110.7</v>
      </c>
      <c r="F99" s="67">
        <v>0</v>
      </c>
      <c r="H99" s="23">
        <f t="shared" si="4"/>
        <v>0</v>
      </c>
      <c r="J99" s="47">
        <v>11537.09</v>
      </c>
      <c r="N99" s="1">
        <f t="shared" si="6"/>
        <v>0</v>
      </c>
      <c r="P99" s="4">
        <f t="shared" si="5"/>
        <v>0</v>
      </c>
      <c r="Q99" s="27"/>
      <c r="R99" s="58">
        <v>4.5</v>
      </c>
      <c r="S99" s="72">
        <v>11537.09</v>
      </c>
      <c r="T99" s="4">
        <f t="shared" si="7"/>
        <v>51916.905</v>
      </c>
      <c r="V99" s="47"/>
      <c r="W99" s="1"/>
      <c r="X99" s="1"/>
    </row>
    <row r="100" spans="1:24" ht="12.75">
      <c r="A100" t="s">
        <v>138</v>
      </c>
      <c r="B100" t="s">
        <v>35</v>
      </c>
      <c r="C100" s="70" t="s">
        <v>420</v>
      </c>
      <c r="D100" s="23">
        <v>433.6</v>
      </c>
      <c r="F100" s="67">
        <v>0</v>
      </c>
      <c r="H100" s="23">
        <f t="shared" si="4"/>
        <v>0</v>
      </c>
      <c r="J100" s="47">
        <v>6062.52</v>
      </c>
      <c r="N100" s="1">
        <f t="shared" si="6"/>
        <v>0</v>
      </c>
      <c r="P100" s="4">
        <f t="shared" si="5"/>
        <v>0</v>
      </c>
      <c r="Q100" s="27"/>
      <c r="R100" s="58">
        <v>1</v>
      </c>
      <c r="S100" s="72">
        <v>6062.52</v>
      </c>
      <c r="T100" s="4">
        <f t="shared" si="7"/>
        <v>6062.52</v>
      </c>
      <c r="V100" s="47"/>
      <c r="W100" s="1"/>
      <c r="X100" s="1"/>
    </row>
    <row r="101" spans="1:24" ht="12.75">
      <c r="A101" t="s">
        <v>139</v>
      </c>
      <c r="B101" t="s">
        <v>35</v>
      </c>
      <c r="C101" s="70" t="s">
        <v>421</v>
      </c>
      <c r="D101" s="23">
        <v>55.5</v>
      </c>
      <c r="F101" s="67">
        <v>0</v>
      </c>
      <c r="H101" s="23">
        <f t="shared" si="4"/>
        <v>0</v>
      </c>
      <c r="J101" s="47">
        <v>12211.04</v>
      </c>
      <c r="N101" s="1">
        <f t="shared" si="6"/>
        <v>0</v>
      </c>
      <c r="P101" s="4">
        <f t="shared" si="5"/>
        <v>0</v>
      </c>
      <c r="Q101" s="27"/>
      <c r="R101" s="58">
        <v>1.5</v>
      </c>
      <c r="S101" s="72">
        <v>12211.04</v>
      </c>
      <c r="T101" s="4">
        <f t="shared" si="7"/>
        <v>18316.56</v>
      </c>
      <c r="V101" s="47"/>
      <c r="W101" s="1"/>
      <c r="X101" s="1"/>
    </row>
    <row r="102" spans="1:24" ht="12.75">
      <c r="A102" t="s">
        <v>140</v>
      </c>
      <c r="B102" t="s">
        <v>141</v>
      </c>
      <c r="C102" s="70" t="s">
        <v>422</v>
      </c>
      <c r="D102" s="23">
        <v>167.1</v>
      </c>
      <c r="F102" s="67">
        <v>0</v>
      </c>
      <c r="H102" s="23">
        <f t="shared" si="4"/>
        <v>0</v>
      </c>
      <c r="J102" s="47">
        <v>11021.32</v>
      </c>
      <c r="N102" s="1">
        <f t="shared" si="6"/>
        <v>0</v>
      </c>
      <c r="P102" s="4">
        <f t="shared" si="5"/>
        <v>0</v>
      </c>
      <c r="Q102" s="27"/>
      <c r="R102" s="58">
        <v>2.5</v>
      </c>
      <c r="S102" s="72">
        <v>11021.32</v>
      </c>
      <c r="T102" s="4">
        <f t="shared" si="7"/>
        <v>27553.3</v>
      </c>
      <c r="V102" s="47"/>
      <c r="W102" s="1"/>
      <c r="X102" s="1"/>
    </row>
    <row r="103" spans="1:24" ht="12.75">
      <c r="A103" t="s">
        <v>142</v>
      </c>
      <c r="B103" t="s">
        <v>141</v>
      </c>
      <c r="C103" s="70" t="s">
        <v>423</v>
      </c>
      <c r="D103" s="23">
        <v>451.5</v>
      </c>
      <c r="F103" s="67">
        <v>0</v>
      </c>
      <c r="H103" s="23">
        <f t="shared" si="4"/>
        <v>0</v>
      </c>
      <c r="J103" s="47">
        <v>7156.2</v>
      </c>
      <c r="N103" s="1">
        <f t="shared" si="6"/>
        <v>0</v>
      </c>
      <c r="P103" s="4">
        <f t="shared" si="5"/>
        <v>0</v>
      </c>
      <c r="Q103" s="27"/>
      <c r="R103" s="58">
        <v>10</v>
      </c>
      <c r="S103" s="72">
        <v>7156.2</v>
      </c>
      <c r="T103" s="4">
        <f t="shared" si="7"/>
        <v>71562</v>
      </c>
      <c r="V103" s="47"/>
      <c r="W103" s="1"/>
      <c r="X103" s="1"/>
    </row>
    <row r="104" spans="1:24" ht="12.75">
      <c r="A104" t="s">
        <v>143</v>
      </c>
      <c r="B104" t="s">
        <v>141</v>
      </c>
      <c r="C104" s="70" t="s">
        <v>424</v>
      </c>
      <c r="D104" s="23">
        <v>199.9</v>
      </c>
      <c r="F104" s="67">
        <v>0</v>
      </c>
      <c r="H104" s="23">
        <f t="shared" si="4"/>
        <v>0</v>
      </c>
      <c r="J104" s="47">
        <v>7226.89</v>
      </c>
      <c r="N104" s="1">
        <f t="shared" si="6"/>
        <v>0</v>
      </c>
      <c r="P104" s="4">
        <f t="shared" si="5"/>
        <v>0</v>
      </c>
      <c r="Q104" s="27"/>
      <c r="R104" s="58">
        <v>1</v>
      </c>
      <c r="S104" s="72">
        <v>7226.89</v>
      </c>
      <c r="T104" s="4">
        <f t="shared" si="7"/>
        <v>7226.89</v>
      </c>
      <c r="V104" s="47"/>
      <c r="W104" s="1"/>
      <c r="X104" s="1"/>
    </row>
    <row r="105" spans="1:24" ht="12.75">
      <c r="A105" t="s">
        <v>144</v>
      </c>
      <c r="B105" t="s">
        <v>145</v>
      </c>
      <c r="C105" s="70" t="s">
        <v>425</v>
      </c>
      <c r="D105" s="23">
        <v>2300.6</v>
      </c>
      <c r="F105" s="67">
        <v>0</v>
      </c>
      <c r="H105" s="23">
        <f t="shared" si="4"/>
        <v>0</v>
      </c>
      <c r="J105" s="47">
        <v>6142.98</v>
      </c>
      <c r="N105" s="1">
        <f t="shared" si="6"/>
        <v>0</v>
      </c>
      <c r="P105" s="4">
        <f t="shared" si="5"/>
        <v>0</v>
      </c>
      <c r="Q105" s="27"/>
      <c r="R105" s="58">
        <v>60.5</v>
      </c>
      <c r="S105" s="72">
        <v>6142.98</v>
      </c>
      <c r="T105" s="4">
        <f t="shared" si="7"/>
        <v>371650.29</v>
      </c>
      <c r="V105" s="47"/>
      <c r="W105" s="1"/>
      <c r="X105" s="1"/>
    </row>
    <row r="106" spans="1:24" ht="12.75">
      <c r="A106" t="s">
        <v>146</v>
      </c>
      <c r="B106" t="s">
        <v>145</v>
      </c>
      <c r="C106" s="70" t="s">
        <v>426</v>
      </c>
      <c r="D106" s="23">
        <v>180</v>
      </c>
      <c r="F106" s="67">
        <v>0</v>
      </c>
      <c r="H106" s="23">
        <f t="shared" si="4"/>
        <v>0</v>
      </c>
      <c r="J106" s="47">
        <v>10587.05</v>
      </c>
      <c r="N106" s="1">
        <f t="shared" si="6"/>
        <v>0</v>
      </c>
      <c r="P106" s="4">
        <f t="shared" si="5"/>
        <v>0</v>
      </c>
      <c r="Q106" s="27"/>
      <c r="R106" s="58">
        <v>3.5</v>
      </c>
      <c r="S106" s="72">
        <v>10587.05</v>
      </c>
      <c r="T106" s="4">
        <f t="shared" si="7"/>
        <v>37054.674999999996</v>
      </c>
      <c r="V106" s="47"/>
      <c r="W106" s="1"/>
      <c r="X106" s="1"/>
    </row>
    <row r="107" spans="1:24" ht="12.75">
      <c r="A107" t="s">
        <v>147</v>
      </c>
      <c r="B107" t="s">
        <v>145</v>
      </c>
      <c r="C107" s="70" t="s">
        <v>427</v>
      </c>
      <c r="D107" s="23">
        <v>308</v>
      </c>
      <c r="F107" s="67">
        <v>0</v>
      </c>
      <c r="H107" s="23">
        <f t="shared" si="4"/>
        <v>0</v>
      </c>
      <c r="J107" s="47">
        <v>8408.05</v>
      </c>
      <c r="N107" s="1">
        <f t="shared" si="6"/>
        <v>0</v>
      </c>
      <c r="P107" s="4">
        <f t="shared" si="5"/>
        <v>0</v>
      </c>
      <c r="Q107" s="27"/>
      <c r="R107" s="58">
        <v>4</v>
      </c>
      <c r="S107" s="72">
        <v>8408.05</v>
      </c>
      <c r="T107" s="4">
        <f t="shared" si="7"/>
        <v>33632.2</v>
      </c>
      <c r="V107" s="47"/>
      <c r="W107" s="1"/>
      <c r="X107" s="1"/>
    </row>
    <row r="108" spans="1:24" ht="12.75">
      <c r="A108" t="s">
        <v>148</v>
      </c>
      <c r="B108" t="s">
        <v>145</v>
      </c>
      <c r="C108" s="70" t="s">
        <v>428</v>
      </c>
      <c r="D108" s="23">
        <v>172</v>
      </c>
      <c r="F108" s="67">
        <v>0</v>
      </c>
      <c r="H108" s="23">
        <f t="shared" si="4"/>
        <v>0</v>
      </c>
      <c r="J108" s="47">
        <v>10894.08</v>
      </c>
      <c r="N108" s="1">
        <f t="shared" si="6"/>
        <v>0</v>
      </c>
      <c r="P108" s="4">
        <f t="shared" si="5"/>
        <v>0</v>
      </c>
      <c r="Q108" s="27"/>
      <c r="R108" s="58">
        <v>2</v>
      </c>
      <c r="S108" s="72">
        <v>10894.08</v>
      </c>
      <c r="T108" s="4">
        <f t="shared" si="7"/>
        <v>21788.16</v>
      </c>
      <c r="V108" s="47"/>
      <c r="W108" s="1"/>
      <c r="X108" s="1"/>
    </row>
    <row r="109" spans="1:24" ht="12.75">
      <c r="A109" t="s">
        <v>149</v>
      </c>
      <c r="B109" t="s">
        <v>150</v>
      </c>
      <c r="C109" s="70" t="s">
        <v>429</v>
      </c>
      <c r="D109" s="23">
        <v>124.9</v>
      </c>
      <c r="F109" s="67">
        <v>0</v>
      </c>
      <c r="H109" s="23">
        <f t="shared" si="4"/>
        <v>0</v>
      </c>
      <c r="J109" s="47">
        <v>13632.78</v>
      </c>
      <c r="N109" s="1">
        <f t="shared" si="6"/>
        <v>0</v>
      </c>
      <c r="P109" s="4">
        <f t="shared" si="5"/>
        <v>0</v>
      </c>
      <c r="Q109" s="27"/>
      <c r="R109" s="58">
        <v>6</v>
      </c>
      <c r="S109" s="72">
        <v>13632.78</v>
      </c>
      <c r="T109" s="4">
        <f t="shared" si="7"/>
        <v>81796.68000000001</v>
      </c>
      <c r="V109" s="47"/>
      <c r="W109" s="1"/>
      <c r="X109" s="1"/>
    </row>
    <row r="110" spans="1:24" ht="12.75">
      <c r="A110" t="s">
        <v>151</v>
      </c>
      <c r="B110" t="s">
        <v>150</v>
      </c>
      <c r="C110" s="70" t="s">
        <v>430</v>
      </c>
      <c r="D110" s="23">
        <v>462.8</v>
      </c>
      <c r="F110" s="67">
        <v>0</v>
      </c>
      <c r="H110" s="23">
        <f t="shared" si="4"/>
        <v>0</v>
      </c>
      <c r="J110" s="47">
        <v>7030.6</v>
      </c>
      <c r="N110" s="1">
        <f t="shared" si="6"/>
        <v>0</v>
      </c>
      <c r="P110" s="4">
        <f t="shared" si="5"/>
        <v>0</v>
      </c>
      <c r="Q110" s="27"/>
      <c r="R110" s="58">
        <v>10</v>
      </c>
      <c r="S110" s="72">
        <v>7030.6</v>
      </c>
      <c r="T110" s="4">
        <f t="shared" si="7"/>
        <v>70306</v>
      </c>
      <c r="V110" s="47"/>
      <c r="W110" s="1"/>
      <c r="X110" s="1"/>
    </row>
    <row r="111" spans="1:24" ht="12.75">
      <c r="A111" t="s">
        <v>152</v>
      </c>
      <c r="B111" t="s">
        <v>150</v>
      </c>
      <c r="C111" s="70" t="s">
        <v>431</v>
      </c>
      <c r="D111" s="23">
        <v>20964.9</v>
      </c>
      <c r="F111" s="67">
        <v>258.5</v>
      </c>
      <c r="H111" s="23">
        <f t="shared" si="4"/>
        <v>258.5</v>
      </c>
      <c r="J111" s="47">
        <v>6140.73</v>
      </c>
      <c r="N111" s="1">
        <f t="shared" si="6"/>
        <v>1587378.7049999998</v>
      </c>
      <c r="P111" s="4">
        <f t="shared" si="5"/>
        <v>1587378.7049999998</v>
      </c>
      <c r="Q111" s="27"/>
      <c r="R111" s="58">
        <v>212.5</v>
      </c>
      <c r="S111" s="72">
        <v>6140.73</v>
      </c>
      <c r="T111" s="4">
        <f t="shared" si="7"/>
        <v>1304905.125</v>
      </c>
      <c r="V111" s="47"/>
      <c r="W111" s="1"/>
      <c r="X111" s="1"/>
    </row>
    <row r="112" spans="1:24" ht="12.75">
      <c r="A112" t="s">
        <v>153</v>
      </c>
      <c r="B112" t="s">
        <v>154</v>
      </c>
      <c r="C112" s="70" t="s">
        <v>432</v>
      </c>
      <c r="D112" s="23">
        <v>97.7</v>
      </c>
      <c r="F112" s="67">
        <v>0</v>
      </c>
      <c r="H112" s="23">
        <f t="shared" si="4"/>
        <v>0</v>
      </c>
      <c r="J112" s="47">
        <v>12550.53</v>
      </c>
      <c r="N112" s="1">
        <f t="shared" si="6"/>
        <v>0</v>
      </c>
      <c r="P112" s="4">
        <f t="shared" si="5"/>
        <v>0</v>
      </c>
      <c r="Q112" s="27"/>
      <c r="R112" s="58">
        <v>3</v>
      </c>
      <c r="S112" s="72">
        <v>12550.53</v>
      </c>
      <c r="T112" s="4">
        <f t="shared" si="7"/>
        <v>37651.590000000004</v>
      </c>
      <c r="V112" s="47"/>
      <c r="W112" s="1"/>
      <c r="X112" s="1"/>
    </row>
    <row r="113" spans="1:24" ht="12.75">
      <c r="A113" t="s">
        <v>155</v>
      </c>
      <c r="B113" t="s">
        <v>156</v>
      </c>
      <c r="C113" s="70" t="s">
        <v>433</v>
      </c>
      <c r="D113" s="23">
        <v>2224.8</v>
      </c>
      <c r="F113" s="67">
        <v>0</v>
      </c>
      <c r="H113" s="23">
        <f t="shared" si="4"/>
        <v>0</v>
      </c>
      <c r="J113" s="47">
        <v>6140.81</v>
      </c>
      <c r="N113" s="1">
        <f t="shared" si="6"/>
        <v>0</v>
      </c>
      <c r="P113" s="4">
        <f t="shared" si="5"/>
        <v>0</v>
      </c>
      <c r="Q113" s="27"/>
      <c r="R113" s="58">
        <v>50</v>
      </c>
      <c r="S113" s="72">
        <v>6140.81</v>
      </c>
      <c r="T113" s="4">
        <f t="shared" si="7"/>
        <v>307040.5</v>
      </c>
      <c r="V113" s="47"/>
      <c r="W113" s="1"/>
      <c r="X113" s="1"/>
    </row>
    <row r="114" spans="1:24" ht="12.75">
      <c r="A114" t="s">
        <v>157</v>
      </c>
      <c r="B114" t="s">
        <v>158</v>
      </c>
      <c r="C114" s="70" t="s">
        <v>434</v>
      </c>
      <c r="D114" s="23">
        <v>2824</v>
      </c>
      <c r="F114" s="67">
        <v>203.5</v>
      </c>
      <c r="G114" s="23">
        <v>4</v>
      </c>
      <c r="H114" s="23">
        <f t="shared" si="4"/>
        <v>199.5</v>
      </c>
      <c r="J114" s="47">
        <v>6159.96</v>
      </c>
      <c r="N114" s="1">
        <f t="shared" si="6"/>
        <v>1228912.02</v>
      </c>
      <c r="P114" s="4">
        <f t="shared" si="5"/>
        <v>1228912.02</v>
      </c>
      <c r="Q114" s="27"/>
      <c r="R114" s="58">
        <v>52.5</v>
      </c>
      <c r="S114" s="72">
        <v>6159.96</v>
      </c>
      <c r="T114" s="4">
        <f t="shared" si="7"/>
        <v>323397.9</v>
      </c>
      <c r="V114" s="47"/>
      <c r="W114" s="1"/>
      <c r="X114" s="1"/>
    </row>
    <row r="115" spans="1:24" ht="12.75">
      <c r="A115" t="s">
        <v>159</v>
      </c>
      <c r="B115" t="s">
        <v>158</v>
      </c>
      <c r="C115" s="70" t="s">
        <v>435</v>
      </c>
      <c r="D115" s="23">
        <v>665.1</v>
      </c>
      <c r="F115" s="67">
        <v>0</v>
      </c>
      <c r="H115" s="23">
        <f t="shared" si="4"/>
        <v>0</v>
      </c>
      <c r="J115" s="47">
        <v>6909.01</v>
      </c>
      <c r="N115" s="1">
        <f t="shared" si="6"/>
        <v>0</v>
      </c>
      <c r="P115" s="4">
        <f t="shared" si="5"/>
        <v>0</v>
      </c>
      <c r="Q115" s="27"/>
      <c r="R115" s="58">
        <v>8</v>
      </c>
      <c r="S115" s="72">
        <v>6909.01</v>
      </c>
      <c r="T115" s="4">
        <f t="shared" si="7"/>
        <v>55272.08</v>
      </c>
      <c r="V115" s="47"/>
      <c r="W115" s="1"/>
      <c r="X115" s="1"/>
    </row>
    <row r="116" spans="1:24" ht="12.75">
      <c r="A116" t="s">
        <v>160</v>
      </c>
      <c r="B116" t="s">
        <v>158</v>
      </c>
      <c r="C116" s="70" t="s">
        <v>436</v>
      </c>
      <c r="D116" s="23">
        <v>367.29999999999995</v>
      </c>
      <c r="F116" s="67">
        <v>0</v>
      </c>
      <c r="H116" s="23">
        <f t="shared" si="4"/>
        <v>0</v>
      </c>
      <c r="J116" s="47">
        <v>8076.61</v>
      </c>
      <c r="N116" s="1">
        <f t="shared" si="6"/>
        <v>0</v>
      </c>
      <c r="P116" s="4">
        <f t="shared" si="5"/>
        <v>0</v>
      </c>
      <c r="Q116" s="27"/>
      <c r="R116" s="58">
        <v>5</v>
      </c>
      <c r="S116" s="72">
        <v>8076.61</v>
      </c>
      <c r="T116" s="4">
        <f t="shared" si="7"/>
        <v>40383.049999999996</v>
      </c>
      <c r="V116" s="47"/>
      <c r="W116" s="1"/>
      <c r="X116" s="1"/>
    </row>
    <row r="117" spans="1:24" ht="12.75">
      <c r="A117" t="s">
        <v>161</v>
      </c>
      <c r="B117" t="s">
        <v>162</v>
      </c>
      <c r="C117" s="70" t="s">
        <v>437</v>
      </c>
      <c r="D117" s="23">
        <v>6029</v>
      </c>
      <c r="F117" s="67">
        <v>177.5</v>
      </c>
      <c r="H117" s="23">
        <f t="shared" si="4"/>
        <v>177.5</v>
      </c>
      <c r="J117" s="47">
        <v>6459.7</v>
      </c>
      <c r="N117" s="1">
        <f t="shared" si="6"/>
        <v>1146596.75</v>
      </c>
      <c r="P117" s="4">
        <f t="shared" si="5"/>
        <v>1146596.75</v>
      </c>
      <c r="Q117" s="27"/>
      <c r="R117" s="58">
        <v>67.5</v>
      </c>
      <c r="S117" s="72">
        <v>6459.7</v>
      </c>
      <c r="T117" s="4">
        <f t="shared" si="7"/>
        <v>436029.75</v>
      </c>
      <c r="V117" s="47"/>
      <c r="W117" s="1"/>
      <c r="X117" s="1"/>
    </row>
    <row r="118" spans="1:24" ht="12.75">
      <c r="A118" t="s">
        <v>163</v>
      </c>
      <c r="B118" t="s">
        <v>162</v>
      </c>
      <c r="C118" s="70" t="s">
        <v>438</v>
      </c>
      <c r="D118" s="23">
        <v>311.5</v>
      </c>
      <c r="F118" s="67">
        <v>45.5</v>
      </c>
      <c r="H118" s="23">
        <f t="shared" si="4"/>
        <v>45.5</v>
      </c>
      <c r="J118" s="47">
        <v>9233.87</v>
      </c>
      <c r="N118" s="1">
        <f t="shared" si="6"/>
        <v>420141.085</v>
      </c>
      <c r="P118" s="4">
        <f t="shared" si="5"/>
        <v>420141.085</v>
      </c>
      <c r="Q118" s="27"/>
      <c r="R118" s="58">
        <v>10.5</v>
      </c>
      <c r="S118" s="72">
        <v>9233.87</v>
      </c>
      <c r="T118" s="4">
        <f t="shared" si="7"/>
        <v>96955.63500000001</v>
      </c>
      <c r="V118" s="47"/>
      <c r="W118" s="1"/>
      <c r="X118" s="1"/>
    </row>
    <row r="119" spans="1:24" ht="12.75">
      <c r="A119" t="s">
        <v>164</v>
      </c>
      <c r="B119" t="s">
        <v>165</v>
      </c>
      <c r="C119" s="70" t="s">
        <v>439</v>
      </c>
      <c r="D119" s="23">
        <v>1428.3</v>
      </c>
      <c r="F119" s="67">
        <v>0</v>
      </c>
      <c r="H119" s="23">
        <f t="shared" si="4"/>
        <v>0</v>
      </c>
      <c r="J119" s="47">
        <v>6590.43</v>
      </c>
      <c r="N119" s="1">
        <f t="shared" si="6"/>
        <v>0</v>
      </c>
      <c r="P119" s="4">
        <f t="shared" si="5"/>
        <v>0</v>
      </c>
      <c r="Q119" s="27"/>
      <c r="R119" s="58">
        <v>28</v>
      </c>
      <c r="S119" s="72">
        <v>6590.43</v>
      </c>
      <c r="T119" s="4">
        <f t="shared" si="7"/>
        <v>184532.04</v>
      </c>
      <c r="V119" s="47"/>
      <c r="W119" s="1"/>
      <c r="X119" s="1"/>
    </row>
    <row r="120" spans="1:24" ht="12.75">
      <c r="A120" t="s">
        <v>166</v>
      </c>
      <c r="B120" t="s">
        <v>165</v>
      </c>
      <c r="C120" s="70" t="s">
        <v>440</v>
      </c>
      <c r="D120" s="23">
        <v>2990.4</v>
      </c>
      <c r="F120" s="67">
        <v>0</v>
      </c>
      <c r="H120" s="23">
        <f t="shared" si="4"/>
        <v>0</v>
      </c>
      <c r="J120" s="47">
        <v>6511.95</v>
      </c>
      <c r="N120" s="1">
        <f t="shared" si="6"/>
        <v>0</v>
      </c>
      <c r="P120" s="4">
        <f t="shared" si="5"/>
        <v>0</v>
      </c>
      <c r="Q120" s="27"/>
      <c r="R120" s="58">
        <v>50</v>
      </c>
      <c r="S120" s="72">
        <v>6511.95</v>
      </c>
      <c r="T120" s="4">
        <f t="shared" si="7"/>
        <v>325597.5</v>
      </c>
      <c r="V120" s="47"/>
      <c r="W120" s="1"/>
      <c r="X120" s="1"/>
    </row>
    <row r="121" spans="1:24" ht="12.75">
      <c r="A121" t="s">
        <v>167</v>
      </c>
      <c r="B121" t="s">
        <v>165</v>
      </c>
      <c r="C121" s="70" t="s">
        <v>441</v>
      </c>
      <c r="D121" s="23">
        <v>200.1</v>
      </c>
      <c r="F121" s="67">
        <v>0</v>
      </c>
      <c r="H121" s="23">
        <f t="shared" si="4"/>
        <v>0</v>
      </c>
      <c r="J121" s="47">
        <v>10540.69</v>
      </c>
      <c r="N121" s="1">
        <f t="shared" si="6"/>
        <v>0</v>
      </c>
      <c r="P121" s="4">
        <f t="shared" si="5"/>
        <v>0</v>
      </c>
      <c r="Q121" s="27"/>
      <c r="R121" s="58">
        <v>7</v>
      </c>
      <c r="S121" s="72">
        <v>10540.69</v>
      </c>
      <c r="T121" s="4">
        <f t="shared" si="7"/>
        <v>73784.83</v>
      </c>
      <c r="V121" s="47"/>
      <c r="W121" s="1"/>
      <c r="X121" s="1"/>
    </row>
    <row r="122" spans="1:24" ht="12.75">
      <c r="A122" t="s">
        <v>168</v>
      </c>
      <c r="B122" t="s">
        <v>165</v>
      </c>
      <c r="C122" s="70" t="s">
        <v>442</v>
      </c>
      <c r="D122" s="23">
        <v>497.29999999999995</v>
      </c>
      <c r="F122" s="67">
        <v>0</v>
      </c>
      <c r="H122" s="23">
        <f t="shared" si="4"/>
        <v>0</v>
      </c>
      <c r="J122" s="47">
        <v>7202.400000000001</v>
      </c>
      <c r="N122" s="1">
        <f t="shared" si="6"/>
        <v>0</v>
      </c>
      <c r="P122" s="4">
        <f t="shared" si="5"/>
        <v>0</v>
      </c>
      <c r="Q122" s="27"/>
      <c r="R122" s="58">
        <v>13.5</v>
      </c>
      <c r="S122" s="72">
        <v>7202.400000000001</v>
      </c>
      <c r="T122" s="4">
        <f t="shared" si="7"/>
        <v>97232.40000000001</v>
      </c>
      <c r="V122" s="47"/>
      <c r="W122" s="1"/>
      <c r="X122" s="1"/>
    </row>
    <row r="123" spans="1:24" ht="12.75">
      <c r="A123" t="s">
        <v>169</v>
      </c>
      <c r="B123" t="s">
        <v>170</v>
      </c>
      <c r="C123" s="70" t="s">
        <v>443</v>
      </c>
      <c r="D123" s="23">
        <v>1330.5</v>
      </c>
      <c r="F123" s="67">
        <v>0</v>
      </c>
      <c r="H123" s="23">
        <f t="shared" si="4"/>
        <v>0</v>
      </c>
      <c r="J123" s="47">
        <v>6645.68</v>
      </c>
      <c r="N123" s="1">
        <f t="shared" si="6"/>
        <v>0</v>
      </c>
      <c r="P123" s="4">
        <f t="shared" si="5"/>
        <v>0</v>
      </c>
      <c r="Q123" s="27"/>
      <c r="R123" s="58">
        <v>45.5</v>
      </c>
      <c r="S123" s="72">
        <v>6645.68</v>
      </c>
      <c r="T123" s="4">
        <f t="shared" si="7"/>
        <v>302378.44</v>
      </c>
      <c r="V123" s="47"/>
      <c r="W123" s="1"/>
      <c r="X123" s="1"/>
    </row>
    <row r="124" spans="1:24" ht="12.75">
      <c r="A124" t="s">
        <v>171</v>
      </c>
      <c r="B124" t="s">
        <v>170</v>
      </c>
      <c r="C124" s="70" t="s">
        <v>444</v>
      </c>
      <c r="D124" s="23">
        <v>825.9</v>
      </c>
      <c r="F124" s="67">
        <v>0</v>
      </c>
      <c r="H124" s="23">
        <f t="shared" si="4"/>
        <v>0</v>
      </c>
      <c r="J124" s="47">
        <v>7065.73</v>
      </c>
      <c r="N124" s="1">
        <f t="shared" si="6"/>
        <v>0</v>
      </c>
      <c r="P124" s="4">
        <f t="shared" si="5"/>
        <v>0</v>
      </c>
      <c r="Q124" s="27"/>
      <c r="R124" s="58">
        <v>24</v>
      </c>
      <c r="S124" s="72">
        <v>7065.73</v>
      </c>
      <c r="T124" s="4">
        <f t="shared" si="7"/>
        <v>169577.52</v>
      </c>
      <c r="V124" s="47"/>
      <c r="W124" s="1"/>
      <c r="X124" s="1"/>
    </row>
    <row r="125" spans="1:24" ht="12.75">
      <c r="A125" t="s">
        <v>172</v>
      </c>
      <c r="B125" t="s">
        <v>170</v>
      </c>
      <c r="C125" s="70" t="s">
        <v>445</v>
      </c>
      <c r="D125" s="23">
        <v>174.9</v>
      </c>
      <c r="F125" s="67">
        <v>0</v>
      </c>
      <c r="H125" s="23">
        <f t="shared" si="4"/>
        <v>0</v>
      </c>
      <c r="J125" s="47">
        <v>11140.27</v>
      </c>
      <c r="N125" s="1">
        <f t="shared" si="6"/>
        <v>0</v>
      </c>
      <c r="P125" s="4">
        <f t="shared" si="5"/>
        <v>0</v>
      </c>
      <c r="Q125" s="27"/>
      <c r="R125" s="58">
        <v>0</v>
      </c>
      <c r="S125" s="72">
        <v>11140.27</v>
      </c>
      <c r="T125" s="4">
        <f t="shared" si="7"/>
        <v>0</v>
      </c>
      <c r="V125" s="47"/>
      <c r="W125" s="1"/>
      <c r="X125" s="1"/>
    </row>
    <row r="126" spans="1:24" ht="12.75">
      <c r="A126" t="s">
        <v>173</v>
      </c>
      <c r="B126" t="s">
        <v>170</v>
      </c>
      <c r="C126" s="70" t="s">
        <v>446</v>
      </c>
      <c r="D126" s="23">
        <v>411.1</v>
      </c>
      <c r="F126" s="67">
        <v>0</v>
      </c>
      <c r="H126" s="23">
        <f t="shared" si="4"/>
        <v>0</v>
      </c>
      <c r="J126" s="47">
        <v>7427.31</v>
      </c>
      <c r="N126" s="1">
        <f t="shared" si="6"/>
        <v>0</v>
      </c>
      <c r="P126" s="4">
        <f t="shared" si="5"/>
        <v>0</v>
      </c>
      <c r="Q126" s="27"/>
      <c r="R126" s="58">
        <v>8.5</v>
      </c>
      <c r="S126" s="72">
        <v>7427.31</v>
      </c>
      <c r="T126" s="4">
        <f t="shared" si="7"/>
        <v>63132.135</v>
      </c>
      <c r="V126" s="47"/>
      <c r="W126" s="1"/>
      <c r="X126" s="1"/>
    </row>
    <row r="127" spans="1:24" ht="12.75">
      <c r="A127" t="s">
        <v>174</v>
      </c>
      <c r="B127" t="s">
        <v>170</v>
      </c>
      <c r="C127" s="70" t="s">
        <v>447</v>
      </c>
      <c r="D127" s="23">
        <v>199</v>
      </c>
      <c r="F127" s="67">
        <v>0</v>
      </c>
      <c r="H127" s="23">
        <f t="shared" si="4"/>
        <v>0</v>
      </c>
      <c r="J127" s="47">
        <v>10381.85</v>
      </c>
      <c r="N127" s="1">
        <f t="shared" si="6"/>
        <v>0</v>
      </c>
      <c r="P127" s="4">
        <f t="shared" si="5"/>
        <v>0</v>
      </c>
      <c r="Q127" s="27"/>
      <c r="R127" s="58">
        <v>5</v>
      </c>
      <c r="S127" s="72">
        <v>10381.85</v>
      </c>
      <c r="T127" s="4">
        <f t="shared" si="7"/>
        <v>51909.25</v>
      </c>
      <c r="V127" s="47"/>
      <c r="W127" s="1"/>
      <c r="X127" s="1"/>
    </row>
    <row r="128" spans="1:24" ht="12.75">
      <c r="A128" t="s">
        <v>175</v>
      </c>
      <c r="B128" t="s">
        <v>170</v>
      </c>
      <c r="C128" s="70" t="s">
        <v>448</v>
      </c>
      <c r="D128" s="23">
        <v>360.6</v>
      </c>
      <c r="F128" s="67">
        <v>0</v>
      </c>
      <c r="H128" s="23">
        <f t="shared" si="4"/>
        <v>0</v>
      </c>
      <c r="J128" s="47">
        <v>7941.389999999999</v>
      </c>
      <c r="N128" s="1">
        <f t="shared" si="6"/>
        <v>0</v>
      </c>
      <c r="P128" s="4">
        <f t="shared" si="5"/>
        <v>0</v>
      </c>
      <c r="Q128" s="27"/>
      <c r="R128" s="58">
        <v>0</v>
      </c>
      <c r="S128" s="72">
        <v>7941.389999999999</v>
      </c>
      <c r="T128" s="4">
        <f t="shared" si="7"/>
        <v>0</v>
      </c>
      <c r="V128" s="47"/>
      <c r="W128" s="1"/>
      <c r="X128" s="1"/>
    </row>
    <row r="129" spans="1:24" ht="12.75">
      <c r="A129" t="s">
        <v>176</v>
      </c>
      <c r="B129" t="s">
        <v>177</v>
      </c>
      <c r="C129" s="70" t="s">
        <v>449</v>
      </c>
      <c r="D129" s="23">
        <v>214.3</v>
      </c>
      <c r="F129" s="67">
        <v>0</v>
      </c>
      <c r="H129" s="23">
        <f t="shared" si="4"/>
        <v>0</v>
      </c>
      <c r="J129" s="47">
        <v>11124.15</v>
      </c>
      <c r="N129" s="1">
        <f t="shared" si="6"/>
        <v>0</v>
      </c>
      <c r="P129" s="4">
        <f t="shared" si="5"/>
        <v>0</v>
      </c>
      <c r="Q129" s="27"/>
      <c r="R129" s="58">
        <v>4</v>
      </c>
      <c r="S129" s="72">
        <v>11124.15</v>
      </c>
      <c r="T129" s="4">
        <f t="shared" si="7"/>
        <v>44496.6</v>
      </c>
      <c r="V129" s="47"/>
      <c r="W129" s="1"/>
      <c r="X129" s="1"/>
    </row>
    <row r="130" spans="1:24" ht="12.75">
      <c r="A130" t="s">
        <v>178</v>
      </c>
      <c r="B130" t="s">
        <v>177</v>
      </c>
      <c r="C130" s="70" t="s">
        <v>450</v>
      </c>
      <c r="D130" s="23">
        <v>333.6</v>
      </c>
      <c r="F130" s="67">
        <v>0</v>
      </c>
      <c r="H130" s="23">
        <f t="shared" si="4"/>
        <v>0</v>
      </c>
      <c r="J130" s="47">
        <v>9017.57</v>
      </c>
      <c r="N130" s="1">
        <f t="shared" si="6"/>
        <v>0</v>
      </c>
      <c r="P130" s="4">
        <f t="shared" si="5"/>
        <v>0</v>
      </c>
      <c r="Q130" s="27"/>
      <c r="R130" s="58">
        <v>5</v>
      </c>
      <c r="S130" s="72">
        <v>9017.57</v>
      </c>
      <c r="T130" s="4">
        <f t="shared" si="7"/>
        <v>45087.85</v>
      </c>
      <c r="V130" s="47"/>
      <c r="W130" s="1"/>
      <c r="X130" s="1"/>
    </row>
    <row r="131" spans="1:24" ht="12.75">
      <c r="A131" t="s">
        <v>179</v>
      </c>
      <c r="B131" t="s">
        <v>180</v>
      </c>
      <c r="C131" s="70" t="s">
        <v>451</v>
      </c>
      <c r="D131" s="23">
        <v>1115.5</v>
      </c>
      <c r="F131" s="67">
        <v>0</v>
      </c>
      <c r="H131" s="23">
        <f t="shared" si="4"/>
        <v>0</v>
      </c>
      <c r="J131" s="47">
        <v>6734.5</v>
      </c>
      <c r="N131" s="1">
        <f t="shared" si="6"/>
        <v>0</v>
      </c>
      <c r="P131" s="4">
        <f t="shared" si="5"/>
        <v>0</v>
      </c>
      <c r="Q131" s="27"/>
      <c r="R131" s="58">
        <v>11.5</v>
      </c>
      <c r="S131" s="72">
        <v>6734.5</v>
      </c>
      <c r="T131" s="4">
        <f t="shared" si="7"/>
        <v>77446.75</v>
      </c>
      <c r="V131" s="47"/>
      <c r="W131" s="1"/>
      <c r="X131" s="1"/>
    </row>
    <row r="132" spans="1:24" ht="12.75">
      <c r="A132" t="s">
        <v>181</v>
      </c>
      <c r="B132" t="s">
        <v>180</v>
      </c>
      <c r="C132" s="70" t="s">
        <v>452</v>
      </c>
      <c r="D132" s="23">
        <v>520.3</v>
      </c>
      <c r="F132" s="67">
        <v>104.5</v>
      </c>
      <c r="G132" s="23">
        <v>2</v>
      </c>
      <c r="H132" s="23">
        <f aca="true" t="shared" si="8" ref="H132:H195">F132-G132</f>
        <v>102.5</v>
      </c>
      <c r="J132" s="47">
        <v>7651.29</v>
      </c>
      <c r="N132" s="1">
        <f t="shared" si="6"/>
        <v>784257.225</v>
      </c>
      <c r="P132" s="4">
        <f aca="true" t="shared" si="9" ref="P132:P182">N132+O132</f>
        <v>784257.225</v>
      </c>
      <c r="Q132" s="27"/>
      <c r="R132" s="58">
        <v>19.5</v>
      </c>
      <c r="S132" s="72">
        <v>7651.29</v>
      </c>
      <c r="T132" s="4">
        <f t="shared" si="7"/>
        <v>149200.155</v>
      </c>
      <c r="V132" s="47"/>
      <c r="W132" s="1"/>
      <c r="X132" s="1"/>
    </row>
    <row r="133" spans="1:24" ht="12.75">
      <c r="A133" t="s">
        <v>182</v>
      </c>
      <c r="B133" t="s">
        <v>183</v>
      </c>
      <c r="C133" s="70" t="s">
        <v>453</v>
      </c>
      <c r="D133" s="23">
        <v>592.2</v>
      </c>
      <c r="F133" s="67">
        <v>0</v>
      </c>
      <c r="H133" s="23">
        <f t="shared" si="8"/>
        <v>0</v>
      </c>
      <c r="J133" s="47">
        <v>6803.66</v>
      </c>
      <c r="N133" s="1">
        <f aca="true" t="shared" si="10" ref="N133:N195">H133*J133</f>
        <v>0</v>
      </c>
      <c r="P133" s="4">
        <f t="shared" si="9"/>
        <v>0</v>
      </c>
      <c r="Q133" s="27"/>
      <c r="R133" s="58">
        <v>12.5</v>
      </c>
      <c r="S133" s="72">
        <v>6803.66</v>
      </c>
      <c r="T133" s="4">
        <f aca="true" t="shared" si="11" ref="T133:T196">R133*S133</f>
        <v>85045.75</v>
      </c>
      <c r="V133" s="47"/>
      <c r="W133" s="1"/>
      <c r="X133" s="1"/>
    </row>
    <row r="134" spans="1:24" ht="12.75">
      <c r="A134" t="s">
        <v>184</v>
      </c>
      <c r="B134" t="s">
        <v>183</v>
      </c>
      <c r="C134" s="70" t="s">
        <v>454</v>
      </c>
      <c r="D134" s="23">
        <v>290.2</v>
      </c>
      <c r="F134" s="67">
        <v>0</v>
      </c>
      <c r="H134" s="23">
        <f t="shared" si="8"/>
        <v>0</v>
      </c>
      <c r="J134" s="47">
        <v>8168.92</v>
      </c>
      <c r="N134" s="1">
        <f t="shared" si="10"/>
        <v>0</v>
      </c>
      <c r="P134" s="4">
        <f t="shared" si="9"/>
        <v>0</v>
      </c>
      <c r="Q134" s="27"/>
      <c r="R134" s="58">
        <v>7.5</v>
      </c>
      <c r="S134" s="72">
        <v>8168.92</v>
      </c>
      <c r="T134" s="4">
        <f t="shared" si="11"/>
        <v>61266.9</v>
      </c>
      <c r="V134" s="47"/>
      <c r="W134" s="1"/>
      <c r="X134" s="1"/>
    </row>
    <row r="135" spans="1:24" ht="12.75">
      <c r="A135" t="s">
        <v>185</v>
      </c>
      <c r="B135" t="s">
        <v>186</v>
      </c>
      <c r="C135" s="70" t="s">
        <v>455</v>
      </c>
      <c r="D135" s="23">
        <v>1645.8</v>
      </c>
      <c r="F135" s="67">
        <v>122.5</v>
      </c>
      <c r="H135" s="23">
        <f t="shared" si="8"/>
        <v>122.5</v>
      </c>
      <c r="J135" s="47">
        <v>8379.74</v>
      </c>
      <c r="N135" s="1">
        <f t="shared" si="10"/>
        <v>1026518.15</v>
      </c>
      <c r="P135" s="4">
        <f t="shared" si="9"/>
        <v>1026518.15</v>
      </c>
      <c r="Q135" s="27"/>
      <c r="R135" s="58">
        <v>17.5</v>
      </c>
      <c r="S135" s="72">
        <v>8379.74</v>
      </c>
      <c r="T135" s="4">
        <f t="shared" si="11"/>
        <v>146645.44999999998</v>
      </c>
      <c r="V135" s="47"/>
      <c r="W135" s="1"/>
      <c r="X135" s="1"/>
    </row>
    <row r="136" spans="1:24" ht="12.75">
      <c r="A136" t="s">
        <v>187</v>
      </c>
      <c r="B136" t="s">
        <v>188</v>
      </c>
      <c r="C136" s="70" t="s">
        <v>456</v>
      </c>
      <c r="D136" s="23">
        <v>227.2</v>
      </c>
      <c r="F136" s="67">
        <v>0</v>
      </c>
      <c r="H136" s="23">
        <f t="shared" si="8"/>
        <v>0</v>
      </c>
      <c r="J136" s="47">
        <v>9478.17</v>
      </c>
      <c r="N136" s="1">
        <f t="shared" si="10"/>
        <v>0</v>
      </c>
      <c r="P136" s="4">
        <f t="shared" si="9"/>
        <v>0</v>
      </c>
      <c r="Q136" s="27"/>
      <c r="R136" s="58">
        <v>0</v>
      </c>
      <c r="S136" s="72">
        <v>9478.17</v>
      </c>
      <c r="T136" s="4">
        <f t="shared" si="11"/>
        <v>0</v>
      </c>
      <c r="V136" s="47"/>
      <c r="W136" s="1"/>
      <c r="X136" s="1"/>
    </row>
    <row r="137" spans="1:24" ht="12.75">
      <c r="A137" t="s">
        <v>189</v>
      </c>
      <c r="B137" t="s">
        <v>188</v>
      </c>
      <c r="C137" s="70" t="s">
        <v>457</v>
      </c>
      <c r="D137" s="23">
        <v>1576.8999999999999</v>
      </c>
      <c r="F137" s="67">
        <v>119</v>
      </c>
      <c r="H137" s="23">
        <f t="shared" si="8"/>
        <v>119</v>
      </c>
      <c r="J137" s="47">
        <v>6488.74</v>
      </c>
      <c r="N137" s="1">
        <f t="shared" si="10"/>
        <v>772160.0599999999</v>
      </c>
      <c r="P137" s="4">
        <f t="shared" si="9"/>
        <v>772160.0599999999</v>
      </c>
      <c r="Q137" s="27"/>
      <c r="R137" s="58">
        <v>51</v>
      </c>
      <c r="S137" s="72">
        <v>6488.74</v>
      </c>
      <c r="T137" s="4">
        <f t="shared" si="11"/>
        <v>330925.74</v>
      </c>
      <c r="V137" s="47"/>
      <c r="W137" s="1"/>
      <c r="X137" s="1"/>
    </row>
    <row r="138" spans="1:24" ht="12.75">
      <c r="A138" t="s">
        <v>190</v>
      </c>
      <c r="B138" t="s">
        <v>188</v>
      </c>
      <c r="C138" s="70" t="s">
        <v>458</v>
      </c>
      <c r="D138" s="23">
        <v>272.7</v>
      </c>
      <c r="F138" s="67">
        <v>0</v>
      </c>
      <c r="H138" s="23">
        <f t="shared" si="8"/>
        <v>0</v>
      </c>
      <c r="J138" s="47">
        <v>8417.74</v>
      </c>
      <c r="N138" s="1">
        <f t="shared" si="10"/>
        <v>0</v>
      </c>
      <c r="P138" s="4">
        <f t="shared" si="9"/>
        <v>0</v>
      </c>
      <c r="Q138" s="27"/>
      <c r="R138" s="58">
        <v>9.5</v>
      </c>
      <c r="S138" s="72">
        <v>8417.74</v>
      </c>
      <c r="T138" s="4">
        <f t="shared" si="11"/>
        <v>79968.53</v>
      </c>
      <c r="V138" s="47"/>
      <c r="W138" s="1"/>
      <c r="X138" s="1"/>
    </row>
    <row r="139" spans="1:24" ht="12.75">
      <c r="A139" t="s">
        <v>191</v>
      </c>
      <c r="B139" t="s">
        <v>188</v>
      </c>
      <c r="C139" s="70" t="s">
        <v>459</v>
      </c>
      <c r="D139" s="23">
        <v>226.9</v>
      </c>
      <c r="F139" s="67">
        <v>0</v>
      </c>
      <c r="H139" s="23">
        <f t="shared" si="8"/>
        <v>0</v>
      </c>
      <c r="J139" s="47">
        <v>9401.3</v>
      </c>
      <c r="N139" s="1">
        <f t="shared" si="10"/>
        <v>0</v>
      </c>
      <c r="P139" s="4">
        <f t="shared" si="9"/>
        <v>0</v>
      </c>
      <c r="Q139" s="27"/>
      <c r="R139" s="58">
        <v>5.5</v>
      </c>
      <c r="S139" s="72">
        <v>9401.3</v>
      </c>
      <c r="T139" s="4">
        <f t="shared" si="11"/>
        <v>51707.149999999994</v>
      </c>
      <c r="V139" s="47"/>
      <c r="W139" s="1"/>
      <c r="X139" s="1"/>
    </row>
    <row r="140" spans="1:24" ht="12.75">
      <c r="A140" t="s">
        <v>192</v>
      </c>
      <c r="B140" t="s">
        <v>193</v>
      </c>
      <c r="C140" s="70" t="s">
        <v>460</v>
      </c>
      <c r="D140" s="23">
        <v>16973.3</v>
      </c>
      <c r="F140" s="67">
        <v>1638.5</v>
      </c>
      <c r="H140" s="23">
        <f t="shared" si="8"/>
        <v>1638.5</v>
      </c>
      <c r="J140" s="47">
        <v>6363.66</v>
      </c>
      <c r="N140" s="1">
        <f t="shared" si="10"/>
        <v>10426856.91</v>
      </c>
      <c r="P140" s="4">
        <f t="shared" si="9"/>
        <v>10426856.91</v>
      </c>
      <c r="Q140" s="27"/>
      <c r="R140" s="58">
        <v>569.5</v>
      </c>
      <c r="S140" s="72">
        <v>6363.66</v>
      </c>
      <c r="T140" s="4">
        <f t="shared" si="11"/>
        <v>3624104.37</v>
      </c>
      <c r="V140" s="47"/>
      <c r="W140" s="1"/>
      <c r="X140" s="1"/>
    </row>
    <row r="141" spans="1:24" ht="12.75">
      <c r="A141" t="s">
        <v>194</v>
      </c>
      <c r="B141" t="s">
        <v>193</v>
      </c>
      <c r="C141" s="70" t="s">
        <v>461</v>
      </c>
      <c r="D141" s="23">
        <v>8579.9</v>
      </c>
      <c r="F141" s="67">
        <v>669</v>
      </c>
      <c r="H141" s="23">
        <f t="shared" si="8"/>
        <v>669</v>
      </c>
      <c r="J141" s="47">
        <v>6140.81</v>
      </c>
      <c r="N141" s="1">
        <f t="shared" si="10"/>
        <v>4108201.89</v>
      </c>
      <c r="P141" s="4">
        <f t="shared" si="9"/>
        <v>4108201.89</v>
      </c>
      <c r="Q141" s="27"/>
      <c r="R141" s="58">
        <v>91.5</v>
      </c>
      <c r="S141" s="72">
        <v>6140.81</v>
      </c>
      <c r="T141" s="4">
        <f t="shared" si="11"/>
        <v>561884.115</v>
      </c>
      <c r="V141" s="47"/>
      <c r="W141" s="1"/>
      <c r="X141" s="1"/>
    </row>
    <row r="142" spans="1:24" ht="12.75">
      <c r="A142" t="s">
        <v>195</v>
      </c>
      <c r="B142" t="s">
        <v>196</v>
      </c>
      <c r="C142" s="70" t="s">
        <v>462</v>
      </c>
      <c r="D142" s="23">
        <v>647.8</v>
      </c>
      <c r="F142" s="67">
        <v>0</v>
      </c>
      <c r="H142" s="23">
        <f t="shared" si="8"/>
        <v>0</v>
      </c>
      <c r="J142" s="47">
        <v>7694.65</v>
      </c>
      <c r="N142" s="1">
        <f t="shared" si="10"/>
        <v>0</v>
      </c>
      <c r="P142" s="4">
        <f t="shared" si="9"/>
        <v>0</v>
      </c>
      <c r="Q142" s="27"/>
      <c r="R142" s="58">
        <v>14.5</v>
      </c>
      <c r="S142" s="72">
        <v>7694.65</v>
      </c>
      <c r="T142" s="4">
        <f t="shared" si="11"/>
        <v>111572.42499999999</v>
      </c>
      <c r="V142" s="47"/>
      <c r="W142" s="1"/>
      <c r="X142" s="1"/>
    </row>
    <row r="143" spans="1:24" ht="12.75">
      <c r="A143" t="s">
        <v>197</v>
      </c>
      <c r="B143" t="s">
        <v>196</v>
      </c>
      <c r="C143" s="70" t="s">
        <v>463</v>
      </c>
      <c r="D143" s="23">
        <v>454.1</v>
      </c>
      <c r="F143" s="67">
        <v>0</v>
      </c>
      <c r="H143" s="23">
        <f t="shared" si="8"/>
        <v>0</v>
      </c>
      <c r="J143" s="47">
        <v>6809.95</v>
      </c>
      <c r="N143" s="1">
        <f t="shared" si="10"/>
        <v>0</v>
      </c>
      <c r="P143" s="4">
        <f t="shared" si="9"/>
        <v>0</v>
      </c>
      <c r="Q143" s="27"/>
      <c r="R143" s="58">
        <v>10</v>
      </c>
      <c r="S143" s="72">
        <v>6809.95</v>
      </c>
      <c r="T143" s="4">
        <f t="shared" si="11"/>
        <v>68099.5</v>
      </c>
      <c r="V143" s="47"/>
      <c r="W143" s="1"/>
      <c r="X143" s="1"/>
    </row>
    <row r="144" spans="1:24" ht="12.75">
      <c r="A144" t="s">
        <v>198</v>
      </c>
      <c r="B144" t="s">
        <v>199</v>
      </c>
      <c r="C144" s="70" t="s">
        <v>464</v>
      </c>
      <c r="D144" s="23">
        <v>569</v>
      </c>
      <c r="F144" s="67">
        <v>0</v>
      </c>
      <c r="H144" s="23">
        <f t="shared" si="8"/>
        <v>0</v>
      </c>
      <c r="J144" s="47">
        <v>6971.73</v>
      </c>
      <c r="N144" s="1">
        <f t="shared" si="10"/>
        <v>0</v>
      </c>
      <c r="P144" s="4">
        <f t="shared" si="9"/>
        <v>0</v>
      </c>
      <c r="Q144" s="27"/>
      <c r="R144" s="58">
        <v>20.5</v>
      </c>
      <c r="S144" s="72">
        <v>6971.73</v>
      </c>
      <c r="T144" s="4">
        <f t="shared" si="11"/>
        <v>142920.465</v>
      </c>
      <c r="V144" s="47"/>
      <c r="W144" s="1"/>
      <c r="X144" s="1"/>
    </row>
    <row r="145" spans="1:24" ht="12.75">
      <c r="A145" t="s">
        <v>200</v>
      </c>
      <c r="B145" t="s">
        <v>199</v>
      </c>
      <c r="C145" s="70" t="s">
        <v>465</v>
      </c>
      <c r="D145" s="23">
        <v>1151.6</v>
      </c>
      <c r="F145" s="67">
        <v>0</v>
      </c>
      <c r="H145" s="23">
        <f t="shared" si="8"/>
        <v>0</v>
      </c>
      <c r="J145" s="47">
        <v>6595.84</v>
      </c>
      <c r="N145" s="1">
        <f t="shared" si="10"/>
        <v>0</v>
      </c>
      <c r="P145" s="4">
        <f t="shared" si="9"/>
        <v>0</v>
      </c>
      <c r="Q145" s="27"/>
      <c r="R145" s="58">
        <v>21.5</v>
      </c>
      <c r="S145" s="72">
        <v>6595.84</v>
      </c>
      <c r="T145" s="4">
        <f t="shared" si="11"/>
        <v>141810.56</v>
      </c>
      <c r="V145" s="47"/>
      <c r="W145" s="1"/>
      <c r="X145" s="1"/>
    </row>
    <row r="146" spans="1:24" ht="12.75">
      <c r="A146" t="s">
        <v>201</v>
      </c>
      <c r="B146" t="s">
        <v>199</v>
      </c>
      <c r="C146" s="70" t="s">
        <v>466</v>
      </c>
      <c r="D146" s="23">
        <v>469.3</v>
      </c>
      <c r="F146" s="67">
        <v>0</v>
      </c>
      <c r="H146" s="23">
        <f t="shared" si="8"/>
        <v>0</v>
      </c>
      <c r="J146" s="47">
        <v>6876.25</v>
      </c>
      <c r="N146" s="1">
        <f t="shared" si="10"/>
        <v>0</v>
      </c>
      <c r="P146" s="4">
        <f t="shared" si="9"/>
        <v>0</v>
      </c>
      <c r="Q146" s="27"/>
      <c r="R146" s="58">
        <v>12.5</v>
      </c>
      <c r="S146" s="72">
        <v>6876.25</v>
      </c>
      <c r="T146" s="4">
        <f t="shared" si="11"/>
        <v>85953.125</v>
      </c>
      <c r="V146" s="47"/>
      <c r="W146" s="1"/>
      <c r="X146" s="1"/>
    </row>
    <row r="147" spans="1:24" ht="12.75">
      <c r="A147" t="s">
        <v>202</v>
      </c>
      <c r="B147" t="s">
        <v>203</v>
      </c>
      <c r="C147" s="70" t="s">
        <v>467</v>
      </c>
      <c r="D147" s="23">
        <v>392.79999999999995</v>
      </c>
      <c r="F147" s="67">
        <v>0</v>
      </c>
      <c r="H147" s="23">
        <f t="shared" si="8"/>
        <v>0</v>
      </c>
      <c r="J147" s="47">
        <v>8191.08</v>
      </c>
      <c r="N147" s="1">
        <f t="shared" si="10"/>
        <v>0</v>
      </c>
      <c r="P147" s="4">
        <f t="shared" si="9"/>
        <v>0</v>
      </c>
      <c r="Q147" s="27"/>
      <c r="R147" s="58">
        <v>7</v>
      </c>
      <c r="S147" s="72">
        <v>8191.08</v>
      </c>
      <c r="T147" s="4">
        <f t="shared" si="11"/>
        <v>57337.56</v>
      </c>
      <c r="V147" s="47"/>
      <c r="W147" s="1"/>
      <c r="X147" s="1"/>
    </row>
    <row r="148" spans="1:24" ht="12.75">
      <c r="A148" t="s">
        <v>204</v>
      </c>
      <c r="B148" t="s">
        <v>203</v>
      </c>
      <c r="C148" s="70" t="s">
        <v>468</v>
      </c>
      <c r="D148" s="23">
        <v>2234.7</v>
      </c>
      <c r="F148" s="67">
        <v>64</v>
      </c>
      <c r="H148" s="23">
        <f t="shared" si="8"/>
        <v>64</v>
      </c>
      <c r="J148" s="47">
        <v>6465.33</v>
      </c>
      <c r="N148" s="1">
        <f t="shared" si="10"/>
        <v>413781.12</v>
      </c>
      <c r="P148" s="4">
        <f t="shared" si="9"/>
        <v>413781.12</v>
      </c>
      <c r="Q148" s="27"/>
      <c r="R148" s="58">
        <v>14</v>
      </c>
      <c r="S148" s="72">
        <v>6465.33</v>
      </c>
      <c r="T148" s="4">
        <f t="shared" si="11"/>
        <v>90514.62</v>
      </c>
      <c r="V148" s="47"/>
      <c r="W148" s="1"/>
      <c r="X148" s="1"/>
    </row>
    <row r="149" spans="1:24" ht="12.75">
      <c r="A149" t="s">
        <v>205</v>
      </c>
      <c r="B149" t="s">
        <v>203</v>
      </c>
      <c r="C149" s="70" t="s">
        <v>469</v>
      </c>
      <c r="D149" s="23">
        <v>378.6</v>
      </c>
      <c r="F149" s="67">
        <v>0</v>
      </c>
      <c r="H149" s="23">
        <f t="shared" si="8"/>
        <v>0</v>
      </c>
      <c r="J149" s="47">
        <v>8418.92</v>
      </c>
      <c r="N149" s="1">
        <f t="shared" si="10"/>
        <v>0</v>
      </c>
      <c r="P149" s="4">
        <f t="shared" si="9"/>
        <v>0</v>
      </c>
      <c r="Q149" s="27"/>
      <c r="R149" s="58">
        <v>9</v>
      </c>
      <c r="S149" s="72">
        <v>8418.92</v>
      </c>
      <c r="T149" s="4">
        <f t="shared" si="11"/>
        <v>75770.28</v>
      </c>
      <c r="V149" s="47"/>
      <c r="W149" s="1"/>
      <c r="X149" s="1"/>
    </row>
    <row r="150" spans="1:24" ht="12.75">
      <c r="A150" t="s">
        <v>206</v>
      </c>
      <c r="B150" t="s">
        <v>207</v>
      </c>
      <c r="C150" s="70" t="s">
        <v>470</v>
      </c>
      <c r="D150" s="23">
        <v>116.5</v>
      </c>
      <c r="F150" s="67">
        <v>0</v>
      </c>
      <c r="H150" s="23">
        <f t="shared" si="8"/>
        <v>0</v>
      </c>
      <c r="J150" s="47">
        <v>11873.84</v>
      </c>
      <c r="N150" s="1">
        <f t="shared" si="10"/>
        <v>0</v>
      </c>
      <c r="P150" s="4">
        <f t="shared" si="9"/>
        <v>0</v>
      </c>
      <c r="Q150" s="27"/>
      <c r="R150" s="58">
        <v>5.5</v>
      </c>
      <c r="S150" s="72">
        <v>11873.84</v>
      </c>
      <c r="T150" s="4">
        <f t="shared" si="11"/>
        <v>65306.12</v>
      </c>
      <c r="V150" s="47"/>
      <c r="W150" s="1"/>
      <c r="X150" s="1"/>
    </row>
    <row r="151" spans="1:24" ht="12.75">
      <c r="A151" t="s">
        <v>208</v>
      </c>
      <c r="B151" t="s">
        <v>207</v>
      </c>
      <c r="C151" s="70" t="s">
        <v>471</v>
      </c>
      <c r="D151" s="23">
        <v>199.6</v>
      </c>
      <c r="F151" s="67">
        <v>76</v>
      </c>
      <c r="H151" s="23">
        <f t="shared" si="8"/>
        <v>76</v>
      </c>
      <c r="J151" s="47">
        <v>11251.62</v>
      </c>
      <c r="N151" s="1">
        <f t="shared" si="10"/>
        <v>855123.1200000001</v>
      </c>
      <c r="P151" s="4">
        <f t="shared" si="9"/>
        <v>855123.1200000001</v>
      </c>
      <c r="Q151" s="27"/>
      <c r="R151" s="58">
        <v>6.5</v>
      </c>
      <c r="S151" s="72">
        <v>11251.62</v>
      </c>
      <c r="T151" s="4">
        <f t="shared" si="11"/>
        <v>73135.53</v>
      </c>
      <c r="V151" s="47"/>
      <c r="W151" s="1"/>
      <c r="X151" s="1"/>
    </row>
    <row r="152" spans="1:24" ht="12.75">
      <c r="A152" t="s">
        <v>209</v>
      </c>
      <c r="B152" t="s">
        <v>207</v>
      </c>
      <c r="C152" s="70" t="s">
        <v>472</v>
      </c>
      <c r="D152" s="23">
        <v>580.1</v>
      </c>
      <c r="F152" s="67">
        <v>0</v>
      </c>
      <c r="H152" s="23">
        <f t="shared" si="8"/>
        <v>0</v>
      </c>
      <c r="J152" s="47">
        <v>7396.3</v>
      </c>
      <c r="N152" s="1">
        <f t="shared" si="10"/>
        <v>0</v>
      </c>
      <c r="P152" s="4">
        <f t="shared" si="9"/>
        <v>0</v>
      </c>
      <c r="Q152" s="27"/>
      <c r="R152" s="58">
        <v>13.5</v>
      </c>
      <c r="S152" s="72">
        <v>7396.3</v>
      </c>
      <c r="T152" s="4">
        <f t="shared" si="11"/>
        <v>99850.05</v>
      </c>
      <c r="V152" s="47"/>
      <c r="W152" s="1"/>
      <c r="X152" s="1"/>
    </row>
    <row r="153" spans="1:24" ht="12.75">
      <c r="A153" t="s">
        <v>210</v>
      </c>
      <c r="B153" t="s">
        <v>211</v>
      </c>
      <c r="C153" s="70" t="s">
        <v>473</v>
      </c>
      <c r="D153" s="23">
        <v>67.3</v>
      </c>
      <c r="F153" s="67">
        <v>0</v>
      </c>
      <c r="H153" s="23">
        <f t="shared" si="8"/>
        <v>0</v>
      </c>
      <c r="J153" s="47">
        <v>13902.710000000001</v>
      </c>
      <c r="N153" s="1">
        <f t="shared" si="10"/>
        <v>0</v>
      </c>
      <c r="P153" s="4">
        <f t="shared" si="9"/>
        <v>0</v>
      </c>
      <c r="Q153" s="27"/>
      <c r="R153" s="58">
        <v>3.5</v>
      </c>
      <c r="S153" s="72">
        <v>13902.710000000001</v>
      </c>
      <c r="T153" s="4">
        <f t="shared" si="11"/>
        <v>48659.485</v>
      </c>
      <c r="V153" s="47"/>
      <c r="W153" s="1"/>
      <c r="X153" s="1"/>
    </row>
    <row r="154" spans="1:24" ht="12.75">
      <c r="A154" t="s">
        <v>212</v>
      </c>
      <c r="B154" t="s">
        <v>213</v>
      </c>
      <c r="C154" s="70" t="s">
        <v>474</v>
      </c>
      <c r="D154" s="23">
        <v>721.6</v>
      </c>
      <c r="F154" s="67">
        <v>0</v>
      </c>
      <c r="H154" s="23">
        <f t="shared" si="8"/>
        <v>0</v>
      </c>
      <c r="J154" s="47">
        <v>8859.2</v>
      </c>
      <c r="N154" s="1">
        <f t="shared" si="10"/>
        <v>0</v>
      </c>
      <c r="P154" s="4">
        <f t="shared" si="9"/>
        <v>0</v>
      </c>
      <c r="Q154" s="27"/>
      <c r="R154" s="58">
        <v>9.5</v>
      </c>
      <c r="S154" s="72">
        <v>8859.2</v>
      </c>
      <c r="T154" s="4">
        <f t="shared" si="11"/>
        <v>84162.40000000001</v>
      </c>
      <c r="V154" s="47"/>
      <c r="W154" s="1"/>
      <c r="X154" s="1"/>
    </row>
    <row r="155" spans="1:24" ht="12.75">
      <c r="A155" t="s">
        <v>214</v>
      </c>
      <c r="B155" t="s">
        <v>213</v>
      </c>
      <c r="C155" s="70" t="s">
        <v>475</v>
      </c>
      <c r="D155" s="23">
        <v>260.5</v>
      </c>
      <c r="F155" s="67">
        <v>0</v>
      </c>
      <c r="H155" s="23">
        <f t="shared" si="8"/>
        <v>0</v>
      </c>
      <c r="J155" s="47">
        <v>9765.1</v>
      </c>
      <c r="N155" s="1">
        <f t="shared" si="10"/>
        <v>0</v>
      </c>
      <c r="P155" s="4">
        <f t="shared" si="9"/>
        <v>0</v>
      </c>
      <c r="Q155" s="27"/>
      <c r="R155" s="58">
        <v>10</v>
      </c>
      <c r="S155" s="72">
        <v>9765.1</v>
      </c>
      <c r="T155" s="4">
        <f t="shared" si="11"/>
        <v>97651</v>
      </c>
      <c r="V155" s="47"/>
      <c r="W155" s="1"/>
      <c r="X155" s="1"/>
    </row>
    <row r="156" spans="1:24" ht="12.75">
      <c r="A156" t="s">
        <v>215</v>
      </c>
      <c r="B156" t="s">
        <v>216</v>
      </c>
      <c r="C156" s="70" t="s">
        <v>476</v>
      </c>
      <c r="D156" s="23">
        <v>867</v>
      </c>
      <c r="F156" s="67">
        <v>0</v>
      </c>
      <c r="H156" s="23">
        <f t="shared" si="8"/>
        <v>0</v>
      </c>
      <c r="J156" s="47">
        <v>6238.17</v>
      </c>
      <c r="N156" s="1">
        <f t="shared" si="10"/>
        <v>0</v>
      </c>
      <c r="P156" s="4">
        <f t="shared" si="9"/>
        <v>0</v>
      </c>
      <c r="Q156" s="27"/>
      <c r="R156" s="58">
        <v>7.5</v>
      </c>
      <c r="S156" s="72">
        <v>6238.17</v>
      </c>
      <c r="T156" s="4">
        <f t="shared" si="11"/>
        <v>46786.275</v>
      </c>
      <c r="V156" s="47"/>
      <c r="W156" s="1"/>
      <c r="X156" s="1"/>
    </row>
    <row r="157" spans="1:24" ht="12.75">
      <c r="A157" t="s">
        <v>217</v>
      </c>
      <c r="B157" t="s">
        <v>216</v>
      </c>
      <c r="C157" s="70" t="s">
        <v>477</v>
      </c>
      <c r="D157" s="23">
        <v>124.4</v>
      </c>
      <c r="F157" s="67">
        <v>0</v>
      </c>
      <c r="H157" s="23">
        <f t="shared" si="8"/>
        <v>0</v>
      </c>
      <c r="J157" s="47">
        <v>11939.99</v>
      </c>
      <c r="N157" s="1">
        <f t="shared" si="10"/>
        <v>0</v>
      </c>
      <c r="P157" s="4">
        <f t="shared" si="9"/>
        <v>0</v>
      </c>
      <c r="Q157" s="27"/>
      <c r="R157" s="58">
        <v>5</v>
      </c>
      <c r="S157" s="72">
        <v>11939.99</v>
      </c>
      <c r="T157" s="4">
        <f t="shared" si="11"/>
        <v>59699.95</v>
      </c>
      <c r="V157" s="47"/>
      <c r="W157" s="1"/>
      <c r="X157" s="1"/>
    </row>
    <row r="158" spans="1:24" ht="12.75">
      <c r="A158" t="s">
        <v>218</v>
      </c>
      <c r="B158" t="s">
        <v>219</v>
      </c>
      <c r="C158" s="70" t="s">
        <v>478</v>
      </c>
      <c r="D158" s="23">
        <v>2942.3</v>
      </c>
      <c r="F158" s="67">
        <v>0</v>
      </c>
      <c r="H158" s="23">
        <f t="shared" si="8"/>
        <v>0</v>
      </c>
      <c r="J158" s="47">
        <v>6748.46</v>
      </c>
      <c r="N158" s="1">
        <f t="shared" si="10"/>
        <v>0</v>
      </c>
      <c r="P158" s="4">
        <f t="shared" si="9"/>
        <v>0</v>
      </c>
      <c r="Q158" s="27"/>
      <c r="R158" s="58">
        <v>47.5</v>
      </c>
      <c r="S158" s="72">
        <v>6748.46</v>
      </c>
      <c r="T158" s="4">
        <f t="shared" si="11"/>
        <v>320551.85</v>
      </c>
      <c r="V158" s="47"/>
      <c r="W158" s="1"/>
      <c r="X158" s="1"/>
    </row>
    <row r="159" spans="1:24" ht="12.75">
      <c r="A159" t="s">
        <v>220</v>
      </c>
      <c r="B159" t="s">
        <v>221</v>
      </c>
      <c r="C159" s="70" t="s">
        <v>479</v>
      </c>
      <c r="D159" s="23">
        <v>411</v>
      </c>
      <c r="F159" s="67">
        <v>0</v>
      </c>
      <c r="H159" s="23">
        <f t="shared" si="8"/>
        <v>0</v>
      </c>
      <c r="J159" s="47">
        <v>7540.88</v>
      </c>
      <c r="N159" s="1">
        <f t="shared" si="10"/>
        <v>0</v>
      </c>
      <c r="P159" s="4">
        <f t="shared" si="9"/>
        <v>0</v>
      </c>
      <c r="Q159" s="27"/>
      <c r="R159" s="58">
        <v>11</v>
      </c>
      <c r="S159" s="72">
        <v>7540.88</v>
      </c>
      <c r="T159" s="4">
        <f t="shared" si="11"/>
        <v>82949.68000000001</v>
      </c>
      <c r="V159" s="47"/>
      <c r="W159" s="1"/>
      <c r="X159" s="1"/>
    </row>
    <row r="160" spans="1:24" ht="12.75">
      <c r="A160" t="s">
        <v>222</v>
      </c>
      <c r="B160" t="s">
        <v>221</v>
      </c>
      <c r="C160" s="70" t="s">
        <v>480</v>
      </c>
      <c r="D160" s="23">
        <v>2667.4</v>
      </c>
      <c r="F160" s="67">
        <v>0</v>
      </c>
      <c r="H160" s="23">
        <f t="shared" si="8"/>
        <v>0</v>
      </c>
      <c r="J160" s="47">
        <v>6184.98</v>
      </c>
      <c r="N160" s="1">
        <f t="shared" si="10"/>
        <v>0</v>
      </c>
      <c r="P160" s="4">
        <f t="shared" si="9"/>
        <v>0</v>
      </c>
      <c r="Q160" s="27"/>
      <c r="R160" s="58">
        <v>30</v>
      </c>
      <c r="S160" s="72">
        <v>6184.98</v>
      </c>
      <c r="T160" s="4">
        <f t="shared" si="11"/>
        <v>185549.4</v>
      </c>
      <c r="V160" s="47"/>
      <c r="W160" s="1"/>
      <c r="X160" s="1"/>
    </row>
    <row r="161" spans="1:24" ht="12.75">
      <c r="A161" t="s">
        <v>223</v>
      </c>
      <c r="B161" t="s">
        <v>224</v>
      </c>
      <c r="C161" s="70" t="s">
        <v>481</v>
      </c>
      <c r="D161" s="23">
        <v>369.8</v>
      </c>
      <c r="F161" s="67">
        <v>0</v>
      </c>
      <c r="H161" s="23">
        <f t="shared" si="8"/>
        <v>0</v>
      </c>
      <c r="J161" s="47">
        <v>7878.59</v>
      </c>
      <c r="N161" s="1">
        <f t="shared" si="10"/>
        <v>0</v>
      </c>
      <c r="P161" s="4">
        <f t="shared" si="9"/>
        <v>0</v>
      </c>
      <c r="Q161" s="27"/>
      <c r="R161" s="58">
        <v>4.5</v>
      </c>
      <c r="S161" s="72">
        <v>7878.59</v>
      </c>
      <c r="T161" s="4">
        <f t="shared" si="11"/>
        <v>35453.655</v>
      </c>
      <c r="V161" s="47"/>
      <c r="W161" s="1"/>
      <c r="X161" s="1"/>
    </row>
    <row r="162" spans="1:24" ht="12.75">
      <c r="A162" t="s">
        <v>225</v>
      </c>
      <c r="B162" t="s">
        <v>224</v>
      </c>
      <c r="C162" s="70" t="s">
        <v>482</v>
      </c>
      <c r="D162" s="23">
        <v>101</v>
      </c>
      <c r="F162" s="67">
        <v>0</v>
      </c>
      <c r="H162" s="23">
        <f t="shared" si="8"/>
        <v>0</v>
      </c>
      <c r="J162" s="47">
        <v>12224.51</v>
      </c>
      <c r="N162" s="1">
        <f t="shared" si="10"/>
        <v>0</v>
      </c>
      <c r="P162" s="4">
        <f t="shared" si="9"/>
        <v>0</v>
      </c>
      <c r="Q162" s="27"/>
      <c r="R162" s="58">
        <v>1.5</v>
      </c>
      <c r="S162" s="72">
        <v>12224.51</v>
      </c>
      <c r="T162" s="4">
        <f t="shared" si="11"/>
        <v>18336.765</v>
      </c>
      <c r="V162" s="47"/>
      <c r="W162" s="1"/>
      <c r="X162" s="1"/>
    </row>
    <row r="163" spans="1:24" ht="12.75">
      <c r="A163" t="s">
        <v>226</v>
      </c>
      <c r="B163" t="s">
        <v>224</v>
      </c>
      <c r="C163" s="70" t="s">
        <v>483</v>
      </c>
      <c r="D163" s="23">
        <v>186.7</v>
      </c>
      <c r="F163" s="67">
        <v>0</v>
      </c>
      <c r="H163" s="23">
        <f t="shared" si="8"/>
        <v>0</v>
      </c>
      <c r="J163" s="47">
        <v>10422.74</v>
      </c>
      <c r="N163" s="1">
        <f t="shared" si="10"/>
        <v>0</v>
      </c>
      <c r="P163" s="4">
        <f t="shared" si="9"/>
        <v>0</v>
      </c>
      <c r="Q163" s="27"/>
      <c r="R163" s="58">
        <v>7</v>
      </c>
      <c r="S163" s="72">
        <v>10422.74</v>
      </c>
      <c r="T163" s="4">
        <f t="shared" si="11"/>
        <v>72959.18</v>
      </c>
      <c r="V163" s="47"/>
      <c r="W163" s="1"/>
      <c r="X163" s="1"/>
    </row>
    <row r="164" spans="1:24" ht="12.75">
      <c r="A164" t="s">
        <v>227</v>
      </c>
      <c r="B164" t="s">
        <v>224</v>
      </c>
      <c r="C164" s="70" t="s">
        <v>484</v>
      </c>
      <c r="D164" s="23">
        <v>107</v>
      </c>
      <c r="F164" s="67">
        <v>0</v>
      </c>
      <c r="H164" s="23">
        <f t="shared" si="8"/>
        <v>0</v>
      </c>
      <c r="J164" s="47">
        <v>12254.52</v>
      </c>
      <c r="N164" s="1">
        <f t="shared" si="10"/>
        <v>0</v>
      </c>
      <c r="P164" s="4">
        <f t="shared" si="9"/>
        <v>0</v>
      </c>
      <c r="Q164" s="27"/>
      <c r="R164" s="58">
        <v>0</v>
      </c>
      <c r="S164" s="72">
        <v>12254.52</v>
      </c>
      <c r="T164" s="4">
        <f t="shared" si="11"/>
        <v>0</v>
      </c>
      <c r="V164" s="47"/>
      <c r="W164" s="1"/>
      <c r="X164" s="1"/>
    </row>
    <row r="165" spans="1:24" ht="12.75">
      <c r="A165" t="s">
        <v>228</v>
      </c>
      <c r="B165" t="s">
        <v>224</v>
      </c>
      <c r="C165" s="70" t="s">
        <v>485</v>
      </c>
      <c r="D165" s="23">
        <v>94.8</v>
      </c>
      <c r="F165" s="67">
        <v>0</v>
      </c>
      <c r="H165" s="23">
        <f t="shared" si="8"/>
        <v>0</v>
      </c>
      <c r="J165" s="47">
        <v>12265.82</v>
      </c>
      <c r="N165" s="1">
        <f t="shared" si="10"/>
        <v>0</v>
      </c>
      <c r="P165" s="4">
        <f t="shared" si="9"/>
        <v>0</v>
      </c>
      <c r="Q165" s="27"/>
      <c r="R165" s="58">
        <v>2</v>
      </c>
      <c r="S165" s="72">
        <v>12265.82</v>
      </c>
      <c r="T165" s="4">
        <f t="shared" si="11"/>
        <v>24531.64</v>
      </c>
      <c r="V165" s="47"/>
      <c r="W165" s="1"/>
      <c r="X165" s="1"/>
    </row>
    <row r="166" spans="1:24" ht="12.75">
      <c r="A166" t="s">
        <v>229</v>
      </c>
      <c r="B166" t="s">
        <v>230</v>
      </c>
      <c r="C166" s="70" t="s">
        <v>497</v>
      </c>
      <c r="D166" s="23">
        <v>1811.3</v>
      </c>
      <c r="F166" s="67">
        <v>0</v>
      </c>
      <c r="H166" s="23">
        <f t="shared" si="8"/>
        <v>0</v>
      </c>
      <c r="J166" s="47">
        <v>6412.08</v>
      </c>
      <c r="N166" s="1">
        <f t="shared" si="10"/>
        <v>0</v>
      </c>
      <c r="P166" s="4">
        <f t="shared" si="9"/>
        <v>0</v>
      </c>
      <c r="Q166" s="27"/>
      <c r="R166" s="58">
        <v>38.5</v>
      </c>
      <c r="S166" s="72">
        <v>6412.08</v>
      </c>
      <c r="T166" s="4">
        <f t="shared" si="11"/>
        <v>246865.08</v>
      </c>
      <c r="V166" s="47"/>
      <c r="W166" s="1"/>
      <c r="X166" s="1"/>
    </row>
    <row r="167" spans="1:24" ht="12.75">
      <c r="A167" t="s">
        <v>231</v>
      </c>
      <c r="B167" t="s">
        <v>230</v>
      </c>
      <c r="C167" s="70" t="s">
        <v>486</v>
      </c>
      <c r="D167" s="23">
        <v>1749.9</v>
      </c>
      <c r="F167" s="67">
        <v>0</v>
      </c>
      <c r="H167" s="23">
        <f t="shared" si="8"/>
        <v>0</v>
      </c>
      <c r="J167" s="47">
        <v>6275.51</v>
      </c>
      <c r="N167" s="1">
        <f t="shared" si="10"/>
        <v>0</v>
      </c>
      <c r="P167" s="4">
        <f t="shared" si="9"/>
        <v>0</v>
      </c>
      <c r="Q167" s="27"/>
      <c r="R167" s="58">
        <v>30</v>
      </c>
      <c r="S167" s="72">
        <v>6275.51</v>
      </c>
      <c r="T167" s="4">
        <f t="shared" si="11"/>
        <v>188265.30000000002</v>
      </c>
      <c r="V167" s="47"/>
      <c r="W167" s="1"/>
      <c r="X167" s="1"/>
    </row>
    <row r="168" spans="1:24" ht="12.75">
      <c r="A168" t="s">
        <v>232</v>
      </c>
      <c r="B168" t="s">
        <v>230</v>
      </c>
      <c r="C168" s="70" t="s">
        <v>487</v>
      </c>
      <c r="D168" s="23">
        <v>2143.3</v>
      </c>
      <c r="F168" s="67">
        <v>154</v>
      </c>
      <c r="H168" s="23">
        <f t="shared" si="8"/>
        <v>154</v>
      </c>
      <c r="J168" s="47">
        <v>6332.56</v>
      </c>
      <c r="N168" s="1">
        <f t="shared" si="10"/>
        <v>975214.2400000001</v>
      </c>
      <c r="P168" s="4">
        <f t="shared" si="9"/>
        <v>975214.2400000001</v>
      </c>
      <c r="Q168" s="27"/>
      <c r="R168" s="58">
        <v>40</v>
      </c>
      <c r="S168" s="72">
        <v>6332.56</v>
      </c>
      <c r="T168" s="4">
        <f t="shared" si="11"/>
        <v>253302.40000000002</v>
      </c>
      <c r="V168" s="47"/>
      <c r="W168" s="1"/>
      <c r="X168" s="1"/>
    </row>
    <row r="169" spans="1:24" ht="12.75">
      <c r="A169" t="s">
        <v>233</v>
      </c>
      <c r="B169" t="s">
        <v>230</v>
      </c>
      <c r="C169" s="70" t="s">
        <v>488</v>
      </c>
      <c r="D169" s="23">
        <v>4315.9</v>
      </c>
      <c r="F169" s="67">
        <v>415</v>
      </c>
      <c r="H169" s="23">
        <f t="shared" si="8"/>
        <v>415</v>
      </c>
      <c r="J169" s="47">
        <v>6140.81</v>
      </c>
      <c r="N169" s="1">
        <f t="shared" si="10"/>
        <v>2548436.1500000004</v>
      </c>
      <c r="P169" s="4">
        <f t="shared" si="9"/>
        <v>2548436.1500000004</v>
      </c>
      <c r="Q169" s="27"/>
      <c r="R169" s="58">
        <v>23</v>
      </c>
      <c r="S169" s="72">
        <v>6140.81</v>
      </c>
      <c r="T169" s="4">
        <f t="shared" si="11"/>
        <v>141238.63</v>
      </c>
      <c r="V169" s="47"/>
      <c r="W169" s="1"/>
      <c r="X169" s="1"/>
    </row>
    <row r="170" spans="1:24" ht="12.75">
      <c r="A170" t="s">
        <v>234</v>
      </c>
      <c r="B170" t="s">
        <v>230</v>
      </c>
      <c r="C170" s="70" t="s">
        <v>489</v>
      </c>
      <c r="D170" s="23">
        <v>3075.9</v>
      </c>
      <c r="F170" s="67">
        <v>355.5</v>
      </c>
      <c r="H170" s="23">
        <f t="shared" si="8"/>
        <v>355.5</v>
      </c>
      <c r="J170" s="47">
        <v>6140.81</v>
      </c>
      <c r="N170" s="1">
        <f t="shared" si="10"/>
        <v>2183057.955</v>
      </c>
      <c r="P170" s="4">
        <f t="shared" si="9"/>
        <v>2183057.955</v>
      </c>
      <c r="Q170" s="27"/>
      <c r="R170" s="58">
        <v>44</v>
      </c>
      <c r="S170" s="72">
        <v>6140.81</v>
      </c>
      <c r="T170" s="4">
        <f t="shared" si="11"/>
        <v>270195.64</v>
      </c>
      <c r="V170" s="47"/>
      <c r="W170" s="1"/>
      <c r="X170" s="1"/>
    </row>
    <row r="171" spans="1:24" ht="12.75">
      <c r="A171" t="s">
        <v>235</v>
      </c>
      <c r="B171" t="s">
        <v>230</v>
      </c>
      <c r="C171" s="70" t="s">
        <v>490</v>
      </c>
      <c r="D171" s="23">
        <v>18882</v>
      </c>
      <c r="F171" s="67">
        <v>3079</v>
      </c>
      <c r="H171" s="23">
        <f t="shared" si="8"/>
        <v>3079</v>
      </c>
      <c r="J171" s="47">
        <v>6315.29</v>
      </c>
      <c r="N171" s="1">
        <f t="shared" si="10"/>
        <v>19444777.91</v>
      </c>
      <c r="P171" s="4">
        <f t="shared" si="9"/>
        <v>19444777.91</v>
      </c>
      <c r="Q171" s="27"/>
      <c r="R171" s="58">
        <v>240.5</v>
      </c>
      <c r="S171" s="72">
        <v>6315.29</v>
      </c>
      <c r="T171" s="4">
        <f t="shared" si="11"/>
        <v>1518827.2449999999</v>
      </c>
      <c r="V171" s="47"/>
      <c r="W171" s="1"/>
      <c r="X171" s="1"/>
    </row>
    <row r="172" spans="1:24" ht="12.75">
      <c r="A172" t="s">
        <v>236</v>
      </c>
      <c r="B172" t="s">
        <v>230</v>
      </c>
      <c r="C172" s="70" t="s">
        <v>491</v>
      </c>
      <c r="D172" s="23">
        <v>1104.1999999999998</v>
      </c>
      <c r="F172" s="67">
        <v>0</v>
      </c>
      <c r="H172" s="23">
        <f t="shared" si="8"/>
        <v>0</v>
      </c>
      <c r="J172" s="47">
        <v>6529.1</v>
      </c>
      <c r="N172" s="1">
        <f t="shared" si="10"/>
        <v>0</v>
      </c>
      <c r="P172" s="4">
        <f t="shared" si="9"/>
        <v>0</v>
      </c>
      <c r="Q172" s="27"/>
      <c r="R172" s="58">
        <v>23</v>
      </c>
      <c r="S172" s="72">
        <v>6529.1</v>
      </c>
      <c r="T172" s="4">
        <f t="shared" si="11"/>
        <v>150169.30000000002</v>
      </c>
      <c r="V172" s="47"/>
      <c r="W172" s="1"/>
      <c r="X172" s="1"/>
    </row>
    <row r="173" spans="1:24" ht="12.75">
      <c r="A173" t="s">
        <v>237</v>
      </c>
      <c r="B173" t="s">
        <v>230</v>
      </c>
      <c r="C173" s="70" t="s">
        <v>492</v>
      </c>
      <c r="D173" s="23">
        <v>2280.4</v>
      </c>
      <c r="F173" s="67">
        <v>0</v>
      </c>
      <c r="H173" s="23">
        <f t="shared" si="8"/>
        <v>0</v>
      </c>
      <c r="J173" s="47">
        <v>6624.07</v>
      </c>
      <c r="N173" s="1">
        <f t="shared" si="10"/>
        <v>0</v>
      </c>
      <c r="P173" s="4">
        <f t="shared" si="9"/>
        <v>0</v>
      </c>
      <c r="Q173" s="27"/>
      <c r="R173" s="58">
        <v>72.5</v>
      </c>
      <c r="S173" s="72">
        <v>6624.07</v>
      </c>
      <c r="T173" s="4">
        <f t="shared" si="11"/>
        <v>480245.07499999995</v>
      </c>
      <c r="V173" s="47"/>
      <c r="W173" s="1"/>
      <c r="X173" s="1"/>
    </row>
    <row r="174" spans="1:24" ht="12.75">
      <c r="A174" t="s">
        <v>238</v>
      </c>
      <c r="B174" t="s">
        <v>230</v>
      </c>
      <c r="C174" s="70" t="s">
        <v>493</v>
      </c>
      <c r="D174" s="23">
        <v>831.5</v>
      </c>
      <c r="F174" s="67">
        <v>0</v>
      </c>
      <c r="H174" s="23">
        <f t="shared" si="8"/>
        <v>0</v>
      </c>
      <c r="J174" s="47">
        <v>6861.360000000001</v>
      </c>
      <c r="N174" s="1">
        <f t="shared" si="10"/>
        <v>0</v>
      </c>
      <c r="P174" s="4">
        <f t="shared" si="9"/>
        <v>0</v>
      </c>
      <c r="Q174" s="27"/>
      <c r="R174" s="58">
        <v>16</v>
      </c>
      <c r="S174" s="72">
        <v>6861.360000000001</v>
      </c>
      <c r="T174" s="4">
        <f t="shared" si="11"/>
        <v>109781.76000000001</v>
      </c>
      <c r="V174" s="47"/>
      <c r="W174" s="1"/>
      <c r="X174" s="1"/>
    </row>
    <row r="175" spans="1:24" ht="12.75">
      <c r="A175" t="s">
        <v>239</v>
      </c>
      <c r="B175" t="s">
        <v>230</v>
      </c>
      <c r="C175" s="70" t="s">
        <v>494</v>
      </c>
      <c r="D175" s="23">
        <v>147.3</v>
      </c>
      <c r="F175" s="67">
        <v>0</v>
      </c>
      <c r="H175" s="23">
        <f t="shared" si="8"/>
        <v>0</v>
      </c>
      <c r="J175" s="47">
        <v>11435.93</v>
      </c>
      <c r="N175" s="1">
        <f t="shared" si="10"/>
        <v>0</v>
      </c>
      <c r="P175" s="4">
        <f t="shared" si="9"/>
        <v>0</v>
      </c>
      <c r="Q175" s="27"/>
      <c r="R175" s="58">
        <v>3.5</v>
      </c>
      <c r="S175" s="72">
        <v>11435.93</v>
      </c>
      <c r="T175" s="4">
        <f t="shared" si="11"/>
        <v>40025.755000000005</v>
      </c>
      <c r="V175" s="47"/>
      <c r="W175" s="1"/>
      <c r="X175" s="1"/>
    </row>
    <row r="176" spans="1:24" ht="12.75">
      <c r="A176" t="s">
        <v>240</v>
      </c>
      <c r="B176" t="s">
        <v>230</v>
      </c>
      <c r="C176" s="70" t="s">
        <v>495</v>
      </c>
      <c r="D176" s="23">
        <v>163.9</v>
      </c>
      <c r="F176" s="67">
        <v>0</v>
      </c>
      <c r="H176" s="23">
        <f t="shared" si="8"/>
        <v>0</v>
      </c>
      <c r="J176" s="47">
        <v>10993.9</v>
      </c>
      <c r="N176" s="1">
        <f t="shared" si="10"/>
        <v>0</v>
      </c>
      <c r="P176" s="4">
        <f t="shared" si="9"/>
        <v>0</v>
      </c>
      <c r="Q176" s="27"/>
      <c r="R176" s="58">
        <v>4</v>
      </c>
      <c r="S176" s="72">
        <v>10993.9</v>
      </c>
      <c r="T176" s="4">
        <f t="shared" si="11"/>
        <v>43975.6</v>
      </c>
      <c r="V176" s="47"/>
      <c r="W176" s="1"/>
      <c r="X176" s="1"/>
    </row>
    <row r="177" spans="1:24" ht="12.75">
      <c r="A177" t="s">
        <v>241</v>
      </c>
      <c r="B177" t="s">
        <v>230</v>
      </c>
      <c r="C177" s="70" t="s">
        <v>496</v>
      </c>
      <c r="D177" s="23">
        <v>95.39999999999999</v>
      </c>
      <c r="F177" s="67">
        <v>0</v>
      </c>
      <c r="H177" s="23">
        <f t="shared" si="8"/>
        <v>0</v>
      </c>
      <c r="J177" s="47">
        <v>14340.37</v>
      </c>
      <c r="N177" s="1">
        <f t="shared" si="10"/>
        <v>0</v>
      </c>
      <c r="P177" s="4">
        <f t="shared" si="9"/>
        <v>0</v>
      </c>
      <c r="Q177" s="27"/>
      <c r="R177" s="58">
        <v>2</v>
      </c>
      <c r="S177" s="72">
        <v>14340.37</v>
      </c>
      <c r="T177" s="4">
        <f t="shared" si="11"/>
        <v>28680.74</v>
      </c>
      <c r="V177" s="47"/>
      <c r="W177" s="1"/>
      <c r="X177" s="1"/>
    </row>
    <row r="178" spans="1:24" ht="12.75">
      <c r="A178" s="3">
        <v>3200</v>
      </c>
      <c r="B178" t="s">
        <v>242</v>
      </c>
      <c r="C178" s="70" t="s">
        <v>243</v>
      </c>
      <c r="D178" s="23">
        <v>782.9</v>
      </c>
      <c r="F178" s="67">
        <v>0</v>
      </c>
      <c r="H178" s="23">
        <f t="shared" si="8"/>
        <v>0</v>
      </c>
      <c r="J178" s="47">
        <v>7130.61</v>
      </c>
      <c r="N178" s="1">
        <f t="shared" si="10"/>
        <v>0</v>
      </c>
      <c r="P178" s="4">
        <f t="shared" si="9"/>
        <v>0</v>
      </c>
      <c r="Q178" s="27"/>
      <c r="R178" s="58">
        <v>15</v>
      </c>
      <c r="S178" s="72">
        <v>7130.61</v>
      </c>
      <c r="T178" s="4">
        <f t="shared" si="11"/>
        <v>106959.15</v>
      </c>
      <c r="V178" s="47"/>
      <c r="W178" s="1"/>
      <c r="X178" s="1"/>
    </row>
    <row r="179" spans="1:24" ht="12.75">
      <c r="A179" s="3">
        <v>3210</v>
      </c>
      <c r="B179" t="s">
        <v>242</v>
      </c>
      <c r="C179" s="70" t="s">
        <v>244</v>
      </c>
      <c r="D179" s="23">
        <v>670.4</v>
      </c>
      <c r="F179" s="67">
        <v>0</v>
      </c>
      <c r="H179" s="23">
        <f t="shared" si="8"/>
        <v>0</v>
      </c>
      <c r="J179" s="47">
        <v>6880.33</v>
      </c>
      <c r="N179" s="1">
        <f t="shared" si="10"/>
        <v>0</v>
      </c>
      <c r="P179" s="4">
        <f t="shared" si="9"/>
        <v>0</v>
      </c>
      <c r="Q179" s="27"/>
      <c r="R179" s="58">
        <v>11</v>
      </c>
      <c r="S179" s="72">
        <v>6880.33</v>
      </c>
      <c r="T179" s="4">
        <f t="shared" si="11"/>
        <v>75683.63</v>
      </c>
      <c r="V179" s="47"/>
      <c r="W179" s="1"/>
      <c r="X179" s="1"/>
    </row>
    <row r="180" spans="1:24" ht="12.75">
      <c r="A180" s="3">
        <v>3220</v>
      </c>
      <c r="B180" t="s">
        <v>242</v>
      </c>
      <c r="C180" s="70" t="s">
        <v>245</v>
      </c>
      <c r="D180" s="23">
        <v>137.3</v>
      </c>
      <c r="F180" s="67">
        <v>0</v>
      </c>
      <c r="H180" s="23">
        <f t="shared" si="8"/>
        <v>0</v>
      </c>
      <c r="J180" s="47">
        <v>11859.77</v>
      </c>
      <c r="N180" s="1">
        <f t="shared" si="10"/>
        <v>0</v>
      </c>
      <c r="P180" s="4">
        <f t="shared" si="9"/>
        <v>0</v>
      </c>
      <c r="Q180" s="27"/>
      <c r="R180" s="58">
        <v>5.5</v>
      </c>
      <c r="S180" s="72">
        <v>11859.77</v>
      </c>
      <c r="T180" s="4">
        <f t="shared" si="11"/>
        <v>65228.735</v>
      </c>
      <c r="V180" s="47"/>
      <c r="W180" s="1"/>
      <c r="X180" s="1"/>
    </row>
    <row r="181" spans="1:24" ht="12.75">
      <c r="A181" s="3">
        <v>3230</v>
      </c>
      <c r="B181" t="s">
        <v>242</v>
      </c>
      <c r="C181" s="70" t="s">
        <v>246</v>
      </c>
      <c r="D181" s="23">
        <v>82</v>
      </c>
      <c r="F181" s="67">
        <f>SUM(F4:F180)</f>
        <v>67660.5</v>
      </c>
      <c r="H181" s="23">
        <f t="shared" si="8"/>
        <v>67660.5</v>
      </c>
      <c r="J181" s="47">
        <v>13253.6</v>
      </c>
      <c r="N181" s="1">
        <f t="shared" si="10"/>
        <v>896745202.8000001</v>
      </c>
      <c r="P181" s="4">
        <f t="shared" si="9"/>
        <v>896745202.8000001</v>
      </c>
      <c r="Q181" s="27"/>
      <c r="R181" s="58">
        <v>2</v>
      </c>
      <c r="S181" s="72">
        <v>13253.6</v>
      </c>
      <c r="T181" s="4">
        <f t="shared" si="11"/>
        <v>26507.2</v>
      </c>
      <c r="V181" s="47"/>
      <c r="W181" s="1"/>
      <c r="X181" s="1"/>
    </row>
    <row r="182" spans="1:23" ht="12.75">
      <c r="A182" s="3">
        <v>8001</v>
      </c>
      <c r="B182" t="s">
        <v>318</v>
      </c>
      <c r="C182" t="s">
        <v>319</v>
      </c>
      <c r="D182" s="23">
        <v>10126.9</v>
      </c>
      <c r="F182" s="23">
        <v>10126.9</v>
      </c>
      <c r="G182" s="23">
        <v>2748.4</v>
      </c>
      <c r="H182" s="23">
        <f t="shared" si="8"/>
        <v>7378.5</v>
      </c>
      <c r="J182" s="1" t="s">
        <v>672</v>
      </c>
      <c r="L182" s="1">
        <v>5914.07</v>
      </c>
      <c r="N182" s="1">
        <v>46554104.379999995</v>
      </c>
      <c r="O182" s="1">
        <f>ROUND(G182*L182,2)</f>
        <v>16254229.99</v>
      </c>
      <c r="P182" s="4">
        <f t="shared" si="9"/>
        <v>62808334.37</v>
      </c>
      <c r="Q182" s="27"/>
      <c r="R182" s="58">
        <v>14</v>
      </c>
      <c r="S182" s="71">
        <v>6260.77</v>
      </c>
      <c r="T182" s="4">
        <f t="shared" si="11"/>
        <v>87650.78</v>
      </c>
      <c r="V182" s="47"/>
      <c r="W182" s="1"/>
    </row>
    <row r="183" spans="1:22" ht="12.75">
      <c r="A183" s="3">
        <v>9025</v>
      </c>
      <c r="B183" s="3">
        <v>9025</v>
      </c>
      <c r="C183" t="s">
        <v>250</v>
      </c>
      <c r="D183" s="1">
        <v>0</v>
      </c>
      <c r="F183" s="23">
        <v>0</v>
      </c>
      <c r="H183" s="23">
        <f t="shared" si="8"/>
        <v>0</v>
      </c>
      <c r="J183" s="1">
        <v>0</v>
      </c>
      <c r="N183" s="1">
        <f t="shared" si="10"/>
        <v>0</v>
      </c>
      <c r="P183" s="4">
        <f aca="true" t="shared" si="12" ref="P183:P200">N183+O183</f>
        <v>0</v>
      </c>
      <c r="Q183" s="27"/>
      <c r="R183">
        <v>0</v>
      </c>
      <c r="S183" s="71"/>
      <c r="T183" s="4">
        <f t="shared" si="11"/>
        <v>0</v>
      </c>
      <c r="V183" s="47"/>
    </row>
    <row r="184" spans="1:22" ht="12.75">
      <c r="A184" s="3">
        <v>9030</v>
      </c>
      <c r="B184" s="3">
        <v>9030</v>
      </c>
      <c r="C184" t="s">
        <v>251</v>
      </c>
      <c r="D184" s="1">
        <v>0</v>
      </c>
      <c r="F184" s="23">
        <v>0</v>
      </c>
      <c r="H184" s="23">
        <f t="shared" si="8"/>
        <v>0</v>
      </c>
      <c r="J184" s="1">
        <v>0</v>
      </c>
      <c r="N184" s="1">
        <f t="shared" si="10"/>
        <v>0</v>
      </c>
      <c r="P184" s="4">
        <f t="shared" si="12"/>
        <v>0</v>
      </c>
      <c r="Q184" s="27"/>
      <c r="R184">
        <v>0</v>
      </c>
      <c r="S184" s="71"/>
      <c r="T184" s="4">
        <f t="shared" si="11"/>
        <v>0</v>
      </c>
      <c r="V184" s="47"/>
    </row>
    <row r="185" spans="1:22" ht="12.75">
      <c r="A185" s="3">
        <v>9035</v>
      </c>
      <c r="B185" s="3">
        <v>9035</v>
      </c>
      <c r="C185" t="s">
        <v>252</v>
      </c>
      <c r="D185" s="1">
        <v>0</v>
      </c>
      <c r="F185" s="23">
        <v>0</v>
      </c>
      <c r="H185" s="23">
        <f t="shared" si="8"/>
        <v>0</v>
      </c>
      <c r="J185" s="1">
        <v>0</v>
      </c>
      <c r="N185" s="1">
        <f t="shared" si="10"/>
        <v>0</v>
      </c>
      <c r="P185" s="4">
        <f t="shared" si="12"/>
        <v>0</v>
      </c>
      <c r="Q185" s="27"/>
      <c r="R185">
        <v>0</v>
      </c>
      <c r="S185" s="71"/>
      <c r="T185" s="4">
        <f t="shared" si="11"/>
        <v>0</v>
      </c>
      <c r="V185" s="47"/>
    </row>
    <row r="186" spans="1:22" ht="12.75">
      <c r="A186" s="3">
        <v>9040</v>
      </c>
      <c r="B186" s="3">
        <v>9040</v>
      </c>
      <c r="C186" t="s">
        <v>253</v>
      </c>
      <c r="D186" s="1">
        <v>0</v>
      </c>
      <c r="F186" s="23">
        <v>0</v>
      </c>
      <c r="H186" s="23">
        <f t="shared" si="8"/>
        <v>0</v>
      </c>
      <c r="J186" s="1">
        <v>0</v>
      </c>
      <c r="N186" s="1">
        <f t="shared" si="10"/>
        <v>0</v>
      </c>
      <c r="P186" s="4">
        <f t="shared" si="12"/>
        <v>0</v>
      </c>
      <c r="Q186" s="27"/>
      <c r="R186">
        <v>0</v>
      </c>
      <c r="S186" s="71"/>
      <c r="T186" s="4">
        <f t="shared" si="11"/>
        <v>0</v>
      </c>
      <c r="V186" s="47"/>
    </row>
    <row r="187" spans="1:22" ht="12.75">
      <c r="A187" s="3">
        <v>9045</v>
      </c>
      <c r="B187" s="3">
        <v>9045</v>
      </c>
      <c r="C187" t="s">
        <v>254</v>
      </c>
      <c r="D187" s="1">
        <v>0</v>
      </c>
      <c r="F187" s="23">
        <v>0</v>
      </c>
      <c r="H187" s="23">
        <f t="shared" si="8"/>
        <v>0</v>
      </c>
      <c r="J187" s="1">
        <v>0</v>
      </c>
      <c r="N187" s="1">
        <f t="shared" si="10"/>
        <v>0</v>
      </c>
      <c r="P187" s="4">
        <f t="shared" si="12"/>
        <v>0</v>
      </c>
      <c r="Q187" s="27"/>
      <c r="R187">
        <v>0</v>
      </c>
      <c r="S187" s="71"/>
      <c r="T187" s="4">
        <f t="shared" si="11"/>
        <v>0</v>
      </c>
      <c r="V187" s="47"/>
    </row>
    <row r="188" spans="1:22" ht="12.75">
      <c r="A188" s="3">
        <v>9050</v>
      </c>
      <c r="B188" s="3">
        <v>9050</v>
      </c>
      <c r="C188" t="s">
        <v>255</v>
      </c>
      <c r="D188" s="1">
        <v>0</v>
      </c>
      <c r="F188" s="23">
        <v>0</v>
      </c>
      <c r="H188" s="23">
        <f t="shared" si="8"/>
        <v>0</v>
      </c>
      <c r="J188" s="1">
        <v>0</v>
      </c>
      <c r="N188" s="1">
        <f t="shared" si="10"/>
        <v>0</v>
      </c>
      <c r="P188" s="4">
        <f t="shared" si="12"/>
        <v>0</v>
      </c>
      <c r="Q188" s="27"/>
      <c r="R188">
        <v>0</v>
      </c>
      <c r="S188" s="71"/>
      <c r="T188" s="4">
        <f t="shared" si="11"/>
        <v>0</v>
      </c>
      <c r="V188" s="47"/>
    </row>
    <row r="189" spans="1:22" ht="12.75">
      <c r="A189" s="3">
        <v>9055</v>
      </c>
      <c r="B189" s="3">
        <v>9055</v>
      </c>
      <c r="C189" t="s">
        <v>256</v>
      </c>
      <c r="D189" s="1">
        <v>0</v>
      </c>
      <c r="F189" s="23">
        <v>0</v>
      </c>
      <c r="H189" s="23">
        <f t="shared" si="8"/>
        <v>0</v>
      </c>
      <c r="J189" s="1">
        <v>0</v>
      </c>
      <c r="N189" s="1">
        <f t="shared" si="10"/>
        <v>0</v>
      </c>
      <c r="P189" s="4">
        <f t="shared" si="12"/>
        <v>0</v>
      </c>
      <c r="Q189" s="27"/>
      <c r="R189">
        <v>0</v>
      </c>
      <c r="S189" s="71"/>
      <c r="T189" s="4">
        <f t="shared" si="11"/>
        <v>0</v>
      </c>
      <c r="V189" s="47"/>
    </row>
    <row r="190" spans="1:22" ht="12.75">
      <c r="A190" s="3">
        <v>9060</v>
      </c>
      <c r="B190" s="3">
        <v>9060</v>
      </c>
      <c r="C190" t="s">
        <v>257</v>
      </c>
      <c r="D190" s="1">
        <v>0</v>
      </c>
      <c r="F190" s="23">
        <v>0</v>
      </c>
      <c r="H190" s="23">
        <f t="shared" si="8"/>
        <v>0</v>
      </c>
      <c r="J190" s="1">
        <v>0</v>
      </c>
      <c r="N190" s="1">
        <f t="shared" si="10"/>
        <v>0</v>
      </c>
      <c r="P190" s="4">
        <f t="shared" si="12"/>
        <v>0</v>
      </c>
      <c r="Q190" s="27"/>
      <c r="R190">
        <v>0</v>
      </c>
      <c r="S190" s="71"/>
      <c r="T190" s="4">
        <f t="shared" si="11"/>
        <v>0</v>
      </c>
      <c r="V190" s="47"/>
    </row>
    <row r="191" spans="1:22" ht="12.75">
      <c r="A191" s="3">
        <v>9075</v>
      </c>
      <c r="B191" s="3">
        <v>9075</v>
      </c>
      <c r="C191" t="s">
        <v>258</v>
      </c>
      <c r="D191" s="1">
        <v>0</v>
      </c>
      <c r="F191" s="23">
        <v>0</v>
      </c>
      <c r="H191" s="23">
        <f t="shared" si="8"/>
        <v>0</v>
      </c>
      <c r="J191" s="1">
        <v>0</v>
      </c>
      <c r="N191" s="1">
        <f t="shared" si="10"/>
        <v>0</v>
      </c>
      <c r="P191" s="4">
        <f t="shared" si="12"/>
        <v>0</v>
      </c>
      <c r="Q191" s="27"/>
      <c r="R191">
        <v>0</v>
      </c>
      <c r="S191" s="71"/>
      <c r="T191" s="4">
        <f t="shared" si="11"/>
        <v>0</v>
      </c>
      <c r="V191" s="47"/>
    </row>
    <row r="192" spans="1:22" ht="12.75">
      <c r="A192" s="3">
        <v>9080</v>
      </c>
      <c r="B192" s="3">
        <v>9080</v>
      </c>
      <c r="C192" t="s">
        <v>259</v>
      </c>
      <c r="D192" s="1">
        <v>0</v>
      </c>
      <c r="F192" s="23">
        <v>0</v>
      </c>
      <c r="H192" s="23">
        <f t="shared" si="8"/>
        <v>0</v>
      </c>
      <c r="J192" s="1">
        <v>0</v>
      </c>
      <c r="N192" s="1">
        <f t="shared" si="10"/>
        <v>0</v>
      </c>
      <c r="P192" s="4">
        <f t="shared" si="12"/>
        <v>0</v>
      </c>
      <c r="Q192" s="27"/>
      <c r="R192">
        <v>0</v>
      </c>
      <c r="S192" s="71"/>
      <c r="T192" s="4">
        <f t="shared" si="11"/>
        <v>0</v>
      </c>
      <c r="V192" s="47"/>
    </row>
    <row r="193" spans="1:22" ht="12.75">
      <c r="A193" s="3">
        <v>9095</v>
      </c>
      <c r="B193" s="3">
        <v>9095</v>
      </c>
      <c r="C193" t="s">
        <v>260</v>
      </c>
      <c r="D193" s="1">
        <v>0</v>
      </c>
      <c r="F193" s="23">
        <v>0</v>
      </c>
      <c r="H193" s="23">
        <f t="shared" si="8"/>
        <v>0</v>
      </c>
      <c r="J193" s="1">
        <v>0</v>
      </c>
      <c r="N193" s="1">
        <f t="shared" si="10"/>
        <v>0</v>
      </c>
      <c r="P193" s="4">
        <f t="shared" si="12"/>
        <v>0</v>
      </c>
      <c r="Q193" s="27"/>
      <c r="R193">
        <v>0</v>
      </c>
      <c r="S193" s="71"/>
      <c r="T193" s="4">
        <f t="shared" si="11"/>
        <v>0</v>
      </c>
      <c r="V193" s="47"/>
    </row>
    <row r="194" spans="1:22" ht="12.75">
      <c r="A194" s="3">
        <v>9120</v>
      </c>
      <c r="B194" s="3">
        <v>9120</v>
      </c>
      <c r="C194" t="s">
        <v>261</v>
      </c>
      <c r="D194" s="1">
        <v>0</v>
      </c>
      <c r="F194" s="23">
        <v>0</v>
      </c>
      <c r="H194" s="23">
        <f t="shared" si="8"/>
        <v>0</v>
      </c>
      <c r="J194" s="1">
        <v>0</v>
      </c>
      <c r="N194" s="1">
        <f t="shared" si="10"/>
        <v>0</v>
      </c>
      <c r="P194" s="4">
        <f t="shared" si="12"/>
        <v>0</v>
      </c>
      <c r="Q194" s="27"/>
      <c r="R194">
        <v>0</v>
      </c>
      <c r="S194" s="71"/>
      <c r="T194" s="4">
        <f t="shared" si="11"/>
        <v>0</v>
      </c>
      <c r="V194" s="47"/>
    </row>
    <row r="195" spans="1:22" ht="12.75">
      <c r="A195" s="3">
        <v>9125</v>
      </c>
      <c r="B195" s="3">
        <v>9125</v>
      </c>
      <c r="C195" t="s">
        <v>262</v>
      </c>
      <c r="D195" s="1">
        <v>0</v>
      </c>
      <c r="F195" s="23">
        <v>0</v>
      </c>
      <c r="H195" s="23">
        <f t="shared" si="8"/>
        <v>0</v>
      </c>
      <c r="J195" s="1">
        <v>0</v>
      </c>
      <c r="N195" s="1">
        <f t="shared" si="10"/>
        <v>0</v>
      </c>
      <c r="P195" s="4">
        <f t="shared" si="12"/>
        <v>0</v>
      </c>
      <c r="Q195" s="27"/>
      <c r="R195">
        <v>0</v>
      </c>
      <c r="S195" s="71"/>
      <c r="T195" s="4">
        <f t="shared" si="11"/>
        <v>0</v>
      </c>
      <c r="V195" s="47"/>
    </row>
    <row r="196" spans="1:22" ht="12.75">
      <c r="A196" s="3">
        <v>9130</v>
      </c>
      <c r="B196" s="3">
        <v>9130</v>
      </c>
      <c r="C196" t="s">
        <v>498</v>
      </c>
      <c r="D196" s="1">
        <v>0</v>
      </c>
      <c r="F196" s="23">
        <v>0</v>
      </c>
      <c r="H196" s="23">
        <f aca="true" t="shared" si="13" ref="H196:H202">F196-G196</f>
        <v>0</v>
      </c>
      <c r="J196" s="1">
        <v>0</v>
      </c>
      <c r="N196" s="1">
        <f aca="true" t="shared" si="14" ref="N196:N202">H196*J196</f>
        <v>0</v>
      </c>
      <c r="P196" s="4">
        <f t="shared" si="12"/>
        <v>0</v>
      </c>
      <c r="Q196" s="27"/>
      <c r="R196">
        <v>0</v>
      </c>
      <c r="S196" s="71"/>
      <c r="T196" s="4">
        <f t="shared" si="11"/>
        <v>0</v>
      </c>
      <c r="V196" s="47"/>
    </row>
    <row r="197" spans="1:22" ht="12.75">
      <c r="A197" s="3">
        <v>9135</v>
      </c>
      <c r="B197" s="3">
        <v>9135</v>
      </c>
      <c r="C197" t="s">
        <v>499</v>
      </c>
      <c r="D197" s="1">
        <v>0</v>
      </c>
      <c r="F197" s="23">
        <v>0</v>
      </c>
      <c r="H197" s="23">
        <f t="shared" si="13"/>
        <v>0</v>
      </c>
      <c r="J197" s="1">
        <v>0</v>
      </c>
      <c r="N197" s="1">
        <f t="shared" si="14"/>
        <v>0</v>
      </c>
      <c r="P197" s="4">
        <f t="shared" si="12"/>
        <v>0</v>
      </c>
      <c r="Q197" s="27"/>
      <c r="R197">
        <v>0</v>
      </c>
      <c r="S197" s="71"/>
      <c r="T197" s="4">
        <f aca="true" t="shared" si="15" ref="T197:T202">R197*S197</f>
        <v>0</v>
      </c>
      <c r="V197" s="47"/>
    </row>
    <row r="198" spans="1:22" ht="12.75">
      <c r="A198" s="3">
        <v>9140</v>
      </c>
      <c r="B198" s="3">
        <v>9140</v>
      </c>
      <c r="C198" t="s">
        <v>263</v>
      </c>
      <c r="D198" s="1">
        <v>0</v>
      </c>
      <c r="F198" s="23">
        <v>0</v>
      </c>
      <c r="H198" s="23">
        <f t="shared" si="13"/>
        <v>0</v>
      </c>
      <c r="J198" s="1">
        <v>0</v>
      </c>
      <c r="N198" s="1">
        <f t="shared" si="14"/>
        <v>0</v>
      </c>
      <c r="P198" s="4">
        <f t="shared" si="12"/>
        <v>0</v>
      </c>
      <c r="Q198" s="27"/>
      <c r="R198">
        <v>0</v>
      </c>
      <c r="S198" s="71"/>
      <c r="T198" s="4">
        <f t="shared" si="15"/>
        <v>0</v>
      </c>
      <c r="V198" s="47"/>
    </row>
    <row r="199" spans="1:22" ht="12.75">
      <c r="A199" s="3">
        <v>9145</v>
      </c>
      <c r="B199" s="3">
        <v>9145</v>
      </c>
      <c r="C199" t="s">
        <v>264</v>
      </c>
      <c r="D199" s="1">
        <v>0</v>
      </c>
      <c r="F199" s="23">
        <v>0</v>
      </c>
      <c r="H199" s="23">
        <f t="shared" si="13"/>
        <v>0</v>
      </c>
      <c r="J199" s="1">
        <v>0</v>
      </c>
      <c r="N199" s="1">
        <f t="shared" si="14"/>
        <v>0</v>
      </c>
      <c r="P199" s="4">
        <f t="shared" si="12"/>
        <v>0</v>
      </c>
      <c r="Q199" s="27"/>
      <c r="R199">
        <v>0</v>
      </c>
      <c r="S199" s="71"/>
      <c r="T199" s="4">
        <f t="shared" si="15"/>
        <v>0</v>
      </c>
      <c r="V199" s="47"/>
    </row>
    <row r="200" spans="1:22" ht="12.75">
      <c r="A200" s="3" t="s">
        <v>249</v>
      </c>
      <c r="B200" s="3" t="s">
        <v>249</v>
      </c>
      <c r="C200" t="s">
        <v>265</v>
      </c>
      <c r="D200" s="1">
        <v>0</v>
      </c>
      <c r="F200" s="23">
        <v>0</v>
      </c>
      <c r="H200" s="23">
        <f t="shared" si="13"/>
        <v>0</v>
      </c>
      <c r="J200" s="1">
        <v>0</v>
      </c>
      <c r="N200" s="1">
        <f t="shared" si="14"/>
        <v>0</v>
      </c>
      <c r="P200" s="4">
        <f t="shared" si="12"/>
        <v>0</v>
      </c>
      <c r="Q200" s="27"/>
      <c r="R200">
        <v>0</v>
      </c>
      <c r="S200" s="71"/>
      <c r="T200" s="4">
        <f t="shared" si="15"/>
        <v>0</v>
      </c>
      <c r="V200" s="47"/>
    </row>
    <row r="201" spans="1:22" ht="12.75">
      <c r="A201" s="3">
        <v>9160</v>
      </c>
      <c r="B201" s="3">
        <v>9160</v>
      </c>
      <c r="C201" t="s">
        <v>266</v>
      </c>
      <c r="D201" s="1">
        <v>0</v>
      </c>
      <c r="F201" s="23">
        <v>0</v>
      </c>
      <c r="H201" s="23">
        <f t="shared" si="13"/>
        <v>0</v>
      </c>
      <c r="J201" s="1">
        <v>0</v>
      </c>
      <c r="N201" s="1">
        <f t="shared" si="14"/>
        <v>0</v>
      </c>
      <c r="P201" s="4">
        <f>N201+O201</f>
        <v>0</v>
      </c>
      <c r="Q201" s="27"/>
      <c r="R201">
        <v>0</v>
      </c>
      <c r="S201" s="71"/>
      <c r="T201" s="4">
        <f t="shared" si="15"/>
        <v>0</v>
      </c>
      <c r="V201" s="47"/>
    </row>
    <row r="202" spans="1:22" ht="12.75">
      <c r="A202" s="3">
        <v>9165</v>
      </c>
      <c r="B202" s="3">
        <v>9165</v>
      </c>
      <c r="C202" t="s">
        <v>500</v>
      </c>
      <c r="D202" s="1">
        <v>0</v>
      </c>
      <c r="F202" s="23">
        <v>0</v>
      </c>
      <c r="H202" s="23">
        <f t="shared" si="13"/>
        <v>0</v>
      </c>
      <c r="J202" s="1">
        <v>0</v>
      </c>
      <c r="N202" s="1">
        <f t="shared" si="14"/>
        <v>0</v>
      </c>
      <c r="P202" s="4">
        <f>N202+O202</f>
        <v>0</v>
      </c>
      <c r="Q202" s="27"/>
      <c r="R202">
        <v>0</v>
      </c>
      <c r="S202" s="71"/>
      <c r="T202" s="4">
        <f t="shared" si="15"/>
        <v>0</v>
      </c>
      <c r="V202" s="47"/>
    </row>
    <row r="204" spans="3:22" ht="12.75">
      <c r="C204" t="s">
        <v>301</v>
      </c>
      <c r="D204" s="23">
        <f aca="true" t="shared" si="16" ref="D204:I204">SUM(D4:D203)</f>
        <v>808138.8000000006</v>
      </c>
      <c r="E204" s="1">
        <f t="shared" si="16"/>
        <v>0</v>
      </c>
      <c r="F204" s="23">
        <f t="shared" si="16"/>
        <v>145447.9</v>
      </c>
      <c r="G204" s="23">
        <f t="shared" si="16"/>
        <v>10377.4</v>
      </c>
      <c r="H204" s="23">
        <f t="shared" si="16"/>
        <v>135070.5</v>
      </c>
      <c r="I204" s="1">
        <f t="shared" si="16"/>
        <v>0</v>
      </c>
      <c r="K204" s="1">
        <f>SUM(K4:K203)</f>
        <v>0</v>
      </c>
      <c r="M204" s="1"/>
      <c r="N204" s="1">
        <f>SUM(N4:N203)</f>
        <v>1328167879.27</v>
      </c>
      <c r="O204" s="1">
        <f>SUM(O4:O203)</f>
        <v>61337185.6</v>
      </c>
      <c r="P204" s="1">
        <f>SUM(P4:P203)</f>
        <v>1389505064.87</v>
      </c>
      <c r="Q204" s="1">
        <f>SUM(Q4:Q203)</f>
        <v>0</v>
      </c>
      <c r="R204" s="23">
        <f>SUM(R4:R203)</f>
        <v>10080</v>
      </c>
      <c r="T204" s="1">
        <f>SUM(T4:T203)</f>
        <v>67106863.225</v>
      </c>
      <c r="V204" s="1"/>
    </row>
    <row r="205" ht="12.75">
      <c r="J205" s="1" t="s">
        <v>302</v>
      </c>
    </row>
    <row r="207" ht="12.75">
      <c r="N207" s="47"/>
    </row>
    <row r="209" ht="12.75">
      <c r="R209" t="s">
        <v>302</v>
      </c>
    </row>
  </sheetData>
  <sheetProtection/>
  <printOptions/>
  <pageMargins left="0.25" right="0.25" top="1" bottom="1" header="0.5" footer="0.5"/>
  <pageSetup horizontalDpi="600" verticalDpi="600" orientation="landscape" paperSize="5" scale="75" r:id="rId1"/>
  <headerFooter alignWithMargins="0">
    <oddHeader>&amp;CFY 2011-12 Charter Schools and Colorado Preschool Program (CPP) Allocation Minimums for ADE</oddHeader>
    <oddFooter>&amp;LCDE, Public School Finance Unit&amp;R&amp;D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45.28125" style="0" bestFit="1" customWidth="1"/>
    <col min="4" max="4" width="24.28125" style="0" customWidth="1"/>
    <col min="7" max="7" width="9.140625" style="64" customWidth="1"/>
  </cols>
  <sheetData>
    <row r="1" spans="1:7" ht="12.75">
      <c r="A1" s="21" t="s">
        <v>0</v>
      </c>
      <c r="B1" s="21" t="s">
        <v>1</v>
      </c>
      <c r="C1" s="21" t="s">
        <v>2</v>
      </c>
      <c r="D1" s="29" t="s">
        <v>294</v>
      </c>
      <c r="F1" s="9"/>
      <c r="G1" s="65"/>
    </row>
    <row r="2" spans="1:7" ht="12.75">
      <c r="A2" s="21"/>
      <c r="B2" s="21"/>
      <c r="C2" s="21"/>
      <c r="D2" s="2" t="s">
        <v>295</v>
      </c>
      <c r="F2" s="9"/>
      <c r="G2" s="65"/>
    </row>
    <row r="3" spans="1:7" ht="12.75">
      <c r="A3" s="21"/>
      <c r="B3" s="21"/>
      <c r="C3" s="21"/>
      <c r="D3" s="2" t="s">
        <v>315</v>
      </c>
      <c r="F3" s="9"/>
      <c r="G3" s="65"/>
    </row>
    <row r="4" spans="1:7" ht="12.75">
      <c r="A4" s="21"/>
      <c r="B4" s="21"/>
      <c r="C4" s="21"/>
      <c r="D4" s="2" t="s">
        <v>296</v>
      </c>
      <c r="F4" s="9"/>
      <c r="G4" s="65"/>
    </row>
    <row r="5" spans="3:7" ht="12.75">
      <c r="C5" s="9"/>
      <c r="D5" s="9"/>
      <c r="F5" s="9"/>
      <c r="G5" s="65"/>
    </row>
    <row r="6" spans="1:7" ht="12.75">
      <c r="A6" t="s">
        <v>6</v>
      </c>
      <c r="B6" t="s">
        <v>7</v>
      </c>
      <c r="C6" s="70" t="s">
        <v>324</v>
      </c>
      <c r="D6" s="30">
        <v>1</v>
      </c>
      <c r="F6" s="66"/>
      <c r="G6" s="65"/>
    </row>
    <row r="7" spans="1:7" ht="12.75">
      <c r="A7" t="s">
        <v>8</v>
      </c>
      <c r="B7" t="s">
        <v>7</v>
      </c>
      <c r="C7" s="70" t="s">
        <v>325</v>
      </c>
      <c r="D7" s="30">
        <v>6</v>
      </c>
      <c r="F7" s="66"/>
      <c r="G7" s="65"/>
    </row>
    <row r="8" spans="1:7" ht="12.75">
      <c r="A8" t="s">
        <v>9</v>
      </c>
      <c r="B8" t="s">
        <v>7</v>
      </c>
      <c r="C8" s="70" t="s">
        <v>326</v>
      </c>
      <c r="D8" s="30">
        <v>0</v>
      </c>
      <c r="F8" s="66"/>
      <c r="G8" s="65"/>
    </row>
    <row r="9" spans="1:7" ht="12.75">
      <c r="A9" t="s">
        <v>10</v>
      </c>
      <c r="B9" t="s">
        <v>7</v>
      </c>
      <c r="C9" s="70" t="s">
        <v>327</v>
      </c>
      <c r="D9" s="30">
        <v>5</v>
      </c>
      <c r="F9" s="66"/>
      <c r="G9" s="65"/>
    </row>
    <row r="10" spans="1:7" ht="12.75">
      <c r="A10" t="s">
        <v>11</v>
      </c>
      <c r="B10" t="s">
        <v>7</v>
      </c>
      <c r="C10" s="70" t="s">
        <v>328</v>
      </c>
      <c r="D10" s="30">
        <v>1</v>
      </c>
      <c r="F10" s="66"/>
      <c r="G10" s="65"/>
    </row>
    <row r="11" spans="1:7" ht="12.75">
      <c r="A11" t="s">
        <v>12</v>
      </c>
      <c r="B11" t="s">
        <v>7</v>
      </c>
      <c r="C11" s="70" t="s">
        <v>329</v>
      </c>
      <c r="D11" s="30">
        <v>1</v>
      </c>
      <c r="F11" s="66"/>
      <c r="G11" s="65"/>
    </row>
    <row r="12" spans="1:7" ht="12.75">
      <c r="A12" t="s">
        <v>13</v>
      </c>
      <c r="B12" t="s">
        <v>7</v>
      </c>
      <c r="C12" s="70" t="s">
        <v>330</v>
      </c>
      <c r="D12" s="30">
        <v>1</v>
      </c>
      <c r="F12" s="66"/>
      <c r="G12" s="65"/>
    </row>
    <row r="13" spans="1:7" ht="12.75">
      <c r="A13" t="s">
        <v>14</v>
      </c>
      <c r="B13" t="s">
        <v>15</v>
      </c>
      <c r="C13" s="70" t="s">
        <v>331</v>
      </c>
      <c r="D13" s="30">
        <v>0</v>
      </c>
      <c r="F13" s="66"/>
      <c r="G13" s="65"/>
    </row>
    <row r="14" spans="1:7" ht="12.75">
      <c r="A14" t="s">
        <v>16</v>
      </c>
      <c r="B14" t="s">
        <v>15</v>
      </c>
      <c r="C14" s="70" t="s">
        <v>332</v>
      </c>
      <c r="D14" s="30">
        <v>0</v>
      </c>
      <c r="F14" s="66"/>
      <c r="G14" s="65"/>
    </row>
    <row r="15" spans="1:7" ht="12.75">
      <c r="A15" t="s">
        <v>17</v>
      </c>
      <c r="B15" t="s">
        <v>18</v>
      </c>
      <c r="C15" s="70" t="s">
        <v>333</v>
      </c>
      <c r="D15" s="30">
        <v>0</v>
      </c>
      <c r="F15" s="66"/>
      <c r="G15" s="65"/>
    </row>
    <row r="16" spans="1:7" ht="12.75">
      <c r="A16" t="s">
        <v>19</v>
      </c>
      <c r="B16" t="s">
        <v>18</v>
      </c>
      <c r="C16" s="70" t="s">
        <v>334</v>
      </c>
      <c r="D16" s="30">
        <v>0</v>
      </c>
      <c r="F16" s="66"/>
      <c r="G16" s="65"/>
    </row>
    <row r="17" spans="1:7" ht="12.75">
      <c r="A17" t="s">
        <v>20</v>
      </c>
      <c r="B17" t="s">
        <v>18</v>
      </c>
      <c r="C17" s="70" t="s">
        <v>335</v>
      </c>
      <c r="D17" s="30">
        <v>1</v>
      </c>
      <c r="F17" s="66"/>
      <c r="G17" s="65"/>
    </row>
    <row r="18" spans="1:7" ht="12.75">
      <c r="A18" t="s">
        <v>21</v>
      </c>
      <c r="B18" t="s">
        <v>18</v>
      </c>
      <c r="C18" s="70" t="s">
        <v>336</v>
      </c>
      <c r="D18" s="30">
        <v>2</v>
      </c>
      <c r="F18" s="66"/>
      <c r="G18" s="65"/>
    </row>
    <row r="19" spans="1:7" ht="12.75">
      <c r="A19" t="s">
        <v>22</v>
      </c>
      <c r="B19" t="s">
        <v>18</v>
      </c>
      <c r="C19" s="70" t="s">
        <v>337</v>
      </c>
      <c r="D19" s="30">
        <v>0</v>
      </c>
      <c r="F19" s="66"/>
      <c r="G19" s="65"/>
    </row>
    <row r="20" spans="1:7" ht="12.75">
      <c r="A20" t="s">
        <v>23</v>
      </c>
      <c r="B20" t="s">
        <v>18</v>
      </c>
      <c r="C20" s="70" t="s">
        <v>338</v>
      </c>
      <c r="D20" s="30">
        <v>6</v>
      </c>
      <c r="F20" s="66"/>
      <c r="G20" s="65"/>
    </row>
    <row r="21" spans="1:7" ht="12.75">
      <c r="A21" t="s">
        <v>24</v>
      </c>
      <c r="B21" t="s">
        <v>18</v>
      </c>
      <c r="C21" s="70" t="s">
        <v>339</v>
      </c>
      <c r="D21" s="30">
        <v>0</v>
      </c>
      <c r="F21" s="66"/>
      <c r="G21" s="65"/>
    </row>
    <row r="22" spans="1:7" ht="12.75">
      <c r="A22" t="s">
        <v>25</v>
      </c>
      <c r="B22" t="s">
        <v>26</v>
      </c>
      <c r="C22" s="70" t="s">
        <v>340</v>
      </c>
      <c r="D22" s="30">
        <v>0</v>
      </c>
      <c r="F22" s="66"/>
      <c r="G22" s="65"/>
    </row>
    <row r="23" spans="1:7" ht="12.75">
      <c r="A23" t="s">
        <v>27</v>
      </c>
      <c r="B23" t="s">
        <v>28</v>
      </c>
      <c r="C23" s="70" t="s">
        <v>341</v>
      </c>
      <c r="D23" s="30">
        <v>0</v>
      </c>
      <c r="F23" s="66"/>
      <c r="G23" s="65"/>
    </row>
    <row r="24" spans="1:7" ht="12.75">
      <c r="A24" t="s">
        <v>29</v>
      </c>
      <c r="B24" t="s">
        <v>28</v>
      </c>
      <c r="C24" s="70" t="s">
        <v>342</v>
      </c>
      <c r="D24" s="30">
        <v>0</v>
      </c>
      <c r="F24" s="66"/>
      <c r="G24" s="65"/>
    </row>
    <row r="25" spans="1:7" ht="12.75">
      <c r="A25" t="s">
        <v>30</v>
      </c>
      <c r="B25" t="s">
        <v>28</v>
      </c>
      <c r="C25" s="70" t="s">
        <v>343</v>
      </c>
      <c r="D25" s="30">
        <v>0</v>
      </c>
      <c r="F25" s="66"/>
      <c r="G25" s="65"/>
    </row>
    <row r="26" spans="1:7" ht="12.75">
      <c r="A26" t="s">
        <v>31</v>
      </c>
      <c r="B26" t="s">
        <v>28</v>
      </c>
      <c r="C26" s="70" t="s">
        <v>344</v>
      </c>
      <c r="D26" s="30">
        <v>0</v>
      </c>
      <c r="F26" s="66"/>
      <c r="G26" s="65"/>
    </row>
    <row r="27" spans="1:7" ht="12.75">
      <c r="A27" t="s">
        <v>32</v>
      </c>
      <c r="B27" t="s">
        <v>28</v>
      </c>
      <c r="C27" s="70" t="s">
        <v>345</v>
      </c>
      <c r="D27" s="30">
        <v>0</v>
      </c>
      <c r="F27" s="66"/>
      <c r="G27" s="65"/>
    </row>
    <row r="28" spans="1:7" ht="12.75">
      <c r="A28" t="s">
        <v>33</v>
      </c>
      <c r="B28" t="s">
        <v>34</v>
      </c>
      <c r="C28" s="70" t="s">
        <v>346</v>
      </c>
      <c r="D28" s="30">
        <v>0</v>
      </c>
      <c r="F28" s="66"/>
      <c r="G28" s="65"/>
    </row>
    <row r="29" spans="1:7" ht="12.75">
      <c r="A29" t="s">
        <v>36</v>
      </c>
      <c r="B29" t="s">
        <v>34</v>
      </c>
      <c r="C29" s="70" t="s">
        <v>347</v>
      </c>
      <c r="D29" s="30">
        <v>0</v>
      </c>
      <c r="F29" s="66"/>
      <c r="G29" s="65"/>
    </row>
    <row r="30" spans="1:7" ht="12.75">
      <c r="A30" t="s">
        <v>37</v>
      </c>
      <c r="B30" t="s">
        <v>38</v>
      </c>
      <c r="C30" s="70" t="s">
        <v>348</v>
      </c>
      <c r="D30" s="30">
        <v>6</v>
      </c>
      <c r="F30" s="66"/>
      <c r="G30" s="65"/>
    </row>
    <row r="31" spans="1:7" ht="12.75">
      <c r="A31" t="s">
        <v>39</v>
      </c>
      <c r="B31" t="s">
        <v>38</v>
      </c>
      <c r="C31" s="70" t="s">
        <v>349</v>
      </c>
      <c r="D31" s="30">
        <v>5</v>
      </c>
      <c r="F31" s="66"/>
      <c r="G31" s="65"/>
    </row>
    <row r="32" spans="1:7" ht="12.75">
      <c r="A32" t="s">
        <v>40</v>
      </c>
      <c r="B32" t="s">
        <v>41</v>
      </c>
      <c r="C32" s="70" t="s">
        <v>350</v>
      </c>
      <c r="D32" s="30">
        <v>0</v>
      </c>
      <c r="F32" s="66"/>
      <c r="G32" s="65"/>
    </row>
    <row r="33" spans="1:7" ht="12.75">
      <c r="A33" t="s">
        <v>42</v>
      </c>
      <c r="B33" t="s">
        <v>41</v>
      </c>
      <c r="C33" s="70" t="s">
        <v>351</v>
      </c>
      <c r="D33" s="30">
        <v>0</v>
      </c>
      <c r="F33" s="66"/>
      <c r="G33" s="65"/>
    </row>
    <row r="34" spans="1:7" ht="12.75">
      <c r="A34" t="s">
        <v>43</v>
      </c>
      <c r="B34" t="s">
        <v>44</v>
      </c>
      <c r="C34" s="70" t="s">
        <v>352</v>
      </c>
      <c r="D34" s="30">
        <v>0</v>
      </c>
      <c r="F34" s="66"/>
      <c r="G34" s="65"/>
    </row>
    <row r="35" spans="1:7" ht="12.75">
      <c r="A35" t="s">
        <v>46</v>
      </c>
      <c r="B35" t="s">
        <v>44</v>
      </c>
      <c r="C35" s="70" t="s">
        <v>353</v>
      </c>
      <c r="D35" s="30">
        <v>0</v>
      </c>
      <c r="F35" s="66"/>
      <c r="G35" s="65"/>
    </row>
    <row r="36" spans="1:7" ht="12.75">
      <c r="A36" t="s">
        <v>47</v>
      </c>
      <c r="B36" t="s">
        <v>48</v>
      </c>
      <c r="C36" s="70" t="s">
        <v>354</v>
      </c>
      <c r="D36" s="30">
        <v>1</v>
      </c>
      <c r="F36" s="66"/>
      <c r="G36" s="65"/>
    </row>
    <row r="37" spans="1:7" ht="12.75">
      <c r="A37" t="s">
        <v>49</v>
      </c>
      <c r="B37" t="s">
        <v>50</v>
      </c>
      <c r="C37" s="70" t="s">
        <v>355</v>
      </c>
      <c r="D37" s="30">
        <v>0</v>
      </c>
      <c r="F37" s="66"/>
      <c r="G37" s="65"/>
    </row>
    <row r="38" spans="1:7" ht="12.75">
      <c r="A38" t="s">
        <v>51</v>
      </c>
      <c r="B38" t="s">
        <v>50</v>
      </c>
      <c r="C38" s="70" t="s">
        <v>356</v>
      </c>
      <c r="D38" s="30">
        <v>0</v>
      </c>
      <c r="F38" s="66"/>
      <c r="G38" s="65"/>
    </row>
    <row r="39" spans="1:7" ht="12.75">
      <c r="A39" t="s">
        <v>52</v>
      </c>
      <c r="B39" t="s">
        <v>50</v>
      </c>
      <c r="C39" s="70" t="s">
        <v>357</v>
      </c>
      <c r="D39" s="30">
        <v>0</v>
      </c>
      <c r="F39" s="66"/>
      <c r="G39" s="65"/>
    </row>
    <row r="40" spans="1:7" ht="12.75">
      <c r="A40" t="s">
        <v>53</v>
      </c>
      <c r="B40" t="s">
        <v>54</v>
      </c>
      <c r="C40" s="70" t="s">
        <v>358</v>
      </c>
      <c r="D40" s="30">
        <v>0</v>
      </c>
      <c r="F40" s="66"/>
      <c r="G40" s="65"/>
    </row>
    <row r="41" spans="1:7" ht="12.75">
      <c r="A41" t="s">
        <v>55</v>
      </c>
      <c r="B41" t="s">
        <v>54</v>
      </c>
      <c r="C41" s="70" t="s">
        <v>359</v>
      </c>
      <c r="D41" s="30">
        <v>0</v>
      </c>
      <c r="F41" s="66"/>
      <c r="G41" s="65"/>
    </row>
    <row r="42" spans="1:7" ht="12.75">
      <c r="A42" t="s">
        <v>56</v>
      </c>
      <c r="B42" t="s">
        <v>57</v>
      </c>
      <c r="C42" s="70" t="s">
        <v>360</v>
      </c>
      <c r="D42" s="30">
        <v>0</v>
      </c>
      <c r="F42" s="66"/>
      <c r="G42" s="65"/>
    </row>
    <row r="43" spans="1:7" ht="12.75">
      <c r="A43" t="s">
        <v>58</v>
      </c>
      <c r="B43" t="s">
        <v>59</v>
      </c>
      <c r="C43" s="70" t="s">
        <v>361</v>
      </c>
      <c r="D43" s="30">
        <v>0</v>
      </c>
      <c r="F43" s="66"/>
      <c r="G43" s="65"/>
    </row>
    <row r="44" spans="1:7" ht="12.75">
      <c r="A44" t="s">
        <v>60</v>
      </c>
      <c r="B44" t="s">
        <v>61</v>
      </c>
      <c r="C44" s="70" t="s">
        <v>362</v>
      </c>
      <c r="D44" s="30">
        <v>0</v>
      </c>
      <c r="F44" s="66"/>
      <c r="G44" s="65"/>
    </row>
    <row r="45" spans="1:7" ht="12.75">
      <c r="A45" t="s">
        <v>62</v>
      </c>
      <c r="B45" t="s">
        <v>63</v>
      </c>
      <c r="C45" s="70" t="s">
        <v>363</v>
      </c>
      <c r="D45" s="30">
        <v>31</v>
      </c>
      <c r="F45" s="66"/>
      <c r="G45" s="65"/>
    </row>
    <row r="46" spans="1:7" ht="12.75">
      <c r="A46" t="s">
        <v>64</v>
      </c>
      <c r="B46" t="s">
        <v>65</v>
      </c>
      <c r="C46" s="70" t="s">
        <v>364</v>
      </c>
      <c r="D46" s="30">
        <v>0</v>
      </c>
      <c r="F46" s="66"/>
      <c r="G46" s="65"/>
    </row>
    <row r="47" spans="1:7" ht="12.75">
      <c r="A47" t="s">
        <v>66</v>
      </c>
      <c r="B47" t="s">
        <v>67</v>
      </c>
      <c r="C47" s="70" t="s">
        <v>365</v>
      </c>
      <c r="D47" s="30">
        <v>11</v>
      </c>
      <c r="F47" s="66"/>
      <c r="G47" s="65"/>
    </row>
    <row r="48" spans="1:7" ht="12.75">
      <c r="A48" t="s">
        <v>68</v>
      </c>
      <c r="B48" t="s">
        <v>69</v>
      </c>
      <c r="C48" s="70" t="s">
        <v>366</v>
      </c>
      <c r="D48" s="30">
        <v>2</v>
      </c>
      <c r="F48" s="66"/>
      <c r="G48" s="65"/>
    </row>
    <row r="49" spans="1:7" ht="12.75">
      <c r="A49" t="s">
        <v>70</v>
      </c>
      <c r="B49" t="s">
        <v>71</v>
      </c>
      <c r="C49" s="70" t="s">
        <v>367</v>
      </c>
      <c r="D49" s="30">
        <v>1</v>
      </c>
      <c r="F49" s="66"/>
      <c r="G49" s="65"/>
    </row>
    <row r="50" spans="1:7" ht="12.75">
      <c r="A50" t="s">
        <v>72</v>
      </c>
      <c r="B50" t="s">
        <v>71</v>
      </c>
      <c r="C50" s="70" t="s">
        <v>368</v>
      </c>
      <c r="D50" s="30">
        <v>0</v>
      </c>
      <c r="F50" s="66"/>
      <c r="G50" s="65"/>
    </row>
    <row r="51" spans="1:7" ht="12.75">
      <c r="A51" t="s">
        <v>74</v>
      </c>
      <c r="B51" t="s">
        <v>71</v>
      </c>
      <c r="C51" s="70" t="s">
        <v>369</v>
      </c>
      <c r="D51" s="30">
        <v>0</v>
      </c>
      <c r="F51" s="66"/>
      <c r="G51" s="65"/>
    </row>
    <row r="52" spans="1:7" ht="12.75">
      <c r="A52" t="s">
        <v>75</v>
      </c>
      <c r="B52" t="s">
        <v>71</v>
      </c>
      <c r="C52" s="70" t="s">
        <v>370</v>
      </c>
      <c r="D52" s="30">
        <v>0</v>
      </c>
      <c r="F52" s="66"/>
      <c r="G52" s="65"/>
    </row>
    <row r="53" spans="1:7" ht="12.75">
      <c r="A53" t="s">
        <v>76</v>
      </c>
      <c r="B53" t="s">
        <v>71</v>
      </c>
      <c r="C53" s="70" t="s">
        <v>371</v>
      </c>
      <c r="D53" s="30">
        <v>0</v>
      </c>
      <c r="F53" s="66"/>
      <c r="G53" s="65"/>
    </row>
    <row r="54" spans="1:7" ht="12.75">
      <c r="A54" t="s">
        <v>77</v>
      </c>
      <c r="B54" t="s">
        <v>78</v>
      </c>
      <c r="C54" s="70" t="s">
        <v>372</v>
      </c>
      <c r="D54" s="30">
        <v>0</v>
      </c>
      <c r="F54" s="66"/>
      <c r="G54" s="65"/>
    </row>
    <row r="55" spans="1:7" ht="12.75">
      <c r="A55" t="s">
        <v>79</v>
      </c>
      <c r="B55" t="s">
        <v>78</v>
      </c>
      <c r="C55" s="70" t="s">
        <v>373</v>
      </c>
      <c r="D55" s="30">
        <v>4</v>
      </c>
      <c r="F55" s="66"/>
      <c r="G55" s="65"/>
    </row>
    <row r="56" spans="1:7" ht="12.75">
      <c r="A56" t="s">
        <v>80</v>
      </c>
      <c r="B56" t="s">
        <v>78</v>
      </c>
      <c r="C56" s="70" t="s">
        <v>374</v>
      </c>
      <c r="D56" s="30">
        <v>1</v>
      </c>
      <c r="F56" s="66"/>
      <c r="G56" s="65"/>
    </row>
    <row r="57" spans="1:7" ht="12.75">
      <c r="A57" t="s">
        <v>81</v>
      </c>
      <c r="B57" t="s">
        <v>78</v>
      </c>
      <c r="C57" s="70" t="s">
        <v>375</v>
      </c>
      <c r="D57" s="30">
        <v>0</v>
      </c>
      <c r="F57" s="66"/>
      <c r="G57" s="65"/>
    </row>
    <row r="58" spans="1:7" ht="12.75">
      <c r="A58" t="s">
        <v>82</v>
      </c>
      <c r="B58" t="s">
        <v>78</v>
      </c>
      <c r="C58" s="70" t="s">
        <v>376</v>
      </c>
      <c r="D58" s="30">
        <v>7</v>
      </c>
      <c r="F58" s="66"/>
      <c r="G58" s="65"/>
    </row>
    <row r="59" spans="1:7" ht="12.75">
      <c r="A59" t="s">
        <v>83</v>
      </c>
      <c r="B59" t="s">
        <v>78</v>
      </c>
      <c r="C59" s="70" t="s">
        <v>377</v>
      </c>
      <c r="D59" s="30">
        <v>1</v>
      </c>
      <c r="F59" s="66"/>
      <c r="G59" s="65"/>
    </row>
    <row r="60" spans="1:7" ht="12.75">
      <c r="A60" t="s">
        <v>84</v>
      </c>
      <c r="B60" t="s">
        <v>78</v>
      </c>
      <c r="C60" s="70" t="s">
        <v>378</v>
      </c>
      <c r="D60" s="30">
        <v>0</v>
      </c>
      <c r="F60" s="66"/>
      <c r="G60" s="65"/>
    </row>
    <row r="61" spans="1:7" ht="12.75">
      <c r="A61" t="s">
        <v>85</v>
      </c>
      <c r="B61" t="s">
        <v>78</v>
      </c>
      <c r="C61" s="70" t="s">
        <v>379</v>
      </c>
      <c r="D61" s="30">
        <v>4</v>
      </c>
      <c r="F61" s="66"/>
      <c r="G61" s="65"/>
    </row>
    <row r="62" spans="1:7" ht="12.75">
      <c r="A62" t="s">
        <v>86</v>
      </c>
      <c r="B62" t="s">
        <v>78</v>
      </c>
      <c r="C62" s="70" t="s">
        <v>380</v>
      </c>
      <c r="D62" s="30">
        <v>0</v>
      </c>
      <c r="F62" s="66"/>
      <c r="G62" s="65"/>
    </row>
    <row r="63" spans="1:7" ht="12.75">
      <c r="A63" t="s">
        <v>87</v>
      </c>
      <c r="B63" t="s">
        <v>78</v>
      </c>
      <c r="C63" s="70" t="s">
        <v>381</v>
      </c>
      <c r="D63" s="30">
        <v>0</v>
      </c>
      <c r="F63" s="66"/>
      <c r="G63" s="65"/>
    </row>
    <row r="64" spans="1:7" ht="12.75">
      <c r="A64" t="s">
        <v>88</v>
      </c>
      <c r="B64" t="s">
        <v>78</v>
      </c>
      <c r="C64" s="70" t="s">
        <v>382</v>
      </c>
      <c r="D64" s="30">
        <v>0</v>
      </c>
      <c r="F64" s="66"/>
      <c r="G64" s="65"/>
    </row>
    <row r="65" spans="1:7" ht="12.75">
      <c r="A65" t="s">
        <v>89</v>
      </c>
      <c r="B65" t="s">
        <v>78</v>
      </c>
      <c r="C65" s="70" t="s">
        <v>383</v>
      </c>
      <c r="D65" s="30">
        <v>1</v>
      </c>
      <c r="F65" s="66"/>
      <c r="G65" s="65"/>
    </row>
    <row r="66" spans="1:7" ht="12.75">
      <c r="A66" t="s">
        <v>90</v>
      </c>
      <c r="B66" t="s">
        <v>78</v>
      </c>
      <c r="C66" s="70" t="s">
        <v>384</v>
      </c>
      <c r="D66" s="30">
        <v>4</v>
      </c>
      <c r="F66" s="66"/>
      <c r="G66" s="65"/>
    </row>
    <row r="67" spans="1:7" ht="12.75">
      <c r="A67" t="s">
        <v>91</v>
      </c>
      <c r="B67" t="s">
        <v>78</v>
      </c>
      <c r="C67" s="70" t="s">
        <v>385</v>
      </c>
      <c r="D67" s="30">
        <v>0</v>
      </c>
      <c r="F67" s="66"/>
      <c r="G67" s="65"/>
    </row>
    <row r="68" spans="1:7" ht="12.75">
      <c r="A68" t="s">
        <v>92</v>
      </c>
      <c r="B68" t="s">
        <v>78</v>
      </c>
      <c r="C68" s="70" t="s">
        <v>386</v>
      </c>
      <c r="D68" s="30">
        <v>0</v>
      </c>
      <c r="F68" s="66"/>
      <c r="G68" s="65"/>
    </row>
    <row r="69" spans="1:7" ht="12.75">
      <c r="A69" t="s">
        <v>93</v>
      </c>
      <c r="B69" t="s">
        <v>94</v>
      </c>
      <c r="C69" s="70" t="s">
        <v>387</v>
      </c>
      <c r="D69" s="30">
        <v>1</v>
      </c>
      <c r="F69" s="66"/>
      <c r="G69" s="65"/>
    </row>
    <row r="70" spans="1:7" ht="12.75">
      <c r="A70" t="s">
        <v>95</v>
      </c>
      <c r="B70" t="s">
        <v>94</v>
      </c>
      <c r="C70" s="70" t="s">
        <v>388</v>
      </c>
      <c r="D70" s="30">
        <v>0</v>
      </c>
      <c r="F70" s="66"/>
      <c r="G70" s="65"/>
    </row>
    <row r="71" spans="1:7" ht="12.75">
      <c r="A71" t="s">
        <v>96</v>
      </c>
      <c r="B71" t="s">
        <v>94</v>
      </c>
      <c r="C71" s="70" t="s">
        <v>389</v>
      </c>
      <c r="D71" s="30">
        <v>0</v>
      </c>
      <c r="F71" s="66"/>
      <c r="G71" s="65"/>
    </row>
    <row r="72" spans="1:7" ht="12.75">
      <c r="A72" t="s">
        <v>97</v>
      </c>
      <c r="B72" t="s">
        <v>98</v>
      </c>
      <c r="C72" s="70" t="s">
        <v>390</v>
      </c>
      <c r="D72" s="30">
        <v>1</v>
      </c>
      <c r="F72" s="66"/>
      <c r="G72" s="65"/>
    </row>
    <row r="73" spans="1:7" ht="12.75">
      <c r="A73" t="s">
        <v>99</v>
      </c>
      <c r="B73" t="s">
        <v>98</v>
      </c>
      <c r="C73" s="70" t="s">
        <v>391</v>
      </c>
      <c r="D73" s="30">
        <v>0</v>
      </c>
      <c r="F73" s="66"/>
      <c r="G73" s="65"/>
    </row>
    <row r="74" spans="1:7" ht="12.75">
      <c r="A74" t="s">
        <v>100</v>
      </c>
      <c r="B74" t="s">
        <v>98</v>
      </c>
      <c r="C74" s="70" t="s">
        <v>392</v>
      </c>
      <c r="D74" s="30">
        <v>0</v>
      </c>
      <c r="F74" s="66"/>
      <c r="G74" s="65"/>
    </row>
    <row r="75" spans="1:7" ht="12.75">
      <c r="A75" t="s">
        <v>101</v>
      </c>
      <c r="B75" t="s">
        <v>102</v>
      </c>
      <c r="C75" s="70" t="s">
        <v>393</v>
      </c>
      <c r="D75" s="30">
        <v>0</v>
      </c>
      <c r="F75" s="66"/>
      <c r="G75" s="65"/>
    </row>
    <row r="76" spans="1:7" ht="12.75">
      <c r="A76" t="s">
        <v>103</v>
      </c>
      <c r="B76" t="s">
        <v>104</v>
      </c>
      <c r="C76" s="70" t="s">
        <v>394</v>
      </c>
      <c r="D76" s="30">
        <v>0</v>
      </c>
      <c r="F76" s="66"/>
      <c r="G76" s="65"/>
    </row>
    <row r="77" spans="1:7" ht="12.75">
      <c r="A77" t="s">
        <v>105</v>
      </c>
      <c r="B77" t="s">
        <v>104</v>
      </c>
      <c r="C77" s="70" t="s">
        <v>395</v>
      </c>
      <c r="D77" s="30">
        <v>1</v>
      </c>
      <c r="F77" s="66"/>
      <c r="G77" s="65"/>
    </row>
    <row r="78" spans="1:7" ht="12.75">
      <c r="A78" t="s">
        <v>106</v>
      </c>
      <c r="B78" t="s">
        <v>107</v>
      </c>
      <c r="C78" s="70" t="s">
        <v>396</v>
      </c>
      <c r="D78" s="30">
        <v>1</v>
      </c>
      <c r="F78" s="66"/>
      <c r="G78" s="65"/>
    </row>
    <row r="79" spans="1:7" ht="12.75">
      <c r="A79" t="s">
        <v>108</v>
      </c>
      <c r="B79" t="s">
        <v>109</v>
      </c>
      <c r="C79" s="70" t="s">
        <v>397</v>
      </c>
      <c r="D79" s="30">
        <v>0</v>
      </c>
      <c r="F79" s="66"/>
      <c r="G79" s="65"/>
    </row>
    <row r="80" spans="1:7" ht="12.75">
      <c r="A80" t="s">
        <v>110</v>
      </c>
      <c r="B80" t="s">
        <v>111</v>
      </c>
      <c r="C80" s="70" t="s">
        <v>398</v>
      </c>
      <c r="D80" s="30">
        <v>0</v>
      </c>
      <c r="F80" s="66"/>
      <c r="G80" s="65"/>
    </row>
    <row r="81" spans="1:7" ht="12.75">
      <c r="A81" t="s">
        <v>112</v>
      </c>
      <c r="B81" t="s">
        <v>111</v>
      </c>
      <c r="C81" s="70" t="s">
        <v>399</v>
      </c>
      <c r="D81" s="30">
        <v>0</v>
      </c>
      <c r="F81" s="66"/>
      <c r="G81" s="65"/>
    </row>
    <row r="82" spans="1:7" ht="12.75">
      <c r="A82" t="s">
        <v>113</v>
      </c>
      <c r="B82" t="s">
        <v>114</v>
      </c>
      <c r="C82" s="70" t="s">
        <v>400</v>
      </c>
      <c r="D82" s="30">
        <v>0</v>
      </c>
      <c r="F82" s="66"/>
      <c r="G82" s="65"/>
    </row>
    <row r="83" spans="1:7" ht="12.75">
      <c r="A83" t="s">
        <v>115</v>
      </c>
      <c r="B83" t="s">
        <v>116</v>
      </c>
      <c r="C83" s="70" t="s">
        <v>401</v>
      </c>
      <c r="D83" s="30">
        <v>16</v>
      </c>
      <c r="F83" s="66"/>
      <c r="G83" s="65"/>
    </row>
    <row r="84" spans="1:7" ht="12.75">
      <c r="A84" t="s">
        <v>117</v>
      </c>
      <c r="B84" t="s">
        <v>73</v>
      </c>
      <c r="C84" s="70" t="s">
        <v>402</v>
      </c>
      <c r="D84" s="30">
        <v>0</v>
      </c>
      <c r="F84" s="66"/>
      <c r="G84" s="65"/>
    </row>
    <row r="85" spans="1:7" ht="12.75">
      <c r="A85" t="s">
        <v>118</v>
      </c>
      <c r="B85" t="s">
        <v>73</v>
      </c>
      <c r="C85" s="70" t="s">
        <v>403</v>
      </c>
      <c r="D85" s="30">
        <v>0</v>
      </c>
      <c r="F85" s="66"/>
      <c r="G85" s="65"/>
    </row>
    <row r="86" spans="1:7" ht="12.75">
      <c r="A86" t="s">
        <v>119</v>
      </c>
      <c r="B86" t="s">
        <v>45</v>
      </c>
      <c r="C86" s="70" t="s">
        <v>404</v>
      </c>
      <c r="D86" s="30">
        <v>0</v>
      </c>
      <c r="F86" s="66"/>
      <c r="G86" s="65"/>
    </row>
    <row r="87" spans="1:7" ht="12.75">
      <c r="A87" t="s">
        <v>120</v>
      </c>
      <c r="B87" t="s">
        <v>45</v>
      </c>
      <c r="C87" s="70" t="s">
        <v>405</v>
      </c>
      <c r="D87" s="30">
        <v>0</v>
      </c>
      <c r="F87" s="66"/>
      <c r="G87" s="65"/>
    </row>
    <row r="88" spans="1:7" ht="12.75">
      <c r="A88" t="s">
        <v>121</v>
      </c>
      <c r="B88" t="s">
        <v>45</v>
      </c>
      <c r="C88" s="70" t="s">
        <v>406</v>
      </c>
      <c r="D88" s="30">
        <v>0</v>
      </c>
      <c r="F88" s="66"/>
      <c r="G88" s="65"/>
    </row>
    <row r="89" spans="1:7" ht="12.75">
      <c r="A89" t="s">
        <v>122</v>
      </c>
      <c r="B89" t="s">
        <v>45</v>
      </c>
      <c r="C89" s="70" t="s">
        <v>407</v>
      </c>
      <c r="D89" s="30">
        <v>0</v>
      </c>
      <c r="F89" s="66"/>
      <c r="G89" s="65"/>
    </row>
    <row r="90" spans="1:7" ht="12.75">
      <c r="A90" t="s">
        <v>123</v>
      </c>
      <c r="B90" t="s">
        <v>45</v>
      </c>
      <c r="C90" s="70" t="s">
        <v>408</v>
      </c>
      <c r="D90" s="30">
        <v>0</v>
      </c>
      <c r="F90" s="66"/>
      <c r="G90" s="65"/>
    </row>
    <row r="91" spans="1:7" ht="12.75">
      <c r="A91" t="s">
        <v>124</v>
      </c>
      <c r="B91" t="s">
        <v>125</v>
      </c>
      <c r="C91" s="70" t="s">
        <v>409</v>
      </c>
      <c r="D91" s="30">
        <v>0</v>
      </c>
      <c r="F91" s="66"/>
      <c r="G91" s="65"/>
    </row>
    <row r="92" spans="1:7" ht="12.75">
      <c r="A92" t="s">
        <v>126</v>
      </c>
      <c r="B92" t="s">
        <v>127</v>
      </c>
      <c r="C92" s="70" t="s">
        <v>410</v>
      </c>
      <c r="D92" s="30">
        <v>0</v>
      </c>
      <c r="F92" s="66"/>
      <c r="G92" s="65"/>
    </row>
    <row r="93" spans="1:7" ht="12.75">
      <c r="A93" t="s">
        <v>128</v>
      </c>
      <c r="B93" t="s">
        <v>127</v>
      </c>
      <c r="C93" s="70" t="s">
        <v>411</v>
      </c>
      <c r="D93" s="30">
        <v>0</v>
      </c>
      <c r="F93" s="66"/>
      <c r="G93" s="65"/>
    </row>
    <row r="94" spans="1:7" ht="12.75">
      <c r="A94" t="s">
        <v>129</v>
      </c>
      <c r="B94" t="s">
        <v>127</v>
      </c>
      <c r="C94" s="70" t="s">
        <v>412</v>
      </c>
      <c r="D94" s="30">
        <v>0</v>
      </c>
      <c r="F94" s="66"/>
      <c r="G94" s="65"/>
    </row>
    <row r="95" spans="1:7" ht="12.75">
      <c r="A95" t="s">
        <v>130</v>
      </c>
      <c r="B95" t="s">
        <v>131</v>
      </c>
      <c r="C95" s="70" t="s">
        <v>413</v>
      </c>
      <c r="D95" s="30">
        <v>2</v>
      </c>
      <c r="F95" s="66"/>
      <c r="G95" s="65"/>
    </row>
    <row r="96" spans="1:7" ht="12.75">
      <c r="A96" t="s">
        <v>132</v>
      </c>
      <c r="B96" t="s">
        <v>131</v>
      </c>
      <c r="C96" s="70" t="s">
        <v>414</v>
      </c>
      <c r="D96" s="30">
        <v>2</v>
      </c>
      <c r="F96" s="66"/>
      <c r="G96" s="65"/>
    </row>
    <row r="97" spans="1:7" ht="12.75">
      <c r="A97" t="s">
        <v>133</v>
      </c>
      <c r="B97" t="s">
        <v>131</v>
      </c>
      <c r="C97" s="70" t="s">
        <v>415</v>
      </c>
      <c r="D97" s="30">
        <v>0</v>
      </c>
      <c r="F97" s="66"/>
      <c r="G97" s="65"/>
    </row>
    <row r="98" spans="1:7" ht="12.75">
      <c r="A98" t="s">
        <v>134</v>
      </c>
      <c r="B98" t="s">
        <v>35</v>
      </c>
      <c r="C98" s="70" t="s">
        <v>416</v>
      </c>
      <c r="D98" s="30">
        <v>0</v>
      </c>
      <c r="F98" s="66"/>
      <c r="G98" s="65"/>
    </row>
    <row r="99" spans="1:7" ht="12.75">
      <c r="A99" t="s">
        <v>135</v>
      </c>
      <c r="B99" t="s">
        <v>35</v>
      </c>
      <c r="C99" s="70" t="s">
        <v>417</v>
      </c>
      <c r="D99" s="30">
        <v>0</v>
      </c>
      <c r="F99" s="66"/>
      <c r="G99" s="65"/>
    </row>
    <row r="100" spans="1:7" ht="12.75">
      <c r="A100" t="s">
        <v>136</v>
      </c>
      <c r="B100" t="s">
        <v>35</v>
      </c>
      <c r="C100" s="70" t="s">
        <v>418</v>
      </c>
      <c r="D100" s="30">
        <v>0</v>
      </c>
      <c r="F100" s="66"/>
      <c r="G100" s="65"/>
    </row>
    <row r="101" spans="1:7" ht="12.75">
      <c r="A101" t="s">
        <v>137</v>
      </c>
      <c r="B101" t="s">
        <v>35</v>
      </c>
      <c r="C101" s="70" t="s">
        <v>419</v>
      </c>
      <c r="D101" s="30">
        <v>0</v>
      </c>
      <c r="F101" s="66"/>
      <c r="G101" s="65"/>
    </row>
    <row r="102" spans="1:7" ht="12.75">
      <c r="A102" t="s">
        <v>138</v>
      </c>
      <c r="B102" t="s">
        <v>35</v>
      </c>
      <c r="C102" s="70" t="s">
        <v>420</v>
      </c>
      <c r="D102" s="30">
        <v>0</v>
      </c>
      <c r="F102" s="66"/>
      <c r="G102" s="65"/>
    </row>
    <row r="103" spans="1:7" ht="12.75">
      <c r="A103" t="s">
        <v>139</v>
      </c>
      <c r="B103" t="s">
        <v>35</v>
      </c>
      <c r="C103" s="70" t="s">
        <v>421</v>
      </c>
      <c r="D103" s="30">
        <v>0</v>
      </c>
      <c r="F103" s="66"/>
      <c r="G103" s="65"/>
    </row>
    <row r="104" spans="1:7" ht="12.75">
      <c r="A104" t="s">
        <v>140</v>
      </c>
      <c r="B104" t="s">
        <v>141</v>
      </c>
      <c r="C104" s="70" t="s">
        <v>422</v>
      </c>
      <c r="D104" s="30">
        <v>0</v>
      </c>
      <c r="F104" s="66"/>
      <c r="G104" s="65"/>
    </row>
    <row r="105" spans="1:7" ht="12.75">
      <c r="A105" t="s">
        <v>142</v>
      </c>
      <c r="B105" t="s">
        <v>141</v>
      </c>
      <c r="C105" s="70" t="s">
        <v>423</v>
      </c>
      <c r="D105" s="30">
        <v>0</v>
      </c>
      <c r="F105" s="66"/>
      <c r="G105" s="65"/>
    </row>
    <row r="106" spans="1:7" ht="12.75">
      <c r="A106" t="s">
        <v>143</v>
      </c>
      <c r="B106" t="s">
        <v>141</v>
      </c>
      <c r="C106" s="70" t="s">
        <v>424</v>
      </c>
      <c r="D106" s="30">
        <v>0</v>
      </c>
      <c r="F106" s="66"/>
      <c r="G106" s="65"/>
    </row>
    <row r="107" spans="1:7" ht="12.75">
      <c r="A107" t="s">
        <v>144</v>
      </c>
      <c r="B107" t="s">
        <v>145</v>
      </c>
      <c r="C107" s="70" t="s">
        <v>425</v>
      </c>
      <c r="D107" s="30">
        <v>0</v>
      </c>
      <c r="F107" s="66"/>
      <c r="G107" s="65"/>
    </row>
    <row r="108" spans="1:7" ht="12.75">
      <c r="A108" t="s">
        <v>146</v>
      </c>
      <c r="B108" t="s">
        <v>145</v>
      </c>
      <c r="C108" s="70" t="s">
        <v>426</v>
      </c>
      <c r="D108" s="30">
        <v>0</v>
      </c>
      <c r="F108" s="66"/>
      <c r="G108" s="65"/>
    </row>
    <row r="109" spans="1:7" ht="12.75">
      <c r="A109" t="s">
        <v>147</v>
      </c>
      <c r="B109" t="s">
        <v>145</v>
      </c>
      <c r="C109" s="70" t="s">
        <v>427</v>
      </c>
      <c r="D109" s="30">
        <v>0</v>
      </c>
      <c r="F109" s="66"/>
      <c r="G109" s="65"/>
    </row>
    <row r="110" spans="1:7" ht="12.75">
      <c r="A110" t="s">
        <v>148</v>
      </c>
      <c r="B110" t="s">
        <v>145</v>
      </c>
      <c r="C110" s="70" t="s">
        <v>428</v>
      </c>
      <c r="D110" s="30">
        <v>0</v>
      </c>
      <c r="F110" s="66"/>
      <c r="G110" s="65"/>
    </row>
    <row r="111" spans="1:7" ht="12.75">
      <c r="A111" t="s">
        <v>149</v>
      </c>
      <c r="B111" t="s">
        <v>150</v>
      </c>
      <c r="C111" s="70" t="s">
        <v>429</v>
      </c>
      <c r="D111" s="30">
        <v>0</v>
      </c>
      <c r="F111" s="66"/>
      <c r="G111" s="65"/>
    </row>
    <row r="112" spans="1:7" ht="12.75">
      <c r="A112" t="s">
        <v>151</v>
      </c>
      <c r="B112" t="s">
        <v>150</v>
      </c>
      <c r="C112" s="70" t="s">
        <v>430</v>
      </c>
      <c r="D112" s="30">
        <v>0</v>
      </c>
      <c r="F112" s="66"/>
      <c r="G112" s="65"/>
    </row>
    <row r="113" spans="1:7" ht="12.75">
      <c r="A113" t="s">
        <v>152</v>
      </c>
      <c r="B113" t="s">
        <v>150</v>
      </c>
      <c r="C113" s="70" t="s">
        <v>431</v>
      </c>
      <c r="D113" s="30">
        <v>2</v>
      </c>
      <c r="F113" s="66"/>
      <c r="G113" s="65"/>
    </row>
    <row r="114" spans="1:7" ht="12.75">
      <c r="A114" t="s">
        <v>153</v>
      </c>
      <c r="B114" t="s">
        <v>154</v>
      </c>
      <c r="C114" s="70" t="s">
        <v>432</v>
      </c>
      <c r="D114" s="30">
        <v>0</v>
      </c>
      <c r="F114" s="66"/>
      <c r="G114" s="65"/>
    </row>
    <row r="115" spans="1:7" ht="12.75">
      <c r="A115" t="s">
        <v>155</v>
      </c>
      <c r="B115" t="s">
        <v>156</v>
      </c>
      <c r="C115" s="70" t="s">
        <v>433</v>
      </c>
      <c r="D115" s="30">
        <v>0</v>
      </c>
      <c r="F115" s="66"/>
      <c r="G115" s="65"/>
    </row>
    <row r="116" spans="1:7" ht="12.75">
      <c r="A116" t="s">
        <v>157</v>
      </c>
      <c r="B116" t="s">
        <v>158</v>
      </c>
      <c r="C116" s="70" t="s">
        <v>434</v>
      </c>
      <c r="D116" s="30">
        <v>2</v>
      </c>
      <c r="F116" s="66"/>
      <c r="G116" s="65"/>
    </row>
    <row r="117" spans="1:7" ht="12.75">
      <c r="A117" t="s">
        <v>159</v>
      </c>
      <c r="B117" t="s">
        <v>158</v>
      </c>
      <c r="C117" s="70" t="s">
        <v>435</v>
      </c>
      <c r="D117" s="30">
        <v>0</v>
      </c>
      <c r="F117" s="66"/>
      <c r="G117" s="65"/>
    </row>
    <row r="118" spans="1:7" ht="12.75">
      <c r="A118" t="s">
        <v>160</v>
      </c>
      <c r="B118" t="s">
        <v>158</v>
      </c>
      <c r="C118" s="70" t="s">
        <v>436</v>
      </c>
      <c r="D118" s="30">
        <v>0</v>
      </c>
      <c r="F118" s="66"/>
      <c r="G118" s="65"/>
    </row>
    <row r="119" spans="1:7" ht="12.75">
      <c r="A119" t="s">
        <v>161</v>
      </c>
      <c r="B119" t="s">
        <v>162</v>
      </c>
      <c r="C119" s="70" t="s">
        <v>437</v>
      </c>
      <c r="D119" s="30">
        <v>2</v>
      </c>
      <c r="F119" s="66"/>
      <c r="G119" s="65"/>
    </row>
    <row r="120" spans="1:7" ht="12.75">
      <c r="A120" t="s">
        <v>163</v>
      </c>
      <c r="B120" t="s">
        <v>162</v>
      </c>
      <c r="C120" s="70" t="s">
        <v>438</v>
      </c>
      <c r="D120" s="30">
        <v>1</v>
      </c>
      <c r="F120" s="66"/>
      <c r="G120" s="65"/>
    </row>
    <row r="121" spans="1:7" ht="12.75">
      <c r="A121" t="s">
        <v>164</v>
      </c>
      <c r="B121" t="s">
        <v>165</v>
      </c>
      <c r="C121" s="70" t="s">
        <v>439</v>
      </c>
      <c r="D121" s="30">
        <v>0</v>
      </c>
      <c r="F121" s="66"/>
      <c r="G121" s="65"/>
    </row>
    <row r="122" spans="1:7" ht="12.75">
      <c r="A122" t="s">
        <v>166</v>
      </c>
      <c r="B122" t="s">
        <v>165</v>
      </c>
      <c r="C122" s="70" t="s">
        <v>440</v>
      </c>
      <c r="D122" s="30">
        <v>0</v>
      </c>
      <c r="F122" s="66"/>
      <c r="G122" s="65"/>
    </row>
    <row r="123" spans="1:7" ht="12.75">
      <c r="A123" t="s">
        <v>167</v>
      </c>
      <c r="B123" t="s">
        <v>165</v>
      </c>
      <c r="C123" s="70" t="s">
        <v>441</v>
      </c>
      <c r="D123" s="30">
        <v>0</v>
      </c>
      <c r="F123" s="66"/>
      <c r="G123" s="65"/>
    </row>
    <row r="124" spans="1:7" ht="12.75">
      <c r="A124" t="s">
        <v>168</v>
      </c>
      <c r="B124" t="s">
        <v>165</v>
      </c>
      <c r="C124" s="70" t="s">
        <v>442</v>
      </c>
      <c r="D124" s="30">
        <v>0</v>
      </c>
      <c r="F124" s="66"/>
      <c r="G124" s="65"/>
    </row>
    <row r="125" spans="1:7" ht="12.75">
      <c r="A125" t="s">
        <v>169</v>
      </c>
      <c r="B125" t="s">
        <v>170</v>
      </c>
      <c r="C125" s="70" t="s">
        <v>443</v>
      </c>
      <c r="D125" s="30">
        <v>0</v>
      </c>
      <c r="F125" s="66"/>
      <c r="G125" s="65"/>
    </row>
    <row r="126" spans="1:7" ht="12.75">
      <c r="A126" t="s">
        <v>171</v>
      </c>
      <c r="B126" t="s">
        <v>170</v>
      </c>
      <c r="C126" s="70" t="s">
        <v>444</v>
      </c>
      <c r="D126" s="30">
        <v>0</v>
      </c>
      <c r="F126" s="66"/>
      <c r="G126" s="65"/>
    </row>
    <row r="127" spans="1:7" ht="12.75">
      <c r="A127" t="s">
        <v>172</v>
      </c>
      <c r="B127" t="s">
        <v>170</v>
      </c>
      <c r="C127" s="70" t="s">
        <v>445</v>
      </c>
      <c r="D127" s="30">
        <v>0</v>
      </c>
      <c r="F127" s="66"/>
      <c r="G127" s="65"/>
    </row>
    <row r="128" spans="1:7" ht="12.75">
      <c r="A128" t="s">
        <v>173</v>
      </c>
      <c r="B128" t="s">
        <v>170</v>
      </c>
      <c r="C128" s="70" t="s">
        <v>446</v>
      </c>
      <c r="D128" s="30">
        <v>0</v>
      </c>
      <c r="F128" s="66"/>
      <c r="G128" s="65"/>
    </row>
    <row r="129" spans="1:7" ht="12.75">
      <c r="A129" t="s">
        <v>174</v>
      </c>
      <c r="B129" t="s">
        <v>170</v>
      </c>
      <c r="C129" s="70" t="s">
        <v>447</v>
      </c>
      <c r="D129" s="30">
        <v>0</v>
      </c>
      <c r="F129" s="66"/>
      <c r="G129" s="65"/>
    </row>
    <row r="130" spans="1:7" ht="12.75">
      <c r="A130" t="s">
        <v>175</v>
      </c>
      <c r="B130" t="s">
        <v>170</v>
      </c>
      <c r="C130" s="70" t="s">
        <v>448</v>
      </c>
      <c r="D130" s="30">
        <v>0</v>
      </c>
      <c r="F130" s="66"/>
      <c r="G130" s="65"/>
    </row>
    <row r="131" spans="1:7" ht="12.75">
      <c r="A131" t="s">
        <v>176</v>
      </c>
      <c r="B131" t="s">
        <v>177</v>
      </c>
      <c r="C131" s="70" t="s">
        <v>449</v>
      </c>
      <c r="D131" s="30">
        <v>0</v>
      </c>
      <c r="F131" s="66"/>
      <c r="G131" s="65"/>
    </row>
    <row r="132" spans="1:7" ht="12.75">
      <c r="A132" t="s">
        <v>178</v>
      </c>
      <c r="B132" t="s">
        <v>177</v>
      </c>
      <c r="C132" s="70" t="s">
        <v>450</v>
      </c>
      <c r="D132" s="30">
        <v>0</v>
      </c>
      <c r="F132" s="66"/>
      <c r="G132" s="65"/>
    </row>
    <row r="133" spans="1:7" ht="12.75">
      <c r="A133" t="s">
        <v>179</v>
      </c>
      <c r="B133" t="s">
        <v>180</v>
      </c>
      <c r="C133" s="70" t="s">
        <v>451</v>
      </c>
      <c r="D133" s="30">
        <v>0</v>
      </c>
      <c r="F133" s="66"/>
      <c r="G133" s="65"/>
    </row>
    <row r="134" spans="1:7" ht="12.75">
      <c r="A134" t="s">
        <v>181</v>
      </c>
      <c r="B134" t="s">
        <v>180</v>
      </c>
      <c r="C134" s="70" t="s">
        <v>452</v>
      </c>
      <c r="D134" s="30">
        <v>2</v>
      </c>
      <c r="F134" s="66"/>
      <c r="G134" s="65"/>
    </row>
    <row r="135" spans="1:7" ht="12.75">
      <c r="A135" t="s">
        <v>182</v>
      </c>
      <c r="B135" t="s">
        <v>183</v>
      </c>
      <c r="C135" s="70" t="s">
        <v>453</v>
      </c>
      <c r="D135" s="30">
        <v>0</v>
      </c>
      <c r="F135" s="66"/>
      <c r="G135" s="65"/>
    </row>
    <row r="136" spans="1:7" ht="12.75">
      <c r="A136" t="s">
        <v>184</v>
      </c>
      <c r="B136" t="s">
        <v>183</v>
      </c>
      <c r="C136" s="70" t="s">
        <v>454</v>
      </c>
      <c r="D136" s="30">
        <v>0</v>
      </c>
      <c r="F136" s="66"/>
      <c r="G136" s="65"/>
    </row>
    <row r="137" spans="1:7" ht="12.75">
      <c r="A137" t="s">
        <v>185</v>
      </c>
      <c r="B137" t="s">
        <v>186</v>
      </c>
      <c r="C137" s="70" t="s">
        <v>455</v>
      </c>
      <c r="D137" s="30">
        <v>1</v>
      </c>
      <c r="F137" s="66"/>
      <c r="G137" s="65"/>
    </row>
    <row r="138" spans="1:7" ht="12.75">
      <c r="A138" t="s">
        <v>187</v>
      </c>
      <c r="B138" t="s">
        <v>188</v>
      </c>
      <c r="C138" s="70" t="s">
        <v>456</v>
      </c>
      <c r="D138" s="30">
        <v>0</v>
      </c>
      <c r="F138" s="66"/>
      <c r="G138" s="65"/>
    </row>
    <row r="139" spans="1:7" ht="12.75">
      <c r="A139" t="s">
        <v>189</v>
      </c>
      <c r="B139" t="s">
        <v>188</v>
      </c>
      <c r="C139" s="70" t="s">
        <v>457</v>
      </c>
      <c r="D139" s="30">
        <v>1</v>
      </c>
      <c r="F139" s="66"/>
      <c r="G139" s="65"/>
    </row>
    <row r="140" spans="1:7" ht="12.75">
      <c r="A140" t="s">
        <v>190</v>
      </c>
      <c r="B140" t="s">
        <v>188</v>
      </c>
      <c r="C140" s="70" t="s">
        <v>458</v>
      </c>
      <c r="D140" s="30">
        <v>0</v>
      </c>
      <c r="F140" s="66"/>
      <c r="G140" s="65"/>
    </row>
    <row r="141" spans="1:7" ht="12.75">
      <c r="A141" t="s">
        <v>191</v>
      </c>
      <c r="B141" t="s">
        <v>188</v>
      </c>
      <c r="C141" s="70" t="s">
        <v>459</v>
      </c>
      <c r="D141" s="30">
        <v>0</v>
      </c>
      <c r="F141" s="66"/>
      <c r="G141" s="65"/>
    </row>
    <row r="142" spans="1:7" ht="12.75">
      <c r="A142" t="s">
        <v>192</v>
      </c>
      <c r="B142" t="s">
        <v>193</v>
      </c>
      <c r="C142" s="70" t="s">
        <v>460</v>
      </c>
      <c r="D142" s="30">
        <v>3</v>
      </c>
      <c r="F142" s="66"/>
      <c r="G142" s="65"/>
    </row>
    <row r="143" spans="1:7" ht="12.75">
      <c r="A143" t="s">
        <v>194</v>
      </c>
      <c r="B143" t="s">
        <v>193</v>
      </c>
      <c r="C143" s="70" t="s">
        <v>461</v>
      </c>
      <c r="D143" s="30">
        <v>3</v>
      </c>
      <c r="F143" s="66"/>
      <c r="G143" s="65"/>
    </row>
    <row r="144" spans="1:7" ht="12.75">
      <c r="A144" t="s">
        <v>195</v>
      </c>
      <c r="B144" t="s">
        <v>196</v>
      </c>
      <c r="C144" s="70" t="s">
        <v>462</v>
      </c>
      <c r="D144" s="30">
        <v>0</v>
      </c>
      <c r="F144" s="66"/>
      <c r="G144" s="65"/>
    </row>
    <row r="145" spans="1:7" ht="12.75">
      <c r="A145" t="s">
        <v>197</v>
      </c>
      <c r="B145" t="s">
        <v>196</v>
      </c>
      <c r="C145" s="70" t="s">
        <v>463</v>
      </c>
      <c r="D145" s="30">
        <v>0</v>
      </c>
      <c r="F145" s="66"/>
      <c r="G145" s="65"/>
    </row>
    <row r="146" spans="1:7" ht="12.75">
      <c r="A146" t="s">
        <v>198</v>
      </c>
      <c r="B146" t="s">
        <v>199</v>
      </c>
      <c r="C146" s="70" t="s">
        <v>464</v>
      </c>
      <c r="D146" s="30">
        <v>0</v>
      </c>
      <c r="F146" s="66"/>
      <c r="G146" s="65"/>
    </row>
    <row r="147" spans="1:7" ht="12.75">
      <c r="A147" t="s">
        <v>200</v>
      </c>
      <c r="B147" t="s">
        <v>199</v>
      </c>
      <c r="C147" s="70" t="s">
        <v>465</v>
      </c>
      <c r="D147" s="30">
        <v>0</v>
      </c>
      <c r="F147" s="66"/>
      <c r="G147" s="65"/>
    </row>
    <row r="148" spans="1:7" ht="12.75">
      <c r="A148" t="s">
        <v>201</v>
      </c>
      <c r="B148" t="s">
        <v>199</v>
      </c>
      <c r="C148" s="70" t="s">
        <v>466</v>
      </c>
      <c r="D148" s="30">
        <v>0</v>
      </c>
      <c r="F148" s="66"/>
      <c r="G148" s="65"/>
    </row>
    <row r="149" spans="1:7" ht="12.75">
      <c r="A149" t="s">
        <v>202</v>
      </c>
      <c r="B149" t="s">
        <v>203</v>
      </c>
      <c r="C149" s="70" t="s">
        <v>467</v>
      </c>
      <c r="D149" s="30">
        <v>0</v>
      </c>
      <c r="F149" s="66"/>
      <c r="G149" s="65"/>
    </row>
    <row r="150" spans="1:7" ht="12.75">
      <c r="A150" t="s">
        <v>204</v>
      </c>
      <c r="B150" t="s">
        <v>203</v>
      </c>
      <c r="C150" s="70" t="s">
        <v>468</v>
      </c>
      <c r="D150" s="30">
        <v>1</v>
      </c>
      <c r="F150" s="66"/>
      <c r="G150" s="65"/>
    </row>
    <row r="151" spans="1:7" ht="12.75">
      <c r="A151" t="s">
        <v>205</v>
      </c>
      <c r="B151" t="s">
        <v>203</v>
      </c>
      <c r="C151" s="70" t="s">
        <v>469</v>
      </c>
      <c r="D151" s="30">
        <v>0</v>
      </c>
      <c r="F151" s="66"/>
      <c r="G151" s="65"/>
    </row>
    <row r="152" spans="1:7" ht="12.75">
      <c r="A152" t="s">
        <v>206</v>
      </c>
      <c r="B152" t="s">
        <v>207</v>
      </c>
      <c r="C152" s="70" t="s">
        <v>470</v>
      </c>
      <c r="D152" s="30">
        <v>0</v>
      </c>
      <c r="F152" s="66"/>
      <c r="G152" s="65"/>
    </row>
    <row r="153" spans="1:7" ht="12.75">
      <c r="A153" t="s">
        <v>208</v>
      </c>
      <c r="B153" t="s">
        <v>207</v>
      </c>
      <c r="C153" s="70" t="s">
        <v>471</v>
      </c>
      <c r="D153" s="30">
        <v>1</v>
      </c>
      <c r="F153" s="66"/>
      <c r="G153" s="65"/>
    </row>
    <row r="154" spans="1:7" ht="12.75">
      <c r="A154" t="s">
        <v>209</v>
      </c>
      <c r="B154" t="s">
        <v>207</v>
      </c>
      <c r="C154" s="70" t="s">
        <v>472</v>
      </c>
      <c r="D154" s="30">
        <v>0</v>
      </c>
      <c r="F154" s="66"/>
      <c r="G154" s="65"/>
    </row>
    <row r="155" spans="1:7" ht="12.75">
      <c r="A155" t="s">
        <v>210</v>
      </c>
      <c r="B155" t="s">
        <v>211</v>
      </c>
      <c r="C155" s="70" t="s">
        <v>473</v>
      </c>
      <c r="D155" s="30">
        <v>0</v>
      </c>
      <c r="F155" s="66"/>
      <c r="G155" s="65"/>
    </row>
    <row r="156" spans="1:7" ht="12.75">
      <c r="A156" t="s">
        <v>212</v>
      </c>
      <c r="B156" t="s">
        <v>213</v>
      </c>
      <c r="C156" s="70" t="s">
        <v>474</v>
      </c>
      <c r="D156" s="30">
        <v>0</v>
      </c>
      <c r="F156" s="66"/>
      <c r="G156" s="65"/>
    </row>
    <row r="157" spans="1:7" ht="12.75">
      <c r="A157" t="s">
        <v>214</v>
      </c>
      <c r="B157" t="s">
        <v>213</v>
      </c>
      <c r="C157" s="70" t="s">
        <v>475</v>
      </c>
      <c r="D157" s="30">
        <v>0</v>
      </c>
      <c r="F157" s="66"/>
      <c r="G157" s="65"/>
    </row>
    <row r="158" spans="1:7" ht="12.75">
      <c r="A158" t="s">
        <v>215</v>
      </c>
      <c r="B158" t="s">
        <v>216</v>
      </c>
      <c r="C158" s="70" t="s">
        <v>476</v>
      </c>
      <c r="D158" s="30">
        <v>0</v>
      </c>
      <c r="F158" s="66"/>
      <c r="G158" s="65"/>
    </row>
    <row r="159" spans="1:7" ht="12.75">
      <c r="A159" t="s">
        <v>217</v>
      </c>
      <c r="B159" t="s">
        <v>216</v>
      </c>
      <c r="C159" s="70" t="s">
        <v>477</v>
      </c>
      <c r="D159" s="30">
        <v>0</v>
      </c>
      <c r="F159" s="66"/>
      <c r="G159" s="65"/>
    </row>
    <row r="160" spans="1:7" ht="12.75">
      <c r="A160" t="s">
        <v>218</v>
      </c>
      <c r="B160" t="s">
        <v>219</v>
      </c>
      <c r="C160" s="70" t="s">
        <v>478</v>
      </c>
      <c r="D160" s="30">
        <v>0</v>
      </c>
      <c r="F160" s="66"/>
      <c r="G160" s="65"/>
    </row>
    <row r="161" spans="1:7" ht="12.75">
      <c r="A161" t="s">
        <v>220</v>
      </c>
      <c r="B161" t="s">
        <v>221</v>
      </c>
      <c r="C161" s="70" t="s">
        <v>479</v>
      </c>
      <c r="D161" s="30">
        <v>0</v>
      </c>
      <c r="F161" s="66"/>
      <c r="G161" s="65"/>
    </row>
    <row r="162" spans="1:7" ht="12.75">
      <c r="A162" t="s">
        <v>222</v>
      </c>
      <c r="B162" t="s">
        <v>221</v>
      </c>
      <c r="C162" s="70" t="s">
        <v>480</v>
      </c>
      <c r="D162" s="30">
        <v>0</v>
      </c>
      <c r="F162" s="66"/>
      <c r="G162" s="65"/>
    </row>
    <row r="163" spans="1:7" ht="12.75">
      <c r="A163" t="s">
        <v>223</v>
      </c>
      <c r="B163" t="s">
        <v>224</v>
      </c>
      <c r="C163" s="70" t="s">
        <v>481</v>
      </c>
      <c r="D163" s="30">
        <v>0</v>
      </c>
      <c r="F163" s="66"/>
      <c r="G163" s="65"/>
    </row>
    <row r="164" spans="1:7" ht="12.75">
      <c r="A164" t="s">
        <v>225</v>
      </c>
      <c r="B164" t="s">
        <v>224</v>
      </c>
      <c r="C164" s="70" t="s">
        <v>482</v>
      </c>
      <c r="D164" s="30">
        <v>0</v>
      </c>
      <c r="F164" s="66"/>
      <c r="G164" s="65"/>
    </row>
    <row r="165" spans="1:7" ht="12.75">
      <c r="A165" t="s">
        <v>226</v>
      </c>
      <c r="B165" t="s">
        <v>224</v>
      </c>
      <c r="C165" s="70" t="s">
        <v>483</v>
      </c>
      <c r="D165" s="30">
        <v>0</v>
      </c>
      <c r="F165" s="66"/>
      <c r="G165" s="65"/>
    </row>
    <row r="166" spans="1:7" ht="12.75">
      <c r="A166" t="s">
        <v>227</v>
      </c>
      <c r="B166" t="s">
        <v>224</v>
      </c>
      <c r="C166" s="70" t="s">
        <v>484</v>
      </c>
      <c r="D166" s="30">
        <v>0</v>
      </c>
      <c r="F166" s="66"/>
      <c r="G166" s="65"/>
    </row>
    <row r="167" spans="1:7" ht="12.75">
      <c r="A167" t="s">
        <v>228</v>
      </c>
      <c r="B167" t="s">
        <v>224</v>
      </c>
      <c r="C167" s="70" t="s">
        <v>485</v>
      </c>
      <c r="D167" s="30">
        <v>0</v>
      </c>
      <c r="F167" s="66"/>
      <c r="G167" s="65"/>
    </row>
    <row r="168" spans="1:7" ht="12.75">
      <c r="A168" t="s">
        <v>229</v>
      </c>
      <c r="B168" t="s">
        <v>230</v>
      </c>
      <c r="C168" s="70" t="s">
        <v>497</v>
      </c>
      <c r="D168" s="30">
        <v>0</v>
      </c>
      <c r="F168" s="66"/>
      <c r="G168" s="65"/>
    </row>
    <row r="169" spans="1:7" ht="12.75">
      <c r="A169" t="s">
        <v>231</v>
      </c>
      <c r="B169" t="s">
        <v>230</v>
      </c>
      <c r="C169" s="70" t="s">
        <v>486</v>
      </c>
      <c r="D169" s="30">
        <v>0</v>
      </c>
      <c r="F169" s="66"/>
      <c r="G169" s="65"/>
    </row>
    <row r="170" spans="1:7" ht="12.75">
      <c r="A170" t="s">
        <v>232</v>
      </c>
      <c r="B170" t="s">
        <v>230</v>
      </c>
      <c r="C170" s="70" t="s">
        <v>487</v>
      </c>
      <c r="D170" s="30">
        <v>1</v>
      </c>
      <c r="F170" s="66"/>
      <c r="G170" s="65"/>
    </row>
    <row r="171" spans="1:7" ht="12.75">
      <c r="A171" t="s">
        <v>233</v>
      </c>
      <c r="B171" t="s">
        <v>230</v>
      </c>
      <c r="C171" s="70" t="s">
        <v>488</v>
      </c>
      <c r="D171" s="30">
        <v>1</v>
      </c>
      <c r="F171" s="66"/>
      <c r="G171" s="65"/>
    </row>
    <row r="172" spans="1:7" ht="12.75">
      <c r="A172" t="s">
        <v>234</v>
      </c>
      <c r="B172" t="s">
        <v>230</v>
      </c>
      <c r="C172" s="70" t="s">
        <v>489</v>
      </c>
      <c r="D172" s="30">
        <v>1</v>
      </c>
      <c r="F172" s="66"/>
      <c r="G172" s="65"/>
    </row>
    <row r="173" spans="1:7" ht="12.75">
      <c r="A173" t="s">
        <v>235</v>
      </c>
      <c r="B173" t="s">
        <v>230</v>
      </c>
      <c r="C173" s="70" t="s">
        <v>490</v>
      </c>
      <c r="D173" s="30">
        <v>4</v>
      </c>
      <c r="F173" s="66"/>
      <c r="G173" s="65"/>
    </row>
    <row r="174" spans="1:7" ht="12.75">
      <c r="A174" t="s">
        <v>236</v>
      </c>
      <c r="B174" t="s">
        <v>230</v>
      </c>
      <c r="C174" s="70" t="s">
        <v>491</v>
      </c>
      <c r="D174" s="30">
        <v>0</v>
      </c>
      <c r="F174" s="66"/>
      <c r="G174" s="65"/>
    </row>
    <row r="175" spans="1:7" ht="12.75">
      <c r="A175" t="s">
        <v>237</v>
      </c>
      <c r="B175" t="s">
        <v>230</v>
      </c>
      <c r="C175" s="70" t="s">
        <v>492</v>
      </c>
      <c r="D175" s="30">
        <v>0</v>
      </c>
      <c r="F175" s="66"/>
      <c r="G175" s="65"/>
    </row>
    <row r="176" spans="1:7" ht="12.75">
      <c r="A176" t="s">
        <v>238</v>
      </c>
      <c r="B176" t="s">
        <v>230</v>
      </c>
      <c r="C176" s="70" t="s">
        <v>493</v>
      </c>
      <c r="D176" s="30">
        <v>0</v>
      </c>
      <c r="F176" s="66"/>
      <c r="G176" s="65"/>
    </row>
    <row r="177" spans="1:7" ht="12.75">
      <c r="A177" t="s">
        <v>239</v>
      </c>
      <c r="B177" t="s">
        <v>230</v>
      </c>
      <c r="C177" s="70" t="s">
        <v>494</v>
      </c>
      <c r="D177" s="30">
        <v>0</v>
      </c>
      <c r="F177" s="66"/>
      <c r="G177" s="65"/>
    </row>
    <row r="178" spans="1:7" ht="12.75">
      <c r="A178" t="s">
        <v>240</v>
      </c>
      <c r="B178" t="s">
        <v>230</v>
      </c>
      <c r="C178" s="70" t="s">
        <v>495</v>
      </c>
      <c r="D178" s="30">
        <v>0</v>
      </c>
      <c r="F178" s="66"/>
      <c r="G178" s="65"/>
    </row>
    <row r="179" spans="1:7" ht="12.75">
      <c r="A179" t="s">
        <v>241</v>
      </c>
      <c r="B179" t="s">
        <v>230</v>
      </c>
      <c r="C179" s="70" t="s">
        <v>496</v>
      </c>
      <c r="D179" s="30">
        <v>0</v>
      </c>
      <c r="F179" s="66"/>
      <c r="G179" s="65"/>
    </row>
    <row r="180" spans="1:7" ht="12.75">
      <c r="A180" s="3">
        <v>3200</v>
      </c>
      <c r="B180" t="s">
        <v>242</v>
      </c>
      <c r="C180" s="70" t="s">
        <v>243</v>
      </c>
      <c r="D180" s="30">
        <v>0</v>
      </c>
      <c r="F180" s="66"/>
      <c r="G180" s="65"/>
    </row>
    <row r="181" spans="1:7" ht="12.75">
      <c r="A181" s="3">
        <v>3210</v>
      </c>
      <c r="B181" t="s">
        <v>242</v>
      </c>
      <c r="C181" s="70" t="s">
        <v>244</v>
      </c>
      <c r="D181" s="30">
        <v>0</v>
      </c>
      <c r="F181" s="66"/>
      <c r="G181" s="65"/>
    </row>
    <row r="182" spans="1:7" ht="12.75">
      <c r="A182" s="3">
        <v>3220</v>
      </c>
      <c r="B182" t="s">
        <v>242</v>
      </c>
      <c r="C182" s="70" t="s">
        <v>245</v>
      </c>
      <c r="D182" s="30">
        <v>0</v>
      </c>
      <c r="F182" s="66"/>
      <c r="G182" s="65"/>
    </row>
    <row r="183" spans="1:7" ht="12.75">
      <c r="A183" s="3">
        <v>3230</v>
      </c>
      <c r="B183" t="s">
        <v>242</v>
      </c>
      <c r="C183" s="70" t="s">
        <v>246</v>
      </c>
      <c r="D183" s="30">
        <v>0</v>
      </c>
      <c r="F183" s="66"/>
      <c r="G183" s="65"/>
    </row>
    <row r="184" spans="1:7" ht="12.75">
      <c r="A184" s="3">
        <v>8001</v>
      </c>
      <c r="B184" t="s">
        <v>318</v>
      </c>
      <c r="C184" t="s">
        <v>319</v>
      </c>
      <c r="D184" s="30">
        <v>22</v>
      </c>
      <c r="F184" s="66"/>
      <c r="G184" s="65"/>
    </row>
    <row r="185" spans="1:7" ht="12.75">
      <c r="A185" s="3">
        <v>9025</v>
      </c>
      <c r="B185" s="3">
        <v>9025</v>
      </c>
      <c r="C185" t="s">
        <v>250</v>
      </c>
      <c r="D185" s="30">
        <v>0</v>
      </c>
      <c r="F185" s="66"/>
      <c r="G185" s="65"/>
    </row>
    <row r="186" spans="1:7" ht="12.75">
      <c r="A186" s="3">
        <v>9030</v>
      </c>
      <c r="B186" s="3">
        <v>9030</v>
      </c>
      <c r="C186" t="s">
        <v>251</v>
      </c>
      <c r="D186" s="30">
        <v>0</v>
      </c>
      <c r="F186" s="66"/>
      <c r="G186" s="65"/>
    </row>
    <row r="187" spans="1:7" ht="12.75">
      <c r="A187" s="3">
        <v>9035</v>
      </c>
      <c r="B187" s="3">
        <v>9035</v>
      </c>
      <c r="C187" t="s">
        <v>252</v>
      </c>
      <c r="D187" s="30">
        <v>0</v>
      </c>
      <c r="F187" s="66"/>
      <c r="G187" s="65"/>
    </row>
    <row r="188" spans="1:7" ht="12.75">
      <c r="A188" s="3">
        <v>9040</v>
      </c>
      <c r="B188" s="3">
        <v>9040</v>
      </c>
      <c r="C188" t="s">
        <v>253</v>
      </c>
      <c r="D188" s="30">
        <v>0</v>
      </c>
      <c r="F188" s="66"/>
      <c r="G188" s="65"/>
    </row>
    <row r="189" spans="1:7" ht="12.75">
      <c r="A189" s="3">
        <v>9045</v>
      </c>
      <c r="B189" s="3">
        <v>9045</v>
      </c>
      <c r="C189" t="s">
        <v>254</v>
      </c>
      <c r="D189" s="30">
        <v>0</v>
      </c>
      <c r="F189" s="66"/>
      <c r="G189" s="65"/>
    </row>
    <row r="190" spans="1:7" ht="12.75">
      <c r="A190" s="3">
        <v>9050</v>
      </c>
      <c r="B190" s="3">
        <v>9050</v>
      </c>
      <c r="C190" t="s">
        <v>255</v>
      </c>
      <c r="D190" s="30">
        <v>0</v>
      </c>
      <c r="F190" s="66"/>
      <c r="G190" s="65"/>
    </row>
    <row r="191" spans="1:7" ht="12.75">
      <c r="A191" s="3">
        <v>9055</v>
      </c>
      <c r="B191" s="3">
        <v>9055</v>
      </c>
      <c r="C191" t="s">
        <v>256</v>
      </c>
      <c r="D191" s="30">
        <v>0</v>
      </c>
      <c r="F191" s="66"/>
      <c r="G191" s="65"/>
    </row>
    <row r="192" spans="1:7" ht="12.75">
      <c r="A192" s="3">
        <v>9060</v>
      </c>
      <c r="B192" s="3">
        <v>9060</v>
      </c>
      <c r="C192" t="s">
        <v>257</v>
      </c>
      <c r="D192" s="30">
        <v>0</v>
      </c>
      <c r="F192" s="66"/>
      <c r="G192" s="65"/>
    </row>
    <row r="193" spans="1:7" ht="12.75">
      <c r="A193" s="3">
        <v>9075</v>
      </c>
      <c r="B193" s="3">
        <v>9075</v>
      </c>
      <c r="C193" t="s">
        <v>258</v>
      </c>
      <c r="D193" s="30">
        <v>0</v>
      </c>
      <c r="F193" s="66"/>
      <c r="G193" s="65"/>
    </row>
    <row r="194" spans="1:7" ht="12.75">
      <c r="A194" s="3">
        <v>9080</v>
      </c>
      <c r="B194" s="3">
        <v>9080</v>
      </c>
      <c r="C194" t="s">
        <v>259</v>
      </c>
      <c r="D194" s="30">
        <v>0</v>
      </c>
      <c r="F194" s="66"/>
      <c r="G194" s="65"/>
    </row>
    <row r="195" spans="1:7" ht="12.75">
      <c r="A195" s="3">
        <v>9095</v>
      </c>
      <c r="B195" s="3">
        <v>9095</v>
      </c>
      <c r="C195" t="s">
        <v>260</v>
      </c>
      <c r="D195" s="30">
        <v>0</v>
      </c>
      <c r="F195" s="66"/>
      <c r="G195" s="65"/>
    </row>
    <row r="196" spans="1:7" ht="12.75">
      <c r="A196" s="3">
        <v>9120</v>
      </c>
      <c r="B196" s="3">
        <v>9120</v>
      </c>
      <c r="C196" t="s">
        <v>261</v>
      </c>
      <c r="D196" s="30">
        <v>0</v>
      </c>
      <c r="F196" s="66"/>
      <c r="G196" s="65"/>
    </row>
    <row r="197" spans="1:7" ht="12.75">
      <c r="A197" s="3">
        <v>9125</v>
      </c>
      <c r="B197" s="3">
        <v>9125</v>
      </c>
      <c r="C197" t="s">
        <v>262</v>
      </c>
      <c r="D197" s="30">
        <v>0</v>
      </c>
      <c r="F197" s="66"/>
      <c r="G197" s="65"/>
    </row>
    <row r="198" spans="1:7" ht="12.75">
      <c r="A198" s="3">
        <v>9130</v>
      </c>
      <c r="B198" s="3">
        <v>9130</v>
      </c>
      <c r="C198" t="s">
        <v>498</v>
      </c>
      <c r="D198" s="30">
        <v>0</v>
      </c>
      <c r="F198" s="66"/>
      <c r="G198" s="65"/>
    </row>
    <row r="199" spans="1:7" ht="12.75">
      <c r="A199" s="3">
        <v>9135</v>
      </c>
      <c r="B199" s="3">
        <v>9135</v>
      </c>
      <c r="C199" t="s">
        <v>499</v>
      </c>
      <c r="D199" s="30">
        <v>0</v>
      </c>
      <c r="F199" s="66"/>
      <c r="G199" s="65"/>
    </row>
    <row r="200" spans="1:7" ht="12.75">
      <c r="A200" s="3">
        <v>9140</v>
      </c>
      <c r="B200" s="3">
        <v>9140</v>
      </c>
      <c r="C200" t="s">
        <v>263</v>
      </c>
      <c r="D200" s="30">
        <v>0</v>
      </c>
      <c r="F200" s="66"/>
      <c r="G200" s="65"/>
    </row>
    <row r="201" spans="1:7" ht="12.75">
      <c r="A201" s="3">
        <v>9145</v>
      </c>
      <c r="B201" s="3">
        <v>9145</v>
      </c>
      <c r="C201" t="s">
        <v>264</v>
      </c>
      <c r="D201" s="30">
        <v>0</v>
      </c>
      <c r="F201" s="66"/>
      <c r="G201" s="65"/>
    </row>
    <row r="202" spans="1:7" ht="12.75">
      <c r="A202" s="3" t="s">
        <v>249</v>
      </c>
      <c r="B202" s="3" t="s">
        <v>249</v>
      </c>
      <c r="C202" t="s">
        <v>265</v>
      </c>
      <c r="D202" s="30">
        <v>0</v>
      </c>
      <c r="F202" s="66"/>
      <c r="G202" s="65"/>
    </row>
    <row r="203" spans="1:7" ht="12.75">
      <c r="A203" s="3">
        <v>9160</v>
      </c>
      <c r="B203" s="3">
        <v>9160</v>
      </c>
      <c r="C203" t="s">
        <v>266</v>
      </c>
      <c r="D203" s="30">
        <v>0</v>
      </c>
      <c r="F203" s="66"/>
      <c r="G203" s="65"/>
    </row>
    <row r="204" spans="1:7" ht="12.75">
      <c r="A204" s="3">
        <v>9165</v>
      </c>
      <c r="B204" s="3">
        <v>9165</v>
      </c>
      <c r="C204" t="s">
        <v>500</v>
      </c>
      <c r="D204" s="30">
        <v>0</v>
      </c>
      <c r="F204" s="9"/>
      <c r="G204" s="65"/>
    </row>
    <row r="205" spans="4:7" ht="12.75">
      <c r="D205" s="28"/>
      <c r="F205" s="9"/>
      <c r="G205" s="65"/>
    </row>
    <row r="206" ht="12.75">
      <c r="D206">
        <f>SUM(D6:D205)</f>
        <v>175</v>
      </c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&amp;CFY 2011-12: ADE Number of Charter Schools in District</oddHeader>
    <oddFooter>&amp;LCDE, Public School Finance Unit&amp;R&amp;D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williams_a</dc:creator>
  <cp:keywords/>
  <dc:description/>
  <cp:lastModifiedBy>Christensen, Theresa</cp:lastModifiedBy>
  <cp:lastPrinted>2009-07-14T16:14:25Z</cp:lastPrinted>
  <dcterms:created xsi:type="dcterms:W3CDTF">2003-07-29T17:52:22Z</dcterms:created>
  <dcterms:modified xsi:type="dcterms:W3CDTF">2012-07-26T20:30:38Z</dcterms:modified>
  <cp:category/>
  <cp:version/>
  <cp:contentType/>
  <cp:contentStatus/>
</cp:coreProperties>
</file>