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7280" windowHeight="10815" tabRatio="592" activeTab="4"/>
  </bookViews>
  <sheets>
    <sheet name="State Share gross to ADE" sheetId="1" r:id="rId1"/>
    <sheet name="State Share net to ADE" sheetId="2" r:id="rId2"/>
    <sheet name="Hold Harmless Kindergarten" sheetId="3" r:id="rId3"/>
    <sheet name="ELPA" sheetId="4" r:id="rId4"/>
    <sheet name="CDE Audit Findings" sheetId="5" r:id="rId5"/>
    <sheet name="Allocat to Charters &amp; Preschool" sheetId="6" r:id="rId6"/>
    <sheet name="Number of Charters in District" sheetId="7" r:id="rId7"/>
  </sheets>
  <definedNames>
    <definedName name="_xlnm.Print_Titles" localSheetId="5">'Allocat to Charters &amp; Preschool'!$1:$3</definedName>
    <definedName name="_xlnm.Print_Titles" localSheetId="4">'CDE Audit Findings'!$1:$8</definedName>
    <definedName name="_xlnm.Print_Titles" localSheetId="2">'Hold Harmless Kindergarten'!$1:$4</definedName>
    <definedName name="_xlnm.Print_Titles" localSheetId="6">'Number of Charters in District'!$1:$5</definedName>
    <definedName name="_xlnm.Print_Titles" localSheetId="0">'State Share gross to ADE'!$1:$11</definedName>
    <definedName name="_xlnm.Print_Titles" localSheetId="1">'State Share net to ADE'!$1:$9</definedName>
  </definedNames>
  <calcPr fullCalcOnLoad="1"/>
</workbook>
</file>

<file path=xl/sharedStrings.xml><?xml version="1.0" encoding="utf-8"?>
<sst xmlns="http://schemas.openxmlformats.org/spreadsheetml/2006/main" count="3885" uniqueCount="678">
  <si>
    <t>CODE</t>
  </si>
  <si>
    <t>COUNTY</t>
  </si>
  <si>
    <t>DISTRICT</t>
  </si>
  <si>
    <t>Gross State Share</t>
  </si>
  <si>
    <t>Division of Wildlife</t>
  </si>
  <si>
    <t>Adjusted Gross State Share</t>
  </si>
  <si>
    <t>0010</t>
  </si>
  <si>
    <t>ADAMS</t>
  </si>
  <si>
    <t>0020</t>
  </si>
  <si>
    <t>0030</t>
  </si>
  <si>
    <t>0040</t>
  </si>
  <si>
    <t>0050</t>
  </si>
  <si>
    <t>0060</t>
  </si>
  <si>
    <t>0070</t>
  </si>
  <si>
    <t>0100</t>
  </si>
  <si>
    <t>ALAMOSA</t>
  </si>
  <si>
    <t>0110</t>
  </si>
  <si>
    <t>0120</t>
  </si>
  <si>
    <t>ARAPAHOE</t>
  </si>
  <si>
    <t>0123</t>
  </si>
  <si>
    <t>0130</t>
  </si>
  <si>
    <t>0140</t>
  </si>
  <si>
    <t>0170</t>
  </si>
  <si>
    <t>0180</t>
  </si>
  <si>
    <t>0190</t>
  </si>
  <si>
    <t>0220</t>
  </si>
  <si>
    <t>ARCHULETA</t>
  </si>
  <si>
    <t>0230</t>
  </si>
  <si>
    <t>BACA</t>
  </si>
  <si>
    <t>0240</t>
  </si>
  <si>
    <t>0250</t>
  </si>
  <si>
    <t>0260</t>
  </si>
  <si>
    <t>0270</t>
  </si>
  <si>
    <t>0290</t>
  </si>
  <si>
    <t>BENT</t>
  </si>
  <si>
    <t>LAS ANIMAS</t>
  </si>
  <si>
    <t>0310</t>
  </si>
  <si>
    <t>0470</t>
  </si>
  <si>
    <t>BOULDER</t>
  </si>
  <si>
    <t>0480</t>
  </si>
  <si>
    <t>0490</t>
  </si>
  <si>
    <t>CHAFFEE</t>
  </si>
  <si>
    <t>0500</t>
  </si>
  <si>
    <t>0510</t>
  </si>
  <si>
    <t>CHEYENNE</t>
  </si>
  <si>
    <t>KIT CARSON</t>
  </si>
  <si>
    <t>0520</t>
  </si>
  <si>
    <t>0540</t>
  </si>
  <si>
    <t>CLEAR CREEK</t>
  </si>
  <si>
    <t>0550</t>
  </si>
  <si>
    <t>CONEJOS</t>
  </si>
  <si>
    <t>0560</t>
  </si>
  <si>
    <t>0580</t>
  </si>
  <si>
    <t>0640</t>
  </si>
  <si>
    <t>COSTILLA</t>
  </si>
  <si>
    <t>0740</t>
  </si>
  <si>
    <t>0770</t>
  </si>
  <si>
    <t>CROWLEY</t>
  </si>
  <si>
    <t>0860</t>
  </si>
  <si>
    <t>CUSTER</t>
  </si>
  <si>
    <t>0870</t>
  </si>
  <si>
    <t>DELTA</t>
  </si>
  <si>
    <t>0880</t>
  </si>
  <si>
    <t>DENVER</t>
  </si>
  <si>
    <t>0890</t>
  </si>
  <si>
    <t>DOLORES</t>
  </si>
  <si>
    <t>0900</t>
  </si>
  <si>
    <t>DOUGLAS</t>
  </si>
  <si>
    <t>0910</t>
  </si>
  <si>
    <t>EAGLE</t>
  </si>
  <si>
    <t>0920</t>
  </si>
  <si>
    <t>ELBERT</t>
  </si>
  <si>
    <t>0930</t>
  </si>
  <si>
    <t>KIOWA</t>
  </si>
  <si>
    <t>0940</t>
  </si>
  <si>
    <t>0950</t>
  </si>
  <si>
    <t>0960</t>
  </si>
  <si>
    <t>0970</t>
  </si>
  <si>
    <t>EL PASO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</si>
  <si>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</si>
  <si>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</si>
  <si>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</si>
  <si>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</si>
  <si>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</si>
  <si>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</si>
  <si>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</si>
  <si>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</si>
  <si>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</si>
  <si>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</si>
  <si>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</si>
  <si>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</si>
  <si>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</si>
  <si>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</si>
  <si>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</si>
  <si>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FREMONT</t>
  </si>
  <si>
    <t>1150</t>
  </si>
  <si>
    <t>1160</t>
  </si>
  <si>
    <t>1180</t>
  </si>
  <si>
    <t>GARFIELD</t>
  </si>
  <si>
    <t>1195</t>
  </si>
  <si>
    <t>1220</t>
  </si>
  <si>
    <t>1330</t>
  </si>
  <si>
    <t>GILPIN</t>
  </si>
  <si>
    <t>1340</t>
  </si>
  <si>
    <t>GRAND</t>
  </si>
  <si>
    <t>1350</t>
  </si>
  <si>
    <t>1360</t>
  </si>
  <si>
    <t>GUNNISON</t>
  </si>
  <si>
    <t>1380</t>
  </si>
  <si>
    <t>HINSDALE</t>
  </si>
  <si>
    <t>1390</t>
  </si>
  <si>
    <t>HUERFANO</t>
  </si>
  <si>
    <t>1400</t>
  </si>
  <si>
    <t>1410</t>
  </si>
  <si>
    <t>JACKSON</t>
  </si>
  <si>
    <t>1420</t>
  </si>
  <si>
    <t>JEFFERSON</t>
  </si>
  <si>
    <t>1430</t>
  </si>
  <si>
    <t>1440</t>
  </si>
  <si>
    <t>1450</t>
  </si>
  <si>
    <t>1460</t>
  </si>
  <si>
    <t>1480</t>
  </si>
  <si>
    <t>1490</t>
  </si>
  <si>
    <t>1500</t>
  </si>
  <si>
    <t>1510</t>
  </si>
  <si>
    <t>LAKE</t>
  </si>
  <si>
    <t>1520</t>
  </si>
  <si>
    <t>LA PLATA</t>
  </si>
  <si>
    <t>1530</t>
  </si>
  <si>
    <t>1540</t>
  </si>
  <si>
    <t>1550</t>
  </si>
  <si>
    <t>LARIMER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</si>
  <si>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</si>
  <si>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</si>
  <si>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</si>
  <si>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</si>
  <si>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</si>
  <si>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</si>
  <si>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</si>
  <si>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</si>
  <si>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</si>
  <si>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LINCOLN</t>
  </si>
  <si>
    <t>1790</t>
  </si>
  <si>
    <t>1810</t>
  </si>
  <si>
    <t>1828</t>
  </si>
  <si>
    <t>LOGAN</t>
  </si>
  <si>
    <t>1850</t>
  </si>
  <si>
    <t>1860</t>
  </si>
  <si>
    <t>1870</t>
  </si>
  <si>
    <t>1980</t>
  </si>
  <si>
    <t>MESA</t>
  </si>
  <si>
    <t>1990</t>
  </si>
  <si>
    <t>2000</t>
  </si>
  <si>
    <t>2010</t>
  </si>
  <si>
    <t>MINERAL</t>
  </si>
  <si>
    <t>2020</t>
  </si>
  <si>
    <t>MOFFAT</t>
  </si>
  <si>
    <t>2035</t>
  </si>
  <si>
    <t>MONTEZUMA</t>
  </si>
  <si>
    <t>2055</t>
  </si>
  <si>
    <t>2070</t>
  </si>
  <si>
    <t>2180</t>
  </si>
  <si>
    <t>MONTROSE</t>
  </si>
  <si>
    <t>2190</t>
  </si>
  <si>
    <t>2395</t>
  </si>
  <si>
    <t>MORGAN</t>
  </si>
  <si>
    <t>2405</t>
  </si>
  <si>
    <t>2505</t>
  </si>
  <si>
    <t>2515</t>
  </si>
  <si>
    <t>2520</t>
  </si>
  <si>
    <t>OTERO</t>
  </si>
  <si>
    <t>2530</t>
  </si>
  <si>
    <t>2535</t>
  </si>
  <si>
    <t>2540</t>
  </si>
  <si>
    <t>2560</t>
  </si>
  <si>
    <t>2570</t>
  </si>
  <si>
    <t>2580</t>
  </si>
  <si>
    <t>OURAY</t>
  </si>
  <si>
    <t>2590</t>
  </si>
  <si>
    <t>2600</t>
  </si>
  <si>
    <t>PARK</t>
  </si>
  <si>
    <t>2610</t>
  </si>
  <si>
    <t>2620</t>
  </si>
  <si>
    <t>PHILLIPS</t>
  </si>
  <si>
    <t>2630</t>
  </si>
  <si>
    <t>2640</t>
  </si>
  <si>
    <t>PITKIN</t>
  </si>
  <si>
    <t>2650</t>
  </si>
  <si>
    <t>PROWERS</t>
  </si>
  <si>
    <t>2660</t>
  </si>
  <si>
    <t>2670</t>
  </si>
  <si>
    <t>2680</t>
  </si>
  <si>
    <t>2690</t>
  </si>
  <si>
    <t>PUEBLO</t>
  </si>
  <si>
    <t>2700</t>
  </si>
  <si>
    <t>2710</t>
  </si>
  <si>
    <t>RIO BLANCO</t>
  </si>
  <si>
    <t>2720</t>
  </si>
  <si>
    <t>2730</t>
  </si>
  <si>
    <t>RIO GRANDE</t>
  </si>
  <si>
    <t>2740</t>
  </si>
  <si>
    <t>2750</t>
  </si>
  <si>
    <t>2760</t>
  </si>
  <si>
    <t>ROUTT</t>
  </si>
  <si>
    <t>2770</t>
  </si>
  <si>
    <t>2780</t>
  </si>
  <si>
    <t>2790</t>
  </si>
  <si>
    <t>SAGUACHE</t>
  </si>
  <si>
    <t>2800</t>
  </si>
  <si>
    <t>2810</t>
  </si>
  <si>
    <t>2820</t>
  </si>
  <si>
    <t>SAN JUAN</t>
  </si>
  <si>
    <t>2830</t>
  </si>
  <si>
    <t>SAN MIGUEL</t>
  </si>
  <si>
    <t>2840</t>
  </si>
  <si>
    <t>2862</t>
  </si>
  <si>
    <t>SEDGWICK</t>
  </si>
  <si>
    <t>2865</t>
  </si>
  <si>
    <t>3000</t>
  </si>
  <si>
    <t>SUMMIT</t>
  </si>
  <si>
    <t>3010</t>
  </si>
  <si>
    <t>TELLER</t>
  </si>
  <si>
    <t>3020</t>
  </si>
  <si>
    <t>3030</t>
  </si>
  <si>
    <t>WASHINGTON</t>
  </si>
  <si>
    <t>3040</t>
  </si>
  <si>
    <t>3050</t>
  </si>
  <si>
    <t>3060</t>
  </si>
  <si>
    <t>3070</t>
  </si>
  <si>
    <t>3080</t>
  </si>
  <si>
    <t>WELD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</si>
  <si>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</si>
  <si>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</si>
  <si>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</si>
  <si>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</si>
  <si>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</si>
  <si>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</si>
  <si>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</si>
  <si>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</si>
  <si>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</si>
  <si>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</si>
  <si>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</si>
  <si>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YUMA</t>
  </si>
  <si>
    <t>YUMA 1</t>
  </si>
  <si>
    <t>WRAY RD-2</t>
  </si>
  <si>
    <t>IDALIA RJ-3</t>
  </si>
  <si>
    <t>LIBERTY J-4</t>
  </si>
  <si>
    <t>Source Code 3110</t>
  </si>
  <si>
    <t>Source Code 2030</t>
  </si>
  <si>
    <t>9150</t>
  </si>
  <si>
    <t>East Central BOCES</t>
  </si>
  <si>
    <t>Mountain BOCES</t>
  </si>
  <si>
    <t>Centennial BOCES</t>
  </si>
  <si>
    <t>Northeast BOCES</t>
  </si>
  <si>
    <t>Pikes Peak BOCES</t>
  </si>
  <si>
    <t>San Juan BOCES</t>
  </si>
  <si>
    <t>San Luis Valley BOCES</t>
  </si>
  <si>
    <t>South Central BOCES</t>
  </si>
  <si>
    <t>Southeastern BOCES</t>
  </si>
  <si>
    <t>Southwest BOCES</t>
  </si>
  <si>
    <t>Northwest Colorado BOCES</t>
  </si>
  <si>
    <t>Adams County BOCES</t>
  </si>
  <si>
    <t>Rio Blanco BOCES RE-1 &amp; RE-4</t>
  </si>
  <si>
    <t>Mt Evans BOCES</t>
  </si>
  <si>
    <t>Uncompahgre BOCES</t>
  </si>
  <si>
    <t>Santa Fe Trail BOCES</t>
  </si>
  <si>
    <t>Front Range BOCES</t>
  </si>
  <si>
    <t>Object 0566</t>
  </si>
  <si>
    <t>NOTE:</t>
  </si>
  <si>
    <t>ADE</t>
  </si>
  <si>
    <t>Source 1324</t>
  </si>
  <si>
    <t>ADE ELPA: Total</t>
  </si>
  <si>
    <t xml:space="preserve">Expenditures to be Booked:  </t>
  </si>
  <si>
    <t xml:space="preserve">       </t>
  </si>
  <si>
    <t>STATE SHARE</t>
  </si>
  <si>
    <t>SMALL ATTENDANCE CENTER</t>
  </si>
  <si>
    <t>TRANSPORTATION</t>
  </si>
  <si>
    <t>OODS TUITION</t>
  </si>
  <si>
    <t>ELPA</t>
  </si>
  <si>
    <t>Source 3210</t>
  </si>
  <si>
    <t>Negative Amount ( ) = a credit expenditure (CDE owed the district)</t>
  </si>
  <si>
    <t>Positive Amount = debit expenditure: the district owed CDE</t>
  </si>
  <si>
    <t>Funded Pupil Count</t>
  </si>
  <si>
    <t>Total Charter Count</t>
  </si>
  <si>
    <t>On Line Charter Count - New</t>
  </si>
  <si>
    <t>Per Pupil Funding</t>
  </si>
  <si>
    <t>On Line Per Pupil Funding</t>
  </si>
  <si>
    <t>Regular Charter School Funding</t>
  </si>
  <si>
    <t>On Line Charter School Funding</t>
  </si>
  <si>
    <t>Total Allocation for Charter School</t>
  </si>
  <si>
    <t>CPP Count</t>
  </si>
  <si>
    <t>ADE Required Minimum CPP Allocation</t>
  </si>
  <si>
    <t>Source 57XX</t>
  </si>
  <si>
    <t>Source 58XX</t>
  </si>
  <si>
    <t>ADE:</t>
  </si>
  <si>
    <t>Number of Operating Charter</t>
  </si>
  <si>
    <t>Location Codes: 900-969</t>
  </si>
  <si>
    <t>Reduction in Revenue (Debit)</t>
  </si>
  <si>
    <t>Revenue received from County</t>
  </si>
  <si>
    <t>offsets Reduction in State Share</t>
  </si>
  <si>
    <t>Totals</t>
  </si>
  <si>
    <t>Totals:</t>
  </si>
  <si>
    <t xml:space="preserve"> </t>
  </si>
  <si>
    <t>Net</t>
  </si>
  <si>
    <t>SWAP</t>
  </si>
  <si>
    <t>Charter</t>
  </si>
  <si>
    <t>Division</t>
  </si>
  <si>
    <t>Monthly</t>
  </si>
  <si>
    <t>Withholdings</t>
  </si>
  <si>
    <t>Intercept</t>
  </si>
  <si>
    <t>of</t>
  </si>
  <si>
    <t>Payments</t>
  </si>
  <si>
    <t>Program</t>
  </si>
  <si>
    <t>Wildlife</t>
  </si>
  <si>
    <t>Adjustment</t>
  </si>
  <si>
    <t>Schools in District</t>
  </si>
  <si>
    <t xml:space="preserve">Total Includes </t>
  </si>
  <si>
    <t>OODS Withholdings</t>
  </si>
  <si>
    <t>STATE</t>
  </si>
  <si>
    <t>CHARTER SCHOOL INSTITUTE</t>
  </si>
  <si>
    <t>State Charter</t>
  </si>
  <si>
    <t>School Institute</t>
  </si>
  <si>
    <t>Administrative</t>
  </si>
  <si>
    <t>Withholding</t>
  </si>
  <si>
    <t>MAPLETON 1</t>
  </si>
  <si>
    <t>ADAMS 12 FIVE STAR</t>
  </si>
  <si>
    <t>ADAMS CITY 14</t>
  </si>
  <si>
    <t>BRIGHTON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</si>
  <si>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</si>
  <si>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</si>
  <si>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</si>
  <si>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</si>
  <si>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</si>
  <si>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</si>
  <si>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</si>
  <si>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</si>
  <si>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</si>
  <si>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</si>
  <si>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</si>
  <si>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</si>
  <si>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50JT</t>
  </si>
  <si>
    <t>WALSH RE-1</t>
  </si>
  <si>
    <t>PRITCHETT RE-3</t>
  </si>
  <si>
    <t>SPRINGFIELD RE-4</t>
  </si>
  <si>
    <t>VILAS RE-5</t>
  </si>
  <si>
    <t>CAMPO RE-6</t>
  </si>
  <si>
    <t>LAS ANIMAS RE-1</t>
  </si>
  <si>
    <t>MCCLAVE RE-2</t>
  </si>
  <si>
    <t>ST VRAIN VALLEY RE-1J</t>
  </si>
  <si>
    <t>BOULDER VALLEY RE-2J</t>
  </si>
  <si>
    <t>BUENA VISTA R-31</t>
  </si>
  <si>
    <t>SALIDA R-32(J)</t>
  </si>
  <si>
    <t>KIT CARSON R-1</t>
  </si>
  <si>
    <t>CHEYENNE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</si>
  <si>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</si>
  <si>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</si>
  <si>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</si>
  <si>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</si>
  <si>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</si>
  <si>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</si>
  <si>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</si>
  <si>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CONSOLIDATED C-1</t>
  </si>
  <si>
    <t>DELTA COUNTY 50(J)</t>
  </si>
  <si>
    <t>DENVER COUNTY 1</t>
  </si>
  <si>
    <t>DOLORES RE NO.2</t>
  </si>
  <si>
    <t>DOUGLAS COUNTY RE-1</t>
  </si>
  <si>
    <t>EAGLE COUNTY RE 50</t>
  </si>
  <si>
    <t>ELIZABETH C-1</t>
  </si>
  <si>
    <t>KIOWA C-2</t>
  </si>
  <si>
    <t>BIG SANDY 100J</t>
  </si>
  <si>
    <t>ELBERT 200</t>
  </si>
  <si>
    <t>AGATE 300</t>
  </si>
  <si>
    <t>CALHAN RJ1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</si>
  <si>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</si>
  <si>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</si>
  <si>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</si>
  <si>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</si>
  <si>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</si>
  <si>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</si>
  <si>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</si>
  <si>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</si>
  <si>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23JT</t>
  </si>
  <si>
    <t>HANOVER 28</t>
  </si>
  <si>
    <t>LEWIS-PALMER 38</t>
  </si>
  <si>
    <t>FALCON 49</t>
  </si>
  <si>
    <t>EDISON 54JT</t>
  </si>
  <si>
    <t>MIAMI-YODER 60</t>
  </si>
  <si>
    <t>CANON CITY RE-1</t>
  </si>
  <si>
    <t>FLORENCE RE-2</t>
  </si>
  <si>
    <t>COTOPAXI RE-3</t>
  </si>
  <si>
    <t>ROARING FORK RE-1</t>
  </si>
  <si>
    <t>GARFIELD RE-2</t>
  </si>
  <si>
    <t>GARIFLED 16</t>
  </si>
  <si>
    <t>GILPIN COUNTY RE-1</t>
  </si>
  <si>
    <t>WEST GRAND 1-JT</t>
  </si>
  <si>
    <t>EAST GRAND 2</t>
  </si>
  <si>
    <t>GUNNISON WATERSHED RE-1J</t>
  </si>
  <si>
    <t>HINSDALE COUNTY RE-1</t>
  </si>
  <si>
    <t>HUERFANO RE-1</t>
  </si>
  <si>
    <t>LA VETA RE-2</t>
  </si>
  <si>
    <t>NORTH PARK R-1</t>
  </si>
  <si>
    <t>JEFFERSON R-1</t>
  </si>
  <si>
    <t>EADS RE-1</t>
  </si>
  <si>
    <t>PLAINVIEW RE-2</t>
  </si>
  <si>
    <t>ARRIBA-FLAGLER C-20</t>
  </si>
  <si>
    <t>HI PLAINS R-23</t>
  </si>
  <si>
    <t>STRATTON R-4</t>
  </si>
  <si>
    <t>BETHUNE R-5</t>
  </si>
  <si>
    <t>BURLINGTON RE-6J</t>
  </si>
  <si>
    <t>LEADVILLE R-1</t>
  </si>
  <si>
    <t>DURANGO 9-R</t>
  </si>
  <si>
    <t>BAYFIELD 10JT-R</t>
  </si>
  <si>
    <t>IGNACIO 11 JT</t>
  </si>
  <si>
    <t>POUDRE R-1</t>
  </si>
  <si>
    <t>THOMPSON R-2J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</si>
  <si>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</si>
  <si>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</si>
  <si>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</si>
  <si>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</si>
  <si>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</si>
  <si>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</si>
  <si>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</si>
  <si>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C-113</t>
  </si>
  <si>
    <t>LIMON RE-4J</t>
  </si>
  <si>
    <t>KARVAL RE-23</t>
  </si>
  <si>
    <t>VALLEY RE-1</t>
  </si>
  <si>
    <t>FRENCHMAN RE-3</t>
  </si>
  <si>
    <t>BUFFALO RE-4</t>
  </si>
  <si>
    <t>PLATEAU RE-5</t>
  </si>
  <si>
    <t>DEBEQUE 49JT</t>
  </si>
  <si>
    <t>PLATEAU VALLEY 50</t>
  </si>
  <si>
    <t>MESA COUNTY VALLEY 51</t>
  </si>
  <si>
    <t>CREEDE CONSOLIDATED 1</t>
  </si>
  <si>
    <t>MOFFAT COUNTY RE NO. 1</t>
  </si>
  <si>
    <t>MONTEZUMA-CORTEZ RE-1</t>
  </si>
  <si>
    <t>DOLORES RE-4A</t>
  </si>
  <si>
    <t>MANCOS RE-6</t>
  </si>
  <si>
    <t>MONTROSE RE-1J</t>
  </si>
  <si>
    <t>WEST END RE-2</t>
  </si>
  <si>
    <t>BRUSH RE-2(J)</t>
  </si>
  <si>
    <t>FT.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</si>
  <si>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</si>
  <si>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</si>
  <si>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</si>
  <si>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</si>
  <si>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</si>
  <si>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</si>
  <si>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</si>
  <si>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</si>
  <si>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</si>
  <si>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</si>
  <si>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R-1</t>
  </si>
  <si>
    <t>PARK RE-2</t>
  </si>
  <si>
    <t>HOLYOKE RE-1J</t>
  </si>
  <si>
    <t>HAXTUN RE-2J</t>
  </si>
  <si>
    <t>ASPEN 1</t>
  </si>
  <si>
    <t>GRANADA RE-1</t>
  </si>
  <si>
    <t>LAMAR RE-2</t>
  </si>
  <si>
    <t>HOLLY RE-3</t>
  </si>
  <si>
    <t>WILEY RE-13JT</t>
  </si>
  <si>
    <t>PUEBLO CITY 60</t>
  </si>
  <si>
    <t>PUEBLO RURAL 70</t>
  </si>
  <si>
    <t>MEEKER RE-1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</si>
  <si>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</si>
  <si>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</si>
  <si>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</si>
  <si>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</si>
  <si>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</si>
  <si>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</si>
  <si>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RE-3</t>
  </si>
  <si>
    <t>MOUNTAIN VALLEY RE-1</t>
  </si>
  <si>
    <t>MOFFAT 2</t>
  </si>
  <si>
    <t>CENTER 26JT</t>
  </si>
  <si>
    <t>SILVERTON 1</t>
  </si>
  <si>
    <t>TELLURIDE R-1</t>
  </si>
  <si>
    <t>NORWOOD R-2J</t>
  </si>
  <si>
    <t>JULESBURG RE-1</t>
  </si>
  <si>
    <t>PLATTE VALLEY RE-3</t>
  </si>
  <si>
    <t>SUMMIT RE-1</t>
  </si>
  <si>
    <t>CRIPPLE CREEK RE-1</t>
  </si>
  <si>
    <t>WOODLAND PARK RE-2</t>
  </si>
  <si>
    <t>AKRON R-1</t>
  </si>
  <si>
    <t>ARICKAREE R-2</t>
  </si>
  <si>
    <t>OTIS R-3</t>
  </si>
  <si>
    <t>LONE STAR 101</t>
  </si>
  <si>
    <t>WOODLIN R-104</t>
  </si>
  <si>
    <t>EATON RE-2</t>
  </si>
  <si>
    <t>WELD RE-3 (KEENESBURG)</t>
  </si>
  <si>
    <t>WINDSOR RE-4</t>
  </si>
  <si>
    <t>WELD RE-5J (JOHNSTOWN,MILLIKEN)</t>
  </si>
  <si>
    <t>GREELEY RE-6</t>
  </si>
  <si>
    <t>PLATTE VALLEY RE-7</t>
  </si>
  <si>
    <t>FT. LUPTON RE-8</t>
  </si>
  <si>
    <t>AULT-HIGHLAND RE-9</t>
  </si>
  <si>
    <t>BRIGGSDALE RE-10</t>
  </si>
  <si>
    <t>PRAIRIE RE-11</t>
  </si>
  <si>
    <t>PAWNEE RE-12</t>
  </si>
  <si>
    <r>
      <t xml:space="preserve">WELD RE-1 </t>
    </r>
    <r>
      <rPr>
        <sz val="10"/>
        <rFont val="Arial"/>
        <family val="0"/>
      </rPr>
      <t>(GILCREST, LASALLE, PLATTEVILLE)</t>
    </r>
  </si>
  <si>
    <t>Expeditionary BOCES</t>
  </si>
  <si>
    <t>Grand Valley BOCES</t>
  </si>
  <si>
    <t>Ute Pass BOCES</t>
  </si>
  <si>
    <t>Rescission</t>
  </si>
  <si>
    <t>Withheld by CDE:</t>
  </si>
  <si>
    <t>Net against Source Code 3110</t>
  </si>
  <si>
    <t xml:space="preserve">Audit </t>
  </si>
  <si>
    <t xml:space="preserve">Repayment </t>
  </si>
  <si>
    <t>(Withholding)</t>
  </si>
  <si>
    <t>of State Share</t>
  </si>
  <si>
    <t xml:space="preserve">Calculation for </t>
  </si>
  <si>
    <t>Alternate At-Risk</t>
  </si>
  <si>
    <t>Charter School Institute</t>
  </si>
  <si>
    <t>WELD RE-1 (GILCREST)</t>
  </si>
  <si>
    <r>
      <t xml:space="preserve">WELD RE-1 </t>
    </r>
    <r>
      <rPr>
        <sz val="10"/>
        <rFont val="Arial"/>
        <family val="0"/>
      </rPr>
      <t>(GILCREST)</t>
    </r>
  </si>
  <si>
    <t>OODS WITHHOLDING</t>
  </si>
  <si>
    <t>County</t>
  </si>
  <si>
    <t>District</t>
  </si>
  <si>
    <t>MAPLETON</t>
  </si>
  <si>
    <t>COMMERCE CITY</t>
  </si>
  <si>
    <t>BRIGHTON</t>
  </si>
  <si>
    <t>BENNETT</t>
  </si>
  <si>
    <t>STRASBURG</t>
  </si>
  <si>
    <t>WESTMINSTER</t>
  </si>
  <si>
    <t>SANGRE DE CRISTO</t>
  </si>
  <si>
    <t>ENGLEWOOD</t>
  </si>
  <si>
    <t>SHERIDAN</t>
  </si>
  <si>
    <t>CHERRY CREEK</t>
  </si>
  <si>
    <t>LITTLETON</t>
  </si>
  <si>
    <t>DEER TRAIL</t>
  </si>
  <si>
    <t>AURORA</t>
  </si>
  <si>
    <t>BYERS</t>
  </si>
  <si>
    <t>WALSH</t>
  </si>
  <si>
    <t>PRITCHETT</t>
  </si>
  <si>
    <t>SPRINGFIELD</t>
  </si>
  <si>
    <t>VILAS</t>
  </si>
  <si>
    <t>CAMPO</t>
  </si>
  <si>
    <t>MCCLAVE</t>
  </si>
  <si>
    <t>ST VRAIN</t>
  </si>
  <si>
    <t>BUENA VISTA</t>
  </si>
  <si>
    <t>SALIDA</t>
  </si>
  <si>
    <t>NORTH CONEJOS</t>
  </si>
  <si>
    <t>SANFORD</t>
  </si>
  <si>
    <t>SOUTH CONEJOS</t>
  </si>
  <si>
    <t>CENTENNIAL</t>
  </si>
  <si>
    <t>SIERRA GRANDE</t>
  </si>
  <si>
    <t>WESTCLIFFE</t>
  </si>
  <si>
    <t>ELIZABETH</t>
  </si>
  <si>
    <t>BIG SANDY</t>
  </si>
  <si>
    <t>AGATE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</si>
  <si>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</si>
  <si>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</si>
  <si>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</si>
  <si>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</si>
  <si>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</si>
  <si>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</si>
  <si>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</si>
  <si>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</si>
  <si>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</si>
  <si>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</si>
  <si>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</si>
  <si>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</si>
  <si>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</si>
  <si>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</si>
  <si>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</si>
  <si>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CANON CITY</t>
  </si>
  <si>
    <t>FLORENCE</t>
  </si>
  <si>
    <t>COTOPAXI</t>
  </si>
  <si>
    <t>ROARING FORK</t>
  </si>
  <si>
    <t>RIFLE</t>
  </si>
  <si>
    <t>PARACHUTE</t>
  </si>
  <si>
    <t>WEST GRAND</t>
  </si>
  <si>
    <t>EAST GRAND</t>
  </si>
  <si>
    <t>LA VETA</t>
  </si>
  <si>
    <t>NORTH PARK</t>
  </si>
  <si>
    <t>EADS</t>
  </si>
  <si>
    <t>PLAINVIEW</t>
  </si>
  <si>
    <t>ARRIBA-FLAGLER</t>
  </si>
  <si>
    <t>HI PLAINS</t>
  </si>
  <si>
    <t>STRATTON</t>
  </si>
  <si>
    <t>BETHUNE</t>
  </si>
  <si>
    <t>BURLINGTON</t>
  </si>
  <si>
    <t>DURANGO</t>
  </si>
  <si>
    <t>BAYFIELD</t>
  </si>
  <si>
    <t>IGNACIO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</si>
  <si>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</si>
  <si>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</si>
  <si>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</si>
  <si>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</si>
  <si>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</si>
  <si>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</si>
  <si>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</si>
  <si>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</si>
  <si>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</si>
  <si>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GENOA-HUGO</t>
  </si>
  <si>
    <t>LIMON</t>
  </si>
  <si>
    <t>KARVAL</t>
  </si>
  <si>
    <t>VALLEY</t>
  </si>
  <si>
    <t>FRENCHMAN</t>
  </si>
  <si>
    <t>BUFFALO</t>
  </si>
  <si>
    <t>PLATEAU</t>
  </si>
  <si>
    <t>DEBEQUE</t>
  </si>
  <si>
    <t>PLATEAU VALLEY</t>
  </si>
  <si>
    <t>MESA VALLEY</t>
  </si>
  <si>
    <t>CREEDE</t>
  </si>
  <si>
    <t>MANCOS</t>
  </si>
  <si>
    <t>WEST END</t>
  </si>
  <si>
    <t>BRUSH</t>
  </si>
  <si>
    <t>FT. MORGAN</t>
  </si>
  <si>
    <t>WELDON</t>
  </si>
  <si>
    <t>WIGGINS</t>
  </si>
  <si>
    <t>EAST OTERO</t>
  </si>
  <si>
    <t>ROCKY FORD</t>
  </si>
  <si>
    <t>MANZANOLA</t>
  </si>
  <si>
    <t>FOWLER</t>
  </si>
  <si>
    <t>CHERAW</t>
  </si>
  <si>
    <t>SWINK</t>
  </si>
  <si>
    <t>RIDGWAY</t>
  </si>
  <si>
    <t>PLATTE CANYON</t>
  </si>
  <si>
    <t>HOLYOKE</t>
  </si>
  <si>
    <t>HAXTUN</t>
  </si>
  <si>
    <t>ASPEN</t>
  </si>
  <si>
    <t>GRANADA</t>
  </si>
  <si>
    <t>LAMAR</t>
  </si>
  <si>
    <t>HOLLY</t>
  </si>
  <si>
    <t>WILEY</t>
  </si>
  <si>
    <t>PUEBLO CITY</t>
  </si>
  <si>
    <t>PUEBLO RURAL</t>
  </si>
  <si>
    <t>MEEKER</t>
  </si>
  <si>
    <t>RANGELY</t>
  </si>
  <si>
    <t>DEL NORTE</t>
  </si>
  <si>
    <t>MONTE VISTA</t>
  </si>
  <si>
    <t>SARGENT</t>
  </si>
  <si>
    <t>HAYDEN</t>
  </si>
  <si>
    <t>STEAMBOAT SPRINGS</t>
  </si>
  <si>
    <t>SOUTH ROUTT</t>
  </si>
  <si>
    <t>MOUNTAIN VALLEY</t>
  </si>
  <si>
    <t>CENTER</t>
  </si>
  <si>
    <t>SILVERTON</t>
  </si>
  <si>
    <t>TELLURIDE</t>
  </si>
  <si>
    <t>NORWOOD</t>
  </si>
  <si>
    <t>JULESBURG</t>
  </si>
  <si>
    <t>PLATTE VALLEY</t>
  </si>
  <si>
    <t>CRIPPLE CREEK</t>
  </si>
  <si>
    <t>WOODLAND PARK</t>
  </si>
  <si>
    <t>AKRON</t>
  </si>
  <si>
    <t>ARICKAREE</t>
  </si>
  <si>
    <t>OTIS</t>
  </si>
  <si>
    <t>LONE STAR</t>
  </si>
  <si>
    <t>WOODLIN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</si>
  <si>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</si>
  <si>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</si>
  <si>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</si>
  <si>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</si>
  <si>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</si>
  <si>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</si>
  <si>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</si>
  <si>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</si>
  <si>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</si>
  <si>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</si>
  <si>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</si>
  <si>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TOTAL</t>
  </si>
  <si>
    <t>Source Code  3111</t>
  </si>
  <si>
    <t>Code</t>
  </si>
  <si>
    <t>Overpayment/</t>
  </si>
  <si>
    <t>Underpayment</t>
  </si>
  <si>
    <r>
      <t xml:space="preserve">Gross State Share History is on the CDE website: </t>
    </r>
    <r>
      <rPr>
        <u val="single"/>
        <sz val="10"/>
        <rFont val="Arial"/>
        <family val="2"/>
      </rPr>
      <t>http://www.cde.state.co.us/scripts/fin_distpaym_submit10.asp</t>
    </r>
  </si>
  <si>
    <t>ADE = Gross State Share less Division of Wildlife Payments you Received less the Rescission (withheld by CDE)</t>
  </si>
  <si>
    <t>Regular Charter School Count</t>
  </si>
  <si>
    <t>Source 3000</t>
  </si>
  <si>
    <t>Grant 3140</t>
  </si>
  <si>
    <t>Grant 0000</t>
  </si>
  <si>
    <t>Source 3200</t>
  </si>
  <si>
    <t>Grant 3160</t>
  </si>
  <si>
    <t>Hold Harmless Full Day Kindergarten Funding FY 2010-11</t>
  </si>
  <si>
    <t>ELPA: Initial
90%
FY 2010-11</t>
  </si>
  <si>
    <t>ELPA: Final 10%
FY 2010-11</t>
  </si>
  <si>
    <t>Grant 3170</t>
  </si>
  <si>
    <t>N/A</t>
  </si>
  <si>
    <t>NOTE:  Districts that choose to pay audit findings in accorance with 22-2-113(II)(A)&amp;(B) C.R.S. may wish to discuss with their auditor the correct method to book the adjusting entries.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</si>
</sst>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&quot;$&quot;#,##0.00\ ;[Red]\(&quot;$&quot;#,##0.00\)"/>
    <numFmt numFmtId="170" formatCode="#,##0.0_);[Red]\(#,##0.0\)"/>
    <numFmt numFmtId="171" formatCode="#,##0.0_);\(#,##0.0\)"/>
    <numFmt numFmtId="172" formatCode="0.0"/>
    <numFmt numFmtId="173" formatCode="#,##0.000"/>
    <numFmt numFmtId="174" formatCode="#,##0.0000"/>
    <numFmt numFmtId="175" formatCode="#,##0.00000"/>
    <numFmt numFmtId="176" formatCode="0.00_);[Red]\(0.00\)"/>
    <numFmt numFmtId="177" formatCode="0_);[Red]\(0\)"/>
    <numFmt numFmtId="178" formatCode="&quot;$&quot;#,##0"/>
    <numFmt numFmtId="179" formatCode="&quot;$&quot;#,##0.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4" fontId="0" fillId="33" borderId="0" xfId="0" applyNumberFormat="1" applyFill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33" borderId="10" xfId="0" applyNumberFormat="1" applyFont="1" applyFill="1" applyBorder="1" applyAlignment="1">
      <alignment horizontal="right" vertical="top"/>
    </xf>
    <xf numFmtId="39" fontId="0" fillId="0" borderId="0" xfId="0" applyNumberFormat="1" applyAlignment="1">
      <alignment/>
    </xf>
    <xf numFmtId="39" fontId="0" fillId="33" borderId="0" xfId="0" applyNumberFormat="1" applyFill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168" fontId="0" fillId="0" borderId="0" xfId="0" applyNumberFormat="1" applyAlignment="1">
      <alignment/>
    </xf>
    <xf numFmtId="4" fontId="1" fillId="33" borderId="0" xfId="0" applyNumberFormat="1" applyFont="1" applyFill="1" applyAlignment="1">
      <alignment wrapText="1"/>
    </xf>
    <xf numFmtId="0" fontId="0" fillId="34" borderId="0" xfId="0" applyFill="1" applyAlignment="1">
      <alignment horizontal="right" wrapText="1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0" fillId="0" borderId="0" xfId="0" applyFont="1" applyAlignment="1">
      <alignment horizontal="right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horizontal="right"/>
    </xf>
    <xf numFmtId="4" fontId="0" fillId="0" borderId="0" xfId="0" applyNumberFormat="1" applyFont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40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1" fillId="33" borderId="0" xfId="0" applyNumberFormat="1" applyFont="1" applyFill="1" applyAlignment="1">
      <alignment horizontal="center"/>
    </xf>
    <xf numFmtId="4" fontId="0" fillId="33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" fillId="33" borderId="0" xfId="0" applyFont="1" applyFill="1" applyAlignment="1">
      <alignment horizontal="center" wrapText="1"/>
    </xf>
    <xf numFmtId="171" fontId="0" fillId="0" borderId="0" xfId="0" applyNumberFormat="1" applyAlignment="1" applyProtection="1">
      <alignment/>
      <protection/>
    </xf>
    <xf numFmtId="4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177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17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4" fontId="0" fillId="0" borderId="0" xfId="0" applyNumberFormat="1" applyAlignment="1" applyProtection="1">
      <alignment/>
      <protection/>
    </xf>
    <xf numFmtId="40" fontId="0" fillId="0" borderId="0" xfId="0" applyNumberFormat="1" applyAlignment="1" applyProtection="1">
      <alignment/>
      <protection/>
    </xf>
    <xf numFmtId="171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4" fontId="0" fillId="0" borderId="0" xfId="0" applyNumberFormat="1" applyFont="1" applyBorder="1" applyAlignment="1">
      <alignment/>
    </xf>
    <xf numFmtId="39" fontId="0" fillId="0" borderId="0" xfId="57" applyNumberFormat="1" applyFont="1" applyFill="1" applyAlignment="1" applyProtection="1">
      <alignment horizontal="right"/>
      <protection/>
    </xf>
    <xf numFmtId="0" fontId="0" fillId="35" borderId="0" xfId="0" applyFill="1" applyAlignment="1">
      <alignment/>
    </xf>
    <xf numFmtId="39" fontId="1" fillId="33" borderId="0" xfId="0" applyNumberFormat="1" applyFont="1" applyFill="1" applyAlignment="1">
      <alignment horizontal="center" wrapText="1"/>
    </xf>
    <xf numFmtId="39" fontId="1" fillId="33" borderId="0" xfId="0" applyNumberFormat="1" applyFont="1" applyFill="1" applyAlignment="1">
      <alignment horizontal="center"/>
    </xf>
    <xf numFmtId="39" fontId="0" fillId="33" borderId="0" xfId="0" applyNumberFormat="1" applyFont="1" applyFill="1" applyAlignment="1">
      <alignment horizontal="center"/>
    </xf>
    <xf numFmtId="39" fontId="0" fillId="0" borderId="0" xfId="0" applyNumberFormat="1" applyFont="1" applyFill="1" applyAlignment="1">
      <alignment horizontal="left"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Alignment="1">
      <alignment/>
    </xf>
    <xf numFmtId="168" fontId="0" fillId="0" borderId="0" xfId="0" applyNumberFormat="1" applyAlignment="1">
      <alignment wrapText="1"/>
    </xf>
    <xf numFmtId="168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35" borderId="0" xfId="0" applyFont="1" applyFill="1" applyAlignment="1">
      <alignment horizontal="center"/>
    </xf>
    <xf numFmtId="39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4" fontId="0" fillId="35" borderId="0" xfId="0" applyNumberFormat="1" applyFont="1" applyFill="1" applyAlignment="1">
      <alignment/>
    </xf>
    <xf numFmtId="4" fontId="0" fillId="35" borderId="0" xfId="0" applyNumberFormat="1" applyFill="1" applyAlignment="1">
      <alignment/>
    </xf>
    <xf numFmtId="40" fontId="0" fillId="0" borderId="0" xfId="0" applyNumberFormat="1" applyFill="1" applyAlignment="1">
      <alignment/>
    </xf>
    <xf numFmtId="0" fontId="0" fillId="35" borderId="10" xfId="0" applyFill="1" applyBorder="1" applyAlignment="1">
      <alignment horizontal="center"/>
    </xf>
    <xf numFmtId="0" fontId="0" fillId="0" borderId="0" xfId="0" applyFont="1" applyAlignment="1" applyProtection="1">
      <alignment horizontal="left"/>
      <protection/>
    </xf>
    <xf numFmtId="39" fontId="0" fillId="0" borderId="0" xfId="0" applyNumberFormat="1" applyFont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4" fontId="0" fillId="35" borderId="0" xfId="0" applyNumberFormat="1" applyFill="1" applyBorder="1" applyAlignment="1">
      <alignment horizontal="right" wrapText="1"/>
    </xf>
    <xf numFmtId="4" fontId="1" fillId="35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7" fillId="0" borderId="0" xfId="53" applyFill="1" applyAlignment="1" applyProtection="1">
      <alignment/>
      <protection/>
    </xf>
    <xf numFmtId="39" fontId="0" fillId="35" borderId="0" xfId="0" applyNumberFormat="1" applyFill="1" applyAlignment="1">
      <alignment/>
    </xf>
    <xf numFmtId="39" fontId="0" fillId="35" borderId="0" xfId="0" applyNumberFormat="1" applyFont="1" applyFill="1" applyAlignment="1">
      <alignment/>
    </xf>
    <xf numFmtId="0" fontId="0" fillId="35" borderId="10" xfId="0" applyFill="1" applyBorder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4" fontId="0" fillId="35" borderId="0" xfId="0" applyNumberFormat="1" applyFont="1" applyFill="1" applyAlignment="1">
      <alignment/>
    </xf>
    <xf numFmtId="0" fontId="0" fillId="0" borderId="0" xfId="0" applyNumberFormat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0" fontId="4" fillId="33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AGrants0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7"/>
  <sheetViews>
    <sheetView zoomScalePageLayoutView="0" workbookViewId="0" topLeftCell="A1">
      <pane xSplit="3" topLeftCell="D1" activePane="topRight" state="frozen"/>
      <selection pane="topLeft" activeCell="D43" sqref="D43"/>
      <selection pane="topRight" activeCell="A1" sqref="A1"/>
    </sheetView>
  </sheetViews>
  <sheetFormatPr defaultColWidth="9.140625" defaultRowHeight="12.75"/>
  <cols>
    <col min="1" max="1" width="7.140625" style="3" customWidth="1"/>
    <col min="2" max="2" width="24.140625" style="0" customWidth="1"/>
    <col min="3" max="3" width="29.57421875" style="0" customWidth="1"/>
    <col min="4" max="4" width="24.140625" style="0" customWidth="1"/>
    <col min="5" max="6" width="27.7109375" style="0" customWidth="1"/>
    <col min="7" max="7" width="27.421875" style="0" customWidth="1"/>
    <col min="8" max="8" width="24.7109375" style="9" bestFit="1" customWidth="1"/>
    <col min="9" max="9" width="13.8515625" style="0" bestFit="1" customWidth="1"/>
    <col min="10" max="10" width="10.140625" style="0" bestFit="1" customWidth="1"/>
    <col min="11" max="11" width="16.00390625" style="0" bestFit="1" customWidth="1"/>
  </cols>
  <sheetData>
    <row r="1" spans="1:8" ht="12.75">
      <c r="A1" s="3" t="s">
        <v>0</v>
      </c>
      <c r="B1" t="s">
        <v>1</v>
      </c>
      <c r="C1" t="s">
        <v>2</v>
      </c>
      <c r="D1" s="10" t="s">
        <v>3</v>
      </c>
      <c r="E1" s="33" t="s">
        <v>4</v>
      </c>
      <c r="F1" s="33" t="s">
        <v>509</v>
      </c>
      <c r="G1" s="33" t="s">
        <v>501</v>
      </c>
      <c r="H1" s="88" t="s">
        <v>5</v>
      </c>
    </row>
    <row r="2" spans="4:8" ht="12.75">
      <c r="D2" s="2"/>
      <c r="E2" s="34" t="s">
        <v>297</v>
      </c>
      <c r="F2" s="33" t="s">
        <v>508</v>
      </c>
      <c r="G2" s="34"/>
      <c r="H2" s="88"/>
    </row>
    <row r="3" spans="4:8" ht="12.75">
      <c r="D3" s="2"/>
      <c r="E3" s="34" t="s">
        <v>298</v>
      </c>
      <c r="F3" s="33" t="s">
        <v>510</v>
      </c>
      <c r="G3" s="34"/>
      <c r="H3" s="88"/>
    </row>
    <row r="4" spans="4:8" ht="12.75">
      <c r="D4" s="2"/>
      <c r="E4" s="34" t="s">
        <v>299</v>
      </c>
      <c r="F4" s="33"/>
      <c r="G4" s="34" t="s">
        <v>502</v>
      </c>
      <c r="H4" s="88"/>
    </row>
    <row r="5" spans="4:8" ht="12.75">
      <c r="D5" s="11" t="s">
        <v>247</v>
      </c>
      <c r="E5" s="34" t="s">
        <v>248</v>
      </c>
      <c r="F5" s="47" t="s">
        <v>247</v>
      </c>
      <c r="G5" s="34" t="s">
        <v>503</v>
      </c>
      <c r="H5" s="94"/>
    </row>
    <row r="6" spans="4:8" ht="12.75">
      <c r="D6" s="115" t="s">
        <v>665</v>
      </c>
      <c r="E6" s="116"/>
      <c r="F6" s="116"/>
      <c r="G6" s="116"/>
      <c r="H6" s="105"/>
    </row>
    <row r="7" spans="4:8" ht="12.75">
      <c r="D7" s="8"/>
      <c r="E7" s="5"/>
      <c r="F7" s="5"/>
      <c r="G7" s="5"/>
      <c r="H7" s="78"/>
    </row>
    <row r="8" spans="3:8" ht="12.75">
      <c r="C8" s="6"/>
      <c r="D8" s="117"/>
      <c r="E8" s="118"/>
      <c r="F8" s="118"/>
      <c r="G8" s="118"/>
      <c r="H8" s="78"/>
    </row>
    <row r="9" spans="4:8" ht="12.75">
      <c r="D9" s="119"/>
      <c r="E9" s="119"/>
      <c r="F9" s="119"/>
      <c r="G9" s="119"/>
      <c r="H9" s="78"/>
    </row>
    <row r="10" spans="3:8" ht="12.75">
      <c r="C10" s="6" t="s">
        <v>268</v>
      </c>
      <c r="D10" s="119" t="s">
        <v>664</v>
      </c>
      <c r="E10" s="119"/>
      <c r="F10" s="119"/>
      <c r="G10" s="119"/>
      <c r="H10" s="78"/>
    </row>
    <row r="11" spans="4:8" ht="12.75">
      <c r="D11" s="7"/>
      <c r="E11" s="7"/>
      <c r="F11" s="102"/>
      <c r="G11" s="7"/>
      <c r="H11" s="78"/>
    </row>
    <row r="12" spans="4:8" ht="12.75">
      <c r="D12" s="7"/>
      <c r="E12" s="7"/>
      <c r="F12" s="7"/>
      <c r="G12" s="7"/>
      <c r="H12" s="78"/>
    </row>
    <row r="13" spans="1:11" ht="12.75">
      <c r="A13" s="3" t="s">
        <v>6</v>
      </c>
      <c r="B13" t="s">
        <v>7</v>
      </c>
      <c r="C13" s="71" t="s">
        <v>324</v>
      </c>
      <c r="D13" s="48">
        <v>34754410.910000004</v>
      </c>
      <c r="E13" s="19">
        <v>-96.48</v>
      </c>
      <c r="F13" s="75">
        <v>0</v>
      </c>
      <c r="G13" s="19">
        <v>-15368.28</v>
      </c>
      <c r="H13" s="92">
        <f aca="true" t="shared" si="0" ref="H13:H44">SUM(D13:G13)</f>
        <v>34738946.150000006</v>
      </c>
      <c r="I13" s="1"/>
      <c r="K13" s="1"/>
    </row>
    <row r="14" spans="1:11" ht="12.75">
      <c r="A14" s="3" t="s">
        <v>8</v>
      </c>
      <c r="B14" t="s">
        <v>7</v>
      </c>
      <c r="C14" s="71" t="s">
        <v>325</v>
      </c>
      <c r="D14" s="48">
        <v>204198707.68</v>
      </c>
      <c r="E14" s="19">
        <v>0</v>
      </c>
      <c r="F14" s="75">
        <v>-53412.4</v>
      </c>
      <c r="G14" s="19">
        <v>-82630.14</v>
      </c>
      <c r="H14" s="92">
        <f t="shared" si="0"/>
        <v>204062665.14000002</v>
      </c>
      <c r="I14" s="1"/>
      <c r="K14" s="1"/>
    </row>
    <row r="15" spans="1:11" ht="12.75">
      <c r="A15" s="3" t="s">
        <v>9</v>
      </c>
      <c r="B15" t="s">
        <v>7</v>
      </c>
      <c r="C15" s="71" t="s">
        <v>326</v>
      </c>
      <c r="D15" s="48">
        <v>34168252.379999995</v>
      </c>
      <c r="E15" s="19">
        <v>-54.19</v>
      </c>
      <c r="F15" s="75">
        <v>0</v>
      </c>
      <c r="G15" s="19">
        <v>-15882.35</v>
      </c>
      <c r="H15" s="92">
        <f t="shared" si="0"/>
        <v>34152315.839999996</v>
      </c>
      <c r="I15" s="1"/>
      <c r="K15" s="1"/>
    </row>
    <row r="16" spans="1:11" ht="12.75">
      <c r="A16" s="3" t="s">
        <v>10</v>
      </c>
      <c r="B16" t="s">
        <v>7</v>
      </c>
      <c r="C16" s="71" t="s">
        <v>327</v>
      </c>
      <c r="D16" s="48">
        <v>67355019.97</v>
      </c>
      <c r="E16" s="19">
        <v>0</v>
      </c>
      <c r="F16" s="75">
        <v>1216.76</v>
      </c>
      <c r="G16" s="19">
        <v>-28949.32</v>
      </c>
      <c r="H16" s="92">
        <f t="shared" si="0"/>
        <v>67327287.41000001</v>
      </c>
      <c r="I16" s="1"/>
      <c r="K16" s="1"/>
    </row>
    <row r="17" spans="1:11" ht="12.75">
      <c r="A17" s="3" t="s">
        <v>11</v>
      </c>
      <c r="B17" t="s">
        <v>7</v>
      </c>
      <c r="C17" s="71" t="s">
        <v>328</v>
      </c>
      <c r="D17" s="48">
        <v>5131987.69</v>
      </c>
      <c r="E17" s="19">
        <v>0</v>
      </c>
      <c r="F17" s="75">
        <v>0</v>
      </c>
      <c r="G17" s="19">
        <v>-2334.02</v>
      </c>
      <c r="H17" s="92">
        <f t="shared" si="0"/>
        <v>5129653.670000001</v>
      </c>
      <c r="I17" s="1"/>
      <c r="K17" s="1"/>
    </row>
    <row r="18" spans="1:11" ht="12.75">
      <c r="A18" s="3" t="s">
        <v>12</v>
      </c>
      <c r="B18" t="s">
        <v>7</v>
      </c>
      <c r="C18" s="71" t="s">
        <v>329</v>
      </c>
      <c r="D18" s="48">
        <v>4320420.470000001</v>
      </c>
      <c r="E18" s="19">
        <v>0</v>
      </c>
      <c r="F18" s="75">
        <v>0</v>
      </c>
      <c r="G18" s="19">
        <v>-2081.98</v>
      </c>
      <c r="H18" s="92">
        <f t="shared" si="0"/>
        <v>4318338.49</v>
      </c>
      <c r="I18" s="1"/>
      <c r="K18" s="1"/>
    </row>
    <row r="19" spans="1:11" ht="12.75">
      <c r="A19" s="3" t="s">
        <v>13</v>
      </c>
      <c r="B19" t="s">
        <v>7</v>
      </c>
      <c r="C19" s="71" t="s">
        <v>330</v>
      </c>
      <c r="D19" s="48">
        <v>50442263.87</v>
      </c>
      <c r="E19" s="19">
        <v>0</v>
      </c>
      <c r="F19" s="75">
        <v>120944.83</v>
      </c>
      <c r="G19" s="19">
        <v>-21208.84</v>
      </c>
      <c r="H19" s="92">
        <f t="shared" si="0"/>
        <v>50541999.85999999</v>
      </c>
      <c r="I19" s="1"/>
      <c r="K19" s="1"/>
    </row>
    <row r="20" spans="1:11" ht="12.75">
      <c r="A20" s="3" t="s">
        <v>14</v>
      </c>
      <c r="B20" t="s">
        <v>15</v>
      </c>
      <c r="C20" s="71" t="s">
        <v>331</v>
      </c>
      <c r="D20" s="48">
        <v>9924773.950000003</v>
      </c>
      <c r="E20" s="19">
        <v>-2074.98</v>
      </c>
      <c r="F20" s="75">
        <v>0</v>
      </c>
      <c r="G20" s="19">
        <v>-4350.88</v>
      </c>
      <c r="H20" s="92">
        <f t="shared" si="0"/>
        <v>9918348.090000002</v>
      </c>
      <c r="I20" s="1"/>
      <c r="K20" s="1"/>
    </row>
    <row r="21" spans="1:11" ht="12.75">
      <c r="A21" s="3" t="s">
        <v>16</v>
      </c>
      <c r="B21" t="s">
        <v>15</v>
      </c>
      <c r="C21" s="71" t="s">
        <v>332</v>
      </c>
      <c r="D21" s="48">
        <v>1931914.6500000001</v>
      </c>
      <c r="E21" s="19">
        <v>0</v>
      </c>
      <c r="F21" s="75">
        <v>0</v>
      </c>
      <c r="G21" s="19">
        <v>-843.64</v>
      </c>
      <c r="H21" s="92">
        <f t="shared" si="0"/>
        <v>1931071.0100000002</v>
      </c>
      <c r="I21" s="1"/>
      <c r="K21" s="1"/>
    </row>
    <row r="22" spans="1:11" ht="12.75">
      <c r="A22" s="3" t="s">
        <v>17</v>
      </c>
      <c r="B22" t="s">
        <v>18</v>
      </c>
      <c r="C22" s="71" t="s">
        <v>333</v>
      </c>
      <c r="D22" s="48">
        <v>10474316.440000001</v>
      </c>
      <c r="E22" s="19">
        <v>0</v>
      </c>
      <c r="F22" s="75">
        <v>0</v>
      </c>
      <c r="G22" s="19">
        <v>-6572.01</v>
      </c>
      <c r="H22" s="92">
        <f t="shared" si="0"/>
        <v>10467744.430000002</v>
      </c>
      <c r="I22" s="1"/>
      <c r="J22" s="1"/>
      <c r="K22" s="1"/>
    </row>
    <row r="23" spans="1:11" ht="12.75">
      <c r="A23" s="3" t="s">
        <v>19</v>
      </c>
      <c r="B23" t="s">
        <v>18</v>
      </c>
      <c r="C23" s="71" t="s">
        <v>334</v>
      </c>
      <c r="D23" s="48">
        <v>7791247.890000002</v>
      </c>
      <c r="E23" s="19">
        <v>0</v>
      </c>
      <c r="F23" s="75">
        <v>0</v>
      </c>
      <c r="G23" s="19">
        <v>-3674.16</v>
      </c>
      <c r="H23" s="92">
        <f t="shared" si="0"/>
        <v>7787573.730000002</v>
      </c>
      <c r="I23" s="1"/>
      <c r="K23" s="1"/>
    </row>
    <row r="24" spans="1:11" ht="12.75">
      <c r="A24" s="3" t="s">
        <v>20</v>
      </c>
      <c r="B24" t="s">
        <v>18</v>
      </c>
      <c r="C24" s="71" t="s">
        <v>335</v>
      </c>
      <c r="D24" s="48">
        <v>189501656.31999996</v>
      </c>
      <c r="E24" s="19">
        <v>0</v>
      </c>
      <c r="F24" s="75">
        <v>0</v>
      </c>
      <c r="G24" s="19">
        <v>-103549.43</v>
      </c>
      <c r="H24" s="92">
        <f t="shared" si="0"/>
        <v>189398106.88999996</v>
      </c>
      <c r="I24" s="1"/>
      <c r="K24" s="1"/>
    </row>
    <row r="25" spans="1:11" ht="12.75">
      <c r="A25" s="3" t="s">
        <v>21</v>
      </c>
      <c r="B25" t="s">
        <v>18</v>
      </c>
      <c r="C25" s="71" t="s">
        <v>336</v>
      </c>
      <c r="D25" s="48">
        <v>58564186.480000004</v>
      </c>
      <c r="E25" s="19">
        <v>0</v>
      </c>
      <c r="F25" s="75">
        <v>0</v>
      </c>
      <c r="G25" s="19">
        <v>-30680.1</v>
      </c>
      <c r="H25" s="92">
        <f t="shared" si="0"/>
        <v>58533506.38</v>
      </c>
      <c r="I25" s="1"/>
      <c r="K25" s="1"/>
    </row>
    <row r="26" spans="1:11" ht="12.75">
      <c r="A26" s="3" t="s">
        <v>22</v>
      </c>
      <c r="B26" t="s">
        <v>18</v>
      </c>
      <c r="C26" s="71" t="s">
        <v>337</v>
      </c>
      <c r="D26" s="48">
        <v>1315728.7799999998</v>
      </c>
      <c r="E26" s="19">
        <v>0</v>
      </c>
      <c r="F26" s="75">
        <v>0</v>
      </c>
      <c r="G26" s="19">
        <v>-621.39</v>
      </c>
      <c r="H26" s="92">
        <f t="shared" si="0"/>
        <v>1315107.39</v>
      </c>
      <c r="I26" s="1"/>
      <c r="K26" s="1"/>
    </row>
    <row r="27" spans="1:11" ht="12.75">
      <c r="A27" s="3" t="s">
        <v>23</v>
      </c>
      <c r="B27" t="s">
        <v>18</v>
      </c>
      <c r="C27" s="71" t="s">
        <v>338</v>
      </c>
      <c r="D27" s="48">
        <v>192302578.04999995</v>
      </c>
      <c r="E27" s="19">
        <v>0</v>
      </c>
      <c r="F27" s="75">
        <v>0</v>
      </c>
      <c r="G27" s="19">
        <v>-78196.51</v>
      </c>
      <c r="H27" s="92">
        <f t="shared" si="0"/>
        <v>192224381.53999996</v>
      </c>
      <c r="I27" s="1"/>
      <c r="K27" s="1"/>
    </row>
    <row r="28" spans="1:11" ht="12.75">
      <c r="A28" s="3" t="s">
        <v>24</v>
      </c>
      <c r="B28" t="s">
        <v>18</v>
      </c>
      <c r="C28" s="71" t="s">
        <v>339</v>
      </c>
      <c r="D28" s="48">
        <v>2458767.7</v>
      </c>
      <c r="E28" s="19">
        <v>0</v>
      </c>
      <c r="F28" s="75">
        <v>0</v>
      </c>
      <c r="G28" s="19">
        <v>-1122.39</v>
      </c>
      <c r="H28" s="92">
        <f t="shared" si="0"/>
        <v>2457645.31</v>
      </c>
      <c r="I28" s="1"/>
      <c r="K28" s="1"/>
    </row>
    <row r="29" spans="1:11" ht="12.75">
      <c r="A29" s="3" t="s">
        <v>25</v>
      </c>
      <c r="B29" t="s">
        <v>26</v>
      </c>
      <c r="C29" s="71" t="s">
        <v>340</v>
      </c>
      <c r="D29" s="48">
        <v>1251365.5300000007</v>
      </c>
      <c r="E29" s="19">
        <v>-1773.43</v>
      </c>
      <c r="F29" s="75">
        <v>0</v>
      </c>
      <c r="G29" s="19">
        <v>-3269.73</v>
      </c>
      <c r="H29" s="92">
        <f t="shared" si="0"/>
        <v>1246322.3700000008</v>
      </c>
      <c r="I29" s="1"/>
      <c r="K29" s="1"/>
    </row>
    <row r="30" spans="1:11" ht="12.75">
      <c r="A30" s="3" t="s">
        <v>27</v>
      </c>
      <c r="B30" t="s">
        <v>28</v>
      </c>
      <c r="C30" s="71" t="s">
        <v>341</v>
      </c>
      <c r="D30" s="48">
        <v>1160295.5299999998</v>
      </c>
      <c r="E30" s="19">
        <v>-137.63</v>
      </c>
      <c r="F30" s="75">
        <v>0</v>
      </c>
      <c r="G30" s="19">
        <v>-552.53</v>
      </c>
      <c r="H30" s="92">
        <f t="shared" si="0"/>
        <v>1159605.3699999999</v>
      </c>
      <c r="I30" s="1"/>
      <c r="K30" s="1"/>
    </row>
    <row r="31" spans="1:11" ht="12.75">
      <c r="A31" s="3" t="s">
        <v>29</v>
      </c>
      <c r="B31" t="s">
        <v>28</v>
      </c>
      <c r="C31" s="71" t="s">
        <v>342</v>
      </c>
      <c r="D31" s="48">
        <v>612923.8699999999</v>
      </c>
      <c r="E31" s="19">
        <v>0</v>
      </c>
      <c r="F31" s="75">
        <v>0</v>
      </c>
      <c r="G31" s="19">
        <v>-267.53</v>
      </c>
      <c r="H31" s="92">
        <f t="shared" si="0"/>
        <v>612656.3399999999</v>
      </c>
      <c r="I31" s="1"/>
      <c r="K31" s="1"/>
    </row>
    <row r="32" spans="1:11" ht="12.75">
      <c r="A32" s="3" t="s">
        <v>30</v>
      </c>
      <c r="B32" t="s">
        <v>28</v>
      </c>
      <c r="C32" s="71" t="s">
        <v>343</v>
      </c>
      <c r="D32" s="48">
        <v>1713155.8000000003</v>
      </c>
      <c r="E32" s="19">
        <v>-271.06</v>
      </c>
      <c r="F32" s="75">
        <v>0</v>
      </c>
      <c r="G32" s="19">
        <v>-762.61</v>
      </c>
      <c r="H32" s="92">
        <f t="shared" si="0"/>
        <v>1712122.1300000001</v>
      </c>
      <c r="I32" s="1"/>
      <c r="K32" s="1"/>
    </row>
    <row r="33" spans="1:11" ht="12.75">
      <c r="A33" s="3" t="s">
        <v>31</v>
      </c>
      <c r="B33" t="s">
        <v>28</v>
      </c>
      <c r="C33" s="71" t="s">
        <v>344</v>
      </c>
      <c r="D33" s="48">
        <v>2209208.5</v>
      </c>
      <c r="E33" s="19">
        <v>0</v>
      </c>
      <c r="F33" s="75">
        <v>0</v>
      </c>
      <c r="G33" s="19">
        <v>-768.54</v>
      </c>
      <c r="H33" s="92">
        <f t="shared" si="0"/>
        <v>2208439.96</v>
      </c>
      <c r="I33" s="1"/>
      <c r="K33" s="1"/>
    </row>
    <row r="34" spans="1:11" ht="12.75">
      <c r="A34" s="3" t="s">
        <v>32</v>
      </c>
      <c r="B34" t="s">
        <v>28</v>
      </c>
      <c r="C34" s="71" t="s">
        <v>345</v>
      </c>
      <c r="D34" s="48">
        <v>505875.32000000007</v>
      </c>
      <c r="E34" s="19">
        <v>0</v>
      </c>
      <c r="F34" s="75">
        <v>0</v>
      </c>
      <c r="G34" s="19">
        <v>-208.23</v>
      </c>
      <c r="H34" s="92">
        <f t="shared" si="0"/>
        <v>505667.0900000001</v>
      </c>
      <c r="I34" s="1"/>
      <c r="K34" s="1"/>
    </row>
    <row r="35" spans="1:11" ht="12.75">
      <c r="A35" s="3" t="s">
        <v>33</v>
      </c>
      <c r="B35" t="s">
        <v>34</v>
      </c>
      <c r="C35" s="71" t="s">
        <v>346</v>
      </c>
      <c r="D35" s="48">
        <v>2685239.92</v>
      </c>
      <c r="E35" s="19">
        <v>-247.25</v>
      </c>
      <c r="F35" s="75">
        <v>0</v>
      </c>
      <c r="G35" s="19">
        <v>-1221.16</v>
      </c>
      <c r="H35" s="92">
        <f t="shared" si="0"/>
        <v>2683771.51</v>
      </c>
      <c r="I35" s="1"/>
      <c r="K35" s="1"/>
    </row>
    <row r="36" spans="1:11" ht="12.75">
      <c r="A36" s="3" t="s">
        <v>36</v>
      </c>
      <c r="B36" t="s">
        <v>34</v>
      </c>
      <c r="C36" s="71" t="s">
        <v>347</v>
      </c>
      <c r="D36" s="48">
        <v>1942711.1200000003</v>
      </c>
      <c r="E36" s="19">
        <v>0</v>
      </c>
      <c r="F36" s="75">
        <v>0</v>
      </c>
      <c r="G36" s="19">
        <v>-754.95</v>
      </c>
      <c r="H36" s="92">
        <f t="shared" si="0"/>
        <v>1941956.1700000004</v>
      </c>
      <c r="I36" s="1"/>
      <c r="K36" s="1"/>
    </row>
    <row r="37" spans="1:11" ht="12.75">
      <c r="A37" s="3" t="s">
        <v>37</v>
      </c>
      <c r="B37" t="s">
        <v>38</v>
      </c>
      <c r="C37" s="71" t="s">
        <v>348</v>
      </c>
      <c r="D37" s="48">
        <v>101304148.50000003</v>
      </c>
      <c r="E37" s="19">
        <v>-859.48</v>
      </c>
      <c r="F37" s="75">
        <v>0</v>
      </c>
      <c r="G37" s="19">
        <v>-52816.62</v>
      </c>
      <c r="H37" s="92">
        <f t="shared" si="0"/>
        <v>101250472.40000002</v>
      </c>
      <c r="I37" s="1"/>
      <c r="K37" s="1"/>
    </row>
    <row r="38" spans="1:11" ht="12.75">
      <c r="A38" s="3" t="s">
        <v>39</v>
      </c>
      <c r="B38" t="s">
        <v>38</v>
      </c>
      <c r="C38" s="71" t="s">
        <v>349</v>
      </c>
      <c r="D38" s="48">
        <v>53522053.52999998</v>
      </c>
      <c r="E38" s="19">
        <v>-1176.5</v>
      </c>
      <c r="F38" s="75">
        <v>0</v>
      </c>
      <c r="G38" s="19">
        <v>-58786.82</v>
      </c>
      <c r="H38" s="92">
        <f t="shared" si="0"/>
        <v>53462090.20999998</v>
      </c>
      <c r="I38" s="1"/>
      <c r="K38" s="1"/>
    </row>
    <row r="39" spans="1:11" ht="12.75">
      <c r="A39" s="3" t="s">
        <v>40</v>
      </c>
      <c r="B39" t="s">
        <v>41</v>
      </c>
      <c r="C39" s="71" t="s">
        <v>350</v>
      </c>
      <c r="D39" s="48">
        <v>2781346.89</v>
      </c>
      <c r="E39" s="19">
        <v>-230.45</v>
      </c>
      <c r="F39" s="75">
        <v>0</v>
      </c>
      <c r="G39" s="19">
        <v>-2002.17</v>
      </c>
      <c r="H39" s="92">
        <f t="shared" si="0"/>
        <v>2779114.27</v>
      </c>
      <c r="I39" s="1"/>
      <c r="K39" s="1"/>
    </row>
    <row r="40" spans="1:11" ht="12.75">
      <c r="A40" s="3" t="s">
        <v>42</v>
      </c>
      <c r="B40" t="s">
        <v>41</v>
      </c>
      <c r="C40" s="71" t="s">
        <v>351</v>
      </c>
      <c r="D40" s="48">
        <v>3496483.3499999996</v>
      </c>
      <c r="E40" s="19">
        <v>-1426.39</v>
      </c>
      <c r="F40" s="75">
        <v>0</v>
      </c>
      <c r="G40" s="19">
        <v>-2260.3</v>
      </c>
      <c r="H40" s="92">
        <f t="shared" si="0"/>
        <v>3492796.6599999997</v>
      </c>
      <c r="I40" s="1"/>
      <c r="K40" s="1"/>
    </row>
    <row r="41" spans="1:11" ht="12.75">
      <c r="A41" s="3" t="s">
        <v>43</v>
      </c>
      <c r="B41" t="s">
        <v>44</v>
      </c>
      <c r="C41" s="71" t="s">
        <v>352</v>
      </c>
      <c r="D41" s="48">
        <v>821295.2500000001</v>
      </c>
      <c r="E41" s="19">
        <v>0</v>
      </c>
      <c r="F41" s="75">
        <v>0</v>
      </c>
      <c r="G41" s="19">
        <v>-404.83</v>
      </c>
      <c r="H41" s="92">
        <f t="shared" si="0"/>
        <v>820890.4200000002</v>
      </c>
      <c r="I41" s="1"/>
      <c r="K41" s="1"/>
    </row>
    <row r="42" spans="1:11" ht="12.75">
      <c r="A42" s="3" t="s">
        <v>46</v>
      </c>
      <c r="B42" t="s">
        <v>44</v>
      </c>
      <c r="C42" s="71" t="s">
        <v>353</v>
      </c>
      <c r="D42" s="48">
        <v>1336221.27</v>
      </c>
      <c r="E42" s="19">
        <v>0</v>
      </c>
      <c r="F42" s="75">
        <v>0</v>
      </c>
      <c r="G42" s="19">
        <v>-626.39</v>
      </c>
      <c r="H42" s="92">
        <f t="shared" si="0"/>
        <v>1335594.8800000001</v>
      </c>
      <c r="I42" s="1"/>
      <c r="K42" s="1"/>
    </row>
    <row r="43" spans="1:11" ht="12.75">
      <c r="A43" s="3" t="s">
        <v>47</v>
      </c>
      <c r="B43" t="s">
        <v>48</v>
      </c>
      <c r="C43" s="71" t="s">
        <v>354</v>
      </c>
      <c r="D43" s="48">
        <v>0</v>
      </c>
      <c r="E43" s="77">
        <v>0</v>
      </c>
      <c r="F43" s="75">
        <v>0</v>
      </c>
      <c r="G43" s="19">
        <v>0</v>
      </c>
      <c r="H43" s="92">
        <f t="shared" si="0"/>
        <v>0</v>
      </c>
      <c r="I43" s="1"/>
      <c r="K43" s="1"/>
    </row>
    <row r="44" spans="1:11" ht="12.75">
      <c r="A44" s="3" t="s">
        <v>49</v>
      </c>
      <c r="B44" t="s">
        <v>50</v>
      </c>
      <c r="C44" s="71" t="s">
        <v>355</v>
      </c>
      <c r="D44" s="48">
        <v>6511077.890000001</v>
      </c>
      <c r="E44" s="19">
        <v>-1036.37</v>
      </c>
      <c r="F44" s="75">
        <v>0</v>
      </c>
      <c r="G44" s="19">
        <v>-2279.09</v>
      </c>
      <c r="H44" s="92">
        <f t="shared" si="0"/>
        <v>6507762.430000001</v>
      </c>
      <c r="I44" s="1"/>
      <c r="K44" s="1"/>
    </row>
    <row r="45" spans="1:11" ht="12.75">
      <c r="A45" s="3" t="s">
        <v>51</v>
      </c>
      <c r="B45" t="s">
        <v>50</v>
      </c>
      <c r="C45" s="71" t="s">
        <v>356</v>
      </c>
      <c r="D45" s="48">
        <v>2480592.56</v>
      </c>
      <c r="E45" s="19">
        <v>0</v>
      </c>
      <c r="F45" s="75">
        <v>0</v>
      </c>
      <c r="G45" s="19">
        <v>-866.25</v>
      </c>
      <c r="H45" s="92">
        <f aca="true" t="shared" si="1" ref="H45:H76">SUM(D45:G45)</f>
        <v>2479726.31</v>
      </c>
      <c r="I45" s="1"/>
      <c r="K45" s="1"/>
    </row>
    <row r="46" spans="1:11" ht="12.75">
      <c r="A46" s="3" t="s">
        <v>52</v>
      </c>
      <c r="B46" t="s">
        <v>50</v>
      </c>
      <c r="C46" s="71" t="s">
        <v>357</v>
      </c>
      <c r="D46" s="48">
        <v>1882797.46</v>
      </c>
      <c r="E46" s="19">
        <v>0</v>
      </c>
      <c r="F46" s="75">
        <v>0</v>
      </c>
      <c r="G46" s="19">
        <v>-789.75</v>
      </c>
      <c r="H46" s="92">
        <f t="shared" si="1"/>
        <v>1882007.71</v>
      </c>
      <c r="I46" s="1"/>
      <c r="K46" s="1"/>
    </row>
    <row r="47" spans="1:11" ht="12.75">
      <c r="A47" s="3" t="s">
        <v>53</v>
      </c>
      <c r="B47" t="s">
        <v>54</v>
      </c>
      <c r="C47" s="71" t="s">
        <v>358</v>
      </c>
      <c r="D47" s="48">
        <v>1227730.2000000002</v>
      </c>
      <c r="E47" s="19">
        <v>0</v>
      </c>
      <c r="F47" s="75">
        <v>0</v>
      </c>
      <c r="G47" s="19">
        <v>-751.91</v>
      </c>
      <c r="H47" s="92">
        <f t="shared" si="1"/>
        <v>1226978.2900000003</v>
      </c>
      <c r="I47" s="1"/>
      <c r="K47" s="1"/>
    </row>
    <row r="48" spans="1:11" ht="12.75">
      <c r="A48" s="3" t="s">
        <v>55</v>
      </c>
      <c r="B48" t="s">
        <v>54</v>
      </c>
      <c r="C48" s="71" t="s">
        <v>359</v>
      </c>
      <c r="D48" s="48">
        <v>593713.8900000004</v>
      </c>
      <c r="E48" s="19">
        <v>0</v>
      </c>
      <c r="F48" s="75">
        <v>0</v>
      </c>
      <c r="G48" s="19">
        <v>-785.29</v>
      </c>
      <c r="H48" s="92">
        <f t="shared" si="1"/>
        <v>592928.6000000003</v>
      </c>
      <c r="I48" s="1"/>
      <c r="K48" s="1"/>
    </row>
    <row r="49" spans="1:11" ht="12.75">
      <c r="A49" s="3" t="s">
        <v>56</v>
      </c>
      <c r="B49" t="s">
        <v>57</v>
      </c>
      <c r="C49" s="71" t="s">
        <v>360</v>
      </c>
      <c r="D49" s="48">
        <v>2939302.3200000003</v>
      </c>
      <c r="E49" s="19">
        <v>0</v>
      </c>
      <c r="F49" s="75">
        <v>0</v>
      </c>
      <c r="G49" s="19">
        <v>-1154.7</v>
      </c>
      <c r="H49" s="92">
        <f t="shared" si="1"/>
        <v>2938147.62</v>
      </c>
      <c r="I49" s="1"/>
      <c r="K49" s="1"/>
    </row>
    <row r="50" spans="1:11" ht="12.75">
      <c r="A50" s="3" t="s">
        <v>58</v>
      </c>
      <c r="B50" t="s">
        <v>59</v>
      </c>
      <c r="C50" s="71" t="s">
        <v>361</v>
      </c>
      <c r="D50" s="48">
        <v>914564.2400000002</v>
      </c>
      <c r="E50" s="19">
        <v>0</v>
      </c>
      <c r="F50" s="75">
        <v>0</v>
      </c>
      <c r="G50" s="19">
        <v>-1069.04</v>
      </c>
      <c r="H50" s="92">
        <f t="shared" si="1"/>
        <v>913495.2000000002</v>
      </c>
      <c r="I50" s="1"/>
      <c r="K50" s="1"/>
    </row>
    <row r="51" spans="1:11" ht="12.75">
      <c r="A51" s="3" t="s">
        <v>60</v>
      </c>
      <c r="B51" t="s">
        <v>61</v>
      </c>
      <c r="C51" s="71" t="s">
        <v>362</v>
      </c>
      <c r="D51" s="48">
        <v>20267223.2</v>
      </c>
      <c r="E51" s="19">
        <v>-466.55</v>
      </c>
      <c r="F51" s="75">
        <v>0</v>
      </c>
      <c r="G51" s="19">
        <v>-10286.11</v>
      </c>
      <c r="H51" s="92">
        <f t="shared" si="1"/>
        <v>20256470.54</v>
      </c>
      <c r="I51" s="1"/>
      <c r="K51" s="1"/>
    </row>
    <row r="52" spans="1:11" ht="12.75">
      <c r="A52" s="3" t="s">
        <v>62</v>
      </c>
      <c r="B52" t="s">
        <v>63</v>
      </c>
      <c r="C52" s="71" t="s">
        <v>363</v>
      </c>
      <c r="D52" s="48">
        <v>202585416.17</v>
      </c>
      <c r="E52" s="19">
        <v>0</v>
      </c>
      <c r="F52" s="75">
        <v>0</v>
      </c>
      <c r="G52" s="19">
        <v>-163649.03</v>
      </c>
      <c r="H52" s="92">
        <f t="shared" si="1"/>
        <v>202421767.14</v>
      </c>
      <c r="I52" s="1"/>
      <c r="K52" s="1"/>
    </row>
    <row r="53" spans="1:11" ht="12.75">
      <c r="A53" s="3" t="s">
        <v>64</v>
      </c>
      <c r="B53" t="s">
        <v>65</v>
      </c>
      <c r="C53" s="71" t="s">
        <v>364</v>
      </c>
      <c r="D53" s="48">
        <v>1139835.1900000004</v>
      </c>
      <c r="E53" s="19">
        <v>-1968.65</v>
      </c>
      <c r="F53" s="75">
        <v>0</v>
      </c>
      <c r="G53" s="19">
        <v>-812.67</v>
      </c>
      <c r="H53" s="92">
        <f t="shared" si="1"/>
        <v>1137053.8700000006</v>
      </c>
      <c r="I53" s="1"/>
      <c r="K53" s="1"/>
    </row>
    <row r="54" spans="1:11" ht="12.75">
      <c r="A54" s="3" t="s">
        <v>66</v>
      </c>
      <c r="B54" t="s">
        <v>67</v>
      </c>
      <c r="C54" s="71" t="s">
        <v>365</v>
      </c>
      <c r="D54" s="48">
        <v>229181003.34999996</v>
      </c>
      <c r="E54" s="19">
        <v>-745.72</v>
      </c>
      <c r="F54" s="75">
        <v>0</v>
      </c>
      <c r="G54" s="19">
        <v>-117860.57</v>
      </c>
      <c r="H54" s="92">
        <f t="shared" si="1"/>
        <v>229062397.05999997</v>
      </c>
      <c r="I54" s="1"/>
      <c r="K54" s="1"/>
    </row>
    <row r="55" spans="1:11" ht="12.75">
      <c r="A55" s="3" t="s">
        <v>68</v>
      </c>
      <c r="B55" t="s">
        <v>69</v>
      </c>
      <c r="C55" s="71" t="s">
        <v>366</v>
      </c>
      <c r="D55" s="48">
        <v>413261.54</v>
      </c>
      <c r="E55" s="19">
        <v>-66.61</v>
      </c>
      <c r="F55" s="75">
        <v>47898.14</v>
      </c>
      <c r="G55" s="19">
        <v>-12904.61</v>
      </c>
      <c r="H55" s="92">
        <f t="shared" si="1"/>
        <v>448188.46</v>
      </c>
      <c r="I55" s="1"/>
      <c r="K55" s="1"/>
    </row>
    <row r="56" spans="1:11" ht="12.75">
      <c r="A56" s="3" t="s">
        <v>70</v>
      </c>
      <c r="B56" t="s">
        <v>71</v>
      </c>
      <c r="C56" s="71" t="s">
        <v>367</v>
      </c>
      <c r="D56" s="48">
        <v>11727478.879999995</v>
      </c>
      <c r="E56" s="19">
        <v>0</v>
      </c>
      <c r="F56" s="75">
        <v>0</v>
      </c>
      <c r="G56" s="19">
        <v>-5446.43</v>
      </c>
      <c r="H56" s="92">
        <f t="shared" si="1"/>
        <v>11722032.449999996</v>
      </c>
      <c r="I56" s="1"/>
      <c r="K56" s="1"/>
    </row>
    <row r="57" spans="1:11" ht="12.75">
      <c r="A57" s="3" t="s">
        <v>72</v>
      </c>
      <c r="B57" t="s">
        <v>71</v>
      </c>
      <c r="C57" s="71" t="s">
        <v>368</v>
      </c>
      <c r="D57" s="48">
        <v>2330401.7899999996</v>
      </c>
      <c r="E57" s="19">
        <v>0</v>
      </c>
      <c r="F57" s="75">
        <v>0</v>
      </c>
      <c r="G57" s="19">
        <v>-959.73</v>
      </c>
      <c r="H57" s="92">
        <f t="shared" si="1"/>
        <v>2329442.0599999996</v>
      </c>
      <c r="I57" s="1"/>
      <c r="K57" s="1"/>
    </row>
    <row r="58" spans="1:11" ht="12.75">
      <c r="A58" s="3" t="s">
        <v>74</v>
      </c>
      <c r="B58" t="s">
        <v>71</v>
      </c>
      <c r="C58" s="71" t="s">
        <v>369</v>
      </c>
      <c r="D58" s="48">
        <v>2343861.81</v>
      </c>
      <c r="E58" s="19">
        <v>0</v>
      </c>
      <c r="F58" s="75">
        <v>0</v>
      </c>
      <c r="G58" s="19">
        <v>-895.7</v>
      </c>
      <c r="H58" s="92">
        <f t="shared" si="1"/>
        <v>2342966.11</v>
      </c>
      <c r="I58" s="1"/>
      <c r="K58" s="1"/>
    </row>
    <row r="59" spans="1:11" ht="12.75">
      <c r="A59" s="3" t="s">
        <v>75</v>
      </c>
      <c r="B59" t="s">
        <v>71</v>
      </c>
      <c r="C59" s="71" t="s">
        <v>370</v>
      </c>
      <c r="D59" s="48">
        <v>1928115.3799999997</v>
      </c>
      <c r="E59" s="19">
        <v>0</v>
      </c>
      <c r="F59" s="75">
        <v>0</v>
      </c>
      <c r="G59" s="19">
        <v>-765.02</v>
      </c>
      <c r="H59" s="92">
        <f t="shared" si="1"/>
        <v>1927350.3599999996</v>
      </c>
      <c r="I59" s="1"/>
      <c r="K59" s="1"/>
    </row>
    <row r="60" spans="1:11" ht="12.75">
      <c r="A60" s="3" t="s">
        <v>76</v>
      </c>
      <c r="B60" t="s">
        <v>71</v>
      </c>
      <c r="C60" s="71" t="s">
        <v>371</v>
      </c>
      <c r="D60" s="48">
        <v>460242.91999999987</v>
      </c>
      <c r="E60" s="19">
        <v>0</v>
      </c>
      <c r="F60" s="75">
        <v>0</v>
      </c>
      <c r="G60" s="19">
        <v>-229.19</v>
      </c>
      <c r="H60" s="92">
        <f t="shared" si="1"/>
        <v>460013.72999999986</v>
      </c>
      <c r="I60" s="1"/>
      <c r="K60" s="1"/>
    </row>
    <row r="61" spans="1:11" ht="12.75">
      <c r="A61" s="3" t="s">
        <v>77</v>
      </c>
      <c r="B61" t="s">
        <v>78</v>
      </c>
      <c r="C61" s="71" t="s">
        <v>372</v>
      </c>
      <c r="D61" s="48">
        <v>3714083.7900000005</v>
      </c>
      <c r="E61" s="19">
        <v>0</v>
      </c>
      <c r="F61" s="75">
        <v>0</v>
      </c>
      <c r="G61" s="19">
        <v>-1423.54</v>
      </c>
      <c r="H61" s="92">
        <f t="shared" si="1"/>
        <v>3712660.2500000005</v>
      </c>
      <c r="I61" s="1"/>
      <c r="K61" s="1"/>
    </row>
    <row r="62" spans="1:11" ht="12.75">
      <c r="A62" s="3" t="s">
        <v>79</v>
      </c>
      <c r="B62" t="s">
        <v>78</v>
      </c>
      <c r="C62" s="71" t="s">
        <v>373</v>
      </c>
      <c r="D62" s="48">
        <v>56890334.889999986</v>
      </c>
      <c r="E62" s="19">
        <v>0</v>
      </c>
      <c r="F62" s="75">
        <v>0</v>
      </c>
      <c r="G62" s="19">
        <v>-22310.38</v>
      </c>
      <c r="H62" s="92">
        <f t="shared" si="1"/>
        <v>56868024.50999998</v>
      </c>
      <c r="I62" s="1"/>
      <c r="K62" s="1"/>
    </row>
    <row r="63" spans="1:11" ht="12.75">
      <c r="A63" s="3" t="s">
        <v>80</v>
      </c>
      <c r="B63" t="s">
        <v>78</v>
      </c>
      <c r="C63" s="71" t="s">
        <v>374</v>
      </c>
      <c r="D63" s="48">
        <v>44580779.029999994</v>
      </c>
      <c r="E63" s="19">
        <v>0</v>
      </c>
      <c r="F63" s="75">
        <v>0</v>
      </c>
      <c r="G63" s="19">
        <v>-16791.89</v>
      </c>
      <c r="H63" s="92">
        <f t="shared" si="1"/>
        <v>44563987.13999999</v>
      </c>
      <c r="I63" s="1"/>
      <c r="K63" s="1"/>
    </row>
    <row r="64" spans="1:11" ht="12.75">
      <c r="A64" s="3" t="s">
        <v>81</v>
      </c>
      <c r="B64" t="s">
        <v>78</v>
      </c>
      <c r="C64" s="71" t="s">
        <v>375</v>
      </c>
      <c r="D64" s="48">
        <v>40424179.05</v>
      </c>
      <c r="E64" s="19">
        <v>0</v>
      </c>
      <c r="F64" s="75">
        <v>0</v>
      </c>
      <c r="G64" s="19">
        <v>-14220.41</v>
      </c>
      <c r="H64" s="92">
        <f t="shared" si="1"/>
        <v>40409958.64</v>
      </c>
      <c r="I64" s="1"/>
      <c r="K64" s="1"/>
    </row>
    <row r="65" spans="1:11" ht="12.75">
      <c r="A65" s="3" t="s">
        <v>82</v>
      </c>
      <c r="B65" t="s">
        <v>78</v>
      </c>
      <c r="C65" s="71" t="s">
        <v>376</v>
      </c>
      <c r="D65" s="48">
        <v>114438851.87</v>
      </c>
      <c r="E65" s="19">
        <v>0</v>
      </c>
      <c r="F65" s="75">
        <v>258607.39</v>
      </c>
      <c r="G65" s="19">
        <v>-58508.5</v>
      </c>
      <c r="H65" s="92">
        <f t="shared" si="1"/>
        <v>114638950.76</v>
      </c>
      <c r="I65" s="1"/>
      <c r="K65" s="1"/>
    </row>
    <row r="66" spans="1:11" ht="12.75">
      <c r="A66" s="3" t="s">
        <v>83</v>
      </c>
      <c r="B66" t="s">
        <v>78</v>
      </c>
      <c r="C66" s="71" t="s">
        <v>377</v>
      </c>
      <c r="D66" s="48">
        <v>15959021.550000003</v>
      </c>
      <c r="E66" s="19">
        <v>0</v>
      </c>
      <c r="F66" s="75">
        <v>0</v>
      </c>
      <c r="G66" s="19">
        <v>-8921.91</v>
      </c>
      <c r="H66" s="92">
        <f t="shared" si="1"/>
        <v>15950099.640000002</v>
      </c>
      <c r="I66" s="1"/>
      <c r="K66" s="1"/>
    </row>
    <row r="67" spans="1:11" ht="12.75">
      <c r="A67" s="3" t="s">
        <v>84</v>
      </c>
      <c r="B67" t="s">
        <v>78</v>
      </c>
      <c r="C67" s="71" t="s">
        <v>378</v>
      </c>
      <c r="D67" s="48">
        <v>5996400.3</v>
      </c>
      <c r="E67" s="19">
        <v>0</v>
      </c>
      <c r="F67" s="75">
        <v>0</v>
      </c>
      <c r="G67" s="19">
        <v>-2876</v>
      </c>
      <c r="H67" s="92">
        <f t="shared" si="1"/>
        <v>5993524.3</v>
      </c>
      <c r="I67" s="1"/>
      <c r="K67" s="1"/>
    </row>
    <row r="68" spans="1:11" ht="12.75">
      <c r="A68" s="3" t="s">
        <v>85</v>
      </c>
      <c r="B68" t="s">
        <v>78</v>
      </c>
      <c r="C68" s="71" t="s">
        <v>379</v>
      </c>
      <c r="D68" s="48">
        <v>94534236.57000001</v>
      </c>
      <c r="E68" s="19">
        <v>0</v>
      </c>
      <c r="F68" s="75">
        <v>0</v>
      </c>
      <c r="G68" s="19">
        <v>-43981.18</v>
      </c>
      <c r="H68" s="92">
        <f t="shared" si="1"/>
        <v>94490255.39</v>
      </c>
      <c r="I68" s="1"/>
      <c r="K68" s="1"/>
    </row>
    <row r="69" spans="1:11" ht="12.75">
      <c r="A69" s="3" t="s">
        <v>86</v>
      </c>
      <c r="B69" t="s">
        <v>78</v>
      </c>
      <c r="C69" s="71" t="s">
        <v>380</v>
      </c>
      <c r="D69" s="48">
        <v>5665049.649999999</v>
      </c>
      <c r="E69" s="19">
        <v>0</v>
      </c>
      <c r="F69" s="75">
        <v>0</v>
      </c>
      <c r="G69" s="19">
        <v>-2130.86</v>
      </c>
      <c r="H69" s="92">
        <f t="shared" si="1"/>
        <v>5662918.789999999</v>
      </c>
      <c r="I69" s="1"/>
      <c r="K69" s="1"/>
    </row>
    <row r="70" spans="1:11" ht="12.75">
      <c r="A70" s="3" t="s">
        <v>87</v>
      </c>
      <c r="B70" t="s">
        <v>78</v>
      </c>
      <c r="C70" s="71" t="s">
        <v>381</v>
      </c>
      <c r="D70" s="48">
        <v>3732441.0200000005</v>
      </c>
      <c r="E70" s="19">
        <v>0</v>
      </c>
      <c r="F70" s="75">
        <v>0</v>
      </c>
      <c r="G70" s="19">
        <v>-1526.3</v>
      </c>
      <c r="H70" s="92">
        <f t="shared" si="1"/>
        <v>3730914.7200000007</v>
      </c>
      <c r="I70" s="1"/>
      <c r="K70" s="1"/>
    </row>
    <row r="71" spans="1:11" ht="12.75">
      <c r="A71" s="3" t="s">
        <v>88</v>
      </c>
      <c r="B71" t="s">
        <v>78</v>
      </c>
      <c r="C71" s="71" t="s">
        <v>382</v>
      </c>
      <c r="D71" s="48">
        <v>2039248.4699999997</v>
      </c>
      <c r="E71" s="19">
        <v>0</v>
      </c>
      <c r="F71" s="75">
        <v>0</v>
      </c>
      <c r="G71" s="19">
        <v>-811.81</v>
      </c>
      <c r="H71" s="92">
        <f t="shared" si="1"/>
        <v>2038436.6599999997</v>
      </c>
      <c r="I71" s="1"/>
      <c r="K71" s="1"/>
    </row>
    <row r="72" spans="1:11" ht="12.75">
      <c r="A72" s="3" t="s">
        <v>89</v>
      </c>
      <c r="B72" t="s">
        <v>78</v>
      </c>
      <c r="C72" s="71" t="s">
        <v>383</v>
      </c>
      <c r="D72" s="48">
        <v>23195136.97</v>
      </c>
      <c r="E72" s="19">
        <v>0</v>
      </c>
      <c r="F72" s="75">
        <v>0</v>
      </c>
      <c r="G72" s="19">
        <v>-11321.19</v>
      </c>
      <c r="H72" s="92">
        <f t="shared" si="1"/>
        <v>23183815.779999997</v>
      </c>
      <c r="I72" s="1"/>
      <c r="K72" s="1"/>
    </row>
    <row r="73" spans="1:11" ht="12.75">
      <c r="A73" s="3" t="s">
        <v>90</v>
      </c>
      <c r="B73" t="s">
        <v>78</v>
      </c>
      <c r="C73" s="71" t="s">
        <v>384</v>
      </c>
      <c r="D73" s="48">
        <v>68176249.16</v>
      </c>
      <c r="E73" s="19">
        <v>0</v>
      </c>
      <c r="F73" s="75">
        <v>0</v>
      </c>
      <c r="G73" s="19">
        <v>-28188.02</v>
      </c>
      <c r="H73" s="92">
        <f t="shared" si="1"/>
        <v>68148061.14</v>
      </c>
      <c r="I73" s="1"/>
      <c r="K73" s="1"/>
    </row>
    <row r="74" spans="1:11" ht="12.75">
      <c r="A74" s="3" t="s">
        <v>91</v>
      </c>
      <c r="B74" t="s">
        <v>78</v>
      </c>
      <c r="C74" s="71" t="s">
        <v>385</v>
      </c>
      <c r="D74" s="48">
        <v>2020217.2700000003</v>
      </c>
      <c r="E74" s="19">
        <v>0</v>
      </c>
      <c r="F74" s="75">
        <v>0</v>
      </c>
      <c r="G74" s="19">
        <v>-685.34</v>
      </c>
      <c r="H74" s="92">
        <f t="shared" si="1"/>
        <v>2019531.9300000002</v>
      </c>
      <c r="I74" s="1"/>
      <c r="K74" s="1"/>
    </row>
    <row r="75" spans="1:11" ht="12.75">
      <c r="A75" s="3" t="s">
        <v>92</v>
      </c>
      <c r="B75" t="s">
        <v>78</v>
      </c>
      <c r="C75" s="71" t="s">
        <v>386</v>
      </c>
      <c r="D75" s="48">
        <v>2406816.1199999996</v>
      </c>
      <c r="E75" s="19">
        <v>0</v>
      </c>
      <c r="F75" s="75">
        <v>0</v>
      </c>
      <c r="G75" s="19">
        <v>-897.41</v>
      </c>
      <c r="H75" s="92">
        <f t="shared" si="1"/>
        <v>2405918.7099999995</v>
      </c>
      <c r="I75" s="1"/>
      <c r="K75" s="1"/>
    </row>
    <row r="76" spans="1:11" ht="12.75">
      <c r="A76" s="3" t="s">
        <v>93</v>
      </c>
      <c r="B76" t="s">
        <v>94</v>
      </c>
      <c r="C76" s="71" t="s">
        <v>387</v>
      </c>
      <c r="D76" s="48">
        <v>16513303.78</v>
      </c>
      <c r="E76" s="19">
        <v>-606.43</v>
      </c>
      <c r="F76" s="75">
        <v>0</v>
      </c>
      <c r="G76" s="19">
        <v>-7645.12</v>
      </c>
      <c r="H76" s="92">
        <f t="shared" si="1"/>
        <v>16505052.23</v>
      </c>
      <c r="I76" s="1"/>
      <c r="K76" s="1"/>
    </row>
    <row r="77" spans="1:11" ht="12.75">
      <c r="A77" s="3" t="s">
        <v>95</v>
      </c>
      <c r="B77" t="s">
        <v>94</v>
      </c>
      <c r="C77" s="71" t="s">
        <v>388</v>
      </c>
      <c r="D77" s="48">
        <v>7578500.94</v>
      </c>
      <c r="E77" s="19">
        <v>0</v>
      </c>
      <c r="F77" s="75">
        <v>0</v>
      </c>
      <c r="G77" s="19">
        <v>-3393.29</v>
      </c>
      <c r="H77" s="92">
        <f aca="true" t="shared" si="2" ref="H77:H108">SUM(D77:G77)</f>
        <v>7575107.65</v>
      </c>
      <c r="I77" s="1"/>
      <c r="K77" s="1"/>
    </row>
    <row r="78" spans="1:11" ht="12.75">
      <c r="A78" s="3" t="s">
        <v>96</v>
      </c>
      <c r="B78" t="s">
        <v>94</v>
      </c>
      <c r="C78" s="71" t="s">
        <v>389</v>
      </c>
      <c r="D78" s="48">
        <v>804797.3700000003</v>
      </c>
      <c r="E78" s="19">
        <v>0</v>
      </c>
      <c r="F78" s="75">
        <v>0</v>
      </c>
      <c r="G78" s="19">
        <v>-713.75</v>
      </c>
      <c r="H78" s="92">
        <f t="shared" si="2"/>
        <v>804083.6200000003</v>
      </c>
      <c r="I78" s="1"/>
      <c r="K78" s="1"/>
    </row>
    <row r="79" spans="1:11" ht="12.75">
      <c r="A79" s="3" t="s">
        <v>97</v>
      </c>
      <c r="B79" t="s">
        <v>98</v>
      </c>
      <c r="C79" s="71" t="s">
        <v>390</v>
      </c>
      <c r="D79" s="48">
        <v>2734297.175999996</v>
      </c>
      <c r="E79" s="19">
        <v>-2055.15</v>
      </c>
      <c r="F79" s="75">
        <v>40926.66</v>
      </c>
      <c r="G79" s="19">
        <v>-11245.91</v>
      </c>
      <c r="H79" s="92">
        <f t="shared" si="2"/>
        <v>2761922.775999996</v>
      </c>
      <c r="I79" s="1"/>
      <c r="K79" s="1"/>
    </row>
    <row r="80" spans="1:11" ht="12.75">
      <c r="A80" s="3" t="s">
        <v>99</v>
      </c>
      <c r="B80" t="s">
        <v>98</v>
      </c>
      <c r="C80" s="71" t="s">
        <v>391</v>
      </c>
      <c r="D80" s="48">
        <v>24441185.11</v>
      </c>
      <c r="E80" s="19">
        <v>-2376.86</v>
      </c>
      <c r="F80" s="75">
        <v>0</v>
      </c>
      <c r="G80" s="19">
        <v>-9841.79</v>
      </c>
      <c r="H80" s="92">
        <f t="shared" si="2"/>
        <v>24428966.46</v>
      </c>
      <c r="I80" s="1"/>
      <c r="K80" s="1"/>
    </row>
    <row r="81" spans="1:11" ht="12.75">
      <c r="A81" s="3" t="s">
        <v>100</v>
      </c>
      <c r="B81" t="s">
        <v>98</v>
      </c>
      <c r="C81" s="71" t="s">
        <v>392</v>
      </c>
      <c r="D81" s="48">
        <v>5260501.950000001</v>
      </c>
      <c r="E81" s="19">
        <v>-18.81</v>
      </c>
      <c r="F81" s="75">
        <v>0</v>
      </c>
      <c r="G81" s="19">
        <v>-2577.32</v>
      </c>
      <c r="H81" s="92">
        <f t="shared" si="2"/>
        <v>5257905.820000001</v>
      </c>
      <c r="I81" s="1"/>
      <c r="K81" s="1"/>
    </row>
    <row r="82" spans="1:11" ht="12.75">
      <c r="A82" s="3" t="s">
        <v>101</v>
      </c>
      <c r="B82" t="s">
        <v>102</v>
      </c>
      <c r="C82" s="71" t="s">
        <v>393</v>
      </c>
      <c r="D82" s="48">
        <v>1483262.3199999996</v>
      </c>
      <c r="E82" s="19">
        <v>-32.06</v>
      </c>
      <c r="F82" s="75">
        <v>0</v>
      </c>
      <c r="G82" s="19">
        <v>-947.52</v>
      </c>
      <c r="H82" s="92">
        <f t="shared" si="2"/>
        <v>1482282.7399999995</v>
      </c>
      <c r="I82" s="1"/>
      <c r="K82" s="1"/>
    </row>
    <row r="83" spans="1:11" ht="12.75">
      <c r="A83" s="3" t="s">
        <v>103</v>
      </c>
      <c r="B83" t="s">
        <v>104</v>
      </c>
      <c r="C83" s="71" t="s">
        <v>394</v>
      </c>
      <c r="D83" s="48">
        <v>0</v>
      </c>
      <c r="E83" s="19">
        <v>0</v>
      </c>
      <c r="F83" s="75">
        <v>0</v>
      </c>
      <c r="G83" s="19">
        <v>0</v>
      </c>
      <c r="H83" s="92">
        <f t="shared" si="2"/>
        <v>0</v>
      </c>
      <c r="I83" s="1"/>
      <c r="K83" s="1"/>
    </row>
    <row r="84" spans="1:11" ht="12.75">
      <c r="A84" s="3" t="s">
        <v>105</v>
      </c>
      <c r="B84" t="s">
        <v>104</v>
      </c>
      <c r="C84" s="71" t="s">
        <v>395</v>
      </c>
      <c r="D84" s="48">
        <v>0</v>
      </c>
      <c r="E84" s="19">
        <v>0</v>
      </c>
      <c r="F84" s="75">
        <v>0</v>
      </c>
      <c r="G84" s="19">
        <v>0</v>
      </c>
      <c r="H84" s="92">
        <f t="shared" si="2"/>
        <v>0</v>
      </c>
      <c r="I84" s="1"/>
      <c r="K84" s="1"/>
    </row>
    <row r="85" spans="1:11" ht="12.75">
      <c r="A85" s="3" t="s">
        <v>106</v>
      </c>
      <c r="B85" t="s">
        <v>107</v>
      </c>
      <c r="C85" s="71" t="s">
        <v>396</v>
      </c>
      <c r="D85" s="48">
        <v>0</v>
      </c>
      <c r="E85" s="19">
        <v>0</v>
      </c>
      <c r="F85" s="75">
        <v>0</v>
      </c>
      <c r="G85" s="19">
        <v>0</v>
      </c>
      <c r="H85" s="92">
        <f t="shared" si="2"/>
        <v>0</v>
      </c>
      <c r="I85" s="1"/>
      <c r="K85" s="1"/>
    </row>
    <row r="86" spans="1:11" ht="12.75">
      <c r="A86" s="3" t="s">
        <v>108</v>
      </c>
      <c r="B86" t="s">
        <v>109</v>
      </c>
      <c r="C86" s="71" t="s">
        <v>397</v>
      </c>
      <c r="D86" s="48">
        <v>88751.87</v>
      </c>
      <c r="E86" s="19">
        <v>-1646.89</v>
      </c>
      <c r="F86" s="75">
        <v>0</v>
      </c>
      <c r="G86" s="19">
        <v>-364.6</v>
      </c>
      <c r="H86" s="92">
        <f t="shared" si="2"/>
        <v>86740.37999999999</v>
      </c>
      <c r="I86" s="1"/>
      <c r="K86" s="1"/>
    </row>
    <row r="87" spans="1:11" ht="12.75">
      <c r="A87" s="3" t="s">
        <v>110</v>
      </c>
      <c r="B87" t="s">
        <v>111</v>
      </c>
      <c r="C87" s="71" t="s">
        <v>398</v>
      </c>
      <c r="D87" s="48">
        <v>1972184.6700000004</v>
      </c>
      <c r="E87" s="19">
        <v>-115.63</v>
      </c>
      <c r="F87" s="75">
        <v>0</v>
      </c>
      <c r="G87" s="19">
        <v>-1341.12</v>
      </c>
      <c r="H87" s="92">
        <f t="shared" si="2"/>
        <v>1970727.9200000004</v>
      </c>
      <c r="I87" s="1"/>
      <c r="K87" s="1"/>
    </row>
    <row r="88" spans="1:11" ht="12.75">
      <c r="A88" s="3" t="s">
        <v>112</v>
      </c>
      <c r="B88" t="s">
        <v>111</v>
      </c>
      <c r="C88" s="71" t="s">
        <v>399</v>
      </c>
      <c r="D88" s="48">
        <v>1028106.3500000001</v>
      </c>
      <c r="E88" s="19">
        <v>0</v>
      </c>
      <c r="F88" s="75">
        <v>0</v>
      </c>
      <c r="G88" s="19">
        <v>-718.69</v>
      </c>
      <c r="H88" s="92">
        <f t="shared" si="2"/>
        <v>1027387.6600000001</v>
      </c>
      <c r="I88" s="1"/>
      <c r="K88" s="1"/>
    </row>
    <row r="89" spans="1:11" ht="12.75">
      <c r="A89" s="3" t="s">
        <v>113</v>
      </c>
      <c r="B89" t="s">
        <v>114</v>
      </c>
      <c r="C89" s="71" t="s">
        <v>400</v>
      </c>
      <c r="D89" s="48">
        <v>1064718.3599999999</v>
      </c>
      <c r="E89" s="19">
        <v>-1522.3</v>
      </c>
      <c r="F89" s="75">
        <v>0</v>
      </c>
      <c r="G89" s="19">
        <v>-684.03</v>
      </c>
      <c r="H89" s="92">
        <f t="shared" si="2"/>
        <v>1062512.0299999998</v>
      </c>
      <c r="I89" s="1"/>
      <c r="K89" s="1"/>
    </row>
    <row r="90" spans="1:11" ht="12.75">
      <c r="A90" s="3" t="s">
        <v>115</v>
      </c>
      <c r="B90" t="s">
        <v>116</v>
      </c>
      <c r="C90" s="71" t="s">
        <v>401</v>
      </c>
      <c r="D90" s="48">
        <v>311552721.6600001</v>
      </c>
      <c r="E90" s="19">
        <v>-1466.01</v>
      </c>
      <c r="F90" s="75">
        <v>0</v>
      </c>
      <c r="G90" s="19">
        <v>-167561.26</v>
      </c>
      <c r="H90" s="92">
        <f t="shared" si="2"/>
        <v>311383694.3900001</v>
      </c>
      <c r="I90" s="1"/>
      <c r="K90" s="1"/>
    </row>
    <row r="91" spans="1:11" ht="12.75">
      <c r="A91" s="3" t="s">
        <v>117</v>
      </c>
      <c r="B91" t="s">
        <v>73</v>
      </c>
      <c r="C91" s="71" t="s">
        <v>402</v>
      </c>
      <c r="D91" s="48">
        <v>1350391.14</v>
      </c>
      <c r="E91" s="19">
        <v>-372.67</v>
      </c>
      <c r="F91" s="75">
        <v>0</v>
      </c>
      <c r="G91" s="19">
        <v>-583.38</v>
      </c>
      <c r="H91" s="92">
        <f t="shared" si="2"/>
        <v>1349435.09</v>
      </c>
      <c r="I91" s="1"/>
      <c r="K91" s="1"/>
    </row>
    <row r="92" spans="1:11" ht="12.75">
      <c r="A92" s="3" t="s">
        <v>118</v>
      </c>
      <c r="B92" t="s">
        <v>73</v>
      </c>
      <c r="C92" s="71" t="s">
        <v>403</v>
      </c>
      <c r="D92" s="48">
        <v>635047.1400000002</v>
      </c>
      <c r="E92" s="19">
        <v>0</v>
      </c>
      <c r="F92" s="75">
        <v>0</v>
      </c>
      <c r="G92" s="19">
        <v>-314.33</v>
      </c>
      <c r="H92" s="92">
        <f t="shared" si="2"/>
        <v>634732.8100000003</v>
      </c>
      <c r="I92" s="1"/>
      <c r="K92" s="1"/>
    </row>
    <row r="93" spans="1:11" ht="12.75">
      <c r="A93" s="3" t="s">
        <v>119</v>
      </c>
      <c r="B93" t="s">
        <v>45</v>
      </c>
      <c r="C93" s="71" t="s">
        <v>404</v>
      </c>
      <c r="D93" s="48">
        <v>1132829.7800000003</v>
      </c>
      <c r="E93" s="19">
        <v>-94.02</v>
      </c>
      <c r="F93" s="75">
        <v>0</v>
      </c>
      <c r="G93" s="19">
        <v>-548.3</v>
      </c>
      <c r="H93" s="92">
        <f t="shared" si="2"/>
        <v>1132187.4600000002</v>
      </c>
      <c r="I93" s="1"/>
      <c r="K93" s="1"/>
    </row>
    <row r="94" spans="1:11" ht="12.75">
      <c r="A94" s="3" t="s">
        <v>120</v>
      </c>
      <c r="B94" t="s">
        <v>45</v>
      </c>
      <c r="C94" s="71" t="s">
        <v>405</v>
      </c>
      <c r="D94" s="48">
        <v>900968.4600000001</v>
      </c>
      <c r="E94" s="19">
        <v>0</v>
      </c>
      <c r="F94" s="75">
        <v>0</v>
      </c>
      <c r="G94" s="19">
        <v>-413.82</v>
      </c>
      <c r="H94" s="92">
        <f t="shared" si="2"/>
        <v>900554.6400000001</v>
      </c>
      <c r="I94" s="1"/>
      <c r="K94" s="1"/>
    </row>
    <row r="95" spans="1:11" ht="12.75">
      <c r="A95" s="3" t="s">
        <v>121</v>
      </c>
      <c r="B95" t="s">
        <v>45</v>
      </c>
      <c r="C95" s="71" t="s">
        <v>406</v>
      </c>
      <c r="D95" s="48">
        <v>1539978.4500000002</v>
      </c>
      <c r="E95" s="19">
        <v>0</v>
      </c>
      <c r="F95" s="75">
        <v>0</v>
      </c>
      <c r="G95" s="19">
        <v>-642.38</v>
      </c>
      <c r="H95" s="92">
        <f t="shared" si="2"/>
        <v>1539336.0700000003</v>
      </c>
      <c r="I95" s="1"/>
      <c r="K95" s="1"/>
    </row>
    <row r="96" spans="1:11" ht="12.75">
      <c r="A96" s="3" t="s">
        <v>122</v>
      </c>
      <c r="B96" t="s">
        <v>45</v>
      </c>
      <c r="C96" s="71" t="s">
        <v>407</v>
      </c>
      <c r="D96" s="48">
        <v>1062397.8699999996</v>
      </c>
      <c r="E96" s="19">
        <v>0</v>
      </c>
      <c r="F96" s="75">
        <v>0</v>
      </c>
      <c r="G96" s="19">
        <v>-461.96</v>
      </c>
      <c r="H96" s="92">
        <f t="shared" si="2"/>
        <v>1061935.9099999997</v>
      </c>
      <c r="I96" s="1"/>
      <c r="K96" s="1"/>
    </row>
    <row r="97" spans="1:11" ht="12.75">
      <c r="A97" s="3" t="s">
        <v>123</v>
      </c>
      <c r="B97" t="s">
        <v>45</v>
      </c>
      <c r="C97" s="71" t="s">
        <v>408</v>
      </c>
      <c r="D97" s="48">
        <v>2880790.729999999</v>
      </c>
      <c r="E97" s="19">
        <v>0</v>
      </c>
      <c r="F97" s="75">
        <v>0</v>
      </c>
      <c r="G97" s="19">
        <v>-1559.08</v>
      </c>
      <c r="H97" s="92">
        <f t="shared" si="2"/>
        <v>2879231.649999999</v>
      </c>
      <c r="I97" s="1"/>
      <c r="K97" s="1"/>
    </row>
    <row r="98" spans="1:11" ht="12.75">
      <c r="A98" s="3" t="s">
        <v>124</v>
      </c>
      <c r="B98" t="s">
        <v>125</v>
      </c>
      <c r="C98" s="71" t="s">
        <v>409</v>
      </c>
      <c r="D98" s="48">
        <v>4850672.350000001</v>
      </c>
      <c r="E98" s="19">
        <v>0</v>
      </c>
      <c r="F98" s="75">
        <v>0</v>
      </c>
      <c r="G98" s="19">
        <v>-2458.8</v>
      </c>
      <c r="H98" s="92">
        <f t="shared" si="2"/>
        <v>4848213.550000001</v>
      </c>
      <c r="I98" s="1"/>
      <c r="K98" s="1"/>
    </row>
    <row r="99" spans="1:11" ht="12.75">
      <c r="A99" s="3" t="s">
        <v>126</v>
      </c>
      <c r="B99" t="s">
        <v>127</v>
      </c>
      <c r="C99" s="71" t="s">
        <v>410</v>
      </c>
      <c r="D99" s="48">
        <v>16931990.16</v>
      </c>
      <c r="E99" s="19">
        <v>-2162.93</v>
      </c>
      <c r="F99" s="75">
        <v>18068.48</v>
      </c>
      <c r="G99" s="19">
        <v>-9377.14</v>
      </c>
      <c r="H99" s="92">
        <f t="shared" si="2"/>
        <v>16938518.57</v>
      </c>
      <c r="I99" s="1"/>
      <c r="K99" s="1"/>
    </row>
    <row r="100" spans="1:11" ht="12.75">
      <c r="A100" s="3" t="s">
        <v>128</v>
      </c>
      <c r="B100" t="s">
        <v>127</v>
      </c>
      <c r="C100" s="71" t="s">
        <v>411</v>
      </c>
      <c r="D100" s="48">
        <v>6364106.05</v>
      </c>
      <c r="E100" s="19">
        <v>0</v>
      </c>
      <c r="F100" s="75">
        <v>0</v>
      </c>
      <c r="G100" s="19">
        <v>-2917.32</v>
      </c>
      <c r="H100" s="92">
        <f t="shared" si="2"/>
        <v>6361188.7299999995</v>
      </c>
      <c r="I100" s="1"/>
      <c r="K100" s="1"/>
    </row>
    <row r="101" spans="1:11" ht="12.75">
      <c r="A101" s="3" t="s">
        <v>129</v>
      </c>
      <c r="B101" t="s">
        <v>127</v>
      </c>
      <c r="C101" s="71" t="s">
        <v>412</v>
      </c>
      <c r="D101" s="48">
        <v>4471699.85</v>
      </c>
      <c r="E101" s="19">
        <v>0</v>
      </c>
      <c r="F101" s="75">
        <v>0</v>
      </c>
      <c r="G101" s="19">
        <v>-1819.07</v>
      </c>
      <c r="H101" s="92">
        <f t="shared" si="2"/>
        <v>4469880.779999999</v>
      </c>
      <c r="I101" s="1"/>
      <c r="K101" s="1"/>
    </row>
    <row r="102" spans="1:11" ht="12.75">
      <c r="A102" s="3" t="s">
        <v>130</v>
      </c>
      <c r="B102" t="s">
        <v>131</v>
      </c>
      <c r="C102" s="71" t="s">
        <v>413</v>
      </c>
      <c r="D102" s="48">
        <v>89734742</v>
      </c>
      <c r="E102" s="19">
        <v>-19729.35</v>
      </c>
      <c r="F102" s="75">
        <v>24144.64</v>
      </c>
      <c r="G102" s="19">
        <v>-51224.9</v>
      </c>
      <c r="H102" s="92">
        <f t="shared" si="2"/>
        <v>89687932.39</v>
      </c>
      <c r="I102" s="1"/>
      <c r="K102" s="1"/>
    </row>
    <row r="103" spans="1:11" ht="12.75">
      <c r="A103" s="3" t="s">
        <v>132</v>
      </c>
      <c r="B103" t="s">
        <v>131</v>
      </c>
      <c r="C103" s="71" t="s">
        <v>414</v>
      </c>
      <c r="D103" s="48">
        <v>57434181.17999999</v>
      </c>
      <c r="E103" s="19">
        <v>-182.4</v>
      </c>
      <c r="F103" s="75">
        <v>0</v>
      </c>
      <c r="G103" s="19">
        <v>-29076.4</v>
      </c>
      <c r="H103" s="92">
        <f t="shared" si="2"/>
        <v>57404922.379999995</v>
      </c>
      <c r="I103" s="1"/>
      <c r="K103" s="1"/>
    </row>
    <row r="104" spans="1:11" ht="12.75">
      <c r="A104" s="3" t="s">
        <v>133</v>
      </c>
      <c r="B104" t="s">
        <v>131</v>
      </c>
      <c r="C104" s="71" t="s">
        <v>415</v>
      </c>
      <c r="D104" s="48">
        <v>0</v>
      </c>
      <c r="E104" s="19">
        <v>0</v>
      </c>
      <c r="F104" s="75">
        <v>0</v>
      </c>
      <c r="G104" s="19">
        <v>0</v>
      </c>
      <c r="H104" s="92">
        <f t="shared" si="2"/>
        <v>0</v>
      </c>
      <c r="I104" s="1"/>
      <c r="K104" s="1"/>
    </row>
    <row r="105" spans="1:11" ht="12.75">
      <c r="A105" s="3" t="s">
        <v>134</v>
      </c>
      <c r="B105" t="s">
        <v>35</v>
      </c>
      <c r="C105" s="71" t="s">
        <v>416</v>
      </c>
      <c r="D105" s="48">
        <v>7827314.549999999</v>
      </c>
      <c r="E105" s="19">
        <v>-398.42</v>
      </c>
      <c r="F105" s="75">
        <v>0</v>
      </c>
      <c r="G105" s="19">
        <v>-3091.63</v>
      </c>
      <c r="H105" s="92">
        <f t="shared" si="2"/>
        <v>7823824.499999999</v>
      </c>
      <c r="I105" s="1"/>
      <c r="K105" s="1"/>
    </row>
    <row r="106" spans="1:11" ht="12.75">
      <c r="A106" s="3" t="s">
        <v>135</v>
      </c>
      <c r="B106" t="s">
        <v>35</v>
      </c>
      <c r="C106" s="71" t="s">
        <v>417</v>
      </c>
      <c r="D106" s="48">
        <v>1591128.38</v>
      </c>
      <c r="E106" s="19">
        <v>-2268.95</v>
      </c>
      <c r="F106" s="75">
        <v>0</v>
      </c>
      <c r="G106" s="19">
        <v>-676.63</v>
      </c>
      <c r="H106" s="92">
        <f t="shared" si="2"/>
        <v>1588182.8</v>
      </c>
      <c r="I106" s="1"/>
      <c r="K106" s="1"/>
    </row>
    <row r="107" spans="1:11" ht="12.75">
      <c r="A107" s="3" t="s">
        <v>136</v>
      </c>
      <c r="B107" t="s">
        <v>35</v>
      </c>
      <c r="C107" s="71" t="s">
        <v>418</v>
      </c>
      <c r="D107" s="48">
        <v>1453803.84</v>
      </c>
      <c r="E107" s="19">
        <v>-1695.52</v>
      </c>
      <c r="F107" s="75">
        <v>0</v>
      </c>
      <c r="G107" s="19">
        <v>-867.12</v>
      </c>
      <c r="H107" s="92">
        <f t="shared" si="2"/>
        <v>1451241.2</v>
      </c>
      <c r="I107" s="1"/>
      <c r="K107" s="1"/>
    </row>
    <row r="108" spans="1:11" ht="12.75">
      <c r="A108" s="3" t="s">
        <v>137</v>
      </c>
      <c r="B108" t="s">
        <v>35</v>
      </c>
      <c r="C108" s="71" t="s">
        <v>419</v>
      </c>
      <c r="D108" s="48">
        <v>1113902.4100000001</v>
      </c>
      <c r="E108" s="19">
        <v>-866.34</v>
      </c>
      <c r="F108" s="75">
        <v>0</v>
      </c>
      <c r="G108" s="19">
        <v>-465.94</v>
      </c>
      <c r="H108" s="92">
        <f t="shared" si="2"/>
        <v>1112570.1300000001</v>
      </c>
      <c r="I108" s="1"/>
      <c r="K108" s="1"/>
    </row>
    <row r="109" spans="1:11" ht="12.75">
      <c r="A109" s="3" t="s">
        <v>138</v>
      </c>
      <c r="B109" t="s">
        <v>35</v>
      </c>
      <c r="C109" s="71" t="s">
        <v>420</v>
      </c>
      <c r="D109" s="48">
        <v>2437407.06</v>
      </c>
      <c r="E109" s="19">
        <v>0</v>
      </c>
      <c r="F109" s="75">
        <v>0</v>
      </c>
      <c r="G109" s="19">
        <v>-879.46</v>
      </c>
      <c r="H109" s="92">
        <f aca="true" t="shared" si="3" ref="H109:H140">SUM(D109:G109)</f>
        <v>2436527.6</v>
      </c>
      <c r="I109" s="1"/>
      <c r="K109" s="1"/>
    </row>
    <row r="110" spans="1:11" ht="12.75">
      <c r="A110" s="3" t="s">
        <v>139</v>
      </c>
      <c r="B110" t="s">
        <v>35</v>
      </c>
      <c r="C110" s="71" t="s">
        <v>421</v>
      </c>
      <c r="D110" s="48">
        <v>519707.01999999996</v>
      </c>
      <c r="E110" s="19">
        <v>0</v>
      </c>
      <c r="F110" s="75">
        <v>0</v>
      </c>
      <c r="G110" s="19">
        <v>-228.05</v>
      </c>
      <c r="H110" s="92">
        <f t="shared" si="3"/>
        <v>519478.97</v>
      </c>
      <c r="I110" s="1"/>
      <c r="K110" s="1"/>
    </row>
    <row r="111" spans="1:11" ht="12.75">
      <c r="A111" s="3" t="s">
        <v>140</v>
      </c>
      <c r="B111" t="s">
        <v>141</v>
      </c>
      <c r="C111" s="71" t="s">
        <v>422</v>
      </c>
      <c r="D111" s="48">
        <v>1036648.0599999997</v>
      </c>
      <c r="E111" s="19">
        <v>-230.7</v>
      </c>
      <c r="F111" s="75">
        <v>0</v>
      </c>
      <c r="G111" s="19">
        <v>-599.53</v>
      </c>
      <c r="H111" s="92">
        <f t="shared" si="3"/>
        <v>1035817.8299999997</v>
      </c>
      <c r="I111" s="1"/>
      <c r="K111" s="1"/>
    </row>
    <row r="112" spans="1:11" ht="12.75">
      <c r="A112" s="3" t="s">
        <v>142</v>
      </c>
      <c r="B112" t="s">
        <v>141</v>
      </c>
      <c r="C112" s="71" t="s">
        <v>423</v>
      </c>
      <c r="D112" s="48">
        <v>2314969.8699999996</v>
      </c>
      <c r="E112" s="19">
        <v>0</v>
      </c>
      <c r="F112" s="75">
        <v>0</v>
      </c>
      <c r="G112" s="19">
        <v>-1072.22</v>
      </c>
      <c r="H112" s="92">
        <f t="shared" si="3"/>
        <v>2313897.6499999994</v>
      </c>
      <c r="I112" s="1"/>
      <c r="K112" s="1"/>
    </row>
    <row r="113" spans="1:11" ht="12.75">
      <c r="A113" s="3" t="s">
        <v>143</v>
      </c>
      <c r="B113" t="s">
        <v>141</v>
      </c>
      <c r="C113" s="71" t="s">
        <v>424</v>
      </c>
      <c r="D113" s="48">
        <v>1457029.21</v>
      </c>
      <c r="E113" s="19">
        <v>-45.03</v>
      </c>
      <c r="F113" s="75">
        <v>0</v>
      </c>
      <c r="G113" s="19">
        <v>-521.42</v>
      </c>
      <c r="H113" s="92">
        <f t="shared" si="3"/>
        <v>1456462.76</v>
      </c>
      <c r="I113" s="1"/>
      <c r="K113" s="1"/>
    </row>
    <row r="114" spans="1:11" ht="12.75">
      <c r="A114" s="3" t="s">
        <v>144</v>
      </c>
      <c r="B114" t="s">
        <v>145</v>
      </c>
      <c r="C114" s="71" t="s">
        <v>425</v>
      </c>
      <c r="D114" s="48">
        <v>9587072.679999998</v>
      </c>
      <c r="E114" s="19">
        <v>-5921.01</v>
      </c>
      <c r="F114" s="75">
        <v>0</v>
      </c>
      <c r="G114" s="19">
        <v>-4696.3</v>
      </c>
      <c r="H114" s="92">
        <f t="shared" si="3"/>
        <v>9576455.369999997</v>
      </c>
      <c r="I114" s="1"/>
      <c r="K114" s="1"/>
    </row>
    <row r="115" spans="1:11" ht="12.75">
      <c r="A115" s="3" t="s">
        <v>146</v>
      </c>
      <c r="B115" t="s">
        <v>145</v>
      </c>
      <c r="C115" s="71" t="s">
        <v>426</v>
      </c>
      <c r="D115" s="48">
        <v>1705625.64</v>
      </c>
      <c r="E115" s="19">
        <v>0</v>
      </c>
      <c r="F115" s="75">
        <v>0</v>
      </c>
      <c r="G115" s="19">
        <v>-641.1</v>
      </c>
      <c r="H115" s="92">
        <f t="shared" si="3"/>
        <v>1704984.5399999998</v>
      </c>
      <c r="I115" s="1"/>
      <c r="K115" s="1"/>
    </row>
    <row r="116" spans="1:11" ht="12.75">
      <c r="A116" s="3" t="s">
        <v>147</v>
      </c>
      <c r="B116" t="s">
        <v>145</v>
      </c>
      <c r="C116" s="71" t="s">
        <v>427</v>
      </c>
      <c r="D116" s="48">
        <v>2172568.07</v>
      </c>
      <c r="E116" s="19">
        <v>-266.37</v>
      </c>
      <c r="F116" s="75">
        <v>0</v>
      </c>
      <c r="G116" s="19">
        <v>-851.84</v>
      </c>
      <c r="H116" s="92">
        <f t="shared" si="3"/>
        <v>2171449.86</v>
      </c>
      <c r="I116" s="1"/>
      <c r="K116" s="1"/>
    </row>
    <row r="117" spans="1:11" ht="12.75">
      <c r="A117" s="3" t="s">
        <v>148</v>
      </c>
      <c r="B117" t="s">
        <v>145</v>
      </c>
      <c r="C117" s="71" t="s">
        <v>428</v>
      </c>
      <c r="D117" s="48">
        <v>727329.43</v>
      </c>
      <c r="E117" s="19">
        <v>0</v>
      </c>
      <c r="F117" s="75">
        <v>0</v>
      </c>
      <c r="G117" s="19">
        <v>-592.3</v>
      </c>
      <c r="H117" s="92">
        <f t="shared" si="3"/>
        <v>726737.13</v>
      </c>
      <c r="I117" s="1"/>
      <c r="K117" s="1"/>
    </row>
    <row r="118" spans="1:11" ht="12.75">
      <c r="A118" s="3" t="s">
        <v>149</v>
      </c>
      <c r="B118" t="s">
        <v>150</v>
      </c>
      <c r="C118" s="71" t="s">
        <v>429</v>
      </c>
      <c r="D118" s="48">
        <v>26598.37000000001</v>
      </c>
      <c r="E118" s="19">
        <v>-13.4</v>
      </c>
      <c r="F118" s="75">
        <v>0</v>
      </c>
      <c r="G118" s="19">
        <v>-520.87</v>
      </c>
      <c r="H118" s="92">
        <f t="shared" si="3"/>
        <v>26064.10000000001</v>
      </c>
      <c r="I118" s="1"/>
      <c r="K118" s="1"/>
    </row>
    <row r="119" spans="1:11" ht="12.75">
      <c r="A119" s="3" t="s">
        <v>151</v>
      </c>
      <c r="B119" t="s">
        <v>150</v>
      </c>
      <c r="C119" s="71" t="s">
        <v>430</v>
      </c>
      <c r="D119" s="48">
        <v>1062322.8699999999</v>
      </c>
      <c r="E119" s="19">
        <v>-378.97</v>
      </c>
      <c r="F119" s="75">
        <v>0</v>
      </c>
      <c r="G119" s="19">
        <v>-1067.01</v>
      </c>
      <c r="H119" s="92">
        <f t="shared" si="3"/>
        <v>1060876.89</v>
      </c>
      <c r="I119" s="1"/>
      <c r="K119" s="1"/>
    </row>
    <row r="120" spans="1:11" ht="12.75">
      <c r="A120" s="3" t="s">
        <v>152</v>
      </c>
      <c r="B120" t="s">
        <v>150</v>
      </c>
      <c r="C120" s="71" t="s">
        <v>431</v>
      </c>
      <c r="D120" s="48">
        <v>73958123.23</v>
      </c>
      <c r="E120" s="19">
        <v>-475.06</v>
      </c>
      <c r="F120" s="75">
        <v>184124.43</v>
      </c>
      <c r="G120" s="19">
        <v>-42248.88</v>
      </c>
      <c r="H120" s="92">
        <f t="shared" si="3"/>
        <v>74099523.72000001</v>
      </c>
      <c r="I120" s="1"/>
      <c r="K120" s="1"/>
    </row>
    <row r="121" spans="1:11" ht="12.75">
      <c r="A121" s="3" t="s">
        <v>153</v>
      </c>
      <c r="B121" t="s">
        <v>154</v>
      </c>
      <c r="C121" s="71" t="s">
        <v>432</v>
      </c>
      <c r="D121" s="48">
        <v>572438.3799999998</v>
      </c>
      <c r="E121" s="19">
        <v>-164.21</v>
      </c>
      <c r="F121" s="75">
        <v>0</v>
      </c>
      <c r="G121" s="19">
        <v>-430.32</v>
      </c>
      <c r="H121" s="92">
        <f t="shared" si="3"/>
        <v>571843.8499999999</v>
      </c>
      <c r="I121" s="1"/>
      <c r="K121" s="1"/>
    </row>
    <row r="122" spans="1:11" ht="12.75">
      <c r="A122" s="3" t="s">
        <v>155</v>
      </c>
      <c r="B122" t="s">
        <v>156</v>
      </c>
      <c r="C122" s="71" t="s">
        <v>433</v>
      </c>
      <c r="D122" s="48">
        <v>3603409.070000001</v>
      </c>
      <c r="E122" s="19">
        <v>-2287.22</v>
      </c>
      <c r="F122" s="75">
        <v>0</v>
      </c>
      <c r="G122" s="19">
        <v>-4556</v>
      </c>
      <c r="H122" s="92">
        <f t="shared" si="3"/>
        <v>3596565.850000001</v>
      </c>
      <c r="I122" s="1"/>
      <c r="K122" s="1"/>
    </row>
    <row r="123" spans="1:11" ht="12.75">
      <c r="A123" s="3" t="s">
        <v>157</v>
      </c>
      <c r="B123" t="s">
        <v>158</v>
      </c>
      <c r="C123" s="71" t="s">
        <v>434</v>
      </c>
      <c r="D123" s="48">
        <v>9108757</v>
      </c>
      <c r="E123" s="19">
        <v>-180.82</v>
      </c>
      <c r="F123" s="75">
        <v>0</v>
      </c>
      <c r="G123" s="19">
        <v>-5826.56</v>
      </c>
      <c r="H123" s="92">
        <f t="shared" si="3"/>
        <v>9102749.62</v>
      </c>
      <c r="I123" s="1"/>
      <c r="K123" s="1"/>
    </row>
    <row r="124" spans="1:11" ht="12.75">
      <c r="A124" s="3" t="s">
        <v>159</v>
      </c>
      <c r="B124" t="s">
        <v>158</v>
      </c>
      <c r="C124" s="71" t="s">
        <v>435</v>
      </c>
      <c r="D124" s="48">
        <v>3185157.3099999996</v>
      </c>
      <c r="E124" s="19">
        <v>-74.92</v>
      </c>
      <c r="F124" s="75">
        <v>0</v>
      </c>
      <c r="G124" s="19">
        <v>-1492.22</v>
      </c>
      <c r="H124" s="92">
        <f t="shared" si="3"/>
        <v>3183590.1699999995</v>
      </c>
      <c r="I124" s="1"/>
      <c r="K124" s="1"/>
    </row>
    <row r="125" spans="1:11" ht="12.75">
      <c r="A125" s="3" t="s">
        <v>160</v>
      </c>
      <c r="B125" t="s">
        <v>158</v>
      </c>
      <c r="C125" s="71" t="s">
        <v>436</v>
      </c>
      <c r="D125" s="48">
        <v>2115897.11</v>
      </c>
      <c r="E125" s="19">
        <v>-2.64</v>
      </c>
      <c r="F125" s="75">
        <v>0</v>
      </c>
      <c r="G125" s="19">
        <v>-985.61</v>
      </c>
      <c r="H125" s="92">
        <f t="shared" si="3"/>
        <v>2114908.86</v>
      </c>
      <c r="I125" s="1"/>
      <c r="K125" s="1"/>
    </row>
    <row r="126" spans="1:11" ht="12.75">
      <c r="A126" s="3" t="s">
        <v>161</v>
      </c>
      <c r="B126" t="s">
        <v>162</v>
      </c>
      <c r="C126" s="71" t="s">
        <v>437</v>
      </c>
      <c r="D126" s="48">
        <v>25232094.28</v>
      </c>
      <c r="E126" s="19">
        <v>-3143.9300000000003</v>
      </c>
      <c r="F126" s="75">
        <v>0</v>
      </c>
      <c r="G126" s="19">
        <v>-12795.03</v>
      </c>
      <c r="H126" s="92">
        <f t="shared" si="3"/>
        <v>25216155.32</v>
      </c>
      <c r="I126" s="1"/>
      <c r="K126" s="1"/>
    </row>
    <row r="127" spans="1:11" ht="12.75">
      <c r="A127" s="3" t="s">
        <v>163</v>
      </c>
      <c r="B127" t="s">
        <v>162</v>
      </c>
      <c r="C127" s="71" t="s">
        <v>438</v>
      </c>
      <c r="D127" s="48">
        <v>1920168.1</v>
      </c>
      <c r="E127" s="19">
        <v>0</v>
      </c>
      <c r="F127" s="75">
        <v>0</v>
      </c>
      <c r="G127" s="19">
        <v>-944.31</v>
      </c>
      <c r="H127" s="92">
        <f t="shared" si="3"/>
        <v>1919223.79</v>
      </c>
      <c r="I127" s="1"/>
      <c r="K127" s="1"/>
    </row>
    <row r="128" spans="1:11" ht="12.75">
      <c r="A128" s="3" t="s">
        <v>164</v>
      </c>
      <c r="B128" t="s">
        <v>165</v>
      </c>
      <c r="C128" s="71" t="s">
        <v>439</v>
      </c>
      <c r="D128" s="48">
        <v>4657885.020000001</v>
      </c>
      <c r="E128" s="19">
        <v>-1454.89</v>
      </c>
      <c r="F128" s="75">
        <v>0</v>
      </c>
      <c r="G128" s="19">
        <v>-3128.51</v>
      </c>
      <c r="H128" s="92">
        <f t="shared" si="3"/>
        <v>4653301.620000002</v>
      </c>
      <c r="I128" s="1"/>
      <c r="K128" s="1"/>
    </row>
    <row r="129" spans="1:11" ht="12.75">
      <c r="A129" s="3" t="s">
        <v>166</v>
      </c>
      <c r="B129" t="s">
        <v>165</v>
      </c>
      <c r="C129" s="71" t="s">
        <v>440</v>
      </c>
      <c r="D129" s="48">
        <v>14020583.579999996</v>
      </c>
      <c r="E129" s="19">
        <v>-78.88</v>
      </c>
      <c r="F129" s="75">
        <v>0</v>
      </c>
      <c r="G129" s="19">
        <v>-6439.92</v>
      </c>
      <c r="H129" s="92">
        <f t="shared" si="3"/>
        <v>14014064.779999996</v>
      </c>
      <c r="I129" s="1"/>
      <c r="K129" s="1"/>
    </row>
    <row r="130" spans="1:11" ht="12.75">
      <c r="A130" s="3" t="s">
        <v>167</v>
      </c>
      <c r="B130" t="s">
        <v>165</v>
      </c>
      <c r="C130" s="71" t="s">
        <v>441</v>
      </c>
      <c r="D130" s="48">
        <v>1752921.04</v>
      </c>
      <c r="E130" s="19">
        <v>-307.39</v>
      </c>
      <c r="F130" s="75">
        <v>0</v>
      </c>
      <c r="G130" s="19">
        <v>-695.48</v>
      </c>
      <c r="H130" s="92">
        <f t="shared" si="3"/>
        <v>1751918.1700000002</v>
      </c>
      <c r="I130" s="1"/>
      <c r="K130" s="1"/>
    </row>
    <row r="131" spans="1:11" ht="12.75">
      <c r="A131" s="3" t="s">
        <v>168</v>
      </c>
      <c r="B131" t="s">
        <v>165</v>
      </c>
      <c r="C131" s="71" t="s">
        <v>442</v>
      </c>
      <c r="D131" s="48">
        <v>2513427.1400000006</v>
      </c>
      <c r="E131" s="19">
        <v>0</v>
      </c>
      <c r="F131" s="75">
        <v>0</v>
      </c>
      <c r="G131" s="19">
        <v>-1206.16</v>
      </c>
      <c r="H131" s="92">
        <f t="shared" si="3"/>
        <v>2512220.9800000004</v>
      </c>
      <c r="I131" s="1"/>
      <c r="K131" s="1"/>
    </row>
    <row r="132" spans="1:11" ht="12.75">
      <c r="A132" s="3" t="s">
        <v>169</v>
      </c>
      <c r="B132" t="s">
        <v>170</v>
      </c>
      <c r="C132" s="71" t="s">
        <v>443</v>
      </c>
      <c r="D132" s="48">
        <v>7547398.520000001</v>
      </c>
      <c r="E132" s="19">
        <v>-236.29</v>
      </c>
      <c r="F132" s="75">
        <v>0</v>
      </c>
      <c r="G132" s="19">
        <v>-2991.63</v>
      </c>
      <c r="H132" s="92">
        <f t="shared" si="3"/>
        <v>7544170.6000000015</v>
      </c>
      <c r="I132" s="1"/>
      <c r="K132" s="1"/>
    </row>
    <row r="133" spans="1:11" ht="12.75">
      <c r="A133" s="3" t="s">
        <v>171</v>
      </c>
      <c r="B133" t="s">
        <v>170</v>
      </c>
      <c r="C133" s="71" t="s">
        <v>444</v>
      </c>
      <c r="D133" s="48">
        <v>4871472.279999999</v>
      </c>
      <c r="E133" s="19">
        <v>-560.97</v>
      </c>
      <c r="F133" s="75">
        <v>0</v>
      </c>
      <c r="G133" s="19">
        <v>-1872.65</v>
      </c>
      <c r="H133" s="92">
        <f t="shared" si="3"/>
        <v>4869038.659999999</v>
      </c>
      <c r="I133" s="1"/>
      <c r="K133" s="1"/>
    </row>
    <row r="134" spans="1:11" ht="12.75">
      <c r="A134" s="3" t="s">
        <v>172</v>
      </c>
      <c r="B134" t="s">
        <v>170</v>
      </c>
      <c r="C134" s="71" t="s">
        <v>445</v>
      </c>
      <c r="D134" s="48">
        <v>1873923.5400000003</v>
      </c>
      <c r="E134" s="19">
        <v>0</v>
      </c>
      <c r="F134" s="75">
        <v>0</v>
      </c>
      <c r="G134" s="19">
        <v>-661.01</v>
      </c>
      <c r="H134" s="92">
        <f t="shared" si="3"/>
        <v>1873262.5300000003</v>
      </c>
      <c r="I134" s="1"/>
      <c r="K134" s="1"/>
    </row>
    <row r="135" spans="1:11" ht="12.75">
      <c r="A135" s="3" t="s">
        <v>173</v>
      </c>
      <c r="B135" t="s">
        <v>170</v>
      </c>
      <c r="C135" s="71" t="s">
        <v>446</v>
      </c>
      <c r="D135" s="48">
        <v>2554070.72</v>
      </c>
      <c r="E135" s="19">
        <v>0</v>
      </c>
      <c r="F135" s="75">
        <v>0</v>
      </c>
      <c r="G135" s="19">
        <v>-1003.91</v>
      </c>
      <c r="H135" s="92">
        <f t="shared" si="3"/>
        <v>2553066.81</v>
      </c>
      <c r="I135" s="1"/>
      <c r="K135" s="1"/>
    </row>
    <row r="136" spans="1:11" ht="12.75">
      <c r="A136" s="3" t="s">
        <v>174</v>
      </c>
      <c r="B136" t="s">
        <v>170</v>
      </c>
      <c r="C136" s="71" t="s">
        <v>447</v>
      </c>
      <c r="D136" s="48">
        <v>1953517.1400000004</v>
      </c>
      <c r="E136" s="19">
        <v>0</v>
      </c>
      <c r="F136" s="75">
        <v>0</v>
      </c>
      <c r="G136" s="19">
        <v>-676.82</v>
      </c>
      <c r="H136" s="92">
        <f t="shared" si="3"/>
        <v>1952840.3200000003</v>
      </c>
      <c r="I136" s="1"/>
      <c r="K136" s="1"/>
    </row>
    <row r="137" spans="1:11" ht="12.75">
      <c r="A137" s="3" t="s">
        <v>175</v>
      </c>
      <c r="B137" t="s">
        <v>170</v>
      </c>
      <c r="C137" s="71" t="s">
        <v>448</v>
      </c>
      <c r="D137" s="48">
        <v>2519284.25</v>
      </c>
      <c r="E137" s="19">
        <v>-1012.33</v>
      </c>
      <c r="F137" s="75">
        <v>0</v>
      </c>
      <c r="G137" s="19">
        <v>-942.35</v>
      </c>
      <c r="H137" s="92">
        <f t="shared" si="3"/>
        <v>2517329.57</v>
      </c>
      <c r="I137" s="1"/>
      <c r="K137" s="1"/>
    </row>
    <row r="138" spans="1:11" ht="12.75">
      <c r="A138" s="3" t="s">
        <v>176</v>
      </c>
      <c r="B138" t="s">
        <v>177</v>
      </c>
      <c r="C138" s="71" t="s">
        <v>449</v>
      </c>
      <c r="D138" s="48">
        <v>1246353.7800000005</v>
      </c>
      <c r="E138" s="19">
        <v>0</v>
      </c>
      <c r="F138" s="75">
        <v>0</v>
      </c>
      <c r="G138" s="19">
        <v>-813.93</v>
      </c>
      <c r="H138" s="92">
        <f t="shared" si="3"/>
        <v>1245539.8500000006</v>
      </c>
      <c r="I138" s="1"/>
      <c r="K138" s="1"/>
    </row>
    <row r="139" spans="1:11" ht="12.75">
      <c r="A139" s="3" t="s">
        <v>178</v>
      </c>
      <c r="B139" t="s">
        <v>177</v>
      </c>
      <c r="C139" s="71" t="s">
        <v>450</v>
      </c>
      <c r="D139" s="48">
        <v>1113753.4700000002</v>
      </c>
      <c r="E139" s="19">
        <v>-565.78</v>
      </c>
      <c r="F139" s="75">
        <v>0</v>
      </c>
      <c r="G139" s="19">
        <v>-979.8</v>
      </c>
      <c r="H139" s="92">
        <f t="shared" si="3"/>
        <v>1112207.8900000001</v>
      </c>
      <c r="I139" s="1"/>
      <c r="K139" s="1"/>
    </row>
    <row r="140" spans="1:11" ht="12.75">
      <c r="A140" s="3" t="s">
        <v>179</v>
      </c>
      <c r="B140" t="s">
        <v>180</v>
      </c>
      <c r="C140" s="71" t="s">
        <v>451</v>
      </c>
      <c r="D140" s="48">
        <v>5293529.29</v>
      </c>
      <c r="E140" s="19">
        <v>0</v>
      </c>
      <c r="F140" s="75">
        <v>0</v>
      </c>
      <c r="G140" s="19">
        <v>-2565.96</v>
      </c>
      <c r="H140" s="92">
        <f t="shared" si="3"/>
        <v>5290963.33</v>
      </c>
      <c r="I140" s="1"/>
      <c r="K140" s="1"/>
    </row>
    <row r="141" spans="1:11" ht="12.75">
      <c r="A141" s="3" t="s">
        <v>181</v>
      </c>
      <c r="B141" t="s">
        <v>180</v>
      </c>
      <c r="C141" s="71" t="s">
        <v>452</v>
      </c>
      <c r="D141" s="48">
        <v>0</v>
      </c>
      <c r="E141" s="19">
        <v>0</v>
      </c>
      <c r="F141" s="75">
        <v>0</v>
      </c>
      <c r="G141" s="19">
        <v>0</v>
      </c>
      <c r="H141" s="92">
        <f aca="true" t="shared" si="4" ref="H141:H172">SUM(D141:G141)</f>
        <v>0</v>
      </c>
      <c r="I141" s="1"/>
      <c r="K141" s="1"/>
    </row>
    <row r="142" spans="1:11" ht="12.75">
      <c r="A142" s="3" t="s">
        <v>182</v>
      </c>
      <c r="B142" t="s">
        <v>183</v>
      </c>
      <c r="C142" s="71" t="s">
        <v>453</v>
      </c>
      <c r="D142" s="48">
        <v>2587179.0100000002</v>
      </c>
      <c r="E142" s="19">
        <v>-77.34</v>
      </c>
      <c r="F142" s="75">
        <v>0</v>
      </c>
      <c r="G142" s="19">
        <v>-1295.46</v>
      </c>
      <c r="H142" s="92">
        <f t="shared" si="4"/>
        <v>2585806.2100000004</v>
      </c>
      <c r="I142" s="1"/>
      <c r="K142" s="1"/>
    </row>
    <row r="143" spans="1:11" ht="12.75">
      <c r="A143" s="3" t="s">
        <v>184</v>
      </c>
      <c r="B143" t="s">
        <v>183</v>
      </c>
      <c r="C143" s="71" t="s">
        <v>454</v>
      </c>
      <c r="D143" s="48">
        <v>1779575.23</v>
      </c>
      <c r="E143" s="19">
        <v>0</v>
      </c>
      <c r="F143" s="75">
        <v>0</v>
      </c>
      <c r="G143" s="19">
        <v>-779.95</v>
      </c>
      <c r="H143" s="92">
        <f t="shared" si="4"/>
        <v>1778795.28</v>
      </c>
      <c r="I143" s="1"/>
      <c r="K143" s="1"/>
    </row>
    <row r="144" spans="1:11" ht="12.75">
      <c r="A144" s="3" t="s">
        <v>185</v>
      </c>
      <c r="B144" t="s">
        <v>186</v>
      </c>
      <c r="C144" s="71" t="s">
        <v>455</v>
      </c>
      <c r="D144" s="48">
        <v>0</v>
      </c>
      <c r="E144" s="19">
        <v>0</v>
      </c>
      <c r="F144" s="75">
        <v>0</v>
      </c>
      <c r="G144" s="19">
        <v>0</v>
      </c>
      <c r="H144" s="92">
        <f t="shared" si="4"/>
        <v>0</v>
      </c>
      <c r="I144" s="1"/>
      <c r="K144" s="1"/>
    </row>
    <row r="145" spans="1:11" ht="12.75">
      <c r="A145" s="3" t="s">
        <v>187</v>
      </c>
      <c r="B145" t="s">
        <v>188</v>
      </c>
      <c r="C145" s="71" t="s">
        <v>456</v>
      </c>
      <c r="D145" s="48">
        <v>1871405.8900000004</v>
      </c>
      <c r="E145" s="19">
        <v>-6417.89</v>
      </c>
      <c r="F145" s="75">
        <v>0</v>
      </c>
      <c r="G145" s="19">
        <v>-714.87</v>
      </c>
      <c r="H145" s="92">
        <f t="shared" si="4"/>
        <v>1864273.1300000004</v>
      </c>
      <c r="I145" s="1"/>
      <c r="K145" s="1"/>
    </row>
    <row r="146" spans="1:11" ht="12.75">
      <c r="A146" s="3" t="s">
        <v>189</v>
      </c>
      <c r="B146" t="s">
        <v>188</v>
      </c>
      <c r="C146" s="71" t="s">
        <v>457</v>
      </c>
      <c r="D146" s="48">
        <v>8418649.729999999</v>
      </c>
      <c r="E146" s="19">
        <v>-2483.13</v>
      </c>
      <c r="F146" s="75">
        <v>0</v>
      </c>
      <c r="G146" s="19">
        <v>-3342.01</v>
      </c>
      <c r="H146" s="92">
        <f t="shared" si="4"/>
        <v>8412824.589999998</v>
      </c>
      <c r="I146" s="1"/>
      <c r="K146" s="1"/>
    </row>
    <row r="147" spans="1:11" ht="12.75">
      <c r="A147" s="3" t="s">
        <v>190</v>
      </c>
      <c r="B147" t="s">
        <v>188</v>
      </c>
      <c r="C147" s="71" t="s">
        <v>458</v>
      </c>
      <c r="D147" s="48">
        <v>1800418.6099999994</v>
      </c>
      <c r="E147" s="19">
        <v>-2970.64</v>
      </c>
      <c r="F147" s="75">
        <v>0</v>
      </c>
      <c r="G147" s="19">
        <v>-753.61</v>
      </c>
      <c r="H147" s="92">
        <f t="shared" si="4"/>
        <v>1796694.3599999994</v>
      </c>
      <c r="I147" s="1"/>
      <c r="K147" s="1"/>
    </row>
    <row r="148" spans="1:11" ht="12.75">
      <c r="A148" s="3" t="s">
        <v>191</v>
      </c>
      <c r="B148" t="s">
        <v>188</v>
      </c>
      <c r="C148" s="71" t="s">
        <v>459</v>
      </c>
      <c r="D148" s="48">
        <v>1888384.44</v>
      </c>
      <c r="E148" s="19">
        <v>0</v>
      </c>
      <c r="F148" s="75">
        <v>0</v>
      </c>
      <c r="G148" s="19">
        <v>-716.87</v>
      </c>
      <c r="H148" s="92">
        <f t="shared" si="4"/>
        <v>1887667.5699999998</v>
      </c>
      <c r="I148" s="1"/>
      <c r="K148" s="1"/>
    </row>
    <row r="149" spans="1:11" ht="12.75">
      <c r="A149" s="3" t="s">
        <v>192</v>
      </c>
      <c r="B149" t="s">
        <v>193</v>
      </c>
      <c r="C149" s="71" t="s">
        <v>460</v>
      </c>
      <c r="D149" s="48">
        <v>88041307.54</v>
      </c>
      <c r="E149" s="19">
        <v>0</v>
      </c>
      <c r="F149" s="75">
        <v>0</v>
      </c>
      <c r="G149" s="19">
        <v>-36025.96</v>
      </c>
      <c r="H149" s="92">
        <f t="shared" si="4"/>
        <v>88005281.58000001</v>
      </c>
      <c r="I149" s="1"/>
      <c r="K149" s="1"/>
    </row>
    <row r="150" spans="1:11" ht="12.75">
      <c r="A150" s="3" t="s">
        <v>194</v>
      </c>
      <c r="B150" t="s">
        <v>193</v>
      </c>
      <c r="C150" s="71" t="s">
        <v>461</v>
      </c>
      <c r="D150" s="48">
        <v>36130049.92</v>
      </c>
      <c r="E150" s="19">
        <v>-538.67</v>
      </c>
      <c r="F150" s="75">
        <v>0</v>
      </c>
      <c r="G150" s="19">
        <v>-17101.94</v>
      </c>
      <c r="H150" s="92">
        <f t="shared" si="4"/>
        <v>36112409.31</v>
      </c>
      <c r="I150" s="1"/>
      <c r="K150" s="1"/>
    </row>
    <row r="151" spans="1:11" ht="12.75">
      <c r="A151" s="3" t="s">
        <v>195</v>
      </c>
      <c r="B151" t="s">
        <v>196</v>
      </c>
      <c r="C151" s="71" t="s">
        <v>462</v>
      </c>
      <c r="D151" s="48">
        <v>0</v>
      </c>
      <c r="E151" s="77">
        <v>0</v>
      </c>
      <c r="F151" s="75">
        <v>0</v>
      </c>
      <c r="G151" s="19">
        <v>0</v>
      </c>
      <c r="H151" s="92">
        <f t="shared" si="4"/>
        <v>0</v>
      </c>
      <c r="I151" s="1"/>
      <c r="K151" s="1"/>
    </row>
    <row r="152" spans="1:11" ht="12.75">
      <c r="A152" s="3" t="s">
        <v>197</v>
      </c>
      <c r="B152" t="s">
        <v>196</v>
      </c>
      <c r="C152" s="71" t="s">
        <v>463</v>
      </c>
      <c r="D152" s="48">
        <v>2276849.32</v>
      </c>
      <c r="E152" s="77">
        <v>-274.75</v>
      </c>
      <c r="F152" s="75">
        <v>0</v>
      </c>
      <c r="G152" s="19">
        <v>-1013.41</v>
      </c>
      <c r="H152" s="92">
        <f t="shared" si="4"/>
        <v>2275561.1599999997</v>
      </c>
      <c r="I152" s="1"/>
      <c r="K152" s="1"/>
    </row>
    <row r="153" spans="1:11" ht="12.75">
      <c r="A153" s="3" t="s">
        <v>198</v>
      </c>
      <c r="B153" t="s">
        <v>199</v>
      </c>
      <c r="C153" s="71" t="s">
        <v>464</v>
      </c>
      <c r="D153" s="48">
        <v>2189168.8800000004</v>
      </c>
      <c r="E153" s="19">
        <v>-354.29</v>
      </c>
      <c r="F153" s="75">
        <v>0</v>
      </c>
      <c r="G153" s="19">
        <v>-1325.64</v>
      </c>
      <c r="H153" s="92">
        <f t="shared" si="4"/>
        <v>2187488.95</v>
      </c>
      <c r="I153" s="1"/>
      <c r="K153" s="1"/>
    </row>
    <row r="154" spans="1:11" ht="12.75">
      <c r="A154" s="3" t="s">
        <v>200</v>
      </c>
      <c r="B154" t="s">
        <v>199</v>
      </c>
      <c r="C154" s="71" t="s">
        <v>465</v>
      </c>
      <c r="D154" s="48">
        <v>6042159.4799999995</v>
      </c>
      <c r="E154" s="19">
        <v>-1122.38</v>
      </c>
      <c r="F154" s="75">
        <v>0</v>
      </c>
      <c r="G154" s="19">
        <v>-2420.04</v>
      </c>
      <c r="H154" s="92">
        <f t="shared" si="4"/>
        <v>6038617.06</v>
      </c>
      <c r="I154" s="1"/>
      <c r="K154" s="1"/>
    </row>
    <row r="155" spans="1:11" ht="12.75">
      <c r="A155" s="3" t="s">
        <v>201</v>
      </c>
      <c r="B155" t="s">
        <v>199</v>
      </c>
      <c r="C155" s="71" t="s">
        <v>466</v>
      </c>
      <c r="D155" s="48">
        <v>2450595.5200000005</v>
      </c>
      <c r="E155" s="19">
        <v>-716.51</v>
      </c>
      <c r="F155" s="75">
        <v>0</v>
      </c>
      <c r="G155" s="19">
        <v>-1077.42</v>
      </c>
      <c r="H155" s="92">
        <f t="shared" si="4"/>
        <v>2448801.590000001</v>
      </c>
      <c r="I155" s="1"/>
      <c r="K155" s="1"/>
    </row>
    <row r="156" spans="1:11" ht="12.75">
      <c r="A156" s="3" t="s">
        <v>202</v>
      </c>
      <c r="B156" t="s">
        <v>203</v>
      </c>
      <c r="C156" s="71" t="s">
        <v>467</v>
      </c>
      <c r="D156" s="48">
        <v>1061149.9599999997</v>
      </c>
      <c r="E156" s="19">
        <v>-350.1</v>
      </c>
      <c r="F156" s="75">
        <v>0</v>
      </c>
      <c r="G156" s="19">
        <v>-1072.43</v>
      </c>
      <c r="H156" s="92">
        <f t="shared" si="4"/>
        <v>1059727.4299999997</v>
      </c>
      <c r="I156" s="1"/>
      <c r="K156" s="1"/>
    </row>
    <row r="157" spans="1:11" ht="12.75">
      <c r="A157" s="3" t="s">
        <v>204</v>
      </c>
      <c r="B157" t="s">
        <v>203</v>
      </c>
      <c r="C157" s="71" t="s">
        <v>468</v>
      </c>
      <c r="D157" s="48">
        <v>1901197.8300000005</v>
      </c>
      <c r="E157" s="19">
        <v>-412.25</v>
      </c>
      <c r="F157" s="75">
        <v>0</v>
      </c>
      <c r="G157" s="19">
        <v>-4625.38</v>
      </c>
      <c r="H157" s="92">
        <f t="shared" si="4"/>
        <v>1896160.2000000007</v>
      </c>
      <c r="I157" s="1"/>
      <c r="K157" s="1"/>
    </row>
    <row r="158" spans="1:11" ht="12.75">
      <c r="A158" s="3" t="s">
        <v>205</v>
      </c>
      <c r="B158" t="s">
        <v>203</v>
      </c>
      <c r="C158" s="71" t="s">
        <v>469</v>
      </c>
      <c r="D158" s="48">
        <v>0</v>
      </c>
      <c r="E158" s="19">
        <v>0</v>
      </c>
      <c r="F158" s="75">
        <v>0</v>
      </c>
      <c r="G158" s="19">
        <v>0</v>
      </c>
      <c r="H158" s="92">
        <f t="shared" si="4"/>
        <v>0</v>
      </c>
      <c r="I158" s="1"/>
      <c r="K158" s="1"/>
    </row>
    <row r="159" spans="1:11" ht="12.75">
      <c r="A159" s="3" t="s">
        <v>206</v>
      </c>
      <c r="B159" t="s">
        <v>207</v>
      </c>
      <c r="C159" s="71" t="s">
        <v>470</v>
      </c>
      <c r="D159" s="48">
        <v>1031728.4400000002</v>
      </c>
      <c r="E159" s="19">
        <v>-61.54</v>
      </c>
      <c r="F159" s="75">
        <v>0</v>
      </c>
      <c r="G159" s="19">
        <v>-461.48</v>
      </c>
      <c r="H159" s="92">
        <f t="shared" si="4"/>
        <v>1031205.4200000002</v>
      </c>
      <c r="I159" s="1"/>
      <c r="K159" s="1"/>
    </row>
    <row r="160" spans="1:11" ht="12.75">
      <c r="A160" s="3" t="s">
        <v>208</v>
      </c>
      <c r="B160" t="s">
        <v>207</v>
      </c>
      <c r="C160" s="71" t="s">
        <v>471</v>
      </c>
      <c r="D160" s="48">
        <v>1524679.2199999997</v>
      </c>
      <c r="E160" s="19">
        <v>0</v>
      </c>
      <c r="F160" s="75">
        <v>0</v>
      </c>
      <c r="G160" s="19">
        <v>-740.53</v>
      </c>
      <c r="H160" s="92">
        <f t="shared" si="4"/>
        <v>1523938.6899999997</v>
      </c>
      <c r="I160" s="1"/>
      <c r="K160" s="1"/>
    </row>
    <row r="161" spans="1:11" ht="12.75">
      <c r="A161" s="3" t="s">
        <v>209</v>
      </c>
      <c r="B161" t="s">
        <v>207</v>
      </c>
      <c r="C161" s="71" t="s">
        <v>472</v>
      </c>
      <c r="D161" s="48">
        <v>3444825.6399999997</v>
      </c>
      <c r="E161" s="19">
        <v>0</v>
      </c>
      <c r="F161" s="75">
        <v>0</v>
      </c>
      <c r="G161" s="19">
        <v>-1353.29</v>
      </c>
      <c r="H161" s="92">
        <f t="shared" si="4"/>
        <v>3443472.3499999996</v>
      </c>
      <c r="I161" s="1"/>
      <c r="K161" s="1"/>
    </row>
    <row r="162" spans="1:11" ht="12.75">
      <c r="A162" s="3" t="s">
        <v>210</v>
      </c>
      <c r="B162" t="s">
        <v>211</v>
      </c>
      <c r="C162" s="71" t="s">
        <v>473</v>
      </c>
      <c r="D162" s="48">
        <v>261804.55</v>
      </c>
      <c r="E162" s="19">
        <v>0</v>
      </c>
      <c r="F162" s="75">
        <v>0</v>
      </c>
      <c r="G162" s="19">
        <v>-298.75</v>
      </c>
      <c r="H162" s="92">
        <f t="shared" si="4"/>
        <v>261505.8</v>
      </c>
      <c r="I162" s="1"/>
      <c r="K162" s="1"/>
    </row>
    <row r="163" spans="1:11" ht="12.75">
      <c r="A163" s="3" t="s">
        <v>212</v>
      </c>
      <c r="B163" t="s">
        <v>213</v>
      </c>
      <c r="C163" s="71" t="s">
        <v>474</v>
      </c>
      <c r="D163" s="48">
        <v>473059.4799999999</v>
      </c>
      <c r="E163" s="19">
        <v>-198.59</v>
      </c>
      <c r="F163" s="75">
        <v>0</v>
      </c>
      <c r="G163" s="19">
        <v>-1974.1</v>
      </c>
      <c r="H163" s="92">
        <f t="shared" si="4"/>
        <v>470886.7899999999</v>
      </c>
      <c r="I163" s="1"/>
      <c r="K163" s="1"/>
    </row>
    <row r="164" spans="1:11" ht="12.75">
      <c r="A164" s="3" t="s">
        <v>214</v>
      </c>
      <c r="B164" t="s">
        <v>213</v>
      </c>
      <c r="C164" s="71" t="s">
        <v>475</v>
      </c>
      <c r="D164" s="48">
        <v>2247746.8600000003</v>
      </c>
      <c r="E164" s="19">
        <v>-2670.57</v>
      </c>
      <c r="F164" s="75">
        <v>0</v>
      </c>
      <c r="G164" s="19">
        <v>-823.29</v>
      </c>
      <c r="H164" s="92">
        <f t="shared" si="4"/>
        <v>2244253.0000000005</v>
      </c>
      <c r="I164" s="1"/>
      <c r="K164" s="1"/>
    </row>
    <row r="165" spans="1:11" ht="12.75">
      <c r="A165" s="3" t="s">
        <v>215</v>
      </c>
      <c r="B165" t="s">
        <v>216</v>
      </c>
      <c r="C165" s="71" t="s">
        <v>476</v>
      </c>
      <c r="D165" s="48">
        <v>10223307.989999998</v>
      </c>
      <c r="E165" s="19">
        <v>-407.37</v>
      </c>
      <c r="F165" s="75">
        <v>0</v>
      </c>
      <c r="G165" s="19">
        <v>-3564.39</v>
      </c>
      <c r="H165" s="92">
        <f t="shared" si="4"/>
        <v>10219336.229999999</v>
      </c>
      <c r="I165" s="1"/>
      <c r="K165" s="1"/>
    </row>
    <row r="166" spans="1:11" ht="12.75">
      <c r="A166" s="3" t="s">
        <v>217</v>
      </c>
      <c r="B166" t="s">
        <v>216</v>
      </c>
      <c r="C166" s="71" t="s">
        <v>477</v>
      </c>
      <c r="D166" s="48">
        <v>771568.9400000001</v>
      </c>
      <c r="E166" s="19">
        <v>-625.27</v>
      </c>
      <c r="F166" s="75">
        <v>0</v>
      </c>
      <c r="G166" s="19">
        <v>-476.98</v>
      </c>
      <c r="H166" s="92">
        <f t="shared" si="4"/>
        <v>770466.6900000001</v>
      </c>
      <c r="I166" s="1"/>
      <c r="K166" s="1"/>
    </row>
    <row r="167" spans="1:11" ht="12.75">
      <c r="A167" s="3" t="s">
        <v>218</v>
      </c>
      <c r="B167" t="s">
        <v>219</v>
      </c>
      <c r="C167" s="71" t="s">
        <v>478</v>
      </c>
      <c r="D167" s="48">
        <v>0</v>
      </c>
      <c r="E167" s="19">
        <v>0</v>
      </c>
      <c r="F167" s="75">
        <v>0</v>
      </c>
      <c r="G167" s="19">
        <v>0</v>
      </c>
      <c r="H167" s="92">
        <f t="shared" si="4"/>
        <v>0</v>
      </c>
      <c r="I167" s="1"/>
      <c r="K167" s="1"/>
    </row>
    <row r="168" spans="1:11" ht="12.75">
      <c r="A168" s="3" t="s">
        <v>220</v>
      </c>
      <c r="B168" t="s">
        <v>221</v>
      </c>
      <c r="C168" s="71" t="s">
        <v>479</v>
      </c>
      <c r="D168" s="48">
        <v>408832.4900000002</v>
      </c>
      <c r="E168" s="77">
        <v>-531.66</v>
      </c>
      <c r="F168" s="75">
        <v>0</v>
      </c>
      <c r="G168" s="19">
        <v>-1058.98</v>
      </c>
      <c r="H168" s="92">
        <f t="shared" si="4"/>
        <v>407241.85000000027</v>
      </c>
      <c r="I168" s="1"/>
      <c r="K168" s="1"/>
    </row>
    <row r="169" spans="1:11" ht="12.75">
      <c r="A169" s="3" t="s">
        <v>222</v>
      </c>
      <c r="B169" t="s">
        <v>221</v>
      </c>
      <c r="C169" s="71" t="s">
        <v>480</v>
      </c>
      <c r="D169" s="48">
        <v>10614852.370000001</v>
      </c>
      <c r="E169" s="77">
        <v>-285.29</v>
      </c>
      <c r="F169" s="75">
        <v>0</v>
      </c>
      <c r="G169" s="19">
        <v>-5522.35</v>
      </c>
      <c r="H169" s="92">
        <f t="shared" si="4"/>
        <v>10609044.730000002</v>
      </c>
      <c r="I169" s="1"/>
      <c r="K169" s="1"/>
    </row>
    <row r="170" spans="1:11" ht="12.75">
      <c r="A170" s="3" t="s">
        <v>223</v>
      </c>
      <c r="B170" t="s">
        <v>224</v>
      </c>
      <c r="C170" s="71" t="s">
        <v>481</v>
      </c>
      <c r="D170" s="48">
        <v>2056355.6900000004</v>
      </c>
      <c r="E170" s="19">
        <v>0</v>
      </c>
      <c r="F170" s="75">
        <v>0</v>
      </c>
      <c r="G170" s="19">
        <v>-981.79</v>
      </c>
      <c r="H170" s="92">
        <f t="shared" si="4"/>
        <v>2055373.9000000004</v>
      </c>
      <c r="I170" s="1"/>
      <c r="K170" s="1"/>
    </row>
    <row r="171" spans="1:11" ht="12.75">
      <c r="A171" s="3" t="s">
        <v>225</v>
      </c>
      <c r="B171" t="s">
        <v>224</v>
      </c>
      <c r="C171" s="71" t="s">
        <v>482</v>
      </c>
      <c r="D171" s="48">
        <v>756508.75</v>
      </c>
      <c r="E171" s="19">
        <v>0</v>
      </c>
      <c r="F171" s="75">
        <v>0</v>
      </c>
      <c r="G171" s="19">
        <v>-407.26</v>
      </c>
      <c r="H171" s="92">
        <f t="shared" si="4"/>
        <v>756101.49</v>
      </c>
      <c r="I171" s="1"/>
      <c r="K171" s="1"/>
    </row>
    <row r="172" spans="1:11" ht="12.75">
      <c r="A172" s="3" t="s">
        <v>226</v>
      </c>
      <c r="B172" t="s">
        <v>224</v>
      </c>
      <c r="C172" s="71" t="s">
        <v>483</v>
      </c>
      <c r="D172" s="48">
        <v>1621153.9300000002</v>
      </c>
      <c r="E172" s="19">
        <v>0</v>
      </c>
      <c r="F172" s="75">
        <v>0</v>
      </c>
      <c r="G172" s="19">
        <v>-660.45</v>
      </c>
      <c r="H172" s="92">
        <f t="shared" si="4"/>
        <v>1620493.4800000002</v>
      </c>
      <c r="I172" s="1"/>
      <c r="K172" s="1"/>
    </row>
    <row r="173" spans="1:11" ht="12.75">
      <c r="A173" s="3" t="s">
        <v>227</v>
      </c>
      <c r="B173" t="s">
        <v>224</v>
      </c>
      <c r="C173" s="71" t="s">
        <v>484</v>
      </c>
      <c r="D173" s="48">
        <v>1132906.18</v>
      </c>
      <c r="E173" s="19">
        <v>0</v>
      </c>
      <c r="F173" s="75">
        <v>0</v>
      </c>
      <c r="G173" s="19">
        <v>-427.78</v>
      </c>
      <c r="H173" s="92">
        <f aca="true" t="shared" si="5" ref="H173:H204">SUM(D173:G173)</f>
        <v>1132478.4</v>
      </c>
      <c r="I173" s="1"/>
      <c r="K173" s="1"/>
    </row>
    <row r="174" spans="1:11" ht="12.75">
      <c r="A174" s="3" t="s">
        <v>228</v>
      </c>
      <c r="B174" t="s">
        <v>224</v>
      </c>
      <c r="C174" s="71" t="s">
        <v>485</v>
      </c>
      <c r="D174" s="48">
        <v>755389.0599999999</v>
      </c>
      <c r="E174" s="19">
        <v>0</v>
      </c>
      <c r="F174" s="75">
        <v>0</v>
      </c>
      <c r="G174" s="19">
        <v>-403.55</v>
      </c>
      <c r="H174" s="92">
        <f t="shared" si="5"/>
        <v>754985.5099999999</v>
      </c>
      <c r="I174" s="1"/>
      <c r="K174" s="1"/>
    </row>
    <row r="175" spans="1:11" ht="12.75">
      <c r="A175" s="3" t="s">
        <v>229</v>
      </c>
      <c r="B175" t="s">
        <v>230</v>
      </c>
      <c r="C175" s="87" t="s">
        <v>511</v>
      </c>
      <c r="D175" s="48">
        <v>7719339.15</v>
      </c>
      <c r="E175" s="19">
        <v>0</v>
      </c>
      <c r="F175" s="75">
        <v>0</v>
      </c>
      <c r="G175" s="19">
        <v>-3954.57</v>
      </c>
      <c r="H175" s="92">
        <f t="shared" si="5"/>
        <v>7715384.58</v>
      </c>
      <c r="I175" s="1"/>
      <c r="K175" s="1"/>
    </row>
    <row r="176" spans="1:11" ht="12.75">
      <c r="A176" s="3" t="s">
        <v>231</v>
      </c>
      <c r="B176" t="s">
        <v>230</v>
      </c>
      <c r="C176" s="71" t="s">
        <v>486</v>
      </c>
      <c r="D176" s="48">
        <v>6925119.769999998</v>
      </c>
      <c r="E176" s="19">
        <v>0</v>
      </c>
      <c r="F176" s="75">
        <v>0</v>
      </c>
      <c r="G176" s="19">
        <v>-3561.35</v>
      </c>
      <c r="H176" s="92">
        <f t="shared" si="5"/>
        <v>6921558.419999998</v>
      </c>
      <c r="I176" s="1"/>
      <c r="K176" s="1"/>
    </row>
    <row r="177" spans="1:11" ht="12.75">
      <c r="A177" s="3" t="s">
        <v>232</v>
      </c>
      <c r="B177" t="s">
        <v>230</v>
      </c>
      <c r="C177" s="71" t="s">
        <v>487</v>
      </c>
      <c r="D177" s="48">
        <v>9586713.52</v>
      </c>
      <c r="E177" s="19">
        <v>-304.21</v>
      </c>
      <c r="F177" s="75">
        <v>0</v>
      </c>
      <c r="G177" s="19">
        <v>-4440.87</v>
      </c>
      <c r="H177" s="92">
        <f t="shared" si="5"/>
        <v>9581968.44</v>
      </c>
      <c r="I177" s="1"/>
      <c r="K177" s="1"/>
    </row>
    <row r="178" spans="1:11" ht="12.75">
      <c r="A178" s="3" t="s">
        <v>233</v>
      </c>
      <c r="B178" t="s">
        <v>230</v>
      </c>
      <c r="C178" s="71" t="s">
        <v>488</v>
      </c>
      <c r="D178" s="48">
        <v>11772384.260000002</v>
      </c>
      <c r="E178" s="19">
        <v>0</v>
      </c>
      <c r="F178" s="75">
        <v>0</v>
      </c>
      <c r="G178" s="19">
        <v>-8292.56</v>
      </c>
      <c r="H178" s="92">
        <f t="shared" si="5"/>
        <v>11764091.700000001</v>
      </c>
      <c r="I178" s="1"/>
      <c r="K178" s="1"/>
    </row>
    <row r="179" spans="1:11" ht="12.75">
      <c r="A179" s="3" t="s">
        <v>234</v>
      </c>
      <c r="B179" t="s">
        <v>230</v>
      </c>
      <c r="C179" s="71" t="s">
        <v>489</v>
      </c>
      <c r="D179" s="48">
        <v>13611483.759999998</v>
      </c>
      <c r="E179" s="19">
        <v>0</v>
      </c>
      <c r="F179" s="75">
        <v>0</v>
      </c>
      <c r="G179" s="19">
        <v>-5942.92</v>
      </c>
      <c r="H179" s="92">
        <f t="shared" si="5"/>
        <v>13605540.839999998</v>
      </c>
      <c r="I179" s="1"/>
      <c r="K179" s="1"/>
    </row>
    <row r="180" spans="1:11" ht="12.75">
      <c r="A180" s="3" t="s">
        <v>235</v>
      </c>
      <c r="B180" t="s">
        <v>230</v>
      </c>
      <c r="C180" s="71" t="s">
        <v>490</v>
      </c>
      <c r="D180" s="48">
        <v>91461221.59</v>
      </c>
      <c r="E180" s="19">
        <v>-13.64</v>
      </c>
      <c r="F180" s="75">
        <v>0</v>
      </c>
      <c r="G180" s="19">
        <v>-38539.15</v>
      </c>
      <c r="H180" s="92">
        <f t="shared" si="5"/>
        <v>91422668.8</v>
      </c>
      <c r="I180" s="1"/>
      <c r="K180" s="1"/>
    </row>
    <row r="181" spans="1:11" ht="12.75">
      <c r="A181" s="3" t="s">
        <v>236</v>
      </c>
      <c r="B181" t="s">
        <v>230</v>
      </c>
      <c r="C181" s="71" t="s">
        <v>491</v>
      </c>
      <c r="D181" s="48">
        <v>3191401.83</v>
      </c>
      <c r="E181" s="19">
        <v>-695.04</v>
      </c>
      <c r="F181" s="75">
        <v>0</v>
      </c>
      <c r="G181" s="19">
        <v>-2380.27</v>
      </c>
      <c r="H181" s="92">
        <f t="shared" si="5"/>
        <v>3188326.52</v>
      </c>
      <c r="I181" s="1"/>
      <c r="K181" s="1"/>
    </row>
    <row r="182" spans="1:11" ht="12.75">
      <c r="A182" s="3" t="s">
        <v>237</v>
      </c>
      <c r="B182" t="s">
        <v>230</v>
      </c>
      <c r="C182" s="71" t="s">
        <v>492</v>
      </c>
      <c r="D182" s="48">
        <v>11319975.69</v>
      </c>
      <c r="E182" s="19">
        <v>0</v>
      </c>
      <c r="F182" s="75">
        <v>0</v>
      </c>
      <c r="G182" s="19">
        <v>-4870.69</v>
      </c>
      <c r="H182" s="92">
        <f t="shared" si="5"/>
        <v>11315105</v>
      </c>
      <c r="I182" s="1"/>
      <c r="K182" s="1"/>
    </row>
    <row r="183" spans="1:11" ht="12.75">
      <c r="A183" s="3" t="s">
        <v>238</v>
      </c>
      <c r="B183" t="s">
        <v>230</v>
      </c>
      <c r="C183" s="71" t="s">
        <v>493</v>
      </c>
      <c r="D183" s="48">
        <v>3038360.1899999995</v>
      </c>
      <c r="E183" s="19">
        <v>-110.03</v>
      </c>
      <c r="F183" s="75">
        <v>0</v>
      </c>
      <c r="G183" s="19">
        <v>-1898.14</v>
      </c>
      <c r="H183" s="92">
        <f t="shared" si="5"/>
        <v>3036352.0199999996</v>
      </c>
      <c r="I183" s="1"/>
      <c r="K183" s="1"/>
    </row>
    <row r="184" spans="1:11" ht="12.75">
      <c r="A184" s="3" t="s">
        <v>239</v>
      </c>
      <c r="B184" t="s">
        <v>230</v>
      </c>
      <c r="C184" s="71" t="s">
        <v>494</v>
      </c>
      <c r="D184" s="48">
        <v>1438405.65</v>
      </c>
      <c r="E184" s="19">
        <v>0</v>
      </c>
      <c r="F184" s="75">
        <v>0</v>
      </c>
      <c r="G184" s="19">
        <v>-548.85</v>
      </c>
      <c r="H184" s="92">
        <f t="shared" si="5"/>
        <v>1437856.7999999998</v>
      </c>
      <c r="I184" s="1"/>
      <c r="K184" s="1"/>
    </row>
    <row r="185" spans="1:11" ht="12.75">
      <c r="A185" s="3" t="s">
        <v>240</v>
      </c>
      <c r="B185" t="s">
        <v>230</v>
      </c>
      <c r="C185" s="71" t="s">
        <v>495</v>
      </c>
      <c r="D185" s="48">
        <v>1503451.41</v>
      </c>
      <c r="E185" s="19">
        <v>0</v>
      </c>
      <c r="F185" s="75">
        <v>0</v>
      </c>
      <c r="G185" s="19">
        <v>-598.77</v>
      </c>
      <c r="H185" s="92">
        <f t="shared" si="5"/>
        <v>1502852.64</v>
      </c>
      <c r="I185" s="1"/>
      <c r="K185" s="1"/>
    </row>
    <row r="186" spans="1:11" ht="12.75">
      <c r="A186" s="3" t="s">
        <v>241</v>
      </c>
      <c r="B186" t="s">
        <v>230</v>
      </c>
      <c r="C186" s="71" t="s">
        <v>496</v>
      </c>
      <c r="D186" s="48">
        <v>0</v>
      </c>
      <c r="E186" s="19">
        <v>0</v>
      </c>
      <c r="F186" s="75">
        <v>0</v>
      </c>
      <c r="G186" s="19">
        <v>0</v>
      </c>
      <c r="H186" s="92">
        <f t="shared" si="5"/>
        <v>0</v>
      </c>
      <c r="I186" s="1"/>
      <c r="K186" s="1"/>
    </row>
    <row r="187" spans="1:11" ht="12.75">
      <c r="A187" s="3">
        <v>3200</v>
      </c>
      <c r="B187" t="s">
        <v>242</v>
      </c>
      <c r="C187" s="71" t="s">
        <v>243</v>
      </c>
      <c r="D187" s="48">
        <v>3187324.7499999995</v>
      </c>
      <c r="E187" s="19">
        <v>0</v>
      </c>
      <c r="F187" s="75">
        <v>0</v>
      </c>
      <c r="G187" s="19">
        <v>-1837.46</v>
      </c>
      <c r="H187" s="92">
        <f t="shared" si="5"/>
        <v>3185487.2899999996</v>
      </c>
      <c r="I187" s="1"/>
      <c r="K187" s="1"/>
    </row>
    <row r="188" spans="1:11" ht="12.75">
      <c r="A188" s="3">
        <v>3210</v>
      </c>
      <c r="B188" t="s">
        <v>242</v>
      </c>
      <c r="C188" s="71" t="s">
        <v>244</v>
      </c>
      <c r="D188" s="48">
        <v>2873176.0699999994</v>
      </c>
      <c r="E188" s="19">
        <v>-84.61</v>
      </c>
      <c r="F188" s="75">
        <v>0</v>
      </c>
      <c r="G188" s="19">
        <v>-1488.35</v>
      </c>
      <c r="H188" s="92">
        <f t="shared" si="5"/>
        <v>2871603.1099999994</v>
      </c>
      <c r="I188" s="1"/>
      <c r="K188" s="1"/>
    </row>
    <row r="189" spans="1:11" ht="12.75">
      <c r="A189" s="3">
        <v>3220</v>
      </c>
      <c r="B189" t="s">
        <v>242</v>
      </c>
      <c r="C189" s="71" t="s">
        <v>245</v>
      </c>
      <c r="D189" s="48">
        <v>1157134.03</v>
      </c>
      <c r="E189" s="19">
        <v>-982.85</v>
      </c>
      <c r="F189" s="75">
        <v>0</v>
      </c>
      <c r="G189" s="19">
        <v>-524.41</v>
      </c>
      <c r="H189" s="92">
        <f t="shared" si="5"/>
        <v>1155626.77</v>
      </c>
      <c r="I189" s="1"/>
      <c r="K189" s="1"/>
    </row>
    <row r="190" spans="1:11" ht="12.75">
      <c r="A190" s="3">
        <v>3230</v>
      </c>
      <c r="B190" t="s">
        <v>242</v>
      </c>
      <c r="C190" s="71" t="s">
        <v>246</v>
      </c>
      <c r="D190" s="48">
        <v>699184.2899999998</v>
      </c>
      <c r="E190" s="19">
        <v>0</v>
      </c>
      <c r="F190" s="75">
        <v>0</v>
      </c>
      <c r="G190" s="19">
        <v>-366.33</v>
      </c>
      <c r="H190" s="92">
        <f t="shared" si="5"/>
        <v>698817.9599999998</v>
      </c>
      <c r="I190" s="1"/>
      <c r="K190" s="1"/>
    </row>
    <row r="191" spans="1:11" ht="12.75">
      <c r="A191" s="3">
        <v>8001</v>
      </c>
      <c r="B191" t="s">
        <v>318</v>
      </c>
      <c r="C191" t="s">
        <v>319</v>
      </c>
      <c r="D191" s="48">
        <v>48003454.55</v>
      </c>
      <c r="E191" s="19">
        <v>0</v>
      </c>
      <c r="F191" s="75">
        <v>-642518.93</v>
      </c>
      <c r="G191" s="19">
        <v>-15711.27</v>
      </c>
      <c r="H191" s="92">
        <f t="shared" si="5"/>
        <v>47345224.349999994</v>
      </c>
      <c r="I191" s="1"/>
      <c r="J191" s="1"/>
      <c r="K191" s="1"/>
    </row>
    <row r="192" spans="1:11" ht="12.75">
      <c r="A192" s="3">
        <v>9025</v>
      </c>
      <c r="B192" s="3">
        <v>9025</v>
      </c>
      <c r="C192" t="s">
        <v>250</v>
      </c>
      <c r="D192" s="1">
        <v>0</v>
      </c>
      <c r="E192" s="1">
        <v>0</v>
      </c>
      <c r="F192" s="75">
        <v>0</v>
      </c>
      <c r="G192" s="1">
        <v>0</v>
      </c>
      <c r="H192" s="92">
        <f t="shared" si="5"/>
        <v>0</v>
      </c>
      <c r="K192" s="1"/>
    </row>
    <row r="193" spans="1:11" ht="12.75">
      <c r="A193" s="3">
        <v>9030</v>
      </c>
      <c r="B193" s="3">
        <v>9030</v>
      </c>
      <c r="C193" t="s">
        <v>251</v>
      </c>
      <c r="D193" s="1">
        <v>0</v>
      </c>
      <c r="E193" s="1">
        <v>0</v>
      </c>
      <c r="F193" s="75">
        <v>0</v>
      </c>
      <c r="G193" s="1">
        <v>0</v>
      </c>
      <c r="H193" s="92">
        <f t="shared" si="5"/>
        <v>0</v>
      </c>
      <c r="K193" s="1"/>
    </row>
    <row r="194" spans="1:11" ht="12.75">
      <c r="A194" s="3">
        <v>9035</v>
      </c>
      <c r="B194" s="3">
        <v>9035</v>
      </c>
      <c r="C194" t="s">
        <v>252</v>
      </c>
      <c r="D194" s="1">
        <v>0</v>
      </c>
      <c r="E194" s="1">
        <v>0</v>
      </c>
      <c r="F194" s="75">
        <v>0</v>
      </c>
      <c r="G194" s="1">
        <v>0</v>
      </c>
      <c r="H194" s="92">
        <f t="shared" si="5"/>
        <v>0</v>
      </c>
      <c r="K194" s="1"/>
    </row>
    <row r="195" spans="1:11" ht="12.75">
      <c r="A195" s="3">
        <v>9040</v>
      </c>
      <c r="B195" s="3">
        <v>9040</v>
      </c>
      <c r="C195" t="s">
        <v>253</v>
      </c>
      <c r="D195" s="1">
        <v>0</v>
      </c>
      <c r="E195" s="1">
        <v>0</v>
      </c>
      <c r="F195" s="75">
        <v>0</v>
      </c>
      <c r="G195" s="1">
        <v>0</v>
      </c>
      <c r="H195" s="92">
        <f t="shared" si="5"/>
        <v>0</v>
      </c>
      <c r="K195" s="1"/>
    </row>
    <row r="196" spans="1:11" ht="12.75">
      <c r="A196" s="3">
        <v>9045</v>
      </c>
      <c r="B196" s="3">
        <v>9045</v>
      </c>
      <c r="C196" t="s">
        <v>254</v>
      </c>
      <c r="D196" s="1">
        <v>0</v>
      </c>
      <c r="E196" s="1">
        <v>0</v>
      </c>
      <c r="F196" s="75">
        <v>0</v>
      </c>
      <c r="G196" s="1">
        <v>0</v>
      </c>
      <c r="H196" s="92">
        <f t="shared" si="5"/>
        <v>0</v>
      </c>
      <c r="K196" s="1"/>
    </row>
    <row r="197" spans="1:11" ht="12.75">
      <c r="A197" s="3">
        <v>9050</v>
      </c>
      <c r="B197" s="3">
        <v>9050</v>
      </c>
      <c r="C197" t="s">
        <v>255</v>
      </c>
      <c r="D197" s="1">
        <v>0</v>
      </c>
      <c r="E197" s="1">
        <v>0</v>
      </c>
      <c r="F197" s="75">
        <v>0</v>
      </c>
      <c r="G197" s="1">
        <v>0</v>
      </c>
      <c r="H197" s="92">
        <f t="shared" si="5"/>
        <v>0</v>
      </c>
      <c r="K197" s="1"/>
    </row>
    <row r="198" spans="1:11" ht="12.75">
      <c r="A198" s="3">
        <v>9055</v>
      </c>
      <c r="B198" s="3">
        <v>9055</v>
      </c>
      <c r="C198" t="s">
        <v>256</v>
      </c>
      <c r="D198" s="1">
        <v>0</v>
      </c>
      <c r="E198" s="1">
        <v>0</v>
      </c>
      <c r="F198" s="75">
        <v>0</v>
      </c>
      <c r="G198" s="1">
        <v>0</v>
      </c>
      <c r="H198" s="92">
        <f t="shared" si="5"/>
        <v>0</v>
      </c>
      <c r="K198" s="1"/>
    </row>
    <row r="199" spans="1:11" ht="12.75">
      <c r="A199" s="3">
        <v>9060</v>
      </c>
      <c r="B199" s="3">
        <v>9060</v>
      </c>
      <c r="C199" t="s">
        <v>257</v>
      </c>
      <c r="D199" s="1">
        <v>0</v>
      </c>
      <c r="E199" s="1">
        <v>0</v>
      </c>
      <c r="F199" s="75">
        <v>0</v>
      </c>
      <c r="G199" s="1">
        <v>0</v>
      </c>
      <c r="H199" s="92">
        <f t="shared" si="5"/>
        <v>0</v>
      </c>
      <c r="K199" s="1"/>
    </row>
    <row r="200" spans="1:11" ht="12.75">
      <c r="A200" s="3">
        <v>9075</v>
      </c>
      <c r="B200" s="3">
        <v>9075</v>
      </c>
      <c r="C200" t="s">
        <v>258</v>
      </c>
      <c r="D200" s="1">
        <v>0</v>
      </c>
      <c r="E200" s="1">
        <v>0</v>
      </c>
      <c r="F200" s="75">
        <v>0</v>
      </c>
      <c r="G200" s="1">
        <v>0</v>
      </c>
      <c r="H200" s="92">
        <f t="shared" si="5"/>
        <v>0</v>
      </c>
      <c r="K200" s="1"/>
    </row>
    <row r="201" spans="1:11" ht="12.75">
      <c r="A201" s="3">
        <v>9080</v>
      </c>
      <c r="B201" s="3">
        <v>9080</v>
      </c>
      <c r="C201" t="s">
        <v>259</v>
      </c>
      <c r="D201" s="1">
        <v>0</v>
      </c>
      <c r="E201" s="1">
        <v>0</v>
      </c>
      <c r="F201" s="75">
        <v>0</v>
      </c>
      <c r="G201" s="1">
        <v>0</v>
      </c>
      <c r="H201" s="92">
        <f t="shared" si="5"/>
        <v>0</v>
      </c>
      <c r="K201" s="1"/>
    </row>
    <row r="202" spans="1:11" ht="12.75">
      <c r="A202" s="3">
        <v>9095</v>
      </c>
      <c r="B202" s="3">
        <v>9095</v>
      </c>
      <c r="C202" t="s">
        <v>260</v>
      </c>
      <c r="D202" s="1">
        <v>0</v>
      </c>
      <c r="E202" s="1">
        <v>0</v>
      </c>
      <c r="F202" s="75">
        <v>0</v>
      </c>
      <c r="G202" s="1">
        <v>0</v>
      </c>
      <c r="H202" s="92">
        <f t="shared" si="5"/>
        <v>0</v>
      </c>
      <c r="K202" s="1"/>
    </row>
    <row r="203" spans="1:11" ht="12.75">
      <c r="A203" s="3">
        <v>9120</v>
      </c>
      <c r="B203" s="3">
        <v>9120</v>
      </c>
      <c r="C203" t="s">
        <v>261</v>
      </c>
      <c r="D203" s="1">
        <v>0</v>
      </c>
      <c r="E203" s="1">
        <v>0</v>
      </c>
      <c r="F203" s="75">
        <v>0</v>
      </c>
      <c r="G203" s="1">
        <v>0</v>
      </c>
      <c r="H203" s="92">
        <f t="shared" si="5"/>
        <v>0</v>
      </c>
      <c r="K203" s="1"/>
    </row>
    <row r="204" spans="1:11" ht="12.75">
      <c r="A204" s="3">
        <v>9125</v>
      </c>
      <c r="B204" s="3">
        <v>9125</v>
      </c>
      <c r="C204" t="s">
        <v>262</v>
      </c>
      <c r="D204" s="1">
        <v>0</v>
      </c>
      <c r="E204" s="1">
        <v>0</v>
      </c>
      <c r="F204" s="75">
        <v>0</v>
      </c>
      <c r="G204" s="1">
        <v>0</v>
      </c>
      <c r="H204" s="92">
        <f t="shared" si="5"/>
        <v>0</v>
      </c>
      <c r="K204" s="1"/>
    </row>
    <row r="205" spans="1:11" ht="12.75">
      <c r="A205" s="3">
        <v>9130</v>
      </c>
      <c r="B205" s="3">
        <v>9130</v>
      </c>
      <c r="C205" t="s">
        <v>498</v>
      </c>
      <c r="D205" s="1">
        <v>0</v>
      </c>
      <c r="E205" s="1">
        <v>0</v>
      </c>
      <c r="F205" s="75">
        <v>0</v>
      </c>
      <c r="G205" s="1">
        <v>0</v>
      </c>
      <c r="H205" s="92">
        <f aca="true" t="shared" si="6" ref="H205:H211">SUM(D205:G205)</f>
        <v>0</v>
      </c>
      <c r="K205" s="1"/>
    </row>
    <row r="206" spans="1:11" ht="12.75">
      <c r="A206" s="3">
        <v>9135</v>
      </c>
      <c r="B206" s="3">
        <v>9135</v>
      </c>
      <c r="C206" t="s">
        <v>499</v>
      </c>
      <c r="D206" s="1">
        <v>0</v>
      </c>
      <c r="E206" s="1">
        <v>0</v>
      </c>
      <c r="F206" s="75">
        <v>0</v>
      </c>
      <c r="G206" s="1">
        <v>0</v>
      </c>
      <c r="H206" s="92">
        <f t="shared" si="6"/>
        <v>0</v>
      </c>
      <c r="K206" s="1"/>
    </row>
    <row r="207" spans="1:11" ht="12.75">
      <c r="A207" s="3">
        <v>9140</v>
      </c>
      <c r="B207" s="3">
        <v>9140</v>
      </c>
      <c r="C207" t="s">
        <v>263</v>
      </c>
      <c r="D207" s="1">
        <v>0</v>
      </c>
      <c r="E207" s="1">
        <v>0</v>
      </c>
      <c r="F207" s="75">
        <v>0</v>
      </c>
      <c r="G207" s="1">
        <v>0</v>
      </c>
      <c r="H207" s="92">
        <f t="shared" si="6"/>
        <v>0</v>
      </c>
      <c r="K207" s="1"/>
    </row>
    <row r="208" spans="1:11" ht="12.75">
      <c r="A208" s="3">
        <v>9145</v>
      </c>
      <c r="B208" s="3">
        <v>9145</v>
      </c>
      <c r="C208" t="s">
        <v>264</v>
      </c>
      <c r="D208" s="1">
        <v>0</v>
      </c>
      <c r="E208" s="1">
        <v>0</v>
      </c>
      <c r="F208" s="75">
        <v>0</v>
      </c>
      <c r="G208" s="1">
        <v>0</v>
      </c>
      <c r="H208" s="92">
        <f t="shared" si="6"/>
        <v>0</v>
      </c>
      <c r="K208" s="1"/>
    </row>
    <row r="209" spans="1:11" ht="12.75">
      <c r="A209" s="3" t="s">
        <v>249</v>
      </c>
      <c r="B209" s="3" t="s">
        <v>249</v>
      </c>
      <c r="C209" t="s">
        <v>265</v>
      </c>
      <c r="D209" s="1">
        <v>0</v>
      </c>
      <c r="E209" s="1">
        <v>0</v>
      </c>
      <c r="F209" s="75">
        <v>0</v>
      </c>
      <c r="G209" s="1">
        <v>0</v>
      </c>
      <c r="H209" s="92">
        <f t="shared" si="6"/>
        <v>0</v>
      </c>
      <c r="K209" s="1"/>
    </row>
    <row r="210" spans="1:11" ht="12.75">
      <c r="A210" s="3">
        <v>9160</v>
      </c>
      <c r="B210" s="3">
        <v>9160</v>
      </c>
      <c r="C210" t="s">
        <v>266</v>
      </c>
      <c r="D210" s="1">
        <v>0</v>
      </c>
      <c r="E210" s="1">
        <v>0</v>
      </c>
      <c r="F210" s="75">
        <v>0</v>
      </c>
      <c r="G210" s="1">
        <v>0</v>
      </c>
      <c r="H210" s="92">
        <f t="shared" si="6"/>
        <v>0</v>
      </c>
      <c r="K210" s="1"/>
    </row>
    <row r="211" spans="1:11" ht="12.75">
      <c r="A211" s="3">
        <v>9165</v>
      </c>
      <c r="B211" s="3">
        <v>9165</v>
      </c>
      <c r="C211" t="s">
        <v>500</v>
      </c>
      <c r="D211" s="1">
        <v>0</v>
      </c>
      <c r="E211" s="1">
        <v>0</v>
      </c>
      <c r="F211" s="75">
        <v>0</v>
      </c>
      <c r="G211" s="1">
        <v>0</v>
      </c>
      <c r="H211" s="92">
        <f t="shared" si="6"/>
        <v>0</v>
      </c>
      <c r="K211" s="1"/>
    </row>
    <row r="212" spans="2:11" ht="12.75">
      <c r="B212" s="3"/>
      <c r="H212" s="78"/>
      <c r="K212" s="1"/>
    </row>
    <row r="213" spans="2:11" ht="12.75">
      <c r="B213" t="s">
        <v>300</v>
      </c>
      <c r="D213" s="1">
        <f>SUM(D13:D211)</f>
        <v>3206388881.9959993</v>
      </c>
      <c r="E213" s="19">
        <f>SUM(E13:E211)</f>
        <v>-90331.90999999997</v>
      </c>
      <c r="F213" s="19">
        <f>SUM(F13:F211)</f>
        <v>-1.1641532182693481E-10</v>
      </c>
      <c r="G213" s="19">
        <f>SUM(G13:G211)</f>
        <v>-1663703.3600000008</v>
      </c>
      <c r="H213" s="92">
        <f>SUM(H13:H211)</f>
        <v>3204634846.7260017</v>
      </c>
      <c r="K213" s="1"/>
    </row>
    <row r="214" spans="7:11" ht="12.75">
      <c r="G214" s="1"/>
      <c r="K214" s="1"/>
    </row>
    <row r="215" spans="8:11" ht="12.75">
      <c r="H215" s="12"/>
      <c r="K215" s="1"/>
    </row>
    <row r="216" spans="5:11" ht="12.75">
      <c r="E216" s="19"/>
      <c r="G216" s="19"/>
      <c r="H216" s="12"/>
      <c r="K216" s="1"/>
    </row>
    <row r="217" spans="4:11" ht="12.75">
      <c r="D217" s="48"/>
      <c r="E217" s="48"/>
      <c r="H217" s="93"/>
      <c r="K217" s="1"/>
    </row>
    <row r="218" spans="5:11" ht="12.75">
      <c r="E218" s="62"/>
      <c r="F218" s="62"/>
      <c r="G218" s="63"/>
      <c r="K218" s="1"/>
    </row>
    <row r="219" spans="5:11" ht="12.75">
      <c r="E219" s="62"/>
      <c r="F219" s="62"/>
      <c r="H219" s="12"/>
      <c r="K219" s="1"/>
    </row>
    <row r="220" spans="5:11" ht="12.75">
      <c r="E220" s="62"/>
      <c r="F220" s="62"/>
      <c r="K220" s="1"/>
    </row>
    <row r="221" spans="5:11" ht="12.75">
      <c r="E221" s="62"/>
      <c r="F221" s="62"/>
      <c r="K221" s="1"/>
    </row>
    <row r="222" spans="5:11" ht="12.75">
      <c r="E222" s="62"/>
      <c r="F222" s="62"/>
      <c r="K222" s="1"/>
    </row>
    <row r="223" spans="5:11" ht="12.75">
      <c r="E223" s="62"/>
      <c r="F223" s="62"/>
      <c r="K223" s="1"/>
    </row>
    <row r="224" spans="5:11" ht="12.75">
      <c r="E224" s="62"/>
      <c r="F224" s="62"/>
      <c r="K224" s="1"/>
    </row>
    <row r="225" spans="5:11" ht="12.75">
      <c r="E225" s="62"/>
      <c r="F225" s="62"/>
      <c r="K225" s="1"/>
    </row>
    <row r="226" spans="5:11" ht="12.75">
      <c r="E226" s="62"/>
      <c r="F226" s="62"/>
      <c r="K226" s="1"/>
    </row>
    <row r="227" spans="5:11" ht="12.75">
      <c r="E227" s="62"/>
      <c r="F227" s="62"/>
      <c r="K227" s="1"/>
    </row>
    <row r="228" spans="5:11" ht="12.75">
      <c r="E228" s="62"/>
      <c r="F228" s="62"/>
      <c r="K228" s="1"/>
    </row>
    <row r="229" spans="5:11" ht="12.75">
      <c r="E229" s="62"/>
      <c r="F229" s="62"/>
      <c r="K229" s="1"/>
    </row>
    <row r="230" spans="5:11" ht="12.75">
      <c r="E230" s="62"/>
      <c r="F230" s="62"/>
      <c r="K230" s="1"/>
    </row>
    <row r="231" spans="5:11" ht="12.75">
      <c r="E231" s="62"/>
      <c r="F231" s="62"/>
      <c r="K231" s="1"/>
    </row>
    <row r="232" spans="5:11" ht="12.75">
      <c r="E232" s="63"/>
      <c r="F232" s="63"/>
      <c r="K232" s="1"/>
    </row>
    <row r="233" spans="5:11" ht="12.75">
      <c r="E233" s="63"/>
      <c r="F233" s="63"/>
      <c r="K233" s="1"/>
    </row>
    <row r="234" spans="5:11" ht="12.75">
      <c r="E234" s="63"/>
      <c r="F234" s="63"/>
      <c r="K234" s="1"/>
    </row>
    <row r="235" ht="12.75">
      <c r="K235" s="1"/>
    </row>
    <row r="236" ht="12.75">
      <c r="K236" s="1"/>
    </row>
    <row r="237" ht="12.75">
      <c r="K237" s="1"/>
    </row>
  </sheetData>
  <sheetProtection/>
  <mergeCells count="4">
    <mergeCell ref="D6:G6"/>
    <mergeCell ref="D8:G8"/>
    <mergeCell ref="D9:G9"/>
    <mergeCell ref="D10:G10"/>
  </mergeCells>
  <printOptions/>
  <pageMargins left="0.5" right="0.5" top="1" bottom="1" header="0.5" footer="0.5"/>
  <pageSetup fitToHeight="0" fitToWidth="1" horizontalDpi="600" verticalDpi="600" orientation="landscape" paperSize="5" scale="87" r:id="rId1"/>
  <headerFooter alignWithMargins="0">
    <oddHeader>&amp;CState Share (State Equalization) Figures
FY 2010-11: ADE</oddHeader>
    <oddFooter>&amp;LCDE, Public School Finance Unit&amp;R&amp;D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0"/>
  <sheetViews>
    <sheetView zoomScalePageLayoutView="0" workbookViewId="0" topLeftCell="A1">
      <pane xSplit="3" ySplit="5" topLeftCell="D6" activePane="bottomRight" state="frozen"/>
      <selection pane="topLeft" activeCell="D43" sqref="D43"/>
      <selection pane="topRight" activeCell="D43" sqref="D43"/>
      <selection pane="bottomLeft" activeCell="D43" sqref="D43"/>
      <selection pane="bottomRight" activeCell="A6" sqref="A6"/>
    </sheetView>
  </sheetViews>
  <sheetFormatPr defaultColWidth="9.140625" defaultRowHeight="12.75"/>
  <cols>
    <col min="1" max="1" width="6.421875" style="41" bestFit="1" customWidth="1"/>
    <col min="2" max="2" width="14.28125" style="40" bestFit="1" customWidth="1"/>
    <col min="3" max="3" width="29.00390625" style="70" bestFit="1" customWidth="1"/>
    <col min="4" max="4" width="16.7109375" style="40" customWidth="1"/>
    <col min="5" max="5" width="14.28125" style="14" bestFit="1" customWidth="1"/>
    <col min="6" max="6" width="13.8515625" style="45" bestFit="1" customWidth="1"/>
    <col min="7" max="7" width="16.421875" style="40" bestFit="1" customWidth="1"/>
    <col min="8" max="8" width="16.421875" style="40" customWidth="1"/>
    <col min="9" max="9" width="17.28125" style="40" customWidth="1"/>
    <col min="10" max="10" width="18.421875" style="84" customWidth="1"/>
    <col min="11" max="11" width="24.7109375" style="56" bestFit="1" customWidth="1"/>
    <col min="12" max="12" width="13.7109375" style="40" customWidth="1"/>
    <col min="13" max="13" width="13.421875" style="40" bestFit="1" customWidth="1"/>
    <col min="14" max="16384" width="9.140625" style="40" customWidth="1"/>
  </cols>
  <sheetData>
    <row r="1" spans="1:12" ht="12.75">
      <c r="A1" s="37" t="s">
        <v>0</v>
      </c>
      <c r="B1" s="38" t="s">
        <v>1</v>
      </c>
      <c r="C1" s="38" t="s">
        <v>2</v>
      </c>
      <c r="D1" s="33" t="s">
        <v>303</v>
      </c>
      <c r="E1" s="33" t="s">
        <v>304</v>
      </c>
      <c r="F1" s="50" t="s">
        <v>305</v>
      </c>
      <c r="G1" s="33" t="s">
        <v>306</v>
      </c>
      <c r="H1" s="58" t="s">
        <v>320</v>
      </c>
      <c r="I1" s="58" t="s">
        <v>504</v>
      </c>
      <c r="J1" s="79" t="s">
        <v>314</v>
      </c>
      <c r="K1" s="88" t="s">
        <v>5</v>
      </c>
      <c r="L1" s="56"/>
    </row>
    <row r="2" spans="3:12" ht="12.75">
      <c r="C2" s="38"/>
      <c r="D2" s="33" t="s">
        <v>307</v>
      </c>
      <c r="E2" s="33" t="s">
        <v>308</v>
      </c>
      <c r="F2" s="50" t="s">
        <v>309</v>
      </c>
      <c r="G2" s="33" t="s">
        <v>310</v>
      </c>
      <c r="H2" s="33" t="s">
        <v>321</v>
      </c>
      <c r="I2" s="33" t="s">
        <v>505</v>
      </c>
      <c r="J2" s="80" t="s">
        <v>662</v>
      </c>
      <c r="K2" s="88"/>
      <c r="L2" s="56"/>
    </row>
    <row r="3" spans="3:12" ht="12.75">
      <c r="C3" s="38"/>
      <c r="D3" s="33" t="s">
        <v>311</v>
      </c>
      <c r="E3" s="47"/>
      <c r="F3" s="50" t="s">
        <v>312</v>
      </c>
      <c r="G3" s="33" t="s">
        <v>313</v>
      </c>
      <c r="H3" s="33" t="s">
        <v>322</v>
      </c>
      <c r="I3" s="33" t="s">
        <v>506</v>
      </c>
      <c r="J3" s="80" t="s">
        <v>663</v>
      </c>
      <c r="K3" s="106"/>
      <c r="L3" s="56"/>
    </row>
    <row r="4" spans="3:12" ht="12.75">
      <c r="C4" s="38"/>
      <c r="D4" s="42"/>
      <c r="E4" s="47"/>
      <c r="F4" s="51"/>
      <c r="G4" s="33" t="s">
        <v>314</v>
      </c>
      <c r="H4" s="33" t="s">
        <v>323</v>
      </c>
      <c r="I4" s="33"/>
      <c r="J4" s="80" t="s">
        <v>507</v>
      </c>
      <c r="K4" s="106"/>
      <c r="L4" s="56"/>
    </row>
    <row r="5" spans="3:12" ht="12.75">
      <c r="C5" s="38"/>
      <c r="D5" s="43" t="s">
        <v>247</v>
      </c>
      <c r="E5" s="47"/>
      <c r="F5" s="51"/>
      <c r="G5" s="39" t="s">
        <v>248</v>
      </c>
      <c r="H5" s="39"/>
      <c r="I5" s="39"/>
      <c r="J5" s="81"/>
      <c r="K5" s="106"/>
      <c r="L5" s="56"/>
    </row>
    <row r="6" spans="3:12" ht="12.75">
      <c r="C6" s="69"/>
      <c r="D6" s="35"/>
      <c r="E6" s="36"/>
      <c r="F6" s="52"/>
      <c r="G6" s="54"/>
      <c r="H6" s="54"/>
      <c r="I6" s="54"/>
      <c r="J6" s="82"/>
      <c r="K6" s="107"/>
      <c r="L6" s="56"/>
    </row>
    <row r="7" spans="4:12" ht="12.75">
      <c r="D7" s="44"/>
      <c r="E7" s="36"/>
      <c r="F7" s="53"/>
      <c r="G7" s="44"/>
      <c r="H7" s="44"/>
      <c r="I7" s="44"/>
      <c r="J7" s="83"/>
      <c r="K7" s="108"/>
      <c r="L7" s="56"/>
    </row>
    <row r="8" spans="3:12" ht="12.75">
      <c r="C8" s="69" t="s">
        <v>268</v>
      </c>
      <c r="D8" s="7" t="s">
        <v>664</v>
      </c>
      <c r="E8" s="36"/>
      <c r="F8" s="53"/>
      <c r="G8" s="44"/>
      <c r="H8" s="44"/>
      <c r="I8" s="44"/>
      <c r="J8" s="83"/>
      <c r="K8" s="108"/>
      <c r="L8" s="56"/>
    </row>
    <row r="9" spans="4:12" ht="12.75">
      <c r="D9" s="44"/>
      <c r="E9" s="36"/>
      <c r="F9" s="53"/>
      <c r="G9" s="44"/>
      <c r="H9" s="44"/>
      <c r="I9" s="44"/>
      <c r="J9" s="83"/>
      <c r="K9" s="108"/>
      <c r="L9" s="56"/>
    </row>
    <row r="10" spans="4:12" ht="12.75">
      <c r="D10" s="36"/>
      <c r="E10" s="36"/>
      <c r="F10" s="52"/>
      <c r="G10" s="36"/>
      <c r="H10" s="52"/>
      <c r="I10" s="52"/>
      <c r="J10" s="83"/>
      <c r="K10" s="108"/>
      <c r="L10" s="56"/>
    </row>
    <row r="11" spans="1:13" ht="12.75">
      <c r="A11" s="41" t="s">
        <v>6</v>
      </c>
      <c r="B11" s="40" t="s">
        <v>7</v>
      </c>
      <c r="C11" s="71" t="s">
        <v>324</v>
      </c>
      <c r="D11" s="60">
        <v>34738946.15</v>
      </c>
      <c r="E11" s="60">
        <v>0</v>
      </c>
      <c r="F11" s="45">
        <v>0</v>
      </c>
      <c r="G11" s="19">
        <v>0</v>
      </c>
      <c r="H11" s="45">
        <v>0</v>
      </c>
      <c r="I11" s="19">
        <v>0</v>
      </c>
      <c r="J11" s="19">
        <v>0</v>
      </c>
      <c r="K11" s="91">
        <f>SUM(D11:J11)</f>
        <v>34738946.15</v>
      </c>
      <c r="L11" s="46"/>
      <c r="M11" s="45"/>
    </row>
    <row r="12" spans="1:13" ht="12.75">
      <c r="A12" s="41" t="s">
        <v>8</v>
      </c>
      <c r="B12" s="40" t="s">
        <v>7</v>
      </c>
      <c r="C12" s="71" t="s">
        <v>325</v>
      </c>
      <c r="D12" s="60">
        <v>201394110.06</v>
      </c>
      <c r="E12" s="1">
        <v>275507.33</v>
      </c>
      <c r="F12" s="1">
        <v>2393047.75</v>
      </c>
      <c r="G12" s="19">
        <v>0</v>
      </c>
      <c r="H12" s="45">
        <v>0</v>
      </c>
      <c r="I12" s="19">
        <v>0</v>
      </c>
      <c r="J12" s="19">
        <v>0</v>
      </c>
      <c r="K12" s="91">
        <f aca="true" t="shared" si="0" ref="K12:K75">SUM(D12:J12)</f>
        <v>204062665.14000002</v>
      </c>
      <c r="L12" s="46"/>
      <c r="M12" s="45"/>
    </row>
    <row r="13" spans="1:13" ht="12.75">
      <c r="A13" s="41" t="s">
        <v>9</v>
      </c>
      <c r="B13" s="40" t="s">
        <v>7</v>
      </c>
      <c r="C13" s="71" t="s">
        <v>326</v>
      </c>
      <c r="D13" s="60">
        <v>33383946.76</v>
      </c>
      <c r="E13" s="1">
        <v>98494</v>
      </c>
      <c r="F13" s="45">
        <v>669875.08</v>
      </c>
      <c r="G13" s="19">
        <v>0</v>
      </c>
      <c r="H13" s="45">
        <v>0</v>
      </c>
      <c r="I13" s="19">
        <v>0</v>
      </c>
      <c r="J13" s="19">
        <v>0</v>
      </c>
      <c r="K13" s="91">
        <f t="shared" si="0"/>
        <v>34152315.84</v>
      </c>
      <c r="L13" s="46"/>
      <c r="M13" s="45"/>
    </row>
    <row r="14" spans="1:13" ht="12.75">
      <c r="A14" s="41" t="s">
        <v>10</v>
      </c>
      <c r="B14" s="40" t="s">
        <v>7</v>
      </c>
      <c r="C14" s="71" t="s">
        <v>327</v>
      </c>
      <c r="D14" s="60">
        <v>65156049.79</v>
      </c>
      <c r="E14" s="60">
        <v>0</v>
      </c>
      <c r="F14" s="45">
        <v>2171237.62</v>
      </c>
      <c r="G14" s="19">
        <v>0</v>
      </c>
      <c r="H14" s="45">
        <v>0</v>
      </c>
      <c r="I14" s="19">
        <v>0</v>
      </c>
      <c r="J14" s="19">
        <v>0</v>
      </c>
      <c r="K14" s="91">
        <f t="shared" si="0"/>
        <v>67327287.41</v>
      </c>
      <c r="L14" s="46"/>
      <c r="M14" s="45"/>
    </row>
    <row r="15" spans="1:13" ht="12.75">
      <c r="A15" s="41" t="s">
        <v>11</v>
      </c>
      <c r="B15" s="40" t="s">
        <v>7</v>
      </c>
      <c r="C15" s="71" t="s">
        <v>328</v>
      </c>
      <c r="D15" s="60">
        <v>5125562.67</v>
      </c>
      <c r="E15" s="1">
        <v>4091</v>
      </c>
      <c r="F15" s="45">
        <v>0</v>
      </c>
      <c r="G15" s="19">
        <v>0</v>
      </c>
      <c r="H15" s="45">
        <v>0</v>
      </c>
      <c r="I15" s="19">
        <v>0</v>
      </c>
      <c r="J15" s="19">
        <v>0</v>
      </c>
      <c r="K15" s="91">
        <f t="shared" si="0"/>
        <v>5129653.67</v>
      </c>
      <c r="L15" s="46"/>
      <c r="M15" s="45"/>
    </row>
    <row r="16" spans="1:13" ht="12.75">
      <c r="A16" s="41" t="s">
        <v>12</v>
      </c>
      <c r="B16" s="40" t="s">
        <v>7</v>
      </c>
      <c r="C16" s="71" t="s">
        <v>329</v>
      </c>
      <c r="D16" s="60">
        <v>4314532.49</v>
      </c>
      <c r="E16" s="1">
        <v>3806</v>
      </c>
      <c r="F16" s="45">
        <v>0</v>
      </c>
      <c r="G16" s="19">
        <v>0</v>
      </c>
      <c r="H16" s="45">
        <v>0</v>
      </c>
      <c r="I16" s="19">
        <v>0</v>
      </c>
      <c r="J16" s="19">
        <v>0</v>
      </c>
      <c r="K16" s="91">
        <f t="shared" si="0"/>
        <v>4318338.49</v>
      </c>
      <c r="L16" s="46"/>
      <c r="M16" s="45"/>
    </row>
    <row r="17" spans="1:13" ht="12.75">
      <c r="A17" s="41" t="s">
        <v>13</v>
      </c>
      <c r="B17" s="40" t="s">
        <v>7</v>
      </c>
      <c r="C17" s="71" t="s">
        <v>330</v>
      </c>
      <c r="D17" s="60">
        <v>50010839.79</v>
      </c>
      <c r="E17" s="1">
        <v>169100</v>
      </c>
      <c r="F17" s="45">
        <v>362060.07</v>
      </c>
      <c r="G17" s="19">
        <v>0</v>
      </c>
      <c r="H17" s="45">
        <v>0</v>
      </c>
      <c r="I17" s="19">
        <v>0</v>
      </c>
      <c r="J17" s="19">
        <v>0</v>
      </c>
      <c r="K17" s="91">
        <f t="shared" si="0"/>
        <v>50541999.86</v>
      </c>
      <c r="L17" s="46"/>
      <c r="M17" s="45"/>
    </row>
    <row r="18" spans="1:13" ht="12.75">
      <c r="A18" s="41" t="s">
        <v>14</v>
      </c>
      <c r="B18" s="40" t="s">
        <v>15</v>
      </c>
      <c r="C18" s="71" t="s">
        <v>331</v>
      </c>
      <c r="D18" s="60">
        <v>9821899.09</v>
      </c>
      <c r="E18" s="1">
        <v>96449</v>
      </c>
      <c r="F18" s="45">
        <v>0</v>
      </c>
      <c r="G18" s="19">
        <v>0</v>
      </c>
      <c r="H18" s="45">
        <v>0</v>
      </c>
      <c r="I18" s="19">
        <v>0</v>
      </c>
      <c r="J18" s="19">
        <v>0</v>
      </c>
      <c r="K18" s="91">
        <f t="shared" si="0"/>
        <v>9918348.09</v>
      </c>
      <c r="L18" s="46"/>
      <c r="M18" s="45"/>
    </row>
    <row r="19" spans="1:13" ht="12.75">
      <c r="A19" s="41" t="s">
        <v>16</v>
      </c>
      <c r="B19" s="40" t="s">
        <v>15</v>
      </c>
      <c r="C19" s="71" t="s">
        <v>332</v>
      </c>
      <c r="D19" s="55">
        <v>1931071.01</v>
      </c>
      <c r="E19" s="60">
        <v>0</v>
      </c>
      <c r="F19" s="45">
        <v>0</v>
      </c>
      <c r="G19" s="19">
        <v>0</v>
      </c>
      <c r="H19" s="45">
        <v>0</v>
      </c>
      <c r="I19" s="19">
        <v>0</v>
      </c>
      <c r="J19" s="19">
        <v>0</v>
      </c>
      <c r="K19" s="91">
        <f t="shared" si="0"/>
        <v>1931071.01</v>
      </c>
      <c r="L19" s="46"/>
      <c r="M19" s="45"/>
    </row>
    <row r="20" spans="1:13" ht="12.75">
      <c r="A20" s="41" t="s">
        <v>17</v>
      </c>
      <c r="B20" s="40" t="s">
        <v>18</v>
      </c>
      <c r="C20" s="71" t="s">
        <v>333</v>
      </c>
      <c r="D20" s="60">
        <v>10467744.43</v>
      </c>
      <c r="E20" s="60">
        <v>0</v>
      </c>
      <c r="F20" s="45">
        <v>0</v>
      </c>
      <c r="G20" s="19">
        <v>0</v>
      </c>
      <c r="H20" s="45">
        <v>0</v>
      </c>
      <c r="I20" s="19">
        <v>0</v>
      </c>
      <c r="J20" s="19">
        <v>0</v>
      </c>
      <c r="K20" s="91">
        <f t="shared" si="0"/>
        <v>10467744.43</v>
      </c>
      <c r="L20" s="46"/>
      <c r="M20" s="45"/>
    </row>
    <row r="21" spans="1:13" ht="12.75">
      <c r="A21" s="41" t="s">
        <v>19</v>
      </c>
      <c r="B21" s="40" t="s">
        <v>18</v>
      </c>
      <c r="C21" s="71" t="s">
        <v>334</v>
      </c>
      <c r="D21" s="60">
        <v>7713930.78</v>
      </c>
      <c r="E21" s="1">
        <v>73642.95</v>
      </c>
      <c r="F21" s="45">
        <v>0</v>
      </c>
      <c r="G21" s="19">
        <v>0</v>
      </c>
      <c r="H21" s="45">
        <v>0</v>
      </c>
      <c r="I21" s="19">
        <v>0</v>
      </c>
      <c r="J21" s="19">
        <v>0</v>
      </c>
      <c r="K21" s="91">
        <f t="shared" si="0"/>
        <v>7787573.73</v>
      </c>
      <c r="L21" s="46"/>
      <c r="M21" s="45"/>
    </row>
    <row r="22" spans="1:13" ht="12.75">
      <c r="A22" s="41" t="s">
        <v>20</v>
      </c>
      <c r="B22" s="40" t="s">
        <v>18</v>
      </c>
      <c r="C22" s="71" t="s">
        <v>335</v>
      </c>
      <c r="D22" s="60">
        <v>189309381.39</v>
      </c>
      <c r="E22" s="1">
        <v>88725.5</v>
      </c>
      <c r="F22" s="45">
        <v>0</v>
      </c>
      <c r="G22" s="19">
        <v>0</v>
      </c>
      <c r="H22" s="45">
        <v>0</v>
      </c>
      <c r="I22" s="19">
        <v>0</v>
      </c>
      <c r="J22" s="19">
        <v>0</v>
      </c>
      <c r="K22" s="91">
        <f t="shared" si="0"/>
        <v>189398106.89</v>
      </c>
      <c r="L22" s="46"/>
      <c r="M22" s="45"/>
    </row>
    <row r="23" spans="1:13" ht="12.75">
      <c r="A23" s="41" t="s">
        <v>21</v>
      </c>
      <c r="B23" s="40" t="s">
        <v>18</v>
      </c>
      <c r="C23" s="71" t="s">
        <v>336</v>
      </c>
      <c r="D23" s="60">
        <v>58077166.18</v>
      </c>
      <c r="E23" s="1">
        <v>119630.36</v>
      </c>
      <c r="F23" s="45">
        <v>336709.84</v>
      </c>
      <c r="G23" s="19">
        <v>0</v>
      </c>
      <c r="H23" s="45">
        <v>0</v>
      </c>
      <c r="I23" s="19">
        <v>0</v>
      </c>
      <c r="J23" s="19">
        <v>0</v>
      </c>
      <c r="K23" s="91">
        <f t="shared" si="0"/>
        <v>58533506.38</v>
      </c>
      <c r="L23" s="46"/>
      <c r="M23" s="45"/>
    </row>
    <row r="24" spans="1:13" ht="12.75">
      <c r="A24" s="41" t="s">
        <v>22</v>
      </c>
      <c r="B24" s="40" t="s">
        <v>18</v>
      </c>
      <c r="C24" s="71" t="s">
        <v>337</v>
      </c>
      <c r="D24" s="60">
        <v>1314209.39</v>
      </c>
      <c r="E24" s="1">
        <v>898</v>
      </c>
      <c r="F24" s="45">
        <v>0</v>
      </c>
      <c r="G24" s="19">
        <v>0</v>
      </c>
      <c r="H24" s="45">
        <v>0</v>
      </c>
      <c r="I24" s="19">
        <v>0</v>
      </c>
      <c r="J24" s="19">
        <v>0</v>
      </c>
      <c r="K24" s="91">
        <f t="shared" si="0"/>
        <v>1315107.39</v>
      </c>
      <c r="L24" s="46"/>
      <c r="M24" s="45"/>
    </row>
    <row r="25" spans="1:13" ht="12.75">
      <c r="A25" s="41" t="s">
        <v>23</v>
      </c>
      <c r="B25" s="40" t="s">
        <v>18</v>
      </c>
      <c r="C25" s="71" t="s">
        <v>338</v>
      </c>
      <c r="D25" s="60">
        <v>191660328.05</v>
      </c>
      <c r="E25" s="1">
        <v>72959.74</v>
      </c>
      <c r="F25" s="45">
        <v>491093.75</v>
      </c>
      <c r="G25" s="19">
        <v>0</v>
      </c>
      <c r="H25" s="45">
        <v>0</v>
      </c>
      <c r="I25" s="19">
        <v>0</v>
      </c>
      <c r="J25" s="19">
        <v>0</v>
      </c>
      <c r="K25" s="91">
        <f t="shared" si="0"/>
        <v>192224381.54000002</v>
      </c>
      <c r="L25" s="46"/>
      <c r="M25" s="45"/>
    </row>
    <row r="26" spans="1:13" ht="12.75">
      <c r="A26" s="41" t="s">
        <v>24</v>
      </c>
      <c r="B26" s="40" t="s">
        <v>18</v>
      </c>
      <c r="C26" s="71" t="s">
        <v>339</v>
      </c>
      <c r="D26" s="60">
        <v>2455701.31</v>
      </c>
      <c r="E26" s="1">
        <v>1944</v>
      </c>
      <c r="F26" s="45">
        <v>0</v>
      </c>
      <c r="G26" s="19">
        <v>0</v>
      </c>
      <c r="H26" s="45">
        <v>0</v>
      </c>
      <c r="I26" s="19">
        <v>0</v>
      </c>
      <c r="J26" s="19">
        <v>0</v>
      </c>
      <c r="K26" s="91">
        <f t="shared" si="0"/>
        <v>2457645.31</v>
      </c>
      <c r="L26" s="46"/>
      <c r="M26" s="45"/>
    </row>
    <row r="27" spans="1:13" ht="12.75">
      <c r="A27" s="41" t="s">
        <v>25</v>
      </c>
      <c r="B27" s="40" t="s">
        <v>26</v>
      </c>
      <c r="C27" s="71" t="s">
        <v>340</v>
      </c>
      <c r="D27" s="60">
        <v>1246322.37</v>
      </c>
      <c r="E27" s="60">
        <v>0</v>
      </c>
      <c r="F27" s="45">
        <v>0</v>
      </c>
      <c r="G27" s="19">
        <v>0</v>
      </c>
      <c r="H27" s="45">
        <v>0</v>
      </c>
      <c r="I27" s="19">
        <v>0</v>
      </c>
      <c r="J27" s="19">
        <v>0</v>
      </c>
      <c r="K27" s="91">
        <f t="shared" si="0"/>
        <v>1246322.37</v>
      </c>
      <c r="L27" s="46"/>
      <c r="M27" s="45"/>
    </row>
    <row r="28" spans="1:13" ht="12.75">
      <c r="A28" s="41" t="s">
        <v>27</v>
      </c>
      <c r="B28" s="40" t="s">
        <v>28</v>
      </c>
      <c r="C28" s="71" t="s">
        <v>341</v>
      </c>
      <c r="D28" s="60">
        <v>1159605.37</v>
      </c>
      <c r="E28" s="60">
        <v>0</v>
      </c>
      <c r="F28" s="45">
        <v>0</v>
      </c>
      <c r="G28" s="19">
        <v>0</v>
      </c>
      <c r="H28" s="45">
        <v>0</v>
      </c>
      <c r="I28" s="19">
        <v>0</v>
      </c>
      <c r="J28" s="19">
        <v>0</v>
      </c>
      <c r="K28" s="91">
        <f t="shared" si="0"/>
        <v>1159605.37</v>
      </c>
      <c r="L28" s="46"/>
      <c r="M28" s="45"/>
    </row>
    <row r="29" spans="1:13" ht="12.75">
      <c r="A29" s="41" t="s">
        <v>29</v>
      </c>
      <c r="B29" s="40" t="s">
        <v>28</v>
      </c>
      <c r="C29" s="71" t="s">
        <v>342</v>
      </c>
      <c r="D29" s="60">
        <v>612656.34</v>
      </c>
      <c r="E29" s="60">
        <v>0</v>
      </c>
      <c r="F29" s="45">
        <v>0</v>
      </c>
      <c r="G29" s="19">
        <v>0</v>
      </c>
      <c r="H29" s="45">
        <v>0</v>
      </c>
      <c r="I29" s="19">
        <v>0</v>
      </c>
      <c r="J29" s="19">
        <v>0</v>
      </c>
      <c r="K29" s="91">
        <f t="shared" si="0"/>
        <v>612656.34</v>
      </c>
      <c r="L29" s="46"/>
      <c r="M29" s="45"/>
    </row>
    <row r="30" spans="1:13" ht="12.75">
      <c r="A30" s="41" t="s">
        <v>30</v>
      </c>
      <c r="B30" s="40" t="s">
        <v>28</v>
      </c>
      <c r="C30" s="71" t="s">
        <v>343</v>
      </c>
      <c r="D30" s="60">
        <v>1712122.13</v>
      </c>
      <c r="E30" s="60">
        <v>0</v>
      </c>
      <c r="F30" s="45">
        <v>0</v>
      </c>
      <c r="G30" s="19">
        <v>0</v>
      </c>
      <c r="H30" s="45">
        <v>0</v>
      </c>
      <c r="I30" s="19">
        <v>0</v>
      </c>
      <c r="J30" s="19">
        <v>0</v>
      </c>
      <c r="K30" s="91">
        <f t="shared" si="0"/>
        <v>1712122.13</v>
      </c>
      <c r="L30" s="46"/>
      <c r="M30" s="45"/>
    </row>
    <row r="31" spans="1:13" ht="12.75">
      <c r="A31" s="41" t="s">
        <v>31</v>
      </c>
      <c r="B31" s="40" t="s">
        <v>28</v>
      </c>
      <c r="C31" s="71" t="s">
        <v>344</v>
      </c>
      <c r="D31" s="60">
        <v>2208439.96</v>
      </c>
      <c r="E31" s="60">
        <v>0</v>
      </c>
      <c r="F31" s="45">
        <v>0</v>
      </c>
      <c r="G31" s="19">
        <v>0</v>
      </c>
      <c r="H31" s="45">
        <v>0</v>
      </c>
      <c r="I31" s="19">
        <v>0</v>
      </c>
      <c r="J31" s="19">
        <v>0</v>
      </c>
      <c r="K31" s="91">
        <f t="shared" si="0"/>
        <v>2208439.96</v>
      </c>
      <c r="L31" s="46"/>
      <c r="M31" s="45"/>
    </row>
    <row r="32" spans="1:13" ht="12.75">
      <c r="A32" s="41" t="s">
        <v>32</v>
      </c>
      <c r="B32" s="40" t="s">
        <v>28</v>
      </c>
      <c r="C32" s="71" t="s">
        <v>345</v>
      </c>
      <c r="D32" s="60">
        <v>505667.09</v>
      </c>
      <c r="E32" s="60">
        <v>0</v>
      </c>
      <c r="F32" s="45">
        <v>0</v>
      </c>
      <c r="G32" s="19">
        <v>0</v>
      </c>
      <c r="H32" s="45">
        <v>0</v>
      </c>
      <c r="I32" s="19">
        <v>0</v>
      </c>
      <c r="J32" s="19">
        <v>0</v>
      </c>
      <c r="K32" s="91">
        <f t="shared" si="0"/>
        <v>505667.09</v>
      </c>
      <c r="L32" s="46"/>
      <c r="M32" s="45"/>
    </row>
    <row r="33" spans="1:13" ht="12.75">
      <c r="A33" s="41" t="s">
        <v>33</v>
      </c>
      <c r="B33" s="40" t="s">
        <v>34</v>
      </c>
      <c r="C33" s="71" t="s">
        <v>346</v>
      </c>
      <c r="D33" s="60">
        <v>2683771.51</v>
      </c>
      <c r="E33" s="60">
        <v>0</v>
      </c>
      <c r="F33" s="45">
        <v>0</v>
      </c>
      <c r="G33" s="19">
        <v>0</v>
      </c>
      <c r="H33" s="45">
        <v>0</v>
      </c>
      <c r="I33" s="19">
        <v>0</v>
      </c>
      <c r="J33" s="19">
        <v>0</v>
      </c>
      <c r="K33" s="91">
        <f t="shared" si="0"/>
        <v>2683771.51</v>
      </c>
      <c r="L33" s="46"/>
      <c r="M33" s="45"/>
    </row>
    <row r="34" spans="1:13" ht="12.75">
      <c r="A34" s="41" t="s">
        <v>36</v>
      </c>
      <c r="B34" s="40" t="s">
        <v>34</v>
      </c>
      <c r="C34" s="71" t="s">
        <v>347</v>
      </c>
      <c r="D34" s="60">
        <v>1941956.17</v>
      </c>
      <c r="E34" s="60">
        <v>0</v>
      </c>
      <c r="F34" s="45">
        <v>0</v>
      </c>
      <c r="G34" s="19">
        <v>0</v>
      </c>
      <c r="H34" s="45">
        <v>0</v>
      </c>
      <c r="I34" s="19">
        <v>0</v>
      </c>
      <c r="J34" s="19">
        <v>0</v>
      </c>
      <c r="K34" s="91">
        <f t="shared" si="0"/>
        <v>1941956.17</v>
      </c>
      <c r="L34" s="46"/>
      <c r="M34" s="45"/>
    </row>
    <row r="35" spans="1:13" ht="12.75">
      <c r="A35" s="41" t="s">
        <v>37</v>
      </c>
      <c r="B35" s="40" t="s">
        <v>38</v>
      </c>
      <c r="C35" s="71" t="s">
        <v>348</v>
      </c>
      <c r="D35" s="60">
        <v>98585363.29</v>
      </c>
      <c r="E35" s="1">
        <v>191252</v>
      </c>
      <c r="F35" s="45">
        <v>2473857.11</v>
      </c>
      <c r="G35" s="19">
        <v>0</v>
      </c>
      <c r="H35" s="45">
        <v>0</v>
      </c>
      <c r="I35" s="19">
        <v>0</v>
      </c>
      <c r="J35" s="19">
        <v>0</v>
      </c>
      <c r="K35" s="91">
        <f t="shared" si="0"/>
        <v>101250472.4</v>
      </c>
      <c r="L35" s="46"/>
      <c r="M35" s="45"/>
    </row>
    <row r="36" spans="1:13" ht="12.75">
      <c r="A36" s="41" t="s">
        <v>39</v>
      </c>
      <c r="B36" s="40" t="s">
        <v>38</v>
      </c>
      <c r="C36" s="71" t="s">
        <v>349</v>
      </c>
      <c r="D36" s="60">
        <v>55429366.66</v>
      </c>
      <c r="E36" s="1">
        <v>154738.46</v>
      </c>
      <c r="F36" s="45">
        <f>1429486.54+129871.83</f>
        <v>1559358.37</v>
      </c>
      <c r="G36" s="19">
        <v>0</v>
      </c>
      <c r="H36" s="45">
        <v>0</v>
      </c>
      <c r="I36" s="19">
        <v>0</v>
      </c>
      <c r="J36" s="19">
        <v>-3681373.33</v>
      </c>
      <c r="K36" s="91">
        <f t="shared" si="0"/>
        <v>53462090.16</v>
      </c>
      <c r="L36" s="46"/>
      <c r="M36" s="45"/>
    </row>
    <row r="37" spans="1:13" ht="12.75">
      <c r="A37" s="41" t="s">
        <v>40</v>
      </c>
      <c r="B37" s="40" t="s">
        <v>41</v>
      </c>
      <c r="C37" s="71" t="s">
        <v>350</v>
      </c>
      <c r="D37" s="60">
        <v>2729659.27</v>
      </c>
      <c r="E37" s="1">
        <v>49455</v>
      </c>
      <c r="F37" s="45">
        <v>0</v>
      </c>
      <c r="G37" s="19">
        <v>0</v>
      </c>
      <c r="H37" s="45">
        <v>0</v>
      </c>
      <c r="I37" s="19">
        <v>0</v>
      </c>
      <c r="J37" s="19">
        <v>0</v>
      </c>
      <c r="K37" s="91">
        <f t="shared" si="0"/>
        <v>2779114.27</v>
      </c>
      <c r="L37" s="46"/>
      <c r="M37" s="45"/>
    </row>
    <row r="38" spans="1:13" ht="12.75">
      <c r="A38" s="41" t="s">
        <v>42</v>
      </c>
      <c r="B38" s="40" t="s">
        <v>41</v>
      </c>
      <c r="C38" s="71" t="s">
        <v>351</v>
      </c>
      <c r="D38" s="60">
        <v>3432785.16</v>
      </c>
      <c r="E38" s="1">
        <v>60011.5</v>
      </c>
      <c r="F38" s="45">
        <v>0</v>
      </c>
      <c r="G38" s="19">
        <v>0</v>
      </c>
      <c r="H38" s="45">
        <v>0</v>
      </c>
      <c r="I38" s="19">
        <v>0</v>
      </c>
      <c r="J38" s="19">
        <v>0</v>
      </c>
      <c r="K38" s="91">
        <f t="shared" si="0"/>
        <v>3492796.66</v>
      </c>
      <c r="L38" s="46"/>
      <c r="M38" s="45"/>
    </row>
    <row r="39" spans="1:13" ht="12.75">
      <c r="A39" s="41" t="s">
        <v>43</v>
      </c>
      <c r="B39" s="40" t="s">
        <v>44</v>
      </c>
      <c r="C39" s="71" t="s">
        <v>352</v>
      </c>
      <c r="D39" s="60">
        <v>820220.42</v>
      </c>
      <c r="E39" s="1">
        <v>670</v>
      </c>
      <c r="F39" s="45">
        <v>0</v>
      </c>
      <c r="G39" s="19">
        <v>0</v>
      </c>
      <c r="H39" s="45">
        <v>0</v>
      </c>
      <c r="I39" s="19">
        <v>0</v>
      </c>
      <c r="J39" s="19">
        <v>0</v>
      </c>
      <c r="K39" s="91">
        <f t="shared" si="0"/>
        <v>820890.42</v>
      </c>
      <c r="L39" s="46"/>
      <c r="M39" s="45"/>
    </row>
    <row r="40" spans="1:13" ht="12.75">
      <c r="A40" s="41" t="s">
        <v>46</v>
      </c>
      <c r="B40" s="40" t="s">
        <v>44</v>
      </c>
      <c r="C40" s="71" t="s">
        <v>353</v>
      </c>
      <c r="D40" s="60">
        <v>1334616.88</v>
      </c>
      <c r="E40" s="1">
        <v>978</v>
      </c>
      <c r="F40" s="45">
        <v>0</v>
      </c>
      <c r="G40" s="19">
        <v>0</v>
      </c>
      <c r="H40" s="45">
        <v>0</v>
      </c>
      <c r="I40" s="19">
        <v>0</v>
      </c>
      <c r="J40" s="19">
        <v>0</v>
      </c>
      <c r="K40" s="91">
        <f t="shared" si="0"/>
        <v>1335594.88</v>
      </c>
      <c r="L40" s="46"/>
      <c r="M40" s="45"/>
    </row>
    <row r="41" spans="1:13" ht="12.75">
      <c r="A41" s="41" t="s">
        <v>47</v>
      </c>
      <c r="B41" s="40" t="s">
        <v>48</v>
      </c>
      <c r="C41" s="71" t="s">
        <v>354</v>
      </c>
      <c r="D41" s="60">
        <v>0</v>
      </c>
      <c r="E41" s="60">
        <v>0</v>
      </c>
      <c r="F41" s="45">
        <v>0</v>
      </c>
      <c r="G41" s="19">
        <v>0</v>
      </c>
      <c r="H41" s="45">
        <v>0</v>
      </c>
      <c r="I41" s="19">
        <v>0</v>
      </c>
      <c r="J41" s="19">
        <v>0</v>
      </c>
      <c r="K41" s="91">
        <f t="shared" si="0"/>
        <v>0</v>
      </c>
      <c r="L41" s="46"/>
      <c r="M41" s="45"/>
    </row>
    <row r="42" spans="1:13" ht="12.75">
      <c r="A42" s="41" t="s">
        <v>49</v>
      </c>
      <c r="B42" s="40" t="s">
        <v>50</v>
      </c>
      <c r="C42" s="71" t="s">
        <v>355</v>
      </c>
      <c r="D42" s="60">
        <v>6507762.43</v>
      </c>
      <c r="E42" s="60">
        <v>0</v>
      </c>
      <c r="F42" s="45">
        <v>0</v>
      </c>
      <c r="G42" s="19">
        <v>0</v>
      </c>
      <c r="H42" s="45">
        <v>0</v>
      </c>
      <c r="I42" s="19">
        <v>0</v>
      </c>
      <c r="J42" s="19">
        <v>0</v>
      </c>
      <c r="K42" s="91">
        <f t="shared" si="0"/>
        <v>6507762.43</v>
      </c>
      <c r="L42" s="46"/>
      <c r="M42" s="45"/>
    </row>
    <row r="43" spans="1:13" ht="12.75">
      <c r="A43" s="41" t="s">
        <v>51</v>
      </c>
      <c r="B43" s="40" t="s">
        <v>50</v>
      </c>
      <c r="C43" s="71" t="s">
        <v>356</v>
      </c>
      <c r="D43" s="60">
        <v>2479726.31</v>
      </c>
      <c r="E43" s="60">
        <v>0</v>
      </c>
      <c r="F43" s="45">
        <v>0</v>
      </c>
      <c r="G43" s="19">
        <v>0</v>
      </c>
      <c r="H43" s="45">
        <v>0</v>
      </c>
      <c r="I43" s="19">
        <v>0</v>
      </c>
      <c r="J43" s="19">
        <v>0</v>
      </c>
      <c r="K43" s="91">
        <f t="shared" si="0"/>
        <v>2479726.31</v>
      </c>
      <c r="L43" s="46"/>
      <c r="M43" s="45"/>
    </row>
    <row r="44" spans="1:13" ht="12.75">
      <c r="A44" s="41" t="s">
        <v>52</v>
      </c>
      <c r="B44" s="40" t="s">
        <v>50</v>
      </c>
      <c r="C44" s="71" t="s">
        <v>357</v>
      </c>
      <c r="D44" s="60">
        <v>1882007.71</v>
      </c>
      <c r="E44" s="60">
        <v>0</v>
      </c>
      <c r="F44" s="45">
        <v>0</v>
      </c>
      <c r="G44" s="19">
        <v>0</v>
      </c>
      <c r="H44" s="45">
        <v>0</v>
      </c>
      <c r="I44" s="19">
        <v>0</v>
      </c>
      <c r="J44" s="19">
        <v>0</v>
      </c>
      <c r="K44" s="91">
        <f t="shared" si="0"/>
        <v>1882007.71</v>
      </c>
      <c r="L44" s="46"/>
      <c r="M44" s="45"/>
    </row>
    <row r="45" spans="1:13" ht="12.75">
      <c r="A45" s="41" t="s">
        <v>53</v>
      </c>
      <c r="B45" s="40" t="s">
        <v>54</v>
      </c>
      <c r="C45" s="71" t="s">
        <v>358</v>
      </c>
      <c r="D45" s="60">
        <v>1226978.29</v>
      </c>
      <c r="E45" s="60">
        <v>0</v>
      </c>
      <c r="F45" s="45">
        <v>0</v>
      </c>
      <c r="G45" s="19">
        <v>0</v>
      </c>
      <c r="H45" s="45">
        <v>0</v>
      </c>
      <c r="I45" s="19">
        <v>0</v>
      </c>
      <c r="J45" s="19">
        <v>0</v>
      </c>
      <c r="K45" s="91">
        <f t="shared" si="0"/>
        <v>1226978.29</v>
      </c>
      <c r="L45" s="46"/>
      <c r="M45" s="45"/>
    </row>
    <row r="46" spans="1:13" ht="12.75">
      <c r="A46" s="41" t="s">
        <v>55</v>
      </c>
      <c r="B46" s="40" t="s">
        <v>54</v>
      </c>
      <c r="C46" s="71" t="s">
        <v>359</v>
      </c>
      <c r="D46" s="60">
        <v>592928.59</v>
      </c>
      <c r="E46" s="60">
        <v>0</v>
      </c>
      <c r="F46" s="45">
        <v>0</v>
      </c>
      <c r="G46" s="19">
        <v>0</v>
      </c>
      <c r="H46" s="45">
        <v>0</v>
      </c>
      <c r="I46" s="19">
        <v>0</v>
      </c>
      <c r="J46" s="19">
        <v>0</v>
      </c>
      <c r="K46" s="91">
        <f t="shared" si="0"/>
        <v>592928.59</v>
      </c>
      <c r="L46" s="46"/>
      <c r="M46" s="45"/>
    </row>
    <row r="47" spans="1:13" ht="12.75">
      <c r="A47" s="41" t="s">
        <v>56</v>
      </c>
      <c r="B47" s="40" t="s">
        <v>57</v>
      </c>
      <c r="C47" s="71" t="s">
        <v>360</v>
      </c>
      <c r="D47" s="60">
        <v>2938147.62</v>
      </c>
      <c r="E47" s="60">
        <v>0</v>
      </c>
      <c r="F47" s="45">
        <v>0</v>
      </c>
      <c r="G47" s="19">
        <v>0</v>
      </c>
      <c r="H47" s="45">
        <v>0</v>
      </c>
      <c r="I47" s="19">
        <v>0</v>
      </c>
      <c r="J47" s="19">
        <v>0</v>
      </c>
      <c r="K47" s="91">
        <f t="shared" si="0"/>
        <v>2938147.62</v>
      </c>
      <c r="L47" s="46"/>
      <c r="M47" s="45"/>
    </row>
    <row r="48" spans="1:13" ht="12.75">
      <c r="A48" s="41" t="s">
        <v>58</v>
      </c>
      <c r="B48" s="40" t="s">
        <v>59</v>
      </c>
      <c r="C48" s="71" t="s">
        <v>361</v>
      </c>
      <c r="D48" s="60">
        <v>913495.2</v>
      </c>
      <c r="E48" s="1">
        <v>0</v>
      </c>
      <c r="F48" s="45">
        <v>0</v>
      </c>
      <c r="G48" s="19">
        <v>0</v>
      </c>
      <c r="H48" s="45">
        <v>0</v>
      </c>
      <c r="I48" s="19">
        <v>0</v>
      </c>
      <c r="J48" s="19">
        <v>0</v>
      </c>
      <c r="K48" s="91">
        <f t="shared" si="0"/>
        <v>913495.2</v>
      </c>
      <c r="L48" s="46"/>
      <c r="M48" s="45"/>
    </row>
    <row r="49" spans="1:13" ht="12.75">
      <c r="A49" s="41" t="s">
        <v>60</v>
      </c>
      <c r="B49" s="40" t="s">
        <v>61</v>
      </c>
      <c r="C49" s="71" t="s">
        <v>362</v>
      </c>
      <c r="D49" s="60">
        <v>20166665.14</v>
      </c>
      <c r="E49" s="1">
        <v>89805.4</v>
      </c>
      <c r="F49" s="45">
        <v>0</v>
      </c>
      <c r="G49" s="19">
        <v>0</v>
      </c>
      <c r="H49" s="45">
        <v>0</v>
      </c>
      <c r="I49" s="19">
        <v>0</v>
      </c>
      <c r="J49" s="19">
        <v>0</v>
      </c>
      <c r="K49" s="91">
        <f t="shared" si="0"/>
        <v>20256470.54</v>
      </c>
      <c r="L49" s="46"/>
      <c r="M49" s="45"/>
    </row>
    <row r="50" spans="1:13" ht="12.75">
      <c r="A50" s="41" t="s">
        <v>62</v>
      </c>
      <c r="B50" s="40" t="s">
        <v>63</v>
      </c>
      <c r="C50" s="71" t="s">
        <v>363</v>
      </c>
      <c r="D50" s="60">
        <v>201417450.8</v>
      </c>
      <c r="E50" s="1">
        <v>295996.64</v>
      </c>
      <c r="F50" s="45">
        <v>708319.71</v>
      </c>
      <c r="G50" s="19">
        <v>0</v>
      </c>
      <c r="H50" s="45">
        <v>0</v>
      </c>
      <c r="I50" s="19">
        <v>0</v>
      </c>
      <c r="J50" s="19">
        <v>0</v>
      </c>
      <c r="K50" s="91">
        <f t="shared" si="0"/>
        <v>202421767.15</v>
      </c>
      <c r="L50" s="46"/>
      <c r="M50" s="45"/>
    </row>
    <row r="51" spans="1:13" ht="12.75">
      <c r="A51" s="41" t="s">
        <v>64</v>
      </c>
      <c r="B51" s="40" t="s">
        <v>65</v>
      </c>
      <c r="C51" s="71" t="s">
        <v>364</v>
      </c>
      <c r="D51" s="60">
        <v>1137053.87</v>
      </c>
      <c r="E51" s="60">
        <v>0</v>
      </c>
      <c r="F51" s="45">
        <v>0</v>
      </c>
      <c r="G51" s="19">
        <v>0</v>
      </c>
      <c r="H51" s="45">
        <v>0</v>
      </c>
      <c r="I51" s="19">
        <v>0</v>
      </c>
      <c r="J51" s="19">
        <v>0</v>
      </c>
      <c r="K51" s="91">
        <f t="shared" si="0"/>
        <v>1137053.87</v>
      </c>
      <c r="L51" s="46"/>
      <c r="M51" s="45"/>
    </row>
    <row r="52" spans="1:13" ht="12.75">
      <c r="A52" s="41" t="s">
        <v>66</v>
      </c>
      <c r="B52" s="40" t="s">
        <v>67</v>
      </c>
      <c r="C52" s="71" t="s">
        <v>365</v>
      </c>
      <c r="D52" s="60">
        <v>224576792.99</v>
      </c>
      <c r="E52" s="1">
        <v>128301.86</v>
      </c>
      <c r="F52" s="45">
        <v>4357302.2</v>
      </c>
      <c r="G52" s="19">
        <v>0</v>
      </c>
      <c r="H52" s="45">
        <v>0</v>
      </c>
      <c r="I52" s="19">
        <v>0</v>
      </c>
      <c r="J52" s="19">
        <v>0</v>
      </c>
      <c r="K52" s="91">
        <f t="shared" si="0"/>
        <v>229062397.05</v>
      </c>
      <c r="L52" s="46"/>
      <c r="M52" s="45"/>
    </row>
    <row r="53" spans="1:13" ht="12.75">
      <c r="A53" s="41" t="s">
        <v>68</v>
      </c>
      <c r="B53" s="40" t="s">
        <v>69</v>
      </c>
      <c r="C53" s="71" t="s">
        <v>366</v>
      </c>
      <c r="D53" s="60">
        <v>1434541.55</v>
      </c>
      <c r="E53" s="60">
        <v>55990.83</v>
      </c>
      <c r="F53" s="45">
        <v>0</v>
      </c>
      <c r="G53" s="19">
        <v>0</v>
      </c>
      <c r="H53" s="45">
        <v>0</v>
      </c>
      <c r="I53" s="19">
        <v>0</v>
      </c>
      <c r="J53" s="19">
        <v>-1042343.82</v>
      </c>
      <c r="K53" s="91">
        <f t="shared" si="0"/>
        <v>448188.5600000002</v>
      </c>
      <c r="L53" s="46"/>
      <c r="M53" s="45"/>
    </row>
    <row r="54" spans="1:13" ht="12.75">
      <c r="A54" s="41" t="s">
        <v>70</v>
      </c>
      <c r="B54" s="40" t="s">
        <v>71</v>
      </c>
      <c r="C54" s="71" t="s">
        <v>367</v>
      </c>
      <c r="D54" s="60">
        <v>11222272.05</v>
      </c>
      <c r="E54" s="60">
        <v>0</v>
      </c>
      <c r="F54" s="45">
        <v>499760.4</v>
      </c>
      <c r="G54" s="19">
        <v>0</v>
      </c>
      <c r="H54" s="45">
        <v>0</v>
      </c>
      <c r="I54" s="19">
        <v>0</v>
      </c>
      <c r="J54" s="19">
        <v>0</v>
      </c>
      <c r="K54" s="91">
        <f t="shared" si="0"/>
        <v>11722032.450000001</v>
      </c>
      <c r="L54" s="46"/>
      <c r="M54" s="45"/>
    </row>
    <row r="55" spans="1:13" ht="12.75">
      <c r="A55" s="41" t="s">
        <v>72</v>
      </c>
      <c r="B55" s="40" t="s">
        <v>71</v>
      </c>
      <c r="C55" s="71" t="s">
        <v>368</v>
      </c>
      <c r="D55" s="60">
        <v>2327820.06</v>
      </c>
      <c r="E55" s="1">
        <v>1622</v>
      </c>
      <c r="F55" s="45">
        <v>0</v>
      </c>
      <c r="G55" s="19">
        <v>0</v>
      </c>
      <c r="H55" s="45">
        <v>0</v>
      </c>
      <c r="I55" s="19">
        <v>0</v>
      </c>
      <c r="J55" s="19">
        <v>0</v>
      </c>
      <c r="K55" s="91">
        <f t="shared" si="0"/>
        <v>2329442.06</v>
      </c>
      <c r="L55" s="46"/>
      <c r="M55" s="45"/>
    </row>
    <row r="56" spans="1:13" ht="12.75">
      <c r="A56" s="41" t="s">
        <v>74</v>
      </c>
      <c r="B56" s="40" t="s">
        <v>71</v>
      </c>
      <c r="C56" s="71" t="s">
        <v>369</v>
      </c>
      <c r="D56" s="60">
        <v>2342966.11</v>
      </c>
      <c r="E56" s="60">
        <v>0</v>
      </c>
      <c r="F56" s="45">
        <v>0</v>
      </c>
      <c r="G56" s="19">
        <v>0</v>
      </c>
      <c r="H56" s="45">
        <v>0</v>
      </c>
      <c r="I56" s="19">
        <v>0</v>
      </c>
      <c r="J56" s="19">
        <v>0</v>
      </c>
      <c r="K56" s="91">
        <f t="shared" si="0"/>
        <v>2342966.11</v>
      </c>
      <c r="L56" s="46"/>
      <c r="M56" s="45"/>
    </row>
    <row r="57" spans="1:13" ht="12.75">
      <c r="A57" s="41" t="s">
        <v>75</v>
      </c>
      <c r="B57" s="40" t="s">
        <v>71</v>
      </c>
      <c r="C57" s="71" t="s">
        <v>370</v>
      </c>
      <c r="D57" s="60">
        <v>1927350.36</v>
      </c>
      <c r="E57" s="60">
        <v>0</v>
      </c>
      <c r="F57" s="45">
        <v>0</v>
      </c>
      <c r="G57" s="19">
        <v>0</v>
      </c>
      <c r="H57" s="45">
        <v>0</v>
      </c>
      <c r="I57" s="19">
        <v>0</v>
      </c>
      <c r="J57" s="19">
        <v>0</v>
      </c>
      <c r="K57" s="91">
        <f t="shared" si="0"/>
        <v>1927350.36</v>
      </c>
      <c r="L57" s="46"/>
      <c r="M57" s="45"/>
    </row>
    <row r="58" spans="1:13" ht="12.75">
      <c r="A58" s="41" t="s">
        <v>76</v>
      </c>
      <c r="B58" s="40" t="s">
        <v>71</v>
      </c>
      <c r="C58" s="71" t="s">
        <v>371</v>
      </c>
      <c r="D58" s="60">
        <v>459513.73</v>
      </c>
      <c r="E58" s="1">
        <v>500</v>
      </c>
      <c r="F58" s="45">
        <v>0</v>
      </c>
      <c r="G58" s="19">
        <v>0</v>
      </c>
      <c r="H58" s="45">
        <v>0</v>
      </c>
      <c r="I58" s="19">
        <v>0</v>
      </c>
      <c r="J58" s="19">
        <v>0</v>
      </c>
      <c r="K58" s="91">
        <f t="shared" si="0"/>
        <v>460013.73</v>
      </c>
      <c r="L58" s="46"/>
      <c r="M58" s="45"/>
    </row>
    <row r="59" spans="1:13" ht="12.75">
      <c r="A59" s="41" t="s">
        <v>77</v>
      </c>
      <c r="B59" s="40" t="s">
        <v>78</v>
      </c>
      <c r="C59" s="71" t="s">
        <v>372</v>
      </c>
      <c r="D59" s="60">
        <v>3712660.25</v>
      </c>
      <c r="E59" s="60">
        <v>0</v>
      </c>
      <c r="F59" s="45">
        <v>0</v>
      </c>
      <c r="G59" s="19">
        <v>0</v>
      </c>
      <c r="H59" s="45">
        <v>0</v>
      </c>
      <c r="I59" s="19">
        <v>0</v>
      </c>
      <c r="J59" s="19">
        <v>0</v>
      </c>
      <c r="K59" s="91">
        <f t="shared" si="0"/>
        <v>3712660.25</v>
      </c>
      <c r="L59" s="46"/>
      <c r="M59" s="45"/>
    </row>
    <row r="60" spans="1:13" ht="12.75">
      <c r="A60" s="41" t="s">
        <v>79</v>
      </c>
      <c r="B60" s="40" t="s">
        <v>78</v>
      </c>
      <c r="C60" s="71" t="s">
        <v>373</v>
      </c>
      <c r="D60" s="60">
        <v>55434960.52</v>
      </c>
      <c r="E60" s="1">
        <v>62840</v>
      </c>
      <c r="F60" s="45">
        <v>1370223.99</v>
      </c>
      <c r="G60" s="19">
        <v>0</v>
      </c>
      <c r="H60" s="45">
        <v>0</v>
      </c>
      <c r="I60" s="19">
        <v>0</v>
      </c>
      <c r="J60" s="19">
        <v>0</v>
      </c>
      <c r="K60" s="91">
        <f t="shared" si="0"/>
        <v>56868024.510000005</v>
      </c>
      <c r="L60" s="46"/>
      <c r="M60" s="45"/>
    </row>
    <row r="61" spans="1:13" ht="12.75">
      <c r="A61" s="41" t="s">
        <v>80</v>
      </c>
      <c r="B61" s="40" t="s">
        <v>78</v>
      </c>
      <c r="C61" s="71" t="s">
        <v>374</v>
      </c>
      <c r="D61" s="60">
        <v>44347473.78</v>
      </c>
      <c r="E61" s="1">
        <v>49430</v>
      </c>
      <c r="F61" s="45">
        <v>167083.36</v>
      </c>
      <c r="G61" s="19">
        <v>0</v>
      </c>
      <c r="H61" s="45">
        <v>0</v>
      </c>
      <c r="I61" s="19">
        <v>0</v>
      </c>
      <c r="J61" s="19">
        <v>0</v>
      </c>
      <c r="K61" s="91">
        <f t="shared" si="0"/>
        <v>44563987.14</v>
      </c>
      <c r="L61" s="46"/>
      <c r="M61" s="45"/>
    </row>
    <row r="62" spans="1:13" ht="12.75">
      <c r="A62" s="41" t="s">
        <v>81</v>
      </c>
      <c r="B62" s="40" t="s">
        <v>78</v>
      </c>
      <c r="C62" s="71" t="s">
        <v>375</v>
      </c>
      <c r="D62" s="60">
        <v>40367368.64</v>
      </c>
      <c r="E62" s="1">
        <v>42590</v>
      </c>
      <c r="F62" s="45">
        <v>0</v>
      </c>
      <c r="G62" s="19">
        <v>0</v>
      </c>
      <c r="H62" s="45">
        <v>0</v>
      </c>
      <c r="I62" s="19">
        <v>0</v>
      </c>
      <c r="J62" s="19">
        <v>0</v>
      </c>
      <c r="K62" s="91">
        <f t="shared" si="0"/>
        <v>40409958.64</v>
      </c>
      <c r="L62" s="46"/>
      <c r="M62" s="45"/>
    </row>
    <row r="63" spans="1:13" ht="12.75">
      <c r="A63" s="41" t="s">
        <v>82</v>
      </c>
      <c r="B63" s="40" t="s">
        <v>78</v>
      </c>
      <c r="C63" s="71" t="s">
        <v>376</v>
      </c>
      <c r="D63" s="60">
        <v>114533848.76</v>
      </c>
      <c r="E63" s="1">
        <v>105102</v>
      </c>
      <c r="F63" s="45">
        <v>0</v>
      </c>
      <c r="G63" s="19">
        <v>0</v>
      </c>
      <c r="H63" s="45">
        <v>0</v>
      </c>
      <c r="I63" s="19">
        <v>0</v>
      </c>
      <c r="J63" s="19">
        <v>0</v>
      </c>
      <c r="K63" s="91">
        <f t="shared" si="0"/>
        <v>114638950.76</v>
      </c>
      <c r="L63" s="46"/>
      <c r="M63" s="45"/>
    </row>
    <row r="64" spans="1:13" ht="12.75">
      <c r="A64" s="41" t="s">
        <v>83</v>
      </c>
      <c r="B64" s="40" t="s">
        <v>78</v>
      </c>
      <c r="C64" s="71" t="s">
        <v>377</v>
      </c>
      <c r="D64" s="60">
        <v>14484533.5</v>
      </c>
      <c r="E64" s="1">
        <v>24220</v>
      </c>
      <c r="F64" s="45">
        <v>1441346.14</v>
      </c>
      <c r="G64" s="19">
        <v>0</v>
      </c>
      <c r="H64" s="45">
        <v>0</v>
      </c>
      <c r="I64" s="19">
        <v>0</v>
      </c>
      <c r="J64" s="19">
        <v>0</v>
      </c>
      <c r="K64" s="91">
        <f t="shared" si="0"/>
        <v>15950099.64</v>
      </c>
      <c r="L64" s="46"/>
      <c r="M64" s="45"/>
    </row>
    <row r="65" spans="1:13" ht="12.75">
      <c r="A65" s="41" t="s">
        <v>84</v>
      </c>
      <c r="B65" s="40" t="s">
        <v>78</v>
      </c>
      <c r="C65" s="71" t="s">
        <v>378</v>
      </c>
      <c r="D65" s="60">
        <v>5965677.78</v>
      </c>
      <c r="E65" s="60">
        <v>0</v>
      </c>
      <c r="F65" s="45">
        <v>0</v>
      </c>
      <c r="G65" s="19">
        <v>0</v>
      </c>
      <c r="H65" s="45">
        <v>0</v>
      </c>
      <c r="I65" s="19">
        <v>27846.52</v>
      </c>
      <c r="J65" s="19">
        <v>0</v>
      </c>
      <c r="K65" s="91">
        <f t="shared" si="0"/>
        <v>5993524.3</v>
      </c>
      <c r="L65" s="46"/>
      <c r="M65" s="45"/>
    </row>
    <row r="66" spans="1:13" ht="12.75">
      <c r="A66" s="41" t="s">
        <v>85</v>
      </c>
      <c r="B66" s="40" t="s">
        <v>78</v>
      </c>
      <c r="C66" s="71" t="s">
        <v>379</v>
      </c>
      <c r="D66" s="60">
        <v>90587771.01</v>
      </c>
      <c r="E66" s="1">
        <v>107100</v>
      </c>
      <c r="F66" s="45">
        <v>3795384.38</v>
      </c>
      <c r="G66" s="19">
        <v>0</v>
      </c>
      <c r="H66" s="45">
        <v>0</v>
      </c>
      <c r="I66" s="19">
        <v>0</v>
      </c>
      <c r="J66" s="19">
        <v>0</v>
      </c>
      <c r="K66" s="91">
        <f t="shared" si="0"/>
        <v>94490255.39</v>
      </c>
      <c r="L66" s="46"/>
      <c r="M66" s="45"/>
    </row>
    <row r="67" spans="1:13" ht="12.75">
      <c r="A67" s="41" t="s">
        <v>86</v>
      </c>
      <c r="B67" s="40" t="s">
        <v>78</v>
      </c>
      <c r="C67" s="71" t="s">
        <v>380</v>
      </c>
      <c r="D67" s="60">
        <v>5641881.6</v>
      </c>
      <c r="E67" s="1">
        <v>21037.190000000002</v>
      </c>
      <c r="F67" s="45">
        <v>0</v>
      </c>
      <c r="G67" s="19">
        <v>0</v>
      </c>
      <c r="H67" s="45">
        <v>0</v>
      </c>
      <c r="I67" s="19">
        <v>0</v>
      </c>
      <c r="J67" s="19">
        <v>0</v>
      </c>
      <c r="K67" s="91">
        <f t="shared" si="0"/>
        <v>5662918.79</v>
      </c>
      <c r="L67" s="46"/>
      <c r="M67" s="45"/>
    </row>
    <row r="68" spans="1:13" ht="12.75">
      <c r="A68" s="41" t="s">
        <v>87</v>
      </c>
      <c r="B68" s="40" t="s">
        <v>78</v>
      </c>
      <c r="C68" s="71" t="s">
        <v>381</v>
      </c>
      <c r="D68" s="60">
        <v>3730914.72</v>
      </c>
      <c r="E68" s="60">
        <v>0</v>
      </c>
      <c r="F68" s="45">
        <v>0</v>
      </c>
      <c r="G68" s="19">
        <v>0</v>
      </c>
      <c r="H68" s="45">
        <v>0</v>
      </c>
      <c r="I68" s="19">
        <v>0</v>
      </c>
      <c r="J68" s="19">
        <v>0</v>
      </c>
      <c r="K68" s="91">
        <f t="shared" si="0"/>
        <v>3730914.72</v>
      </c>
      <c r="L68" s="46"/>
      <c r="M68" s="45"/>
    </row>
    <row r="69" spans="1:13" ht="12.75">
      <c r="A69" s="41" t="s">
        <v>88</v>
      </c>
      <c r="B69" s="40" t="s">
        <v>78</v>
      </c>
      <c r="C69" s="71" t="s">
        <v>382</v>
      </c>
      <c r="D69" s="60">
        <v>2026362.3</v>
      </c>
      <c r="E69" s="60">
        <v>0</v>
      </c>
      <c r="F69" s="45">
        <v>0</v>
      </c>
      <c r="G69" s="19">
        <v>0</v>
      </c>
      <c r="H69" s="45">
        <v>0</v>
      </c>
      <c r="I69" s="19">
        <v>12074.36</v>
      </c>
      <c r="J69" s="19">
        <v>0</v>
      </c>
      <c r="K69" s="91">
        <f t="shared" si="0"/>
        <v>2038436.6600000001</v>
      </c>
      <c r="L69" s="46"/>
      <c r="M69" s="45"/>
    </row>
    <row r="70" spans="1:13" ht="12.75">
      <c r="A70" s="41" t="s">
        <v>89</v>
      </c>
      <c r="B70" s="40" t="s">
        <v>78</v>
      </c>
      <c r="C70" s="71" t="s">
        <v>383</v>
      </c>
      <c r="D70" s="60">
        <v>22158909.56</v>
      </c>
      <c r="E70" s="60">
        <v>0</v>
      </c>
      <c r="F70" s="45">
        <v>1024906.22</v>
      </c>
      <c r="G70" s="19">
        <v>0</v>
      </c>
      <c r="H70" s="45">
        <v>0</v>
      </c>
      <c r="I70" s="19">
        <v>0</v>
      </c>
      <c r="J70" s="19">
        <v>0</v>
      </c>
      <c r="K70" s="91">
        <f t="shared" si="0"/>
        <v>23183815.779999997</v>
      </c>
      <c r="L70" s="46"/>
      <c r="M70" s="45"/>
    </row>
    <row r="71" spans="1:13" ht="12.75">
      <c r="A71" s="41" t="s">
        <v>90</v>
      </c>
      <c r="B71" s="40" t="s">
        <v>78</v>
      </c>
      <c r="C71" s="71" t="s">
        <v>384</v>
      </c>
      <c r="D71" s="60">
        <v>66960278.91</v>
      </c>
      <c r="E71" s="1">
        <v>86215.52</v>
      </c>
      <c r="F71" s="45">
        <v>1101566.71</v>
      </c>
      <c r="G71" s="19">
        <v>0</v>
      </c>
      <c r="H71" s="45">
        <v>0</v>
      </c>
      <c r="I71" s="19">
        <v>0</v>
      </c>
      <c r="J71" s="19">
        <v>0</v>
      </c>
      <c r="K71" s="91">
        <f t="shared" si="0"/>
        <v>68148061.14</v>
      </c>
      <c r="L71" s="46"/>
      <c r="M71" s="45"/>
    </row>
    <row r="72" spans="1:13" ht="12.75">
      <c r="A72" s="41" t="s">
        <v>91</v>
      </c>
      <c r="B72" s="40" t="s">
        <v>78</v>
      </c>
      <c r="C72" s="71" t="s">
        <v>385</v>
      </c>
      <c r="D72" s="60">
        <v>2019531.93</v>
      </c>
      <c r="E72" s="60">
        <v>0</v>
      </c>
      <c r="F72" s="45">
        <v>0</v>
      </c>
      <c r="G72" s="19">
        <v>0</v>
      </c>
      <c r="H72" s="45">
        <v>0</v>
      </c>
      <c r="I72" s="19">
        <v>0</v>
      </c>
      <c r="J72" s="19">
        <v>0</v>
      </c>
      <c r="K72" s="91">
        <f t="shared" si="0"/>
        <v>2019531.93</v>
      </c>
      <c r="L72" s="46"/>
      <c r="M72" s="45"/>
    </row>
    <row r="73" spans="1:13" ht="12.75">
      <c r="A73" s="41" t="s">
        <v>92</v>
      </c>
      <c r="B73" s="40" t="s">
        <v>78</v>
      </c>
      <c r="C73" s="71" t="s">
        <v>386</v>
      </c>
      <c r="D73" s="60">
        <v>2405918.71</v>
      </c>
      <c r="E73" s="60">
        <v>0</v>
      </c>
      <c r="F73" s="45">
        <v>0</v>
      </c>
      <c r="G73" s="19">
        <v>0</v>
      </c>
      <c r="H73" s="45">
        <v>0</v>
      </c>
      <c r="I73" s="19">
        <v>0</v>
      </c>
      <c r="J73" s="19">
        <v>0</v>
      </c>
      <c r="K73" s="91">
        <f t="shared" si="0"/>
        <v>2405918.71</v>
      </c>
      <c r="L73" s="46"/>
      <c r="M73" s="45"/>
    </row>
    <row r="74" spans="1:13" ht="12.75">
      <c r="A74" s="41" t="s">
        <v>93</v>
      </c>
      <c r="B74" s="40" t="s">
        <v>94</v>
      </c>
      <c r="C74" s="71" t="s">
        <v>387</v>
      </c>
      <c r="D74" s="60">
        <v>16462397.73</v>
      </c>
      <c r="E74" s="1">
        <v>42654.5</v>
      </c>
      <c r="F74" s="45">
        <v>0</v>
      </c>
      <c r="G74" s="19">
        <v>0</v>
      </c>
      <c r="H74" s="45">
        <v>0</v>
      </c>
      <c r="I74" s="19">
        <v>0</v>
      </c>
      <c r="J74" s="19">
        <v>0</v>
      </c>
      <c r="K74" s="91">
        <f t="shared" si="0"/>
        <v>16505052.23</v>
      </c>
      <c r="L74" s="46"/>
      <c r="M74" s="45"/>
    </row>
    <row r="75" spans="1:13" ht="12.75">
      <c r="A75" s="41" t="s">
        <v>95</v>
      </c>
      <c r="B75" s="40" t="s">
        <v>94</v>
      </c>
      <c r="C75" s="71" t="s">
        <v>388</v>
      </c>
      <c r="D75" s="60">
        <v>7575107.65</v>
      </c>
      <c r="E75" s="60">
        <v>0</v>
      </c>
      <c r="F75" s="45">
        <v>0</v>
      </c>
      <c r="G75" s="19">
        <v>0</v>
      </c>
      <c r="H75" s="45">
        <v>0</v>
      </c>
      <c r="I75" s="19">
        <v>0</v>
      </c>
      <c r="J75" s="19">
        <v>0</v>
      </c>
      <c r="K75" s="91">
        <f t="shared" si="0"/>
        <v>7575107.65</v>
      </c>
      <c r="L75" s="46"/>
      <c r="M75" s="45"/>
    </row>
    <row r="76" spans="1:13" ht="12.75">
      <c r="A76" s="41" t="s">
        <v>96</v>
      </c>
      <c r="B76" s="40" t="s">
        <v>94</v>
      </c>
      <c r="C76" s="71" t="s">
        <v>389</v>
      </c>
      <c r="D76" s="60">
        <v>804083.62</v>
      </c>
      <c r="E76" s="60">
        <v>0</v>
      </c>
      <c r="F76" s="45">
        <v>0</v>
      </c>
      <c r="G76" s="19">
        <v>0</v>
      </c>
      <c r="H76" s="45">
        <v>0</v>
      </c>
      <c r="I76" s="19">
        <v>0</v>
      </c>
      <c r="J76" s="19">
        <v>0</v>
      </c>
      <c r="K76" s="91">
        <f aca="true" t="shared" si="1" ref="K76:K139">SUM(D76:J76)</f>
        <v>804083.62</v>
      </c>
      <c r="L76" s="46"/>
      <c r="M76" s="45"/>
    </row>
    <row r="77" spans="1:13" ht="12.75">
      <c r="A77" s="41" t="s">
        <v>97</v>
      </c>
      <c r="B77" s="40" t="s">
        <v>98</v>
      </c>
      <c r="C77" s="71" t="s">
        <v>390</v>
      </c>
      <c r="D77" s="60">
        <v>3780612.11</v>
      </c>
      <c r="E77" s="60">
        <v>0</v>
      </c>
      <c r="F77" s="45">
        <v>0</v>
      </c>
      <c r="G77" s="19">
        <v>0</v>
      </c>
      <c r="H77" s="45">
        <v>0</v>
      </c>
      <c r="I77" s="19">
        <v>0</v>
      </c>
      <c r="J77" s="19">
        <v>-1018689.3300000001</v>
      </c>
      <c r="K77" s="91">
        <f t="shared" si="1"/>
        <v>2761922.78</v>
      </c>
      <c r="L77" s="46"/>
      <c r="M77" s="45"/>
    </row>
    <row r="78" spans="1:13" ht="12.75">
      <c r="A78" s="41" t="s">
        <v>99</v>
      </c>
      <c r="B78" s="40" t="s">
        <v>98</v>
      </c>
      <c r="C78" s="71" t="s">
        <v>391</v>
      </c>
      <c r="D78" s="60">
        <v>24428966.46</v>
      </c>
      <c r="E78" s="60">
        <v>0</v>
      </c>
      <c r="F78" s="45">
        <v>0</v>
      </c>
      <c r="G78" s="19">
        <v>0</v>
      </c>
      <c r="H78" s="45">
        <v>0</v>
      </c>
      <c r="I78" s="19">
        <v>0</v>
      </c>
      <c r="J78" s="19">
        <v>0</v>
      </c>
      <c r="K78" s="91">
        <f t="shared" si="1"/>
        <v>24428966.46</v>
      </c>
      <c r="L78" s="46"/>
      <c r="M78" s="45"/>
    </row>
    <row r="79" spans="1:13" ht="12.75">
      <c r="A79" s="41" t="s">
        <v>100</v>
      </c>
      <c r="B79" s="40" t="s">
        <v>98</v>
      </c>
      <c r="C79" s="71" t="s">
        <v>392</v>
      </c>
      <c r="D79" s="60">
        <v>5257905.82</v>
      </c>
      <c r="E79" s="60">
        <v>0</v>
      </c>
      <c r="F79" s="45">
        <v>0</v>
      </c>
      <c r="G79" s="19">
        <v>0</v>
      </c>
      <c r="H79" s="45">
        <v>0</v>
      </c>
      <c r="I79" s="19">
        <v>0</v>
      </c>
      <c r="J79" s="19">
        <v>0</v>
      </c>
      <c r="K79" s="91">
        <f t="shared" si="1"/>
        <v>5257905.82</v>
      </c>
      <c r="L79" s="46"/>
      <c r="M79" s="45"/>
    </row>
    <row r="80" spans="1:13" ht="12.75">
      <c r="A80" s="41" t="s">
        <v>101</v>
      </c>
      <c r="B80" s="40" t="s">
        <v>102</v>
      </c>
      <c r="C80" s="71" t="s">
        <v>393</v>
      </c>
      <c r="D80" s="60">
        <v>1482282.74</v>
      </c>
      <c r="E80" s="60">
        <v>0</v>
      </c>
      <c r="F80" s="45">
        <v>0</v>
      </c>
      <c r="G80" s="19">
        <v>0</v>
      </c>
      <c r="H80" s="45">
        <v>0</v>
      </c>
      <c r="I80" s="19">
        <v>0</v>
      </c>
      <c r="J80" s="19">
        <v>0</v>
      </c>
      <c r="K80" s="91">
        <f t="shared" si="1"/>
        <v>1482282.74</v>
      </c>
      <c r="L80" s="46"/>
      <c r="M80" s="45"/>
    </row>
    <row r="81" spans="1:13" ht="12.75">
      <c r="A81" s="41" t="s">
        <v>103</v>
      </c>
      <c r="B81" s="40" t="s">
        <v>104</v>
      </c>
      <c r="C81" s="71" t="s">
        <v>394</v>
      </c>
      <c r="D81" s="60">
        <v>0</v>
      </c>
      <c r="E81" s="60">
        <v>0</v>
      </c>
      <c r="F81" s="45">
        <v>0</v>
      </c>
      <c r="G81" s="19">
        <v>0</v>
      </c>
      <c r="H81" s="45">
        <v>0</v>
      </c>
      <c r="I81" s="19">
        <v>0</v>
      </c>
      <c r="J81" s="19">
        <v>0</v>
      </c>
      <c r="K81" s="91">
        <f t="shared" si="1"/>
        <v>0</v>
      </c>
      <c r="L81" s="46"/>
      <c r="M81" s="45"/>
    </row>
    <row r="82" spans="1:13" ht="12.75">
      <c r="A82" s="41" t="s">
        <v>105</v>
      </c>
      <c r="B82" s="40" t="s">
        <v>104</v>
      </c>
      <c r="C82" s="71" t="s">
        <v>395</v>
      </c>
      <c r="D82" s="60">
        <v>179776.75</v>
      </c>
      <c r="E82" s="60">
        <v>0</v>
      </c>
      <c r="F82" s="45">
        <v>0</v>
      </c>
      <c r="G82" s="19">
        <v>0</v>
      </c>
      <c r="H82" s="45">
        <v>0</v>
      </c>
      <c r="I82" s="19">
        <v>0</v>
      </c>
      <c r="J82" s="19">
        <v>-179776.75</v>
      </c>
      <c r="K82" s="91">
        <f t="shared" si="1"/>
        <v>0</v>
      </c>
      <c r="L82" s="46"/>
      <c r="M82" s="45"/>
    </row>
    <row r="83" spans="1:13" ht="12.75">
      <c r="A83" s="41" t="s">
        <v>106</v>
      </c>
      <c r="B83" s="40" t="s">
        <v>107</v>
      </c>
      <c r="C83" s="71" t="s">
        <v>396</v>
      </c>
      <c r="D83" s="60">
        <v>0</v>
      </c>
      <c r="E83" s="60">
        <v>0</v>
      </c>
      <c r="F83" s="45">
        <v>0</v>
      </c>
      <c r="G83" s="19">
        <v>0</v>
      </c>
      <c r="H83" s="45">
        <v>0</v>
      </c>
      <c r="I83" s="19">
        <v>0</v>
      </c>
      <c r="J83" s="19">
        <v>0</v>
      </c>
      <c r="K83" s="91">
        <f>SUM(D83:J83)</f>
        <v>0</v>
      </c>
      <c r="L83" s="46"/>
      <c r="M83" s="45"/>
    </row>
    <row r="84" spans="1:13" ht="12.75">
      <c r="A84" s="41" t="s">
        <v>108</v>
      </c>
      <c r="B84" s="40" t="s">
        <v>109</v>
      </c>
      <c r="C84" s="71" t="s">
        <v>397</v>
      </c>
      <c r="D84" s="60">
        <v>107599.98</v>
      </c>
      <c r="E84" s="60">
        <v>0</v>
      </c>
      <c r="F84" s="45">
        <v>0</v>
      </c>
      <c r="G84" s="19">
        <v>0</v>
      </c>
      <c r="H84" s="45">
        <v>0</v>
      </c>
      <c r="I84" s="19">
        <v>0</v>
      </c>
      <c r="J84" s="19">
        <v>-20859.6</v>
      </c>
      <c r="K84" s="91">
        <f t="shared" si="1"/>
        <v>86740.38</v>
      </c>
      <c r="L84" s="46"/>
      <c r="M84" s="45"/>
    </row>
    <row r="85" spans="1:13" ht="12.75">
      <c r="A85" s="41" t="s">
        <v>110</v>
      </c>
      <c r="B85" s="40" t="s">
        <v>111</v>
      </c>
      <c r="C85" s="71" t="s">
        <v>398</v>
      </c>
      <c r="D85" s="60">
        <v>1970727.92</v>
      </c>
      <c r="E85" s="60">
        <v>0</v>
      </c>
      <c r="F85" s="45">
        <v>0</v>
      </c>
      <c r="G85" s="19">
        <v>0</v>
      </c>
      <c r="H85" s="45">
        <v>0</v>
      </c>
      <c r="I85" s="19">
        <v>0</v>
      </c>
      <c r="J85" s="19">
        <v>0</v>
      </c>
      <c r="K85" s="91">
        <f t="shared" si="1"/>
        <v>1970727.92</v>
      </c>
      <c r="L85" s="46"/>
      <c r="M85" s="45"/>
    </row>
    <row r="86" spans="1:13" ht="12.75">
      <c r="A86" s="41" t="s">
        <v>112</v>
      </c>
      <c r="B86" s="40" t="s">
        <v>111</v>
      </c>
      <c r="C86" s="71" t="s">
        <v>399</v>
      </c>
      <c r="D86" s="60">
        <v>1027387.66</v>
      </c>
      <c r="E86" s="60">
        <v>0</v>
      </c>
      <c r="F86" s="45">
        <v>0</v>
      </c>
      <c r="G86" s="19">
        <v>0</v>
      </c>
      <c r="H86" s="45">
        <v>0</v>
      </c>
      <c r="I86" s="19">
        <v>0</v>
      </c>
      <c r="J86" s="19">
        <v>0</v>
      </c>
      <c r="K86" s="91">
        <f t="shared" si="1"/>
        <v>1027387.66</v>
      </c>
      <c r="L86" s="46"/>
      <c r="M86" s="45"/>
    </row>
    <row r="87" spans="1:13" ht="12.75">
      <c r="A87" s="41" t="s">
        <v>113</v>
      </c>
      <c r="B87" s="40" t="s">
        <v>114</v>
      </c>
      <c r="C87" s="71" t="s">
        <v>400</v>
      </c>
      <c r="D87" s="60">
        <v>1062512.03</v>
      </c>
      <c r="E87" s="60">
        <v>0</v>
      </c>
      <c r="F87" s="45">
        <v>0</v>
      </c>
      <c r="G87" s="19">
        <v>0</v>
      </c>
      <c r="H87" s="45">
        <v>0</v>
      </c>
      <c r="I87" s="19">
        <v>0</v>
      </c>
      <c r="J87" s="19">
        <v>0</v>
      </c>
      <c r="K87" s="91">
        <f t="shared" si="1"/>
        <v>1062512.03</v>
      </c>
      <c r="L87" s="46"/>
      <c r="M87" s="45"/>
    </row>
    <row r="88" spans="1:13" ht="12.75">
      <c r="A88" s="41" t="s">
        <v>115</v>
      </c>
      <c r="B88" s="40" t="s">
        <v>116</v>
      </c>
      <c r="C88" s="71" t="s">
        <v>401</v>
      </c>
      <c r="D88" s="60">
        <v>308148278.4</v>
      </c>
      <c r="E88" s="1">
        <v>353491.24</v>
      </c>
      <c r="F88" s="45">
        <v>2881924.76</v>
      </c>
      <c r="G88" s="19">
        <v>0</v>
      </c>
      <c r="H88" s="45">
        <v>0</v>
      </c>
      <c r="I88" s="19">
        <v>0</v>
      </c>
      <c r="J88" s="19">
        <v>0</v>
      </c>
      <c r="K88" s="91">
        <f t="shared" si="1"/>
        <v>311383694.4</v>
      </c>
      <c r="L88" s="46"/>
      <c r="M88" s="45"/>
    </row>
    <row r="89" spans="1:13" ht="12.75">
      <c r="A89" s="41" t="s">
        <v>117</v>
      </c>
      <c r="B89" s="40" t="s">
        <v>73</v>
      </c>
      <c r="C89" s="71" t="s">
        <v>402</v>
      </c>
      <c r="D89" s="60">
        <v>1349435.09</v>
      </c>
      <c r="E89" s="60">
        <v>0</v>
      </c>
      <c r="F89" s="45">
        <v>0</v>
      </c>
      <c r="G89" s="19">
        <v>0</v>
      </c>
      <c r="H89" s="45">
        <v>0</v>
      </c>
      <c r="I89" s="19">
        <v>0</v>
      </c>
      <c r="J89" s="19">
        <v>0</v>
      </c>
      <c r="K89" s="91">
        <f t="shared" si="1"/>
        <v>1349435.09</v>
      </c>
      <c r="L89" s="46"/>
      <c r="M89" s="45"/>
    </row>
    <row r="90" spans="1:13" ht="12.75">
      <c r="A90" s="41" t="s">
        <v>118</v>
      </c>
      <c r="B90" s="40" t="s">
        <v>73</v>
      </c>
      <c r="C90" s="71" t="s">
        <v>403</v>
      </c>
      <c r="D90" s="60">
        <v>634732.81</v>
      </c>
      <c r="E90" s="60">
        <v>0</v>
      </c>
      <c r="F90" s="45">
        <v>0</v>
      </c>
      <c r="G90" s="19">
        <v>0</v>
      </c>
      <c r="H90" s="45">
        <v>0</v>
      </c>
      <c r="I90" s="19">
        <v>0</v>
      </c>
      <c r="J90" s="19">
        <v>0</v>
      </c>
      <c r="K90" s="91">
        <f t="shared" si="1"/>
        <v>634732.81</v>
      </c>
      <c r="L90" s="46"/>
      <c r="M90" s="45"/>
    </row>
    <row r="91" spans="1:13" ht="12.75">
      <c r="A91" s="41" t="s">
        <v>119</v>
      </c>
      <c r="B91" s="40" t="s">
        <v>45</v>
      </c>
      <c r="C91" s="71" t="s">
        <v>404</v>
      </c>
      <c r="D91" s="60">
        <v>1131289.46</v>
      </c>
      <c r="E91" s="1">
        <v>898</v>
      </c>
      <c r="F91" s="45">
        <v>0</v>
      </c>
      <c r="G91" s="19">
        <v>0</v>
      </c>
      <c r="H91" s="45">
        <v>0</v>
      </c>
      <c r="I91" s="19">
        <v>0</v>
      </c>
      <c r="J91" s="19">
        <v>0</v>
      </c>
      <c r="K91" s="91">
        <f t="shared" si="1"/>
        <v>1132187.46</v>
      </c>
      <c r="L91" s="46"/>
      <c r="M91" s="45"/>
    </row>
    <row r="92" spans="1:13" ht="12.75">
      <c r="A92" s="41" t="s">
        <v>120</v>
      </c>
      <c r="B92" s="40" t="s">
        <v>45</v>
      </c>
      <c r="C92" s="71" t="s">
        <v>405</v>
      </c>
      <c r="D92" s="60">
        <v>899798.64</v>
      </c>
      <c r="E92" s="1">
        <v>756</v>
      </c>
      <c r="F92" s="45">
        <v>0</v>
      </c>
      <c r="G92" s="19">
        <v>0</v>
      </c>
      <c r="H92" s="45">
        <v>0</v>
      </c>
      <c r="I92" s="19">
        <v>0</v>
      </c>
      <c r="J92" s="19">
        <v>0</v>
      </c>
      <c r="K92" s="91">
        <f t="shared" si="1"/>
        <v>900554.64</v>
      </c>
      <c r="L92" s="46"/>
      <c r="M92" s="45"/>
    </row>
    <row r="93" spans="1:13" ht="12.75">
      <c r="A93" s="41" t="s">
        <v>121</v>
      </c>
      <c r="B93" s="40" t="s">
        <v>45</v>
      </c>
      <c r="C93" s="71" t="s">
        <v>406</v>
      </c>
      <c r="D93" s="60">
        <v>1538292.07</v>
      </c>
      <c r="E93" s="1">
        <v>1044</v>
      </c>
      <c r="F93" s="45">
        <v>0</v>
      </c>
      <c r="G93" s="19">
        <v>0</v>
      </c>
      <c r="H93" s="45">
        <v>0</v>
      </c>
      <c r="I93" s="19">
        <v>0</v>
      </c>
      <c r="J93" s="19">
        <v>0</v>
      </c>
      <c r="K93" s="91">
        <f t="shared" si="1"/>
        <v>1539336.07</v>
      </c>
      <c r="L93" s="46"/>
      <c r="M93" s="45"/>
    </row>
    <row r="94" spans="1:13" ht="12.75">
      <c r="A94" s="41" t="s">
        <v>122</v>
      </c>
      <c r="B94" s="40" t="s">
        <v>45</v>
      </c>
      <c r="C94" s="71" t="s">
        <v>407</v>
      </c>
      <c r="D94" s="60">
        <v>1061166.91</v>
      </c>
      <c r="E94" s="1">
        <v>769</v>
      </c>
      <c r="F94" s="45">
        <v>0</v>
      </c>
      <c r="G94" s="19">
        <v>0</v>
      </c>
      <c r="H94" s="45">
        <v>0</v>
      </c>
      <c r="I94" s="19">
        <v>0</v>
      </c>
      <c r="J94" s="19">
        <v>0</v>
      </c>
      <c r="K94" s="91">
        <f t="shared" si="1"/>
        <v>1061935.91</v>
      </c>
      <c r="L94" s="46"/>
      <c r="M94" s="45"/>
    </row>
    <row r="95" spans="1:13" ht="12.75">
      <c r="A95" s="41" t="s">
        <v>123</v>
      </c>
      <c r="B95" s="40" t="s">
        <v>45</v>
      </c>
      <c r="C95" s="71" t="s">
        <v>408</v>
      </c>
      <c r="D95" s="60">
        <v>2876163.65</v>
      </c>
      <c r="E95" s="1">
        <v>3068</v>
      </c>
      <c r="F95" s="45">
        <v>0</v>
      </c>
      <c r="G95" s="19">
        <v>0</v>
      </c>
      <c r="H95" s="45">
        <v>0</v>
      </c>
      <c r="I95" s="19">
        <v>0</v>
      </c>
      <c r="J95" s="19">
        <v>0</v>
      </c>
      <c r="K95" s="91">
        <f t="shared" si="1"/>
        <v>2879231.65</v>
      </c>
      <c r="L95" s="46"/>
      <c r="M95" s="45"/>
    </row>
    <row r="96" spans="1:13" ht="12.75">
      <c r="A96" s="41" t="s">
        <v>124</v>
      </c>
      <c r="B96" s="40" t="s">
        <v>125</v>
      </c>
      <c r="C96" s="71" t="s">
        <v>409</v>
      </c>
      <c r="D96" s="60">
        <v>4848213.55</v>
      </c>
      <c r="E96" s="60">
        <v>0</v>
      </c>
      <c r="F96" s="45">
        <v>0</v>
      </c>
      <c r="G96" s="19">
        <v>0</v>
      </c>
      <c r="H96" s="45">
        <v>0</v>
      </c>
      <c r="I96" s="19">
        <v>0</v>
      </c>
      <c r="J96" s="19">
        <v>0</v>
      </c>
      <c r="K96" s="91">
        <f t="shared" si="1"/>
        <v>4848213.55</v>
      </c>
      <c r="L96" s="46"/>
      <c r="M96" s="45"/>
    </row>
    <row r="97" spans="1:13" ht="12.75">
      <c r="A97" s="41" t="s">
        <v>126</v>
      </c>
      <c r="B97" s="40" t="s">
        <v>127</v>
      </c>
      <c r="C97" s="71" t="s">
        <v>410</v>
      </c>
      <c r="D97" s="60">
        <v>16781612.31</v>
      </c>
      <c r="E97" s="1">
        <v>156906.26</v>
      </c>
      <c r="F97" s="45">
        <v>0</v>
      </c>
      <c r="G97" s="19">
        <v>0</v>
      </c>
      <c r="H97" s="45">
        <v>0</v>
      </c>
      <c r="I97" s="19">
        <v>0</v>
      </c>
      <c r="J97" s="19">
        <v>0</v>
      </c>
      <c r="K97" s="91">
        <f t="shared" si="1"/>
        <v>16938518.57</v>
      </c>
      <c r="L97" s="46"/>
      <c r="M97" s="45"/>
    </row>
    <row r="98" spans="1:13" ht="12.75">
      <c r="A98" s="41" t="s">
        <v>128</v>
      </c>
      <c r="B98" s="40" t="s">
        <v>127</v>
      </c>
      <c r="C98" s="71" t="s">
        <v>411</v>
      </c>
      <c r="D98" s="60">
        <v>6313835.98</v>
      </c>
      <c r="E98" s="60">
        <v>0</v>
      </c>
      <c r="F98" s="45">
        <v>0</v>
      </c>
      <c r="G98" s="19">
        <v>0</v>
      </c>
      <c r="H98" s="45">
        <v>0</v>
      </c>
      <c r="I98" s="19">
        <v>47352.75</v>
      </c>
      <c r="J98" s="19">
        <v>0</v>
      </c>
      <c r="K98" s="91">
        <f t="shared" si="1"/>
        <v>6361188.73</v>
      </c>
      <c r="L98" s="46"/>
      <c r="M98" s="45"/>
    </row>
    <row r="99" spans="1:13" ht="12.75">
      <c r="A99" s="41" t="s">
        <v>129</v>
      </c>
      <c r="B99" s="40" t="s">
        <v>127</v>
      </c>
      <c r="C99" s="71" t="s">
        <v>412</v>
      </c>
      <c r="D99" s="60">
        <v>4469880.78</v>
      </c>
      <c r="E99" s="60">
        <v>0</v>
      </c>
      <c r="F99" s="45">
        <v>0</v>
      </c>
      <c r="G99" s="19">
        <v>0</v>
      </c>
      <c r="H99" s="45">
        <v>0</v>
      </c>
      <c r="I99" s="19">
        <v>0</v>
      </c>
      <c r="J99" s="19">
        <v>0</v>
      </c>
      <c r="K99" s="91">
        <f t="shared" si="1"/>
        <v>4469880.78</v>
      </c>
      <c r="L99" s="46"/>
      <c r="M99" s="45"/>
    </row>
    <row r="100" spans="1:13" ht="12.75">
      <c r="A100" s="41" t="s">
        <v>130</v>
      </c>
      <c r="B100" s="40" t="s">
        <v>131</v>
      </c>
      <c r="C100" s="71" t="s">
        <v>413</v>
      </c>
      <c r="D100" s="60">
        <v>88564934.93</v>
      </c>
      <c r="E100" s="1">
        <v>97361.83</v>
      </c>
      <c r="F100" s="45">
        <v>1025635.64</v>
      </c>
      <c r="G100" s="19">
        <v>0</v>
      </c>
      <c r="H100" s="45">
        <v>0</v>
      </c>
      <c r="I100" s="19">
        <v>0</v>
      </c>
      <c r="J100" s="19">
        <v>0</v>
      </c>
      <c r="K100" s="91">
        <f t="shared" si="1"/>
        <v>89687932.4</v>
      </c>
      <c r="L100" s="46"/>
      <c r="M100" s="45"/>
    </row>
    <row r="101" spans="1:13" ht="12.75">
      <c r="A101" s="41" t="s">
        <v>132</v>
      </c>
      <c r="B101" s="40" t="s">
        <v>131</v>
      </c>
      <c r="C101" s="71" t="s">
        <v>414</v>
      </c>
      <c r="D101" s="60">
        <v>56964383.27</v>
      </c>
      <c r="E101" s="1">
        <v>86976.65</v>
      </c>
      <c r="F101" s="45">
        <v>353562.46</v>
      </c>
      <c r="G101" s="19">
        <v>0</v>
      </c>
      <c r="H101" s="45">
        <v>0</v>
      </c>
      <c r="I101" s="19">
        <v>0</v>
      </c>
      <c r="J101" s="19">
        <v>0</v>
      </c>
      <c r="K101" s="91">
        <f t="shared" si="1"/>
        <v>57404922.38</v>
      </c>
      <c r="L101" s="46"/>
      <c r="M101" s="45"/>
    </row>
    <row r="102" spans="1:13" ht="12.75">
      <c r="A102" s="41" t="s">
        <v>133</v>
      </c>
      <c r="B102" s="40" t="s">
        <v>131</v>
      </c>
      <c r="C102" s="71" t="s">
        <v>415</v>
      </c>
      <c r="D102" s="60">
        <v>107389.9</v>
      </c>
      <c r="E102" s="1">
        <v>0</v>
      </c>
      <c r="F102" s="45">
        <v>0</v>
      </c>
      <c r="G102" s="19">
        <v>0</v>
      </c>
      <c r="H102" s="45">
        <v>0</v>
      </c>
      <c r="I102" s="19">
        <v>0</v>
      </c>
      <c r="J102" s="19">
        <v>-107389.91</v>
      </c>
      <c r="K102" s="91">
        <f t="shared" si="1"/>
        <v>-0.010000000009313226</v>
      </c>
      <c r="L102" s="46"/>
      <c r="M102" s="45"/>
    </row>
    <row r="103" spans="1:13" ht="12.75">
      <c r="A103" s="41" t="s">
        <v>134</v>
      </c>
      <c r="B103" s="40" t="s">
        <v>35</v>
      </c>
      <c r="C103" s="71" t="s">
        <v>416</v>
      </c>
      <c r="D103" s="60">
        <v>7823824.5</v>
      </c>
      <c r="E103" s="1">
        <v>0</v>
      </c>
      <c r="F103" s="45">
        <v>0</v>
      </c>
      <c r="G103" s="19">
        <v>0</v>
      </c>
      <c r="H103" s="45">
        <v>0</v>
      </c>
      <c r="I103" s="19">
        <v>0</v>
      </c>
      <c r="J103" s="19">
        <v>0</v>
      </c>
      <c r="K103" s="91">
        <f t="shared" si="1"/>
        <v>7823824.5</v>
      </c>
      <c r="L103" s="46"/>
      <c r="M103" s="45"/>
    </row>
    <row r="104" spans="1:13" ht="12.75">
      <c r="A104" s="41" t="s">
        <v>135</v>
      </c>
      <c r="B104" s="40" t="s">
        <v>35</v>
      </c>
      <c r="C104" s="71" t="s">
        <v>417</v>
      </c>
      <c r="D104" s="60">
        <v>1588182.8</v>
      </c>
      <c r="E104" s="1">
        <v>0</v>
      </c>
      <c r="F104" s="45">
        <v>0</v>
      </c>
      <c r="G104" s="19">
        <v>0</v>
      </c>
      <c r="H104" s="45">
        <v>0</v>
      </c>
      <c r="I104" s="19">
        <v>0</v>
      </c>
      <c r="J104" s="19">
        <v>0</v>
      </c>
      <c r="K104" s="91">
        <f t="shared" si="1"/>
        <v>1588182.8</v>
      </c>
      <c r="L104" s="46"/>
      <c r="M104" s="45"/>
    </row>
    <row r="105" spans="1:13" ht="12.75">
      <c r="A105" s="41" t="s">
        <v>136</v>
      </c>
      <c r="B105" s="40" t="s">
        <v>35</v>
      </c>
      <c r="C105" s="71" t="s">
        <v>418</v>
      </c>
      <c r="D105" s="60">
        <v>1451241.2</v>
      </c>
      <c r="E105" s="1">
        <v>0</v>
      </c>
      <c r="F105" s="45">
        <v>0</v>
      </c>
      <c r="G105" s="19">
        <v>0</v>
      </c>
      <c r="H105" s="45">
        <v>0</v>
      </c>
      <c r="I105" s="19">
        <v>0</v>
      </c>
      <c r="J105" s="19">
        <v>0</v>
      </c>
      <c r="K105" s="91">
        <f t="shared" si="1"/>
        <v>1451241.2</v>
      </c>
      <c r="L105" s="46"/>
      <c r="M105" s="45"/>
    </row>
    <row r="106" spans="1:13" ht="12.75">
      <c r="A106" s="41" t="s">
        <v>137</v>
      </c>
      <c r="B106" s="40" t="s">
        <v>35</v>
      </c>
      <c r="C106" s="71" t="s">
        <v>419</v>
      </c>
      <c r="D106" s="60">
        <v>1072570.13</v>
      </c>
      <c r="E106" s="1">
        <v>0</v>
      </c>
      <c r="F106" s="45">
        <v>0</v>
      </c>
      <c r="G106" s="19">
        <v>0</v>
      </c>
      <c r="H106" s="45">
        <v>0</v>
      </c>
      <c r="I106" s="19">
        <v>40000</v>
      </c>
      <c r="J106" s="19">
        <v>0</v>
      </c>
      <c r="K106" s="91">
        <f t="shared" si="1"/>
        <v>1112570.13</v>
      </c>
      <c r="L106" s="46"/>
      <c r="M106" s="45"/>
    </row>
    <row r="107" spans="1:13" ht="12.75">
      <c r="A107" s="41" t="s">
        <v>138</v>
      </c>
      <c r="B107" s="40" t="s">
        <v>35</v>
      </c>
      <c r="C107" s="71" t="s">
        <v>420</v>
      </c>
      <c r="D107" s="60">
        <v>2436527.6</v>
      </c>
      <c r="E107" s="1">
        <v>0</v>
      </c>
      <c r="F107" s="45">
        <v>0</v>
      </c>
      <c r="G107" s="19">
        <v>0</v>
      </c>
      <c r="H107" s="45">
        <v>0</v>
      </c>
      <c r="I107" s="19">
        <v>0</v>
      </c>
      <c r="J107" s="19">
        <v>0</v>
      </c>
      <c r="K107" s="91">
        <f t="shared" si="1"/>
        <v>2436527.6</v>
      </c>
      <c r="L107" s="46"/>
      <c r="M107" s="45"/>
    </row>
    <row r="108" spans="1:13" ht="12.75">
      <c r="A108" s="41" t="s">
        <v>139</v>
      </c>
      <c r="B108" s="40" t="s">
        <v>35</v>
      </c>
      <c r="C108" s="71" t="s">
        <v>421</v>
      </c>
      <c r="D108" s="60">
        <v>519478.97</v>
      </c>
      <c r="E108" s="1">
        <v>0</v>
      </c>
      <c r="F108" s="45">
        <v>0</v>
      </c>
      <c r="G108" s="19">
        <v>0</v>
      </c>
      <c r="H108" s="45">
        <v>0</v>
      </c>
      <c r="I108" s="19">
        <v>0</v>
      </c>
      <c r="J108" s="19">
        <v>0</v>
      </c>
      <c r="K108" s="91">
        <f t="shared" si="1"/>
        <v>519478.97</v>
      </c>
      <c r="L108" s="46"/>
      <c r="M108" s="45"/>
    </row>
    <row r="109" spans="1:13" ht="12.75">
      <c r="A109" s="41" t="s">
        <v>140</v>
      </c>
      <c r="B109" s="40" t="s">
        <v>141</v>
      </c>
      <c r="C109" s="71" t="s">
        <v>422</v>
      </c>
      <c r="D109" s="60">
        <v>1034836.83</v>
      </c>
      <c r="E109" s="1">
        <v>981</v>
      </c>
      <c r="F109" s="45">
        <v>0</v>
      </c>
      <c r="G109" s="19">
        <v>0</v>
      </c>
      <c r="H109" s="45">
        <v>0</v>
      </c>
      <c r="I109" s="19">
        <v>0</v>
      </c>
      <c r="J109" s="19">
        <v>0</v>
      </c>
      <c r="K109" s="91">
        <f t="shared" si="1"/>
        <v>1035817.83</v>
      </c>
      <c r="L109" s="46"/>
      <c r="M109" s="45"/>
    </row>
    <row r="110" spans="1:13" ht="12.75">
      <c r="A110" s="41" t="s">
        <v>142</v>
      </c>
      <c r="B110" s="40" t="s">
        <v>141</v>
      </c>
      <c r="C110" s="71" t="s">
        <v>423</v>
      </c>
      <c r="D110" s="60">
        <v>2312060.65</v>
      </c>
      <c r="E110" s="1">
        <v>1837</v>
      </c>
      <c r="F110" s="45">
        <v>0</v>
      </c>
      <c r="G110" s="19">
        <v>0</v>
      </c>
      <c r="H110" s="45">
        <v>0</v>
      </c>
      <c r="I110" s="19">
        <v>0</v>
      </c>
      <c r="J110" s="19">
        <v>0</v>
      </c>
      <c r="K110" s="91">
        <f t="shared" si="1"/>
        <v>2313897.65</v>
      </c>
      <c r="L110" s="46"/>
      <c r="M110" s="45"/>
    </row>
    <row r="111" spans="1:13" ht="12.75">
      <c r="A111" s="41" t="s">
        <v>143</v>
      </c>
      <c r="B111" s="40" t="s">
        <v>141</v>
      </c>
      <c r="C111" s="71" t="s">
        <v>424</v>
      </c>
      <c r="D111" s="60">
        <v>1455205.76</v>
      </c>
      <c r="E111" s="1">
        <v>1257</v>
      </c>
      <c r="F111" s="45">
        <v>0</v>
      </c>
      <c r="G111" s="19">
        <v>0</v>
      </c>
      <c r="H111" s="45">
        <v>0</v>
      </c>
      <c r="I111" s="19">
        <v>0</v>
      </c>
      <c r="J111" s="19">
        <v>0</v>
      </c>
      <c r="K111" s="91">
        <f t="shared" si="1"/>
        <v>1456462.76</v>
      </c>
      <c r="L111" s="46"/>
      <c r="M111" s="45"/>
    </row>
    <row r="112" spans="1:13" ht="12.75">
      <c r="A112" s="41" t="s">
        <v>144</v>
      </c>
      <c r="B112" s="40" t="s">
        <v>145</v>
      </c>
      <c r="C112" s="71" t="s">
        <v>425</v>
      </c>
      <c r="D112" s="60">
        <v>9499218.26</v>
      </c>
      <c r="E112" s="1">
        <v>77237.11</v>
      </c>
      <c r="F112" s="45">
        <v>0</v>
      </c>
      <c r="G112" s="19">
        <v>0</v>
      </c>
      <c r="H112" s="45">
        <v>0</v>
      </c>
      <c r="I112" s="19">
        <v>0</v>
      </c>
      <c r="J112" s="19">
        <v>0</v>
      </c>
      <c r="K112" s="91">
        <f t="shared" si="1"/>
        <v>9576455.37</v>
      </c>
      <c r="L112" s="46"/>
      <c r="M112" s="45"/>
    </row>
    <row r="113" spans="1:13" ht="12.75">
      <c r="A113" s="41" t="s">
        <v>146</v>
      </c>
      <c r="B113" s="40" t="s">
        <v>145</v>
      </c>
      <c r="C113" s="71" t="s">
        <v>426</v>
      </c>
      <c r="D113" s="60">
        <v>1704984.54</v>
      </c>
      <c r="E113" s="1">
        <v>0</v>
      </c>
      <c r="F113" s="45">
        <v>0</v>
      </c>
      <c r="G113" s="19">
        <v>0</v>
      </c>
      <c r="H113" s="45">
        <v>0</v>
      </c>
      <c r="I113" s="19">
        <v>0</v>
      </c>
      <c r="J113" s="19">
        <v>0</v>
      </c>
      <c r="K113" s="91">
        <f t="shared" si="1"/>
        <v>1704984.54</v>
      </c>
      <c r="L113" s="46"/>
      <c r="M113" s="45"/>
    </row>
    <row r="114" spans="1:13" ht="12.75">
      <c r="A114" s="41" t="s">
        <v>147</v>
      </c>
      <c r="B114" s="40" t="s">
        <v>145</v>
      </c>
      <c r="C114" s="71" t="s">
        <v>427</v>
      </c>
      <c r="D114" s="60">
        <v>2171449.86</v>
      </c>
      <c r="E114" s="1">
        <v>0</v>
      </c>
      <c r="F114" s="45">
        <v>0</v>
      </c>
      <c r="G114" s="19">
        <v>0</v>
      </c>
      <c r="H114" s="45">
        <v>0</v>
      </c>
      <c r="I114" s="19">
        <v>0</v>
      </c>
      <c r="J114" s="19">
        <v>0</v>
      </c>
      <c r="K114" s="91">
        <f t="shared" si="1"/>
        <v>2171449.86</v>
      </c>
      <c r="L114" s="46"/>
      <c r="M114" s="45"/>
    </row>
    <row r="115" spans="1:13" ht="12.75">
      <c r="A115" s="41" t="s">
        <v>148</v>
      </c>
      <c r="B115" s="40" t="s">
        <v>145</v>
      </c>
      <c r="C115" s="71" t="s">
        <v>428</v>
      </c>
      <c r="D115" s="60">
        <v>726737.13</v>
      </c>
      <c r="E115" s="1">
        <v>0</v>
      </c>
      <c r="F115" s="45">
        <v>0</v>
      </c>
      <c r="G115" s="19">
        <v>0</v>
      </c>
      <c r="H115" s="45">
        <v>0</v>
      </c>
      <c r="I115" s="19">
        <v>0</v>
      </c>
      <c r="J115" s="19">
        <v>0</v>
      </c>
      <c r="K115" s="91">
        <f t="shared" si="1"/>
        <v>726737.13</v>
      </c>
      <c r="L115" s="46"/>
      <c r="M115" s="45"/>
    </row>
    <row r="116" spans="1:13" ht="12.75">
      <c r="A116" s="41" t="s">
        <v>149</v>
      </c>
      <c r="B116" s="40" t="s">
        <v>150</v>
      </c>
      <c r="C116" s="71" t="s">
        <v>429</v>
      </c>
      <c r="D116" s="60">
        <v>203656.1</v>
      </c>
      <c r="E116" s="1">
        <v>0</v>
      </c>
      <c r="F116" s="45">
        <v>0</v>
      </c>
      <c r="G116" s="19">
        <v>0</v>
      </c>
      <c r="H116" s="45">
        <v>0</v>
      </c>
      <c r="I116" s="19">
        <v>0</v>
      </c>
      <c r="J116" s="19">
        <v>-177592</v>
      </c>
      <c r="K116" s="91">
        <f t="shared" si="1"/>
        <v>26064.100000000006</v>
      </c>
      <c r="L116" s="46"/>
      <c r="M116" s="45"/>
    </row>
    <row r="117" spans="1:13" ht="12.75">
      <c r="A117" s="41" t="s">
        <v>151</v>
      </c>
      <c r="B117" s="40" t="s">
        <v>150</v>
      </c>
      <c r="C117" s="71" t="s">
        <v>430</v>
      </c>
      <c r="D117" s="60">
        <v>1060876.89</v>
      </c>
      <c r="E117" s="1">
        <v>0</v>
      </c>
      <c r="F117" s="45">
        <v>0</v>
      </c>
      <c r="G117" s="19">
        <v>0</v>
      </c>
      <c r="H117" s="45">
        <v>0</v>
      </c>
      <c r="I117" s="19">
        <v>0</v>
      </c>
      <c r="J117" s="19">
        <v>0</v>
      </c>
      <c r="K117" s="91">
        <f t="shared" si="1"/>
        <v>1060876.89</v>
      </c>
      <c r="L117" s="46"/>
      <c r="M117" s="45"/>
    </row>
    <row r="118" spans="1:13" ht="12.75">
      <c r="A118" s="41" t="s">
        <v>152</v>
      </c>
      <c r="B118" s="40" t="s">
        <v>150</v>
      </c>
      <c r="C118" s="71" t="s">
        <v>431</v>
      </c>
      <c r="D118" s="60">
        <v>73909179.31</v>
      </c>
      <c r="E118" s="1">
        <v>190344.41</v>
      </c>
      <c r="F118" s="45">
        <v>0</v>
      </c>
      <c r="G118" s="19">
        <v>0</v>
      </c>
      <c r="H118" s="45">
        <v>0</v>
      </c>
      <c r="I118" s="19">
        <v>0</v>
      </c>
      <c r="J118" s="19">
        <v>0</v>
      </c>
      <c r="K118" s="91">
        <f t="shared" si="1"/>
        <v>74099523.72</v>
      </c>
      <c r="L118" s="46"/>
      <c r="M118" s="45"/>
    </row>
    <row r="119" spans="1:13" ht="12.75">
      <c r="A119" s="41" t="s">
        <v>153</v>
      </c>
      <c r="B119" s="40" t="s">
        <v>154</v>
      </c>
      <c r="C119" s="71" t="s">
        <v>432</v>
      </c>
      <c r="D119" s="60">
        <v>571843.85</v>
      </c>
      <c r="E119" s="60">
        <v>0</v>
      </c>
      <c r="F119" s="45">
        <v>0</v>
      </c>
      <c r="G119" s="19">
        <v>0</v>
      </c>
      <c r="H119" s="45">
        <v>0</v>
      </c>
      <c r="I119" s="19">
        <v>0</v>
      </c>
      <c r="J119" s="19">
        <v>0</v>
      </c>
      <c r="K119" s="91">
        <f t="shared" si="1"/>
        <v>571843.85</v>
      </c>
      <c r="L119" s="46"/>
      <c r="M119" s="45"/>
    </row>
    <row r="120" spans="1:13" ht="12.75">
      <c r="A120" s="41" t="s">
        <v>155</v>
      </c>
      <c r="B120" s="40" t="s">
        <v>156</v>
      </c>
      <c r="C120" s="71" t="s">
        <v>433</v>
      </c>
      <c r="D120" s="60">
        <v>3518487.85</v>
      </c>
      <c r="E120" s="1">
        <v>78078</v>
      </c>
      <c r="F120" s="45">
        <v>0</v>
      </c>
      <c r="G120" s="19">
        <v>0</v>
      </c>
      <c r="H120" s="45">
        <v>0</v>
      </c>
      <c r="I120" s="19">
        <v>0</v>
      </c>
      <c r="J120" s="19">
        <v>0</v>
      </c>
      <c r="K120" s="91">
        <f t="shared" si="1"/>
        <v>3596565.85</v>
      </c>
      <c r="L120" s="46"/>
      <c r="M120" s="45"/>
    </row>
    <row r="121" spans="1:13" ht="12.75">
      <c r="A121" s="41" t="s">
        <v>157</v>
      </c>
      <c r="B121" s="40" t="s">
        <v>158</v>
      </c>
      <c r="C121" s="71" t="s">
        <v>434</v>
      </c>
      <c r="D121" s="60">
        <v>9045350.94</v>
      </c>
      <c r="E121" s="1">
        <v>57398.68000000001</v>
      </c>
      <c r="F121" s="45">
        <v>0</v>
      </c>
      <c r="G121" s="19">
        <v>0</v>
      </c>
      <c r="H121" s="45">
        <v>0</v>
      </c>
      <c r="I121" s="19">
        <v>0</v>
      </c>
      <c r="J121" s="19">
        <v>0</v>
      </c>
      <c r="K121" s="91">
        <f t="shared" si="1"/>
        <v>9102749.62</v>
      </c>
      <c r="L121" s="46"/>
      <c r="M121" s="45"/>
    </row>
    <row r="122" spans="1:13" ht="12.75">
      <c r="A122" s="41" t="s">
        <v>159</v>
      </c>
      <c r="B122" s="40" t="s">
        <v>158</v>
      </c>
      <c r="C122" s="71" t="s">
        <v>435</v>
      </c>
      <c r="D122" s="60">
        <v>3183590.17</v>
      </c>
      <c r="E122" s="1">
        <v>0</v>
      </c>
      <c r="F122" s="45">
        <v>0</v>
      </c>
      <c r="G122" s="19">
        <v>0</v>
      </c>
      <c r="H122" s="45">
        <v>0</v>
      </c>
      <c r="I122" s="19">
        <v>0</v>
      </c>
      <c r="J122" s="19">
        <v>0</v>
      </c>
      <c r="K122" s="91">
        <f t="shared" si="1"/>
        <v>3183590.17</v>
      </c>
      <c r="L122" s="46"/>
      <c r="M122" s="45"/>
    </row>
    <row r="123" spans="1:13" ht="12.75">
      <c r="A123" s="41" t="s">
        <v>160</v>
      </c>
      <c r="B123" s="40" t="s">
        <v>158</v>
      </c>
      <c r="C123" s="71" t="s">
        <v>436</v>
      </c>
      <c r="D123" s="60">
        <v>2114908.86</v>
      </c>
      <c r="E123" s="1">
        <v>0</v>
      </c>
      <c r="F123" s="45">
        <v>0</v>
      </c>
      <c r="G123" s="19">
        <v>0</v>
      </c>
      <c r="H123" s="45">
        <v>0</v>
      </c>
      <c r="I123" s="19">
        <v>0</v>
      </c>
      <c r="J123" s="19">
        <v>0</v>
      </c>
      <c r="K123" s="91">
        <f t="shared" si="1"/>
        <v>2114908.86</v>
      </c>
      <c r="L123" s="46"/>
      <c r="M123" s="45"/>
    </row>
    <row r="124" spans="1:13" ht="12.75">
      <c r="A124" s="41" t="s">
        <v>161</v>
      </c>
      <c r="B124" s="40" t="s">
        <v>162</v>
      </c>
      <c r="C124" s="71" t="s">
        <v>437</v>
      </c>
      <c r="D124" s="60">
        <v>25127159.32</v>
      </c>
      <c r="E124" s="1">
        <v>88996</v>
      </c>
      <c r="F124" s="45">
        <v>0</v>
      </c>
      <c r="G124" s="19">
        <v>0</v>
      </c>
      <c r="H124" s="45">
        <v>0</v>
      </c>
      <c r="I124" s="19">
        <v>0</v>
      </c>
      <c r="J124" s="19">
        <v>0</v>
      </c>
      <c r="K124" s="91">
        <f t="shared" si="1"/>
        <v>25216155.32</v>
      </c>
      <c r="L124" s="46"/>
      <c r="M124" s="45"/>
    </row>
    <row r="125" spans="1:13" ht="12.75">
      <c r="A125" s="41" t="s">
        <v>163</v>
      </c>
      <c r="B125" s="40" t="s">
        <v>162</v>
      </c>
      <c r="C125" s="71" t="s">
        <v>438</v>
      </c>
      <c r="D125" s="60">
        <v>1919223.79</v>
      </c>
      <c r="E125" s="60">
        <v>0</v>
      </c>
      <c r="F125" s="45">
        <v>0</v>
      </c>
      <c r="G125" s="19">
        <v>0</v>
      </c>
      <c r="H125" s="45">
        <v>0</v>
      </c>
      <c r="I125" s="19">
        <v>0</v>
      </c>
      <c r="J125" s="19">
        <v>0</v>
      </c>
      <c r="K125" s="91">
        <f t="shared" si="1"/>
        <v>1919223.79</v>
      </c>
      <c r="L125" s="46"/>
      <c r="M125" s="45"/>
    </row>
    <row r="126" spans="1:13" ht="12.75">
      <c r="A126" s="41" t="s">
        <v>164</v>
      </c>
      <c r="B126" s="40" t="s">
        <v>165</v>
      </c>
      <c r="C126" s="71" t="s">
        <v>439</v>
      </c>
      <c r="D126" s="60">
        <v>4598504.92</v>
      </c>
      <c r="E126" s="1">
        <v>54796.7</v>
      </c>
      <c r="F126" s="45">
        <v>0</v>
      </c>
      <c r="G126" s="19">
        <v>0</v>
      </c>
      <c r="H126" s="45">
        <v>0</v>
      </c>
      <c r="I126" s="19">
        <v>0</v>
      </c>
      <c r="J126" s="19">
        <v>0</v>
      </c>
      <c r="K126" s="91">
        <f t="shared" si="1"/>
        <v>4653301.62</v>
      </c>
      <c r="L126" s="46"/>
      <c r="M126" s="45"/>
    </row>
    <row r="127" spans="1:13" ht="12.75">
      <c r="A127" s="41" t="s">
        <v>166</v>
      </c>
      <c r="B127" s="40" t="s">
        <v>165</v>
      </c>
      <c r="C127" s="71" t="s">
        <v>440</v>
      </c>
      <c r="D127" s="60">
        <v>14014064.78</v>
      </c>
      <c r="E127" s="60">
        <v>0</v>
      </c>
      <c r="F127" s="45">
        <v>0</v>
      </c>
      <c r="G127" s="19">
        <v>0</v>
      </c>
      <c r="H127" s="45">
        <v>0</v>
      </c>
      <c r="I127" s="19">
        <v>0</v>
      </c>
      <c r="J127" s="19">
        <v>0</v>
      </c>
      <c r="K127" s="91">
        <f t="shared" si="1"/>
        <v>14014064.78</v>
      </c>
      <c r="L127" s="46"/>
      <c r="M127" s="45"/>
    </row>
    <row r="128" spans="1:13" ht="12.75">
      <c r="A128" s="41" t="s">
        <v>167</v>
      </c>
      <c r="B128" s="40" t="s">
        <v>165</v>
      </c>
      <c r="C128" s="71" t="s">
        <v>441</v>
      </c>
      <c r="D128" s="60">
        <v>1751918.17</v>
      </c>
      <c r="E128" s="60">
        <v>0</v>
      </c>
      <c r="F128" s="45">
        <v>0</v>
      </c>
      <c r="G128" s="19">
        <v>0</v>
      </c>
      <c r="H128" s="45">
        <v>0</v>
      </c>
      <c r="I128" s="19">
        <v>0</v>
      </c>
      <c r="J128" s="19">
        <v>0</v>
      </c>
      <c r="K128" s="91">
        <f t="shared" si="1"/>
        <v>1751918.17</v>
      </c>
      <c r="L128" s="46"/>
      <c r="M128" s="45"/>
    </row>
    <row r="129" spans="1:13" ht="12.75">
      <c r="A129" s="41" t="s">
        <v>168</v>
      </c>
      <c r="B129" s="40" t="s">
        <v>165</v>
      </c>
      <c r="C129" s="71" t="s">
        <v>442</v>
      </c>
      <c r="D129" s="60">
        <v>2503744.12</v>
      </c>
      <c r="E129" s="60">
        <v>0</v>
      </c>
      <c r="F129" s="45">
        <v>0</v>
      </c>
      <c r="G129" s="19">
        <v>0</v>
      </c>
      <c r="H129" s="45">
        <v>0</v>
      </c>
      <c r="I129" s="19">
        <v>8476.86</v>
      </c>
      <c r="J129" s="19">
        <v>0</v>
      </c>
      <c r="K129" s="91">
        <f t="shared" si="1"/>
        <v>2512220.98</v>
      </c>
      <c r="L129" s="46"/>
      <c r="M129" s="45"/>
    </row>
    <row r="130" spans="1:13" ht="12.75">
      <c r="A130" s="41" t="s">
        <v>169</v>
      </c>
      <c r="B130" s="40" t="s">
        <v>170</v>
      </c>
      <c r="C130" s="71" t="s">
        <v>443</v>
      </c>
      <c r="D130" s="60">
        <v>7544170.6</v>
      </c>
      <c r="E130" s="60">
        <v>0</v>
      </c>
      <c r="F130" s="45">
        <v>0</v>
      </c>
      <c r="G130" s="19">
        <v>0</v>
      </c>
      <c r="H130" s="45">
        <v>0</v>
      </c>
      <c r="I130" s="19">
        <v>0</v>
      </c>
      <c r="J130" s="19">
        <v>0</v>
      </c>
      <c r="K130" s="91">
        <f t="shared" si="1"/>
        <v>7544170.6</v>
      </c>
      <c r="L130" s="46"/>
      <c r="M130" s="45"/>
    </row>
    <row r="131" spans="1:13" ht="12.75">
      <c r="A131" s="41" t="s">
        <v>171</v>
      </c>
      <c r="B131" s="40" t="s">
        <v>170</v>
      </c>
      <c r="C131" s="71" t="s">
        <v>444</v>
      </c>
      <c r="D131" s="60">
        <v>4869038.66</v>
      </c>
      <c r="E131" s="60">
        <v>0</v>
      </c>
      <c r="F131" s="45">
        <v>0</v>
      </c>
      <c r="G131" s="19">
        <v>0</v>
      </c>
      <c r="H131" s="45">
        <v>0</v>
      </c>
      <c r="I131" s="19">
        <v>0</v>
      </c>
      <c r="J131" s="19">
        <v>0</v>
      </c>
      <c r="K131" s="91">
        <f t="shared" si="1"/>
        <v>4869038.66</v>
      </c>
      <c r="L131" s="46"/>
      <c r="M131" s="45"/>
    </row>
    <row r="132" spans="1:13" ht="12.75">
      <c r="A132" s="41" t="s">
        <v>172</v>
      </c>
      <c r="B132" s="40" t="s">
        <v>170</v>
      </c>
      <c r="C132" s="71" t="s">
        <v>445</v>
      </c>
      <c r="D132" s="60">
        <v>1873262.53</v>
      </c>
      <c r="E132" s="60">
        <v>0</v>
      </c>
      <c r="F132" s="45">
        <v>0</v>
      </c>
      <c r="G132" s="19">
        <v>0</v>
      </c>
      <c r="H132" s="45">
        <v>0</v>
      </c>
      <c r="I132" s="19">
        <v>0</v>
      </c>
      <c r="J132" s="19">
        <v>0</v>
      </c>
      <c r="K132" s="91">
        <f t="shared" si="1"/>
        <v>1873262.53</v>
      </c>
      <c r="L132" s="46"/>
      <c r="M132" s="45"/>
    </row>
    <row r="133" spans="1:13" ht="12.75">
      <c r="A133" s="41" t="s">
        <v>173</v>
      </c>
      <c r="B133" s="40" t="s">
        <v>170</v>
      </c>
      <c r="C133" s="71" t="s">
        <v>446</v>
      </c>
      <c r="D133" s="60">
        <v>2553066.81</v>
      </c>
      <c r="E133" s="60">
        <v>0</v>
      </c>
      <c r="F133" s="45">
        <v>0</v>
      </c>
      <c r="G133" s="19">
        <v>0</v>
      </c>
      <c r="H133" s="45">
        <v>0</v>
      </c>
      <c r="I133" s="19">
        <v>0</v>
      </c>
      <c r="J133" s="19">
        <v>0</v>
      </c>
      <c r="K133" s="91">
        <f t="shared" si="1"/>
        <v>2553066.81</v>
      </c>
      <c r="L133" s="46"/>
      <c r="M133" s="45"/>
    </row>
    <row r="134" spans="1:13" ht="12.75">
      <c r="A134" s="41" t="s">
        <v>174</v>
      </c>
      <c r="B134" s="40" t="s">
        <v>170</v>
      </c>
      <c r="C134" s="71" t="s">
        <v>447</v>
      </c>
      <c r="D134" s="60">
        <v>1952840.32</v>
      </c>
      <c r="E134" s="60">
        <v>0</v>
      </c>
      <c r="F134" s="45">
        <v>0</v>
      </c>
      <c r="G134" s="19">
        <v>0</v>
      </c>
      <c r="H134" s="45">
        <v>0</v>
      </c>
      <c r="I134" s="19">
        <v>0</v>
      </c>
      <c r="J134" s="19">
        <v>0</v>
      </c>
      <c r="K134" s="91">
        <f t="shared" si="1"/>
        <v>1952840.32</v>
      </c>
      <c r="L134" s="46"/>
      <c r="M134" s="45"/>
    </row>
    <row r="135" spans="1:13" ht="12.75">
      <c r="A135" s="41" t="s">
        <v>175</v>
      </c>
      <c r="B135" s="40" t="s">
        <v>170</v>
      </c>
      <c r="C135" s="71" t="s">
        <v>448</v>
      </c>
      <c r="D135" s="60">
        <v>2517329.57</v>
      </c>
      <c r="E135" s="60">
        <v>0</v>
      </c>
      <c r="F135" s="45">
        <v>0</v>
      </c>
      <c r="G135" s="19">
        <v>0</v>
      </c>
      <c r="H135" s="45">
        <v>0</v>
      </c>
      <c r="I135" s="19">
        <v>0</v>
      </c>
      <c r="J135" s="19">
        <v>0</v>
      </c>
      <c r="K135" s="91">
        <f t="shared" si="1"/>
        <v>2517329.57</v>
      </c>
      <c r="L135" s="46"/>
      <c r="M135" s="45"/>
    </row>
    <row r="136" spans="1:13" ht="12.75">
      <c r="A136" s="41" t="s">
        <v>176</v>
      </c>
      <c r="B136" s="40" t="s">
        <v>177</v>
      </c>
      <c r="C136" s="71" t="s">
        <v>449</v>
      </c>
      <c r="D136" s="60">
        <v>1245539.85</v>
      </c>
      <c r="E136" s="60">
        <v>0</v>
      </c>
      <c r="F136" s="45">
        <v>0</v>
      </c>
      <c r="G136" s="19">
        <v>0</v>
      </c>
      <c r="H136" s="45">
        <v>0</v>
      </c>
      <c r="I136" s="19">
        <v>0</v>
      </c>
      <c r="J136" s="19">
        <v>0</v>
      </c>
      <c r="K136" s="91">
        <f t="shared" si="1"/>
        <v>1245539.85</v>
      </c>
      <c r="L136" s="46"/>
      <c r="M136" s="45"/>
    </row>
    <row r="137" spans="1:13" ht="12.75">
      <c r="A137" s="41" t="s">
        <v>178</v>
      </c>
      <c r="B137" s="40" t="s">
        <v>177</v>
      </c>
      <c r="C137" s="71" t="s">
        <v>450</v>
      </c>
      <c r="D137" s="60">
        <v>1112207.89</v>
      </c>
      <c r="E137" s="60">
        <v>0</v>
      </c>
      <c r="F137" s="45">
        <v>0</v>
      </c>
      <c r="G137" s="19">
        <v>0</v>
      </c>
      <c r="H137" s="45">
        <v>0</v>
      </c>
      <c r="I137" s="19">
        <v>0</v>
      </c>
      <c r="J137" s="19">
        <v>0</v>
      </c>
      <c r="K137" s="91">
        <f t="shared" si="1"/>
        <v>1112207.89</v>
      </c>
      <c r="L137" s="46"/>
      <c r="M137" s="45"/>
    </row>
    <row r="138" spans="1:13" ht="12.75">
      <c r="A138" s="41" t="s">
        <v>179</v>
      </c>
      <c r="B138" s="40" t="s">
        <v>180</v>
      </c>
      <c r="C138" s="71" t="s">
        <v>451</v>
      </c>
      <c r="D138" s="60">
        <v>5290963.33</v>
      </c>
      <c r="E138" s="60">
        <v>0</v>
      </c>
      <c r="F138" s="45">
        <v>0</v>
      </c>
      <c r="G138" s="19">
        <v>0</v>
      </c>
      <c r="H138" s="45">
        <v>0</v>
      </c>
      <c r="I138" s="19">
        <v>0</v>
      </c>
      <c r="J138" s="19">
        <v>0</v>
      </c>
      <c r="K138" s="91">
        <f t="shared" si="1"/>
        <v>5290963.33</v>
      </c>
      <c r="L138" s="46"/>
      <c r="M138" s="45"/>
    </row>
    <row r="139" spans="1:13" ht="12.75">
      <c r="A139" s="41" t="s">
        <v>181</v>
      </c>
      <c r="B139" s="40" t="s">
        <v>180</v>
      </c>
      <c r="C139" s="71" t="s">
        <v>452</v>
      </c>
      <c r="D139" s="60">
        <v>0</v>
      </c>
      <c r="E139" s="60">
        <v>0</v>
      </c>
      <c r="F139" s="45">
        <v>0</v>
      </c>
      <c r="G139" s="19">
        <v>0</v>
      </c>
      <c r="H139" s="45">
        <v>0</v>
      </c>
      <c r="I139" s="19">
        <v>0</v>
      </c>
      <c r="J139" s="19">
        <v>0</v>
      </c>
      <c r="K139" s="91">
        <f t="shared" si="1"/>
        <v>0</v>
      </c>
      <c r="L139" s="46"/>
      <c r="M139" s="45"/>
    </row>
    <row r="140" spans="1:13" ht="12.75">
      <c r="A140" s="41" t="s">
        <v>182</v>
      </c>
      <c r="B140" s="40" t="s">
        <v>183</v>
      </c>
      <c r="C140" s="71" t="s">
        <v>453</v>
      </c>
      <c r="D140" s="60">
        <v>2585806.21</v>
      </c>
      <c r="E140" s="60">
        <v>0</v>
      </c>
      <c r="F140" s="45">
        <v>0</v>
      </c>
      <c r="G140" s="19">
        <v>0</v>
      </c>
      <c r="H140" s="45">
        <v>0</v>
      </c>
      <c r="I140" s="19">
        <v>0</v>
      </c>
      <c r="J140" s="19">
        <v>0</v>
      </c>
      <c r="K140" s="91">
        <f aca="true" t="shared" si="2" ref="K140:K203">SUM(D140:J140)</f>
        <v>2585806.21</v>
      </c>
      <c r="L140" s="46"/>
      <c r="M140" s="45"/>
    </row>
    <row r="141" spans="1:13" ht="12.75">
      <c r="A141" s="41" t="s">
        <v>184</v>
      </c>
      <c r="B141" s="40" t="s">
        <v>183</v>
      </c>
      <c r="C141" s="71" t="s">
        <v>454</v>
      </c>
      <c r="D141" s="60">
        <v>1778795.28</v>
      </c>
      <c r="E141" s="60">
        <v>0</v>
      </c>
      <c r="F141" s="45">
        <v>0</v>
      </c>
      <c r="G141" s="19">
        <v>0</v>
      </c>
      <c r="H141" s="45">
        <v>0</v>
      </c>
      <c r="I141" s="19">
        <v>0</v>
      </c>
      <c r="J141" s="19">
        <v>0</v>
      </c>
      <c r="K141" s="91">
        <f t="shared" si="2"/>
        <v>1778795.28</v>
      </c>
      <c r="L141" s="46"/>
      <c r="M141" s="45"/>
    </row>
    <row r="142" spans="1:13" ht="12.75">
      <c r="A142" s="41" t="s">
        <v>185</v>
      </c>
      <c r="B142" s="40" t="s">
        <v>186</v>
      </c>
      <c r="C142" s="71" t="s">
        <v>455</v>
      </c>
      <c r="D142" s="60">
        <v>0</v>
      </c>
      <c r="E142" s="60">
        <v>0</v>
      </c>
      <c r="F142" s="45">
        <v>0</v>
      </c>
      <c r="G142" s="19">
        <v>0</v>
      </c>
      <c r="H142" s="45">
        <v>0</v>
      </c>
      <c r="I142" s="19">
        <v>0</v>
      </c>
      <c r="J142" s="19">
        <v>0</v>
      </c>
      <c r="K142" s="91">
        <f t="shared" si="2"/>
        <v>0</v>
      </c>
      <c r="L142" s="46"/>
      <c r="M142" s="45"/>
    </row>
    <row r="143" spans="1:13" ht="12.75">
      <c r="A143" s="41" t="s">
        <v>187</v>
      </c>
      <c r="B143" s="40" t="s">
        <v>188</v>
      </c>
      <c r="C143" s="71" t="s">
        <v>456</v>
      </c>
      <c r="D143" s="60">
        <v>1864273.13</v>
      </c>
      <c r="E143" s="60">
        <v>0</v>
      </c>
      <c r="F143" s="45">
        <v>0</v>
      </c>
      <c r="G143" s="19">
        <v>0</v>
      </c>
      <c r="H143" s="45">
        <v>0</v>
      </c>
      <c r="I143" s="19">
        <v>0</v>
      </c>
      <c r="J143" s="19">
        <v>0</v>
      </c>
      <c r="K143" s="91">
        <f t="shared" si="2"/>
        <v>1864273.13</v>
      </c>
      <c r="L143" s="46"/>
      <c r="M143" s="45"/>
    </row>
    <row r="144" spans="1:13" ht="12.75">
      <c r="A144" s="41" t="s">
        <v>189</v>
      </c>
      <c r="B144" s="40" t="s">
        <v>188</v>
      </c>
      <c r="C144" s="71" t="s">
        <v>457</v>
      </c>
      <c r="D144" s="60">
        <v>8412824.59</v>
      </c>
      <c r="E144" s="60">
        <v>0</v>
      </c>
      <c r="F144" s="45">
        <v>0</v>
      </c>
      <c r="G144" s="19">
        <v>0</v>
      </c>
      <c r="H144" s="45">
        <v>0</v>
      </c>
      <c r="I144" s="19">
        <v>0</v>
      </c>
      <c r="J144" s="19">
        <v>0</v>
      </c>
      <c r="K144" s="91">
        <f t="shared" si="2"/>
        <v>8412824.59</v>
      </c>
      <c r="L144" s="46"/>
      <c r="M144" s="45"/>
    </row>
    <row r="145" spans="1:13" ht="12.75">
      <c r="A145" s="41" t="s">
        <v>190</v>
      </c>
      <c r="B145" s="40" t="s">
        <v>188</v>
      </c>
      <c r="C145" s="71" t="s">
        <v>458</v>
      </c>
      <c r="D145" s="60">
        <v>1796694.36</v>
      </c>
      <c r="E145" s="60">
        <v>0</v>
      </c>
      <c r="F145" s="45">
        <v>0</v>
      </c>
      <c r="G145" s="19">
        <v>0</v>
      </c>
      <c r="H145" s="45">
        <v>0</v>
      </c>
      <c r="I145" s="19">
        <v>0</v>
      </c>
      <c r="J145" s="19">
        <v>0</v>
      </c>
      <c r="K145" s="91">
        <f t="shared" si="2"/>
        <v>1796694.36</v>
      </c>
      <c r="L145" s="46"/>
      <c r="M145" s="45"/>
    </row>
    <row r="146" spans="1:13" ht="12.75">
      <c r="A146" s="41" t="s">
        <v>191</v>
      </c>
      <c r="B146" s="40" t="s">
        <v>188</v>
      </c>
      <c r="C146" s="71" t="s">
        <v>459</v>
      </c>
      <c r="D146" s="60">
        <v>1887667.57</v>
      </c>
      <c r="E146" s="60">
        <v>0</v>
      </c>
      <c r="F146" s="45">
        <v>0</v>
      </c>
      <c r="G146" s="19">
        <v>0</v>
      </c>
      <c r="H146" s="45">
        <v>0</v>
      </c>
      <c r="I146" s="19">
        <v>0</v>
      </c>
      <c r="J146" s="19">
        <v>0</v>
      </c>
      <c r="K146" s="91">
        <f t="shared" si="2"/>
        <v>1887667.57</v>
      </c>
      <c r="L146" s="46"/>
      <c r="M146" s="45"/>
    </row>
    <row r="147" spans="1:13" ht="12.75">
      <c r="A147" s="41" t="s">
        <v>192</v>
      </c>
      <c r="B147" s="40" t="s">
        <v>193</v>
      </c>
      <c r="C147" s="71" t="s">
        <v>460</v>
      </c>
      <c r="D147" s="60">
        <v>86949482.23</v>
      </c>
      <c r="E147" s="60">
        <v>0</v>
      </c>
      <c r="F147" s="45">
        <v>974950.87</v>
      </c>
      <c r="G147" s="19">
        <v>0</v>
      </c>
      <c r="H147" s="45">
        <v>0</v>
      </c>
      <c r="I147" s="19">
        <v>80848.48</v>
      </c>
      <c r="J147" s="19">
        <v>0</v>
      </c>
      <c r="K147" s="91">
        <f t="shared" si="2"/>
        <v>88005281.58000001</v>
      </c>
      <c r="L147" s="1"/>
      <c r="M147" s="45"/>
    </row>
    <row r="148" spans="1:13" ht="12.75">
      <c r="A148" s="41" t="s">
        <v>194</v>
      </c>
      <c r="B148" s="40" t="s">
        <v>193</v>
      </c>
      <c r="C148" s="71" t="s">
        <v>461</v>
      </c>
      <c r="D148" s="60">
        <v>36112409.31</v>
      </c>
      <c r="E148" s="60">
        <v>0</v>
      </c>
      <c r="F148" s="45">
        <v>0</v>
      </c>
      <c r="G148" s="19">
        <v>0</v>
      </c>
      <c r="H148" s="45">
        <v>0</v>
      </c>
      <c r="I148" s="19">
        <v>0</v>
      </c>
      <c r="J148" s="19">
        <v>0</v>
      </c>
      <c r="K148" s="91">
        <f t="shared" si="2"/>
        <v>36112409.31</v>
      </c>
      <c r="L148" s="1"/>
      <c r="M148" s="45"/>
    </row>
    <row r="149" spans="1:13" ht="12.75">
      <c r="A149" s="41" t="s">
        <v>195</v>
      </c>
      <c r="B149" s="40" t="s">
        <v>196</v>
      </c>
      <c r="C149" s="71" t="s">
        <v>462</v>
      </c>
      <c r="D149" s="60">
        <v>112209.7</v>
      </c>
      <c r="E149" s="60">
        <v>0</v>
      </c>
      <c r="F149" s="45">
        <v>0</v>
      </c>
      <c r="G149" s="19">
        <v>0</v>
      </c>
      <c r="H149" s="45">
        <v>0</v>
      </c>
      <c r="I149" s="19">
        <v>0</v>
      </c>
      <c r="J149" s="19">
        <v>-112209.7</v>
      </c>
      <c r="K149" s="91">
        <f t="shared" si="2"/>
        <v>0</v>
      </c>
      <c r="L149" s="1"/>
      <c r="M149" s="45"/>
    </row>
    <row r="150" spans="1:13" ht="12.75">
      <c r="A150" s="41" t="s">
        <v>197</v>
      </c>
      <c r="B150" s="40" t="s">
        <v>196</v>
      </c>
      <c r="C150" s="71" t="s">
        <v>463</v>
      </c>
      <c r="D150" s="60">
        <v>2184598.83</v>
      </c>
      <c r="E150" s="1">
        <v>81162.24</v>
      </c>
      <c r="F150" s="45">
        <v>0</v>
      </c>
      <c r="G150" s="19">
        <v>-669.23</v>
      </c>
      <c r="H150" s="45">
        <v>0</v>
      </c>
      <c r="I150" s="19">
        <v>10469.32</v>
      </c>
      <c r="J150" s="19">
        <v>0</v>
      </c>
      <c r="K150" s="91">
        <f t="shared" si="2"/>
        <v>2275561.16</v>
      </c>
      <c r="L150" s="1"/>
      <c r="M150" s="45"/>
    </row>
    <row r="151" spans="1:13" ht="12.75">
      <c r="A151" s="41" t="s">
        <v>198</v>
      </c>
      <c r="B151" s="40" t="s">
        <v>199</v>
      </c>
      <c r="C151" s="71" t="s">
        <v>464</v>
      </c>
      <c r="D151" s="60">
        <v>2187488.95</v>
      </c>
      <c r="E151" s="60">
        <v>0</v>
      </c>
      <c r="F151" s="45">
        <v>0</v>
      </c>
      <c r="G151" s="19">
        <v>0</v>
      </c>
      <c r="H151" s="45">
        <v>0</v>
      </c>
      <c r="I151" s="19">
        <v>0</v>
      </c>
      <c r="J151" s="19">
        <v>0</v>
      </c>
      <c r="K151" s="91">
        <f t="shared" si="2"/>
        <v>2187488.95</v>
      </c>
      <c r="L151" s="1"/>
      <c r="M151" s="45"/>
    </row>
    <row r="152" spans="1:13" ht="12.75">
      <c r="A152" s="41" t="s">
        <v>200</v>
      </c>
      <c r="B152" s="40" t="s">
        <v>199</v>
      </c>
      <c r="C152" s="71" t="s">
        <v>465</v>
      </c>
      <c r="D152" s="60">
        <v>6038617.06</v>
      </c>
      <c r="E152" s="60">
        <v>0</v>
      </c>
      <c r="F152" s="45">
        <v>0</v>
      </c>
      <c r="G152" s="19">
        <v>0</v>
      </c>
      <c r="H152" s="45">
        <v>0</v>
      </c>
      <c r="I152" s="19">
        <v>0</v>
      </c>
      <c r="J152" s="19">
        <v>0</v>
      </c>
      <c r="K152" s="91">
        <f t="shared" si="2"/>
        <v>6038617.06</v>
      </c>
      <c r="L152" s="1"/>
      <c r="M152" s="45"/>
    </row>
    <row r="153" spans="1:13" ht="12.75">
      <c r="A153" s="41" t="s">
        <v>201</v>
      </c>
      <c r="B153" s="40" t="s">
        <v>199</v>
      </c>
      <c r="C153" s="71" t="s">
        <v>466</v>
      </c>
      <c r="D153" s="60">
        <v>2448801.59</v>
      </c>
      <c r="E153" s="60">
        <v>0</v>
      </c>
      <c r="F153" s="45">
        <v>0</v>
      </c>
      <c r="G153" s="19">
        <v>0</v>
      </c>
      <c r="H153" s="45">
        <v>0</v>
      </c>
      <c r="I153" s="19">
        <v>0</v>
      </c>
      <c r="J153" s="19">
        <v>0</v>
      </c>
      <c r="K153" s="91">
        <f t="shared" si="2"/>
        <v>2448801.59</v>
      </c>
      <c r="L153" s="1"/>
      <c r="M153" s="45"/>
    </row>
    <row r="154" spans="1:13" ht="12.75">
      <c r="A154" s="41" t="s">
        <v>202</v>
      </c>
      <c r="B154" s="40" t="s">
        <v>203</v>
      </c>
      <c r="C154" s="71" t="s">
        <v>467</v>
      </c>
      <c r="D154" s="60">
        <v>1059727.43</v>
      </c>
      <c r="E154" s="60">
        <v>0</v>
      </c>
      <c r="F154" s="45">
        <v>0</v>
      </c>
      <c r="G154" s="19">
        <v>0</v>
      </c>
      <c r="H154" s="45">
        <v>0</v>
      </c>
      <c r="I154" s="19">
        <v>0</v>
      </c>
      <c r="J154" s="19">
        <v>0</v>
      </c>
      <c r="K154" s="91">
        <f t="shared" si="2"/>
        <v>1059727.43</v>
      </c>
      <c r="L154" s="1"/>
      <c r="M154" s="45"/>
    </row>
    <row r="155" spans="1:13" ht="12.75">
      <c r="A155" s="41" t="s">
        <v>204</v>
      </c>
      <c r="B155" s="40" t="s">
        <v>203</v>
      </c>
      <c r="C155" s="71" t="s">
        <v>468</v>
      </c>
      <c r="D155" s="60">
        <v>1831754.61</v>
      </c>
      <c r="E155" s="1">
        <v>64405.59</v>
      </c>
      <c r="F155" s="45">
        <v>0</v>
      </c>
      <c r="G155" s="19">
        <v>0</v>
      </c>
      <c r="H155" s="45">
        <v>0</v>
      </c>
      <c r="I155" s="19">
        <v>0</v>
      </c>
      <c r="J155" s="19">
        <v>0</v>
      </c>
      <c r="K155" s="91">
        <f t="shared" si="2"/>
        <v>1896160.2000000002</v>
      </c>
      <c r="L155" s="1"/>
      <c r="M155" s="45"/>
    </row>
    <row r="156" spans="1:13" ht="12.75">
      <c r="A156" s="41" t="s">
        <v>205</v>
      </c>
      <c r="B156" s="40" t="s">
        <v>203</v>
      </c>
      <c r="C156" s="71" t="s">
        <v>469</v>
      </c>
      <c r="D156" s="60">
        <v>39044.48</v>
      </c>
      <c r="E156" s="60">
        <v>0</v>
      </c>
      <c r="F156" s="45">
        <v>0</v>
      </c>
      <c r="G156" s="19">
        <v>0</v>
      </c>
      <c r="H156" s="45">
        <v>0</v>
      </c>
      <c r="I156" s="19">
        <v>0</v>
      </c>
      <c r="J156" s="19">
        <v>-39044.48</v>
      </c>
      <c r="K156" s="91">
        <f t="shared" si="2"/>
        <v>0</v>
      </c>
      <c r="L156" s="1"/>
      <c r="M156" s="45"/>
    </row>
    <row r="157" spans="1:13" ht="12.75">
      <c r="A157" s="41" t="s">
        <v>206</v>
      </c>
      <c r="B157" s="40" t="s">
        <v>207</v>
      </c>
      <c r="C157" s="71" t="s">
        <v>470</v>
      </c>
      <c r="D157" s="60">
        <v>1031205.42</v>
      </c>
      <c r="E157" s="60">
        <v>0</v>
      </c>
      <c r="F157" s="45">
        <v>0</v>
      </c>
      <c r="G157" s="19">
        <v>0</v>
      </c>
      <c r="H157" s="45">
        <v>0</v>
      </c>
      <c r="I157" s="19">
        <v>0</v>
      </c>
      <c r="J157" s="19">
        <v>0</v>
      </c>
      <c r="K157" s="91">
        <f t="shared" si="2"/>
        <v>1031205.42</v>
      </c>
      <c r="L157" s="1"/>
      <c r="M157" s="45"/>
    </row>
    <row r="158" spans="1:13" ht="12.75">
      <c r="A158" s="41" t="s">
        <v>208</v>
      </c>
      <c r="B158" s="40" t="s">
        <v>207</v>
      </c>
      <c r="C158" s="71" t="s">
        <v>471</v>
      </c>
      <c r="D158" s="60">
        <v>1523938.69</v>
      </c>
      <c r="E158" s="60">
        <v>0</v>
      </c>
      <c r="F158" s="45">
        <v>0</v>
      </c>
      <c r="G158" s="19">
        <v>0</v>
      </c>
      <c r="H158" s="45">
        <v>0</v>
      </c>
      <c r="I158" s="19">
        <v>0</v>
      </c>
      <c r="J158" s="19">
        <v>0</v>
      </c>
      <c r="K158" s="91">
        <f t="shared" si="2"/>
        <v>1523938.69</v>
      </c>
      <c r="L158" s="46"/>
      <c r="M158" s="45"/>
    </row>
    <row r="159" spans="1:13" ht="12.75">
      <c r="A159" s="41" t="s">
        <v>209</v>
      </c>
      <c r="B159" s="40" t="s">
        <v>207</v>
      </c>
      <c r="C159" s="71" t="s">
        <v>472</v>
      </c>
      <c r="D159" s="60">
        <v>3443472.35</v>
      </c>
      <c r="E159" s="60">
        <v>0</v>
      </c>
      <c r="F159" s="45">
        <v>0</v>
      </c>
      <c r="G159" s="19">
        <v>0</v>
      </c>
      <c r="H159" s="45">
        <v>0</v>
      </c>
      <c r="I159" s="19">
        <v>0</v>
      </c>
      <c r="J159" s="19">
        <v>0</v>
      </c>
      <c r="K159" s="91">
        <f t="shared" si="2"/>
        <v>3443472.35</v>
      </c>
      <c r="L159" s="46"/>
      <c r="M159" s="45"/>
    </row>
    <row r="160" spans="1:13" ht="12.75">
      <c r="A160" s="41" t="s">
        <v>210</v>
      </c>
      <c r="B160" s="40" t="s">
        <v>211</v>
      </c>
      <c r="C160" s="71" t="s">
        <v>473</v>
      </c>
      <c r="D160" s="60">
        <v>261505.8</v>
      </c>
      <c r="E160" s="60">
        <v>0</v>
      </c>
      <c r="F160" s="45">
        <v>0</v>
      </c>
      <c r="G160" s="19">
        <v>0</v>
      </c>
      <c r="H160" s="45">
        <v>0</v>
      </c>
      <c r="I160" s="19">
        <v>0</v>
      </c>
      <c r="J160" s="19">
        <v>0</v>
      </c>
      <c r="K160" s="91">
        <f t="shared" si="2"/>
        <v>261505.8</v>
      </c>
      <c r="L160" s="46"/>
      <c r="M160" s="45"/>
    </row>
    <row r="161" spans="1:13" ht="12.75">
      <c r="A161" s="41" t="s">
        <v>212</v>
      </c>
      <c r="B161" s="40" t="s">
        <v>213</v>
      </c>
      <c r="C161" s="71" t="s">
        <v>474</v>
      </c>
      <c r="D161" s="60">
        <v>525170.33</v>
      </c>
      <c r="E161" s="60">
        <v>0</v>
      </c>
      <c r="F161" s="45">
        <v>0</v>
      </c>
      <c r="G161" s="19">
        <v>0</v>
      </c>
      <c r="H161" s="45">
        <v>0</v>
      </c>
      <c r="I161" s="19">
        <v>0</v>
      </c>
      <c r="J161" s="19">
        <v>-54283.53999999999</v>
      </c>
      <c r="K161" s="91">
        <f t="shared" si="2"/>
        <v>470886.79</v>
      </c>
      <c r="L161" s="46"/>
      <c r="M161" s="45"/>
    </row>
    <row r="162" spans="1:13" ht="12.75">
      <c r="A162" s="41" t="s">
        <v>214</v>
      </c>
      <c r="B162" s="40" t="s">
        <v>213</v>
      </c>
      <c r="C162" s="71" t="s">
        <v>475</v>
      </c>
      <c r="D162" s="60">
        <v>2244253</v>
      </c>
      <c r="E162" s="60">
        <v>0</v>
      </c>
      <c r="F162" s="45">
        <v>0</v>
      </c>
      <c r="G162" s="19">
        <v>0</v>
      </c>
      <c r="H162" s="45">
        <v>0</v>
      </c>
      <c r="I162" s="19">
        <v>0</v>
      </c>
      <c r="J162" s="19">
        <v>0</v>
      </c>
      <c r="K162" s="91">
        <f t="shared" si="2"/>
        <v>2244253</v>
      </c>
      <c r="L162" s="46"/>
      <c r="M162" s="45"/>
    </row>
    <row r="163" spans="1:13" ht="12.75">
      <c r="A163" s="41" t="s">
        <v>215</v>
      </c>
      <c r="B163" s="40" t="s">
        <v>216</v>
      </c>
      <c r="C163" s="71" t="s">
        <v>476</v>
      </c>
      <c r="D163" s="60">
        <v>10219336.23</v>
      </c>
      <c r="E163" s="60">
        <v>0</v>
      </c>
      <c r="F163" s="45">
        <v>0</v>
      </c>
      <c r="G163" s="19">
        <v>0</v>
      </c>
      <c r="H163" s="45">
        <v>0</v>
      </c>
      <c r="I163" s="19">
        <v>0</v>
      </c>
      <c r="J163" s="19">
        <v>0</v>
      </c>
      <c r="K163" s="91">
        <f t="shared" si="2"/>
        <v>10219336.23</v>
      </c>
      <c r="L163" s="46"/>
      <c r="M163" s="45"/>
    </row>
    <row r="164" spans="1:13" ht="12.75">
      <c r="A164" s="41" t="s">
        <v>217</v>
      </c>
      <c r="B164" s="40" t="s">
        <v>216</v>
      </c>
      <c r="C164" s="71" t="s">
        <v>477</v>
      </c>
      <c r="D164" s="60">
        <v>770466.69</v>
      </c>
      <c r="E164" s="60">
        <v>0</v>
      </c>
      <c r="F164" s="45">
        <v>0</v>
      </c>
      <c r="G164" s="19">
        <v>0</v>
      </c>
      <c r="H164" s="45">
        <v>0</v>
      </c>
      <c r="I164" s="19">
        <v>0</v>
      </c>
      <c r="J164" s="19">
        <v>0</v>
      </c>
      <c r="K164" s="91">
        <f t="shared" si="2"/>
        <v>770466.69</v>
      </c>
      <c r="L164" s="46"/>
      <c r="M164" s="45"/>
    </row>
    <row r="165" spans="1:13" ht="12.75">
      <c r="A165" s="41" t="s">
        <v>218</v>
      </c>
      <c r="B165" s="40" t="s">
        <v>219</v>
      </c>
      <c r="C165" s="71" t="s">
        <v>478</v>
      </c>
      <c r="D165" s="60">
        <v>0</v>
      </c>
      <c r="E165" s="60">
        <v>0</v>
      </c>
      <c r="F165" s="45">
        <v>0</v>
      </c>
      <c r="G165" s="19">
        <v>0</v>
      </c>
      <c r="H165" s="45">
        <v>0</v>
      </c>
      <c r="I165" s="19">
        <v>0</v>
      </c>
      <c r="J165" s="19">
        <v>0</v>
      </c>
      <c r="K165" s="91">
        <f t="shared" si="2"/>
        <v>0</v>
      </c>
      <c r="L165" s="46"/>
      <c r="M165" s="45"/>
    </row>
    <row r="166" spans="1:13" ht="12.75">
      <c r="A166" s="41" t="s">
        <v>220</v>
      </c>
      <c r="B166" s="40" t="s">
        <v>221</v>
      </c>
      <c r="C166" s="71" t="s">
        <v>479</v>
      </c>
      <c r="D166" s="60">
        <v>465082.72</v>
      </c>
      <c r="E166" s="60">
        <v>0</v>
      </c>
      <c r="F166" s="45">
        <v>0</v>
      </c>
      <c r="G166" s="19">
        <v>0</v>
      </c>
      <c r="H166" s="45">
        <v>0</v>
      </c>
      <c r="I166" s="19">
        <v>0</v>
      </c>
      <c r="J166" s="19">
        <v>-57840.87000000001</v>
      </c>
      <c r="K166" s="91">
        <f t="shared" si="2"/>
        <v>407241.85</v>
      </c>
      <c r="L166" s="46"/>
      <c r="M166" s="45"/>
    </row>
    <row r="167" spans="1:13" ht="12.75">
      <c r="A167" s="41" t="s">
        <v>222</v>
      </c>
      <c r="B167" s="40" t="s">
        <v>221</v>
      </c>
      <c r="C167" s="71" t="s">
        <v>480</v>
      </c>
      <c r="D167" s="60">
        <v>10544694.73</v>
      </c>
      <c r="E167" s="1">
        <v>64350</v>
      </c>
      <c r="F167" s="45">
        <v>0</v>
      </c>
      <c r="G167" s="19">
        <v>0</v>
      </c>
      <c r="H167" s="45">
        <v>0</v>
      </c>
      <c r="I167" s="19">
        <v>0</v>
      </c>
      <c r="J167" s="19">
        <v>0</v>
      </c>
      <c r="K167" s="91">
        <f t="shared" si="2"/>
        <v>10609044.73</v>
      </c>
      <c r="L167" s="46"/>
      <c r="M167" s="45"/>
    </row>
    <row r="168" spans="1:13" ht="12.75">
      <c r="A168" s="41" t="s">
        <v>223</v>
      </c>
      <c r="B168" s="40" t="s">
        <v>224</v>
      </c>
      <c r="C168" s="71" t="s">
        <v>481</v>
      </c>
      <c r="D168" s="60">
        <v>2055373.9</v>
      </c>
      <c r="E168" s="60">
        <v>0</v>
      </c>
      <c r="F168" s="45">
        <v>0</v>
      </c>
      <c r="G168" s="19">
        <v>0</v>
      </c>
      <c r="H168" s="45">
        <v>0</v>
      </c>
      <c r="I168" s="19">
        <v>0</v>
      </c>
      <c r="J168" s="19">
        <v>0</v>
      </c>
      <c r="K168" s="91">
        <f t="shared" si="2"/>
        <v>2055373.9</v>
      </c>
      <c r="L168" s="46"/>
      <c r="M168" s="45"/>
    </row>
    <row r="169" spans="1:13" ht="12.75">
      <c r="A169" s="41" t="s">
        <v>225</v>
      </c>
      <c r="B169" s="40" t="s">
        <v>224</v>
      </c>
      <c r="C169" s="71" t="s">
        <v>482</v>
      </c>
      <c r="D169" s="60">
        <v>755375.49</v>
      </c>
      <c r="E169" s="1">
        <v>726</v>
      </c>
      <c r="F169" s="45">
        <v>0</v>
      </c>
      <c r="G169" s="19">
        <v>0</v>
      </c>
      <c r="H169" s="45">
        <v>0</v>
      </c>
      <c r="I169" s="19">
        <v>0</v>
      </c>
      <c r="J169" s="19">
        <v>0</v>
      </c>
      <c r="K169" s="91">
        <f t="shared" si="2"/>
        <v>756101.49</v>
      </c>
      <c r="L169" s="46"/>
      <c r="M169" s="45"/>
    </row>
    <row r="170" spans="1:13" ht="12.75">
      <c r="A170" s="41" t="s">
        <v>226</v>
      </c>
      <c r="B170" s="40" t="s">
        <v>224</v>
      </c>
      <c r="C170" s="71" t="s">
        <v>483</v>
      </c>
      <c r="D170" s="60">
        <v>1620493.48</v>
      </c>
      <c r="E170" s="60">
        <v>0</v>
      </c>
      <c r="F170" s="45">
        <v>0</v>
      </c>
      <c r="G170" s="19">
        <v>0</v>
      </c>
      <c r="H170" s="45">
        <v>0</v>
      </c>
      <c r="I170" s="19">
        <v>0</v>
      </c>
      <c r="J170" s="19">
        <v>0</v>
      </c>
      <c r="K170" s="91">
        <f t="shared" si="2"/>
        <v>1620493.48</v>
      </c>
      <c r="L170" s="46"/>
      <c r="M170" s="45"/>
    </row>
    <row r="171" spans="1:13" ht="12.75">
      <c r="A171" s="41" t="s">
        <v>227</v>
      </c>
      <c r="B171" s="40" t="s">
        <v>224</v>
      </c>
      <c r="C171" s="71" t="s">
        <v>484</v>
      </c>
      <c r="D171" s="60">
        <v>1132478.4</v>
      </c>
      <c r="E171" s="60">
        <v>0</v>
      </c>
      <c r="F171" s="45">
        <v>0</v>
      </c>
      <c r="G171" s="19">
        <v>0</v>
      </c>
      <c r="H171" s="45">
        <v>0</v>
      </c>
      <c r="I171" s="19">
        <v>0</v>
      </c>
      <c r="J171" s="19">
        <v>0</v>
      </c>
      <c r="K171" s="91">
        <f t="shared" si="2"/>
        <v>1132478.4</v>
      </c>
      <c r="L171" s="46"/>
      <c r="M171" s="45"/>
    </row>
    <row r="172" spans="1:13" ht="12.75">
      <c r="A172" s="41" t="s">
        <v>228</v>
      </c>
      <c r="B172" s="40" t="s">
        <v>224</v>
      </c>
      <c r="C172" s="71" t="s">
        <v>485</v>
      </c>
      <c r="D172" s="60">
        <v>754286.51</v>
      </c>
      <c r="E172" s="1">
        <v>699</v>
      </c>
      <c r="F172" s="45">
        <v>0</v>
      </c>
      <c r="G172" s="19">
        <v>0</v>
      </c>
      <c r="H172" s="45">
        <v>0</v>
      </c>
      <c r="I172" s="19">
        <v>0</v>
      </c>
      <c r="J172" s="19">
        <v>0</v>
      </c>
      <c r="K172" s="91">
        <f t="shared" si="2"/>
        <v>754985.51</v>
      </c>
      <c r="L172" s="46"/>
      <c r="M172" s="45"/>
    </row>
    <row r="173" spans="1:13" ht="12.75">
      <c r="A173" s="41" t="s">
        <v>229</v>
      </c>
      <c r="B173" s="40" t="s">
        <v>230</v>
      </c>
      <c r="C173" s="87" t="s">
        <v>512</v>
      </c>
      <c r="D173" s="60">
        <v>7564457.82</v>
      </c>
      <c r="E173" s="60">
        <v>150926.76</v>
      </c>
      <c r="F173" s="45">
        <v>0</v>
      </c>
      <c r="G173" s="19">
        <v>0</v>
      </c>
      <c r="H173" s="45">
        <v>0</v>
      </c>
      <c r="I173" s="19">
        <v>0</v>
      </c>
      <c r="J173" s="19">
        <v>0</v>
      </c>
      <c r="K173" s="91">
        <f t="shared" si="2"/>
        <v>7715384.58</v>
      </c>
      <c r="L173" s="46"/>
      <c r="M173" s="45"/>
    </row>
    <row r="174" spans="1:13" ht="12.75">
      <c r="A174" s="41" t="s">
        <v>231</v>
      </c>
      <c r="B174" s="40" t="s">
        <v>230</v>
      </c>
      <c r="C174" s="71" t="s">
        <v>486</v>
      </c>
      <c r="D174" s="60">
        <v>6921558.42</v>
      </c>
      <c r="E174" s="60">
        <v>0</v>
      </c>
      <c r="F174" s="45">
        <v>0</v>
      </c>
      <c r="G174" s="19">
        <v>0</v>
      </c>
      <c r="H174" s="45">
        <v>0</v>
      </c>
      <c r="I174" s="19">
        <v>0</v>
      </c>
      <c r="J174" s="19">
        <v>0</v>
      </c>
      <c r="K174" s="91">
        <f t="shared" si="2"/>
        <v>6921558.42</v>
      </c>
      <c r="L174" s="46"/>
      <c r="M174" s="45"/>
    </row>
    <row r="175" spans="1:13" ht="12.75">
      <c r="A175" s="41" t="s">
        <v>232</v>
      </c>
      <c r="B175" s="40" t="s">
        <v>230</v>
      </c>
      <c r="C175" s="71" t="s">
        <v>487</v>
      </c>
      <c r="D175" s="60">
        <v>9581968.44</v>
      </c>
      <c r="E175" s="60">
        <v>0</v>
      </c>
      <c r="F175" s="45">
        <v>0</v>
      </c>
      <c r="G175" s="19">
        <v>0</v>
      </c>
      <c r="H175" s="45">
        <v>0</v>
      </c>
      <c r="I175" s="19">
        <v>0</v>
      </c>
      <c r="J175" s="19">
        <v>0</v>
      </c>
      <c r="K175" s="91">
        <f t="shared" si="2"/>
        <v>9581968.44</v>
      </c>
      <c r="L175" s="46"/>
      <c r="M175" s="45"/>
    </row>
    <row r="176" spans="1:13" ht="12.75">
      <c r="A176" s="41" t="s">
        <v>233</v>
      </c>
      <c r="B176" s="40" t="s">
        <v>230</v>
      </c>
      <c r="C176" s="71" t="s">
        <v>488</v>
      </c>
      <c r="D176" s="60">
        <v>11156713.77</v>
      </c>
      <c r="E176" s="60">
        <v>66775</v>
      </c>
      <c r="F176" s="45">
        <v>492223.36</v>
      </c>
      <c r="G176" s="19">
        <v>0</v>
      </c>
      <c r="H176" s="45">
        <v>0</v>
      </c>
      <c r="I176" s="19">
        <v>48379.57</v>
      </c>
      <c r="J176" s="19">
        <v>0</v>
      </c>
      <c r="K176" s="91">
        <f t="shared" si="2"/>
        <v>11764091.7</v>
      </c>
      <c r="L176" s="46"/>
      <c r="M176" s="45"/>
    </row>
    <row r="177" spans="1:13" ht="12.75">
      <c r="A177" s="41" t="s">
        <v>234</v>
      </c>
      <c r="B177" s="40" t="s">
        <v>230</v>
      </c>
      <c r="C177" s="71" t="s">
        <v>489</v>
      </c>
      <c r="D177" s="60">
        <v>13159374.18</v>
      </c>
      <c r="E177" s="60">
        <v>0</v>
      </c>
      <c r="F177" s="45">
        <v>446166.66</v>
      </c>
      <c r="G177" s="19">
        <v>0</v>
      </c>
      <c r="H177" s="45">
        <v>0</v>
      </c>
      <c r="I177" s="19">
        <v>0</v>
      </c>
      <c r="J177" s="19">
        <v>0</v>
      </c>
      <c r="K177" s="91">
        <f t="shared" si="2"/>
        <v>13605540.84</v>
      </c>
      <c r="L177" s="46"/>
      <c r="M177" s="45"/>
    </row>
    <row r="178" spans="1:13" ht="12.75">
      <c r="A178" s="41" t="s">
        <v>235</v>
      </c>
      <c r="B178" s="40" t="s">
        <v>230</v>
      </c>
      <c r="C178" s="71" t="s">
        <v>490</v>
      </c>
      <c r="D178" s="60">
        <v>88385110.84</v>
      </c>
      <c r="E178" s="1">
        <v>130042</v>
      </c>
      <c r="F178" s="45">
        <v>2907515.96</v>
      </c>
      <c r="G178" s="19">
        <v>0</v>
      </c>
      <c r="H178" s="45">
        <v>0</v>
      </c>
      <c r="I178" s="19">
        <v>0</v>
      </c>
      <c r="J178" s="19">
        <v>0</v>
      </c>
      <c r="K178" s="91">
        <f t="shared" si="2"/>
        <v>91422668.8</v>
      </c>
      <c r="L178" s="46"/>
      <c r="M178" s="45"/>
    </row>
    <row r="179" spans="1:13" ht="12.75">
      <c r="A179" s="41" t="s">
        <v>236</v>
      </c>
      <c r="B179" s="40" t="s">
        <v>230</v>
      </c>
      <c r="C179" s="71" t="s">
        <v>491</v>
      </c>
      <c r="D179" s="60">
        <v>3188326.52</v>
      </c>
      <c r="E179" s="60">
        <v>0</v>
      </c>
      <c r="F179" s="45">
        <v>0</v>
      </c>
      <c r="G179" s="19">
        <v>0</v>
      </c>
      <c r="H179" s="45">
        <v>0</v>
      </c>
      <c r="I179" s="19">
        <v>0</v>
      </c>
      <c r="J179" s="19">
        <v>0</v>
      </c>
      <c r="K179" s="91">
        <f t="shared" si="2"/>
        <v>3188326.52</v>
      </c>
      <c r="L179" s="46"/>
      <c r="M179" s="45"/>
    </row>
    <row r="180" spans="1:13" ht="12.75">
      <c r="A180" s="41" t="s">
        <v>237</v>
      </c>
      <c r="B180" s="40" t="s">
        <v>230</v>
      </c>
      <c r="C180" s="71" t="s">
        <v>492</v>
      </c>
      <c r="D180" s="60">
        <v>11245935</v>
      </c>
      <c r="E180" s="1">
        <v>69170</v>
      </c>
      <c r="F180" s="45">
        <v>0</v>
      </c>
      <c r="G180" s="19">
        <v>0</v>
      </c>
      <c r="H180" s="45">
        <v>0</v>
      </c>
      <c r="I180" s="19">
        <v>0</v>
      </c>
      <c r="J180" s="19">
        <v>0</v>
      </c>
      <c r="K180" s="91">
        <f t="shared" si="2"/>
        <v>11315105</v>
      </c>
      <c r="L180" s="46"/>
      <c r="M180" s="45"/>
    </row>
    <row r="181" spans="1:13" ht="12.75">
      <c r="A181" s="41" t="s">
        <v>238</v>
      </c>
      <c r="B181" s="40" t="s">
        <v>230</v>
      </c>
      <c r="C181" s="71" t="s">
        <v>493</v>
      </c>
      <c r="D181" s="60">
        <v>3036352.02</v>
      </c>
      <c r="E181" s="60">
        <v>0</v>
      </c>
      <c r="F181" s="45">
        <v>0</v>
      </c>
      <c r="G181" s="19">
        <v>0</v>
      </c>
      <c r="H181" s="45">
        <v>0</v>
      </c>
      <c r="I181" s="19">
        <v>0</v>
      </c>
      <c r="J181" s="19">
        <v>0</v>
      </c>
      <c r="K181" s="91">
        <f t="shared" si="2"/>
        <v>3036352.02</v>
      </c>
      <c r="L181" s="46"/>
      <c r="M181" s="45"/>
    </row>
    <row r="182" spans="1:13" ht="12.75">
      <c r="A182" s="41" t="s">
        <v>239</v>
      </c>
      <c r="B182" s="40" t="s">
        <v>230</v>
      </c>
      <c r="C182" s="71" t="s">
        <v>494</v>
      </c>
      <c r="D182" s="60">
        <v>1437856.8</v>
      </c>
      <c r="E182" s="60">
        <v>0</v>
      </c>
      <c r="F182" s="45">
        <v>0</v>
      </c>
      <c r="G182" s="19">
        <v>0</v>
      </c>
      <c r="H182" s="45">
        <v>0</v>
      </c>
      <c r="I182" s="19">
        <v>0</v>
      </c>
      <c r="J182" s="19">
        <v>0</v>
      </c>
      <c r="K182" s="91">
        <f t="shared" si="2"/>
        <v>1437856.8</v>
      </c>
      <c r="L182" s="46"/>
      <c r="M182" s="45"/>
    </row>
    <row r="183" spans="1:13" ht="12.75">
      <c r="A183" s="41" t="s">
        <v>240</v>
      </c>
      <c r="B183" s="40" t="s">
        <v>230</v>
      </c>
      <c r="C183" s="71" t="s">
        <v>495</v>
      </c>
      <c r="D183" s="60">
        <v>1502852.64</v>
      </c>
      <c r="E183" s="60">
        <v>0</v>
      </c>
      <c r="F183" s="45">
        <v>0</v>
      </c>
      <c r="G183" s="19">
        <v>0</v>
      </c>
      <c r="H183" s="45">
        <v>0</v>
      </c>
      <c r="I183" s="19">
        <v>0</v>
      </c>
      <c r="J183" s="19">
        <v>0</v>
      </c>
      <c r="K183" s="91">
        <f t="shared" si="2"/>
        <v>1502852.64</v>
      </c>
      <c r="L183" s="46"/>
      <c r="M183" s="45"/>
    </row>
    <row r="184" spans="1:13" ht="12.75">
      <c r="A184" s="41" t="s">
        <v>241</v>
      </c>
      <c r="B184" s="40" t="s">
        <v>230</v>
      </c>
      <c r="C184" s="71" t="s">
        <v>496</v>
      </c>
      <c r="D184" s="60">
        <v>26736.15</v>
      </c>
      <c r="E184" s="60">
        <v>0</v>
      </c>
      <c r="F184" s="45">
        <v>0</v>
      </c>
      <c r="G184" s="19">
        <v>0</v>
      </c>
      <c r="H184" s="45">
        <v>0</v>
      </c>
      <c r="I184" s="19">
        <v>0</v>
      </c>
      <c r="J184" s="19">
        <v>-26736.15</v>
      </c>
      <c r="K184" s="91">
        <f t="shared" si="2"/>
        <v>0</v>
      </c>
      <c r="L184" s="46"/>
      <c r="M184" s="45"/>
    </row>
    <row r="185" spans="1:13" ht="12.75">
      <c r="A185" s="41">
        <v>3200</v>
      </c>
      <c r="B185" s="40" t="s">
        <v>242</v>
      </c>
      <c r="C185" s="71" t="s">
        <v>243</v>
      </c>
      <c r="D185" s="60">
        <v>3114839.29</v>
      </c>
      <c r="E185" s="1">
        <v>70648</v>
      </c>
      <c r="F185" s="45">
        <v>0</v>
      </c>
      <c r="G185" s="19">
        <v>0</v>
      </c>
      <c r="H185" s="45">
        <v>0</v>
      </c>
      <c r="I185" s="19">
        <v>0</v>
      </c>
      <c r="J185" s="19">
        <v>0</v>
      </c>
      <c r="K185" s="91">
        <f t="shared" si="2"/>
        <v>3185487.29</v>
      </c>
      <c r="L185" s="46"/>
      <c r="M185" s="45"/>
    </row>
    <row r="186" spans="1:13" ht="12.75">
      <c r="A186" s="41">
        <v>3210</v>
      </c>
      <c r="B186" s="40" t="s">
        <v>242</v>
      </c>
      <c r="C186" s="71" t="s">
        <v>244</v>
      </c>
      <c r="D186" s="60">
        <v>2871603.11</v>
      </c>
      <c r="E186" s="60">
        <v>0</v>
      </c>
      <c r="F186" s="45">
        <v>0</v>
      </c>
      <c r="G186" s="19">
        <v>0</v>
      </c>
      <c r="H186" s="45">
        <v>0</v>
      </c>
      <c r="I186" s="19">
        <v>0</v>
      </c>
      <c r="J186" s="19">
        <v>0</v>
      </c>
      <c r="K186" s="91">
        <f t="shared" si="2"/>
        <v>2871603.11</v>
      </c>
      <c r="L186" s="46"/>
      <c r="M186" s="45"/>
    </row>
    <row r="187" spans="1:13" ht="12.75">
      <c r="A187" s="41">
        <v>3220</v>
      </c>
      <c r="B187" s="40" t="s">
        <v>242</v>
      </c>
      <c r="C187" s="71" t="s">
        <v>245</v>
      </c>
      <c r="D187" s="60">
        <v>1154737.77</v>
      </c>
      <c r="E187" s="1">
        <v>889</v>
      </c>
      <c r="F187" s="45">
        <v>0</v>
      </c>
      <c r="G187" s="19">
        <v>0</v>
      </c>
      <c r="H187" s="45">
        <v>0</v>
      </c>
      <c r="I187" s="19">
        <v>0</v>
      </c>
      <c r="J187" s="19">
        <v>0</v>
      </c>
      <c r="K187" s="91">
        <f t="shared" si="2"/>
        <v>1155626.77</v>
      </c>
      <c r="L187" s="46"/>
      <c r="M187" s="45"/>
    </row>
    <row r="188" spans="1:13" ht="12.75">
      <c r="A188" s="41">
        <v>3230</v>
      </c>
      <c r="B188" s="40" t="s">
        <v>242</v>
      </c>
      <c r="C188" s="71" t="s">
        <v>246</v>
      </c>
      <c r="D188" s="60">
        <v>698171.96</v>
      </c>
      <c r="E188" s="1">
        <v>646</v>
      </c>
      <c r="F188" s="45">
        <v>0</v>
      </c>
      <c r="G188" s="19">
        <v>0</v>
      </c>
      <c r="H188" s="45">
        <v>0</v>
      </c>
      <c r="I188" s="19">
        <v>0</v>
      </c>
      <c r="J188" s="19">
        <v>0</v>
      </c>
      <c r="K188" s="91">
        <f t="shared" si="2"/>
        <v>698817.96</v>
      </c>
      <c r="L188" s="46"/>
      <c r="M188" s="45"/>
    </row>
    <row r="189" spans="1:13" ht="12.75">
      <c r="A189" s="41">
        <v>8001</v>
      </c>
      <c r="B189" s="40" t="s">
        <v>318</v>
      </c>
      <c r="C189" s="70" t="s">
        <v>319</v>
      </c>
      <c r="D189" s="32">
        <v>41324766.83</v>
      </c>
      <c r="E189" s="60">
        <v>0</v>
      </c>
      <c r="F189" s="45">
        <v>3652378.41</v>
      </c>
      <c r="G189" s="19">
        <v>0</v>
      </c>
      <c r="H189" s="45">
        <v>2368079.11</v>
      </c>
      <c r="I189" s="19">
        <v>0</v>
      </c>
      <c r="J189" s="19">
        <v>0</v>
      </c>
      <c r="K189" s="91">
        <f t="shared" si="2"/>
        <v>47345224.349999994</v>
      </c>
      <c r="L189" s="46"/>
      <c r="M189" s="45"/>
    </row>
    <row r="190" spans="1:13" ht="12.75">
      <c r="A190" s="3">
        <v>9025</v>
      </c>
      <c r="B190" s="3">
        <v>9025</v>
      </c>
      <c r="C190" t="s">
        <v>250</v>
      </c>
      <c r="D190" s="60">
        <v>0</v>
      </c>
      <c r="E190" s="49">
        <v>0</v>
      </c>
      <c r="F190" s="45">
        <v>0</v>
      </c>
      <c r="G190" s="19">
        <v>0</v>
      </c>
      <c r="H190" s="45">
        <v>0</v>
      </c>
      <c r="I190" s="19">
        <v>0</v>
      </c>
      <c r="J190" s="19">
        <v>0</v>
      </c>
      <c r="K190" s="91">
        <f t="shared" si="2"/>
        <v>0</v>
      </c>
      <c r="L190" s="46"/>
      <c r="M190" s="45"/>
    </row>
    <row r="191" spans="1:13" ht="12.75">
      <c r="A191" s="3">
        <v>9030</v>
      </c>
      <c r="B191" s="3">
        <v>9030</v>
      </c>
      <c r="C191" t="s">
        <v>251</v>
      </c>
      <c r="D191" s="60">
        <v>0</v>
      </c>
      <c r="E191" s="32">
        <v>0</v>
      </c>
      <c r="F191" s="45">
        <v>0</v>
      </c>
      <c r="G191" s="19">
        <v>0</v>
      </c>
      <c r="H191" s="45">
        <v>0</v>
      </c>
      <c r="I191" s="19">
        <v>0</v>
      </c>
      <c r="J191" s="19">
        <v>0</v>
      </c>
      <c r="K191" s="91">
        <f t="shared" si="2"/>
        <v>0</v>
      </c>
      <c r="L191" s="46"/>
      <c r="M191" s="45"/>
    </row>
    <row r="192" spans="1:13" ht="12.75">
      <c r="A192" s="3">
        <v>9035</v>
      </c>
      <c r="B192" s="3">
        <v>9035</v>
      </c>
      <c r="C192" t="s">
        <v>252</v>
      </c>
      <c r="D192" s="60">
        <v>0</v>
      </c>
      <c r="E192" s="32">
        <v>0</v>
      </c>
      <c r="F192" s="45">
        <v>0</v>
      </c>
      <c r="G192" s="19">
        <v>0</v>
      </c>
      <c r="H192" s="45">
        <v>0</v>
      </c>
      <c r="I192" s="19">
        <v>0</v>
      </c>
      <c r="J192" s="19">
        <v>0</v>
      </c>
      <c r="K192" s="91">
        <f t="shared" si="2"/>
        <v>0</v>
      </c>
      <c r="L192" s="46"/>
      <c r="M192" s="45"/>
    </row>
    <row r="193" spans="1:13" ht="12.75">
      <c r="A193" s="3">
        <v>9040</v>
      </c>
      <c r="B193" s="3">
        <v>9040</v>
      </c>
      <c r="C193" t="s">
        <v>253</v>
      </c>
      <c r="D193" s="60">
        <v>0</v>
      </c>
      <c r="E193" s="32">
        <v>0</v>
      </c>
      <c r="F193" s="45">
        <v>0</v>
      </c>
      <c r="G193" s="19">
        <v>0</v>
      </c>
      <c r="H193" s="45">
        <v>0</v>
      </c>
      <c r="I193" s="19">
        <v>0</v>
      </c>
      <c r="J193" s="19">
        <v>0</v>
      </c>
      <c r="K193" s="91">
        <f t="shared" si="2"/>
        <v>0</v>
      </c>
      <c r="L193" s="46"/>
      <c r="M193" s="45"/>
    </row>
    <row r="194" spans="1:13" ht="12.75">
      <c r="A194" s="3">
        <v>9045</v>
      </c>
      <c r="B194" s="3">
        <v>9045</v>
      </c>
      <c r="C194" t="s">
        <v>254</v>
      </c>
      <c r="D194" s="60">
        <v>0</v>
      </c>
      <c r="E194" s="32">
        <v>0</v>
      </c>
      <c r="F194" s="45">
        <v>0</v>
      </c>
      <c r="G194" s="19">
        <v>0</v>
      </c>
      <c r="H194" s="45">
        <v>0</v>
      </c>
      <c r="I194" s="19">
        <v>0</v>
      </c>
      <c r="J194" s="19">
        <v>0</v>
      </c>
      <c r="K194" s="91">
        <f t="shared" si="2"/>
        <v>0</v>
      </c>
      <c r="L194" s="46"/>
      <c r="M194" s="45"/>
    </row>
    <row r="195" spans="1:13" ht="12.75">
      <c r="A195" s="3">
        <v>9050</v>
      </c>
      <c r="B195" s="3">
        <v>9050</v>
      </c>
      <c r="C195" t="s">
        <v>255</v>
      </c>
      <c r="D195" s="60">
        <v>0</v>
      </c>
      <c r="E195" s="32">
        <v>0</v>
      </c>
      <c r="F195" s="45">
        <v>0</v>
      </c>
      <c r="G195" s="19">
        <v>0</v>
      </c>
      <c r="H195" s="45">
        <v>0</v>
      </c>
      <c r="I195" s="19">
        <v>0</v>
      </c>
      <c r="J195" s="19">
        <v>0</v>
      </c>
      <c r="K195" s="91">
        <f t="shared" si="2"/>
        <v>0</v>
      </c>
      <c r="L195" s="46"/>
      <c r="M195" s="45"/>
    </row>
    <row r="196" spans="1:13" ht="12.75">
      <c r="A196" s="3">
        <v>9055</v>
      </c>
      <c r="B196" s="3">
        <v>9055</v>
      </c>
      <c r="C196" t="s">
        <v>256</v>
      </c>
      <c r="D196" s="60">
        <v>0</v>
      </c>
      <c r="E196" s="32">
        <v>0</v>
      </c>
      <c r="F196" s="45">
        <v>0</v>
      </c>
      <c r="G196" s="19">
        <v>0</v>
      </c>
      <c r="H196" s="45">
        <v>0</v>
      </c>
      <c r="I196" s="19">
        <v>0</v>
      </c>
      <c r="J196" s="19">
        <v>0</v>
      </c>
      <c r="K196" s="91">
        <f t="shared" si="2"/>
        <v>0</v>
      </c>
      <c r="L196" s="46"/>
      <c r="M196" s="45"/>
    </row>
    <row r="197" spans="1:13" ht="12.75">
      <c r="A197" s="3">
        <v>9060</v>
      </c>
      <c r="B197" s="3">
        <v>9060</v>
      </c>
      <c r="C197" t="s">
        <v>257</v>
      </c>
      <c r="D197" s="60">
        <v>0</v>
      </c>
      <c r="E197" s="32">
        <v>0</v>
      </c>
      <c r="F197" s="45">
        <v>0</v>
      </c>
      <c r="G197" s="19">
        <v>0</v>
      </c>
      <c r="H197" s="45">
        <v>0</v>
      </c>
      <c r="I197" s="19">
        <v>0</v>
      </c>
      <c r="J197" s="19">
        <v>0</v>
      </c>
      <c r="K197" s="91">
        <f t="shared" si="2"/>
        <v>0</v>
      </c>
      <c r="L197" s="46"/>
      <c r="M197" s="45"/>
    </row>
    <row r="198" spans="1:13" ht="12.75">
      <c r="A198" s="3">
        <v>9075</v>
      </c>
      <c r="B198" s="3">
        <v>9075</v>
      </c>
      <c r="C198" t="s">
        <v>258</v>
      </c>
      <c r="D198" s="60">
        <v>0</v>
      </c>
      <c r="E198" s="32">
        <v>0</v>
      </c>
      <c r="F198" s="45">
        <v>0</v>
      </c>
      <c r="G198" s="19">
        <v>0</v>
      </c>
      <c r="H198" s="45">
        <v>0</v>
      </c>
      <c r="I198" s="19">
        <v>0</v>
      </c>
      <c r="J198" s="19">
        <v>0</v>
      </c>
      <c r="K198" s="91">
        <f t="shared" si="2"/>
        <v>0</v>
      </c>
      <c r="L198" s="46"/>
      <c r="M198" s="45"/>
    </row>
    <row r="199" spans="1:13" ht="12.75">
      <c r="A199" s="3">
        <v>9080</v>
      </c>
      <c r="B199" s="3">
        <v>9080</v>
      </c>
      <c r="C199" t="s">
        <v>259</v>
      </c>
      <c r="D199" s="60">
        <v>0</v>
      </c>
      <c r="E199" s="32">
        <v>0</v>
      </c>
      <c r="F199" s="45">
        <v>0</v>
      </c>
      <c r="G199" s="19">
        <v>0</v>
      </c>
      <c r="H199" s="45">
        <v>0</v>
      </c>
      <c r="I199" s="19">
        <v>0</v>
      </c>
      <c r="J199" s="19">
        <v>0</v>
      </c>
      <c r="K199" s="91">
        <f t="shared" si="2"/>
        <v>0</v>
      </c>
      <c r="L199" s="46"/>
      <c r="M199" s="45"/>
    </row>
    <row r="200" spans="1:13" ht="12.75">
      <c r="A200" s="3">
        <v>9095</v>
      </c>
      <c r="B200" s="3">
        <v>9095</v>
      </c>
      <c r="C200" t="s">
        <v>260</v>
      </c>
      <c r="D200" s="60">
        <v>0</v>
      </c>
      <c r="E200" s="32">
        <v>0</v>
      </c>
      <c r="F200" s="45">
        <v>0</v>
      </c>
      <c r="G200" s="19">
        <v>0</v>
      </c>
      <c r="H200" s="45">
        <v>0</v>
      </c>
      <c r="I200" s="19">
        <v>0</v>
      </c>
      <c r="J200" s="19">
        <v>0</v>
      </c>
      <c r="K200" s="91">
        <f t="shared" si="2"/>
        <v>0</v>
      </c>
      <c r="L200" s="46"/>
      <c r="M200" s="45"/>
    </row>
    <row r="201" spans="1:13" ht="12.75">
      <c r="A201" s="3">
        <v>9120</v>
      </c>
      <c r="B201" s="3">
        <v>9120</v>
      </c>
      <c r="C201" t="s">
        <v>261</v>
      </c>
      <c r="D201" s="60">
        <v>0</v>
      </c>
      <c r="E201" s="32">
        <v>0</v>
      </c>
      <c r="F201" s="45">
        <v>0</v>
      </c>
      <c r="G201" s="19">
        <v>0</v>
      </c>
      <c r="H201" s="45">
        <v>0</v>
      </c>
      <c r="I201" s="19">
        <v>0</v>
      </c>
      <c r="J201" s="19">
        <v>0</v>
      </c>
      <c r="K201" s="91">
        <f t="shared" si="2"/>
        <v>0</v>
      </c>
      <c r="L201" s="46"/>
      <c r="M201" s="45"/>
    </row>
    <row r="202" spans="1:13" ht="12.75">
      <c r="A202" s="3">
        <v>9125</v>
      </c>
      <c r="B202" s="3">
        <v>9125</v>
      </c>
      <c r="C202" t="s">
        <v>262</v>
      </c>
      <c r="D202" s="60">
        <v>0</v>
      </c>
      <c r="E202" s="32">
        <v>0</v>
      </c>
      <c r="F202" s="45">
        <v>0</v>
      </c>
      <c r="G202" s="19">
        <v>0</v>
      </c>
      <c r="H202" s="45">
        <v>0</v>
      </c>
      <c r="I202" s="19">
        <v>0</v>
      </c>
      <c r="J202" s="19">
        <v>0</v>
      </c>
      <c r="K202" s="91">
        <f t="shared" si="2"/>
        <v>0</v>
      </c>
      <c r="L202" s="46"/>
      <c r="M202" s="45"/>
    </row>
    <row r="203" spans="1:13" ht="12.75">
      <c r="A203" s="3">
        <v>9130</v>
      </c>
      <c r="B203" s="3">
        <v>9130</v>
      </c>
      <c r="C203" t="s">
        <v>498</v>
      </c>
      <c r="D203" s="60">
        <v>0</v>
      </c>
      <c r="E203" s="32">
        <v>0</v>
      </c>
      <c r="F203" s="45">
        <v>0</v>
      </c>
      <c r="G203" s="19">
        <v>0</v>
      </c>
      <c r="H203" s="45">
        <v>0</v>
      </c>
      <c r="I203" s="19">
        <v>0</v>
      </c>
      <c r="J203" s="19">
        <v>0</v>
      </c>
      <c r="K203" s="91">
        <f t="shared" si="2"/>
        <v>0</v>
      </c>
      <c r="L203" s="46"/>
      <c r="M203" s="45"/>
    </row>
    <row r="204" spans="1:13" ht="12.75">
      <c r="A204" s="3">
        <v>9135</v>
      </c>
      <c r="B204" s="3">
        <v>9135</v>
      </c>
      <c r="C204" t="s">
        <v>499</v>
      </c>
      <c r="D204" s="60">
        <v>0</v>
      </c>
      <c r="E204" s="32">
        <v>0</v>
      </c>
      <c r="F204" s="45">
        <v>0</v>
      </c>
      <c r="G204" s="19">
        <v>0</v>
      </c>
      <c r="H204" s="45">
        <v>0</v>
      </c>
      <c r="I204" s="19">
        <v>0</v>
      </c>
      <c r="J204" s="19">
        <v>0</v>
      </c>
      <c r="K204" s="91">
        <f aca="true" t="shared" si="3" ref="K204:K209">SUM(D204:J204)</f>
        <v>0</v>
      </c>
      <c r="L204" s="46"/>
      <c r="M204" s="45"/>
    </row>
    <row r="205" spans="1:13" ht="12.75">
      <c r="A205" s="3">
        <v>9140</v>
      </c>
      <c r="B205" s="3">
        <v>9140</v>
      </c>
      <c r="C205" t="s">
        <v>263</v>
      </c>
      <c r="D205" s="60">
        <v>0</v>
      </c>
      <c r="E205" s="32">
        <v>0</v>
      </c>
      <c r="F205" s="45">
        <v>0</v>
      </c>
      <c r="G205" s="19">
        <v>0</v>
      </c>
      <c r="H205" s="45">
        <v>0</v>
      </c>
      <c r="I205" s="19">
        <v>0</v>
      </c>
      <c r="J205" s="19">
        <v>0</v>
      </c>
      <c r="K205" s="91">
        <f t="shared" si="3"/>
        <v>0</v>
      </c>
      <c r="L205" s="46"/>
      <c r="M205" s="45"/>
    </row>
    <row r="206" spans="1:13" ht="12.75">
      <c r="A206" s="3">
        <v>9145</v>
      </c>
      <c r="B206" s="3">
        <v>9145</v>
      </c>
      <c r="C206" t="s">
        <v>264</v>
      </c>
      <c r="D206" s="60">
        <v>0</v>
      </c>
      <c r="E206" s="32">
        <v>0</v>
      </c>
      <c r="F206" s="45">
        <v>0</v>
      </c>
      <c r="G206" s="19">
        <v>0</v>
      </c>
      <c r="H206" s="45">
        <v>0</v>
      </c>
      <c r="I206" s="19">
        <v>0</v>
      </c>
      <c r="J206" s="19">
        <v>0</v>
      </c>
      <c r="K206" s="91">
        <f t="shared" si="3"/>
        <v>0</v>
      </c>
      <c r="L206" s="46"/>
      <c r="M206" s="45"/>
    </row>
    <row r="207" spans="1:13" ht="12.75">
      <c r="A207" s="3" t="s">
        <v>249</v>
      </c>
      <c r="B207" s="3" t="s">
        <v>249</v>
      </c>
      <c r="C207" t="s">
        <v>265</v>
      </c>
      <c r="D207" s="60">
        <v>0</v>
      </c>
      <c r="E207" s="32">
        <v>0</v>
      </c>
      <c r="F207" s="45">
        <v>0</v>
      </c>
      <c r="G207" s="19">
        <v>0</v>
      </c>
      <c r="H207" s="45">
        <v>0</v>
      </c>
      <c r="I207" s="19">
        <v>0</v>
      </c>
      <c r="J207" s="19">
        <v>0</v>
      </c>
      <c r="K207" s="91">
        <f t="shared" si="3"/>
        <v>0</v>
      </c>
      <c r="L207" s="46"/>
      <c r="M207" s="45"/>
    </row>
    <row r="208" spans="1:13" ht="12.75">
      <c r="A208" s="3">
        <v>9160</v>
      </c>
      <c r="B208" s="3">
        <v>9160</v>
      </c>
      <c r="C208" t="s">
        <v>266</v>
      </c>
      <c r="D208" s="60">
        <v>0</v>
      </c>
      <c r="E208" s="60">
        <v>0</v>
      </c>
      <c r="F208" s="60">
        <v>0</v>
      </c>
      <c r="G208" s="19">
        <v>0</v>
      </c>
      <c r="H208" s="60">
        <v>0</v>
      </c>
      <c r="I208" s="19">
        <v>0</v>
      </c>
      <c r="J208" s="19">
        <v>0</v>
      </c>
      <c r="K208" s="91">
        <f t="shared" si="3"/>
        <v>0</v>
      </c>
      <c r="L208" s="46"/>
      <c r="M208" s="45"/>
    </row>
    <row r="209" spans="1:13" ht="12.75">
      <c r="A209" s="3">
        <v>9165</v>
      </c>
      <c r="B209" s="3">
        <v>9165</v>
      </c>
      <c r="C209" t="s">
        <v>500</v>
      </c>
      <c r="D209" s="60">
        <v>0</v>
      </c>
      <c r="E209" s="60">
        <v>0</v>
      </c>
      <c r="F209" s="60">
        <v>0</v>
      </c>
      <c r="G209" s="19">
        <v>0</v>
      </c>
      <c r="H209" s="60">
        <v>0</v>
      </c>
      <c r="I209" s="19">
        <v>0</v>
      </c>
      <c r="J209" s="19">
        <v>0</v>
      </c>
      <c r="K209" s="91">
        <f t="shared" si="3"/>
        <v>0</v>
      </c>
      <c r="L209" s="46"/>
      <c r="M209" s="45"/>
    </row>
    <row r="210" spans="2:13" ht="12.75">
      <c r="B210" s="41"/>
      <c r="D210" s="60"/>
      <c r="E210" s="32"/>
      <c r="G210" s="84"/>
      <c r="H210" s="45"/>
      <c r="I210" s="45"/>
      <c r="K210" s="91"/>
      <c r="L210" s="46"/>
      <c r="M210" s="45"/>
    </row>
    <row r="211" spans="2:12" ht="12.75">
      <c r="B211" s="40" t="s">
        <v>300</v>
      </c>
      <c r="D211" s="45">
        <f aca="true" t="shared" si="4" ref="D211:K211">SUM(D11:D210)</f>
        <v>3166324242.4500012</v>
      </c>
      <c r="E211" s="32">
        <f t="shared" si="4"/>
        <v>4528395.250000001</v>
      </c>
      <c r="F211" s="32">
        <f t="shared" si="4"/>
        <v>37657490.82000001</v>
      </c>
      <c r="G211" s="96">
        <f t="shared" si="4"/>
        <v>-669.23</v>
      </c>
      <c r="H211" s="32">
        <f t="shared" si="4"/>
        <v>2368079.11</v>
      </c>
      <c r="I211" s="32">
        <f t="shared" si="4"/>
        <v>275447.86</v>
      </c>
      <c r="J211" s="96">
        <f t="shared" si="4"/>
        <v>-6518139.480000001</v>
      </c>
      <c r="K211" s="109">
        <f t="shared" si="4"/>
        <v>3204634846.7800016</v>
      </c>
      <c r="L211" s="46"/>
    </row>
    <row r="212" spans="4:5" ht="12.75">
      <c r="D212" s="45"/>
      <c r="E212" s="32"/>
    </row>
    <row r="213" spans="4:11" ht="12.75">
      <c r="D213" s="45"/>
      <c r="H213" s="45"/>
      <c r="I213" s="45"/>
      <c r="K213" s="12"/>
    </row>
    <row r="214" spans="4:11" ht="12.75">
      <c r="D214" s="1"/>
      <c r="E214" s="32"/>
      <c r="K214" s="46"/>
    </row>
    <row r="215" ht="12.75">
      <c r="K215" s="46"/>
    </row>
    <row r="216" spans="4:11" ht="12.75">
      <c r="D216" s="61"/>
      <c r="E216" s="32"/>
      <c r="H216" s="45"/>
      <c r="I216" s="45"/>
      <c r="K216" s="46"/>
    </row>
    <row r="217" ht="12.75">
      <c r="K217" s="89"/>
    </row>
    <row r="218" ht="12.75">
      <c r="K218" s="90"/>
    </row>
    <row r="220" ht="12.75">
      <c r="K220" s="46"/>
    </row>
  </sheetData>
  <sheetProtection/>
  <printOptions/>
  <pageMargins left="0.5" right="0.5" top="1" bottom="1" header="0.5" footer="0.5"/>
  <pageSetup fitToHeight="0" fitToWidth="1" horizontalDpi="600" verticalDpi="600" orientation="landscape" paperSize="5" scale="90" r:id="rId1"/>
  <headerFooter alignWithMargins="0">
    <oddHeader>&amp;CState Share (State Equalization) Figures
FY 2010-11: ADE</oddHeader>
    <oddFooter>&amp;LCDE, Public School Finance Unit&amp;R&amp;D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20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57421875" style="0" customWidth="1"/>
    <col min="3" max="3" width="22.8515625" style="0" customWidth="1"/>
    <col min="4" max="4" width="7.7109375" style="0" customWidth="1"/>
    <col min="5" max="5" width="18.57421875" style="0" customWidth="1"/>
  </cols>
  <sheetData>
    <row r="1" ht="30" customHeight="1"/>
    <row r="2" spans="1:5" ht="38.25">
      <c r="A2" t="s">
        <v>661</v>
      </c>
      <c r="B2" s="98" t="s">
        <v>514</v>
      </c>
      <c r="C2" s="98" t="s">
        <v>515</v>
      </c>
      <c r="E2" s="99" t="s">
        <v>672</v>
      </c>
    </row>
    <row r="3" spans="1:5" ht="12.75">
      <c r="A3" s="101"/>
      <c r="B3" s="101"/>
      <c r="C3" s="101"/>
      <c r="D3" s="97"/>
      <c r="E3" s="100" t="s">
        <v>660</v>
      </c>
    </row>
    <row r="4" ht="12.75">
      <c r="E4" s="92"/>
    </row>
    <row r="5" spans="1:5" ht="12.75">
      <c r="A5" s="3" t="s">
        <v>6</v>
      </c>
      <c r="B5" t="s">
        <v>7</v>
      </c>
      <c r="C5" t="s">
        <v>516</v>
      </c>
      <c r="E5" s="92">
        <v>83084.27</v>
      </c>
    </row>
    <row r="6" spans="1:5" ht="12.75">
      <c r="A6" s="3" t="s">
        <v>8</v>
      </c>
      <c r="B6" t="s">
        <v>7</v>
      </c>
      <c r="C6" t="s">
        <v>325</v>
      </c>
      <c r="E6" s="92">
        <v>159998.33</v>
      </c>
    </row>
    <row r="7" spans="1:5" ht="12.75">
      <c r="A7" s="3" t="s">
        <v>9</v>
      </c>
      <c r="B7" t="s">
        <v>7</v>
      </c>
      <c r="C7" t="s">
        <v>517</v>
      </c>
      <c r="E7" s="92">
        <v>325500.84</v>
      </c>
    </row>
    <row r="8" spans="1:5" ht="12.75">
      <c r="A8" s="3" t="s">
        <v>10</v>
      </c>
      <c r="B8" t="s">
        <v>7</v>
      </c>
      <c r="C8" t="s">
        <v>518</v>
      </c>
      <c r="E8" s="92">
        <v>158246.68</v>
      </c>
    </row>
    <row r="9" spans="1:5" ht="12.75">
      <c r="A9" s="3" t="s">
        <v>11</v>
      </c>
      <c r="B9" t="s">
        <v>7</v>
      </c>
      <c r="C9" t="s">
        <v>519</v>
      </c>
      <c r="E9" s="92">
        <v>0</v>
      </c>
    </row>
    <row r="10" spans="1:5" ht="12.75">
      <c r="A10" s="3" t="s">
        <v>12</v>
      </c>
      <c r="B10" t="s">
        <v>7</v>
      </c>
      <c r="C10" t="s">
        <v>520</v>
      </c>
      <c r="E10" s="92">
        <v>0</v>
      </c>
    </row>
    <row r="11" spans="1:5" ht="12.75">
      <c r="A11" s="3" t="s">
        <v>13</v>
      </c>
      <c r="B11" t="s">
        <v>7</v>
      </c>
      <c r="C11" t="s">
        <v>521</v>
      </c>
      <c r="E11" s="92">
        <v>102425.45</v>
      </c>
    </row>
    <row r="12" spans="1:5" ht="12.75">
      <c r="A12" s="3" t="s">
        <v>14</v>
      </c>
      <c r="B12" t="s">
        <v>15</v>
      </c>
      <c r="C12" t="s">
        <v>15</v>
      </c>
      <c r="E12" s="92">
        <v>93567.41</v>
      </c>
    </row>
    <row r="13" spans="1:5" ht="12.75">
      <c r="A13" s="3" t="s">
        <v>16</v>
      </c>
      <c r="B13" t="s">
        <v>15</v>
      </c>
      <c r="C13" t="s">
        <v>522</v>
      </c>
      <c r="E13" s="92">
        <v>0</v>
      </c>
    </row>
    <row r="14" spans="1:5" ht="12.75">
      <c r="A14" s="3" t="s">
        <v>17</v>
      </c>
      <c r="B14" t="s">
        <v>18</v>
      </c>
      <c r="C14" t="s">
        <v>523</v>
      </c>
      <c r="E14" s="92">
        <v>167875.09</v>
      </c>
    </row>
    <row r="15" spans="1:5" ht="12.75">
      <c r="A15" s="3" t="s">
        <v>19</v>
      </c>
      <c r="B15" t="s">
        <v>18</v>
      </c>
      <c r="C15" t="s">
        <v>524</v>
      </c>
      <c r="E15" s="92">
        <v>318408.72</v>
      </c>
    </row>
    <row r="16" spans="1:5" ht="12.75">
      <c r="A16" s="3" t="s">
        <v>20</v>
      </c>
      <c r="B16" t="s">
        <v>18</v>
      </c>
      <c r="C16" t="s">
        <v>525</v>
      </c>
      <c r="E16" s="92">
        <v>0</v>
      </c>
    </row>
    <row r="17" spans="1:5" ht="12.75">
      <c r="A17" s="3" t="s">
        <v>21</v>
      </c>
      <c r="B17" t="s">
        <v>18</v>
      </c>
      <c r="C17" t="s">
        <v>526</v>
      </c>
      <c r="E17" s="92">
        <v>0</v>
      </c>
    </row>
    <row r="18" spans="1:5" ht="12.75">
      <c r="A18" s="3" t="s">
        <v>22</v>
      </c>
      <c r="B18" t="s">
        <v>18</v>
      </c>
      <c r="C18" t="s">
        <v>527</v>
      </c>
      <c r="E18" s="92">
        <v>0</v>
      </c>
    </row>
    <row r="19" spans="1:5" ht="12.75">
      <c r="A19" s="3" t="s">
        <v>23</v>
      </c>
      <c r="B19" t="s">
        <v>18</v>
      </c>
      <c r="C19" t="s">
        <v>528</v>
      </c>
      <c r="E19" s="92">
        <v>0</v>
      </c>
    </row>
    <row r="20" spans="1:5" ht="12.75">
      <c r="A20" s="3" t="s">
        <v>24</v>
      </c>
      <c r="B20" t="s">
        <v>18</v>
      </c>
      <c r="C20" t="s">
        <v>529</v>
      </c>
      <c r="E20" s="92">
        <v>0</v>
      </c>
    </row>
    <row r="21" spans="1:5" ht="12.75">
      <c r="A21" s="3" t="s">
        <v>25</v>
      </c>
      <c r="B21" t="s">
        <v>26</v>
      </c>
      <c r="C21" t="s">
        <v>26</v>
      </c>
      <c r="E21" s="92">
        <v>41543.08</v>
      </c>
    </row>
    <row r="22" spans="1:5" ht="12.75">
      <c r="A22" s="3" t="s">
        <v>27</v>
      </c>
      <c r="B22" t="s">
        <v>28</v>
      </c>
      <c r="C22" t="s">
        <v>530</v>
      </c>
      <c r="E22" s="92">
        <v>0</v>
      </c>
    </row>
    <row r="23" spans="1:5" ht="12.75">
      <c r="A23" s="3" t="s">
        <v>29</v>
      </c>
      <c r="B23" t="s">
        <v>28</v>
      </c>
      <c r="C23" t="s">
        <v>531</v>
      </c>
      <c r="E23" s="92">
        <v>0</v>
      </c>
    </row>
    <row r="24" spans="1:5" ht="12.75">
      <c r="A24" s="3" t="s">
        <v>30</v>
      </c>
      <c r="B24" t="s">
        <v>28</v>
      </c>
      <c r="C24" t="s">
        <v>532</v>
      </c>
      <c r="E24" s="92">
        <v>0</v>
      </c>
    </row>
    <row r="25" spans="1:5" ht="12.75">
      <c r="A25" s="3" t="s">
        <v>31</v>
      </c>
      <c r="B25" t="s">
        <v>28</v>
      </c>
      <c r="C25" t="s">
        <v>533</v>
      </c>
      <c r="E25" s="92">
        <v>0</v>
      </c>
    </row>
    <row r="26" spans="1:5" ht="12.75">
      <c r="A26" s="3" t="s">
        <v>32</v>
      </c>
      <c r="B26" t="s">
        <v>28</v>
      </c>
      <c r="C26" t="s">
        <v>534</v>
      </c>
      <c r="E26" s="92">
        <v>5531.22</v>
      </c>
    </row>
    <row r="27" spans="1:5" ht="12.75">
      <c r="A27" s="3" t="s">
        <v>33</v>
      </c>
      <c r="B27" t="s">
        <v>34</v>
      </c>
      <c r="C27" t="s">
        <v>35</v>
      </c>
      <c r="E27" s="92">
        <v>0</v>
      </c>
    </row>
    <row r="28" spans="1:5" ht="12.75">
      <c r="A28" s="3" t="s">
        <v>36</v>
      </c>
      <c r="B28" t="s">
        <v>34</v>
      </c>
      <c r="C28" t="s">
        <v>535</v>
      </c>
      <c r="E28" s="92">
        <v>0</v>
      </c>
    </row>
    <row r="29" spans="1:5" ht="12.75">
      <c r="A29" s="3" t="s">
        <v>37</v>
      </c>
      <c r="B29" t="s">
        <v>38</v>
      </c>
      <c r="C29" t="s">
        <v>536</v>
      </c>
      <c r="E29" s="92">
        <v>40284.34</v>
      </c>
    </row>
    <row r="30" spans="1:5" ht="12.75">
      <c r="A30" s="3" t="s">
        <v>39</v>
      </c>
      <c r="B30" t="s">
        <v>38</v>
      </c>
      <c r="C30" t="s">
        <v>38</v>
      </c>
      <c r="E30" s="92">
        <v>211161.79</v>
      </c>
    </row>
    <row r="31" spans="1:5" ht="12.75">
      <c r="A31" s="3" t="s">
        <v>40</v>
      </c>
      <c r="B31" t="s">
        <v>41</v>
      </c>
      <c r="C31" t="s">
        <v>537</v>
      </c>
      <c r="E31" s="92">
        <v>42251.83</v>
      </c>
    </row>
    <row r="32" spans="1:5" ht="12.75">
      <c r="A32" s="3" t="s">
        <v>42</v>
      </c>
      <c r="B32" t="s">
        <v>41</v>
      </c>
      <c r="C32" t="s">
        <v>538</v>
      </c>
      <c r="E32" s="92">
        <v>49078.61</v>
      </c>
    </row>
    <row r="33" spans="1:5" ht="12.75">
      <c r="A33" s="3" t="s">
        <v>43</v>
      </c>
      <c r="B33" t="s">
        <v>44</v>
      </c>
      <c r="C33" t="s">
        <v>45</v>
      </c>
      <c r="E33" s="92">
        <v>0</v>
      </c>
    </row>
    <row r="34" spans="1:5" ht="12.75">
      <c r="A34" s="3" t="s">
        <v>46</v>
      </c>
      <c r="B34" t="s">
        <v>44</v>
      </c>
      <c r="C34" t="s">
        <v>44</v>
      </c>
      <c r="E34" s="92">
        <v>0</v>
      </c>
    </row>
    <row r="35" spans="1:5" ht="12.75">
      <c r="A35" s="3" t="s">
        <v>47</v>
      </c>
      <c r="B35" t="s">
        <v>48</v>
      </c>
      <c r="C35" t="s">
        <v>48</v>
      </c>
      <c r="E35" s="92">
        <v>31984.72</v>
      </c>
    </row>
    <row r="36" spans="1:5" ht="12.75">
      <c r="A36" s="3" t="s">
        <v>49</v>
      </c>
      <c r="B36" t="s">
        <v>50</v>
      </c>
      <c r="C36" t="s">
        <v>539</v>
      </c>
      <c r="E36" s="92">
        <v>49482.01</v>
      </c>
    </row>
    <row r="37" spans="1:5" ht="12.75">
      <c r="A37" s="3" t="s">
        <v>51</v>
      </c>
      <c r="B37" t="s">
        <v>50</v>
      </c>
      <c r="C37" t="s">
        <v>540</v>
      </c>
      <c r="E37" s="92">
        <v>0</v>
      </c>
    </row>
    <row r="38" spans="1:5" ht="12.75">
      <c r="A38" s="3" t="s">
        <v>52</v>
      </c>
      <c r="B38" t="s">
        <v>50</v>
      </c>
      <c r="C38" t="s">
        <v>541</v>
      </c>
      <c r="E38" s="92">
        <v>38501.19</v>
      </c>
    </row>
    <row r="39" spans="1:5" ht="12.75">
      <c r="A39" s="3" t="s">
        <v>53</v>
      </c>
      <c r="B39" t="s">
        <v>54</v>
      </c>
      <c r="C39" t="s">
        <v>542</v>
      </c>
      <c r="E39" s="92">
        <v>0</v>
      </c>
    </row>
    <row r="40" spans="1:5" ht="12.75">
      <c r="A40" s="3" t="s">
        <v>55</v>
      </c>
      <c r="B40" t="s">
        <v>54</v>
      </c>
      <c r="C40" t="s">
        <v>543</v>
      </c>
      <c r="E40" s="92">
        <v>0</v>
      </c>
    </row>
    <row r="41" spans="1:5" ht="12.75">
      <c r="A41" s="3" t="s">
        <v>56</v>
      </c>
      <c r="B41" t="s">
        <v>57</v>
      </c>
      <c r="C41" t="s">
        <v>57</v>
      </c>
      <c r="E41" s="92">
        <v>0</v>
      </c>
    </row>
    <row r="42" spans="1:5" ht="12.75">
      <c r="A42" s="3" t="s">
        <v>58</v>
      </c>
      <c r="B42" t="s">
        <v>59</v>
      </c>
      <c r="C42" t="s">
        <v>544</v>
      </c>
      <c r="E42" s="92">
        <v>0</v>
      </c>
    </row>
    <row r="43" spans="1:5" ht="12.75">
      <c r="A43" s="3" t="s">
        <v>60</v>
      </c>
      <c r="B43" t="s">
        <v>61</v>
      </c>
      <c r="C43" t="s">
        <v>61</v>
      </c>
      <c r="E43" s="92">
        <v>78349.19</v>
      </c>
    </row>
    <row r="44" spans="1:5" ht="12.75">
      <c r="A44" s="3" t="s">
        <v>62</v>
      </c>
      <c r="B44" t="s">
        <v>63</v>
      </c>
      <c r="C44" t="s">
        <v>63</v>
      </c>
      <c r="E44" s="92">
        <v>1440085.48</v>
      </c>
    </row>
    <row r="45" spans="1:5" ht="12.75">
      <c r="A45" s="3" t="s">
        <v>64</v>
      </c>
      <c r="B45" t="s">
        <v>65</v>
      </c>
      <c r="C45" t="s">
        <v>65</v>
      </c>
      <c r="E45" s="92">
        <v>0</v>
      </c>
    </row>
    <row r="46" spans="1:5" ht="12.75">
      <c r="A46" s="3" t="s">
        <v>66</v>
      </c>
      <c r="B46" t="s">
        <v>67</v>
      </c>
      <c r="C46" t="s">
        <v>67</v>
      </c>
      <c r="E46" s="92">
        <v>0</v>
      </c>
    </row>
    <row r="47" spans="1:5" ht="12.75">
      <c r="A47" s="3" t="s">
        <v>68</v>
      </c>
      <c r="B47" t="s">
        <v>69</v>
      </c>
      <c r="C47" t="s">
        <v>69</v>
      </c>
      <c r="E47" s="92">
        <v>0</v>
      </c>
    </row>
    <row r="48" spans="1:5" ht="12.75">
      <c r="A48" s="3" t="s">
        <v>70</v>
      </c>
      <c r="B48" t="s">
        <v>71</v>
      </c>
      <c r="C48" t="s">
        <v>545</v>
      </c>
      <c r="E48" s="92">
        <v>0</v>
      </c>
    </row>
    <row r="49" spans="1:5" ht="12.75">
      <c r="A49" s="3" t="s">
        <v>72</v>
      </c>
      <c r="B49" t="s">
        <v>71</v>
      </c>
      <c r="C49" t="s">
        <v>73</v>
      </c>
      <c r="E49" s="92">
        <v>0</v>
      </c>
    </row>
    <row r="50" spans="1:5" ht="12.75">
      <c r="A50" s="3" t="s">
        <v>74</v>
      </c>
      <c r="B50" t="s">
        <v>71</v>
      </c>
      <c r="C50" t="s">
        <v>546</v>
      </c>
      <c r="E50" s="92">
        <v>0</v>
      </c>
    </row>
    <row r="51" spans="1:5" ht="12.75">
      <c r="A51" s="3" t="s">
        <v>75</v>
      </c>
      <c r="B51" t="s">
        <v>71</v>
      </c>
      <c r="C51" t="s">
        <v>71</v>
      </c>
      <c r="E51" s="92">
        <v>0</v>
      </c>
    </row>
    <row r="52" spans="1:5" ht="12.75">
      <c r="A52" s="3" t="s">
        <v>76</v>
      </c>
      <c r="B52" t="s">
        <v>71</v>
      </c>
      <c r="C52" t="s">
        <v>547</v>
      </c>
      <c r="E52" s="92">
        <v>0</v>
      </c>
    </row>
    <row r="53" spans="1:5" ht="12.75">
      <c r="A53" s="3" t="s">
        <v>77</v>
      </c>
      <c r="B53" t="s">
        <v>78</v>
      </c>
      <c r="C53" t="s">
        <v>548</v>
      </c>
      <c r="E53" s="92">
        <v>0</v>
      </c>
    </row>
    <row r="54" spans="1:5" ht="12.75">
      <c r="A54" s="3" t="s">
        <v>79</v>
      </c>
      <c r="B54" t="s">
        <v>78</v>
      </c>
      <c r="C54" t="s">
        <v>549</v>
      </c>
      <c r="E54" s="92">
        <v>376934.23</v>
      </c>
    </row>
    <row r="55" spans="1:5" ht="12.75">
      <c r="A55" s="3" t="s">
        <v>80</v>
      </c>
      <c r="B55" t="s">
        <v>78</v>
      </c>
      <c r="C55" t="s">
        <v>550</v>
      </c>
      <c r="E55" s="92">
        <v>13023.93</v>
      </c>
    </row>
    <row r="56" spans="1:5" ht="12.75">
      <c r="A56" s="3" t="s">
        <v>81</v>
      </c>
      <c r="B56" t="s">
        <v>78</v>
      </c>
      <c r="C56" t="s">
        <v>551</v>
      </c>
      <c r="E56" s="92">
        <v>0</v>
      </c>
    </row>
    <row r="57" spans="1:5" ht="12.75">
      <c r="A57" s="3" t="s">
        <v>82</v>
      </c>
      <c r="B57" t="s">
        <v>78</v>
      </c>
      <c r="C57" t="s">
        <v>552</v>
      </c>
      <c r="E57" s="92">
        <v>486048.31</v>
      </c>
    </row>
    <row r="58" spans="1:5" ht="12.75">
      <c r="A58" s="3" t="s">
        <v>83</v>
      </c>
      <c r="B58" t="s">
        <v>78</v>
      </c>
      <c r="C58" t="s">
        <v>553</v>
      </c>
      <c r="E58" s="92">
        <v>0</v>
      </c>
    </row>
    <row r="59" spans="1:5" ht="12.75">
      <c r="A59" s="3" t="s">
        <v>84</v>
      </c>
      <c r="B59" t="s">
        <v>78</v>
      </c>
      <c r="C59" t="s">
        <v>554</v>
      </c>
      <c r="E59" s="92">
        <v>0</v>
      </c>
    </row>
    <row r="60" spans="1:5" ht="12.75">
      <c r="A60" s="3" t="s">
        <v>85</v>
      </c>
      <c r="B60" t="s">
        <v>78</v>
      </c>
      <c r="C60" t="s">
        <v>555</v>
      </c>
      <c r="E60" s="92">
        <v>0</v>
      </c>
    </row>
    <row r="61" spans="1:5" ht="12.75">
      <c r="A61" s="3" t="s">
        <v>86</v>
      </c>
      <c r="B61" t="s">
        <v>78</v>
      </c>
      <c r="C61" t="s">
        <v>556</v>
      </c>
      <c r="E61" s="92">
        <v>0</v>
      </c>
    </row>
    <row r="62" spans="1:5" ht="12.75">
      <c r="A62" s="3" t="s">
        <v>87</v>
      </c>
      <c r="B62" t="s">
        <v>78</v>
      </c>
      <c r="C62" t="s">
        <v>557</v>
      </c>
      <c r="E62" s="92">
        <v>0</v>
      </c>
    </row>
    <row r="63" spans="1:5" ht="12.75">
      <c r="A63" s="3" t="s">
        <v>88</v>
      </c>
      <c r="B63" t="s">
        <v>78</v>
      </c>
      <c r="C63" t="s">
        <v>558</v>
      </c>
      <c r="E63" s="92">
        <v>44659.23</v>
      </c>
    </row>
    <row r="64" spans="1:5" ht="12.75">
      <c r="A64" s="3" t="s">
        <v>89</v>
      </c>
      <c r="B64" t="s">
        <v>78</v>
      </c>
      <c r="C64" t="s">
        <v>559</v>
      </c>
      <c r="E64" s="92">
        <v>0</v>
      </c>
    </row>
    <row r="65" spans="1:5" ht="12.75">
      <c r="A65" s="3" t="s">
        <v>90</v>
      </c>
      <c r="B65" t="s">
        <v>78</v>
      </c>
      <c r="C65" t="s">
        <v>560</v>
      </c>
      <c r="E65" s="92">
        <v>0</v>
      </c>
    </row>
    <row r="66" spans="1:5" ht="12.75">
      <c r="A66" s="3" t="s">
        <v>91</v>
      </c>
      <c r="B66" t="s">
        <v>78</v>
      </c>
      <c r="C66" t="s">
        <v>561</v>
      </c>
      <c r="E66" s="92">
        <v>0</v>
      </c>
    </row>
    <row r="67" spans="1:5" ht="12.75">
      <c r="A67" s="3" t="s">
        <v>92</v>
      </c>
      <c r="B67" t="s">
        <v>78</v>
      </c>
      <c r="C67" t="s">
        <v>562</v>
      </c>
      <c r="E67" s="92">
        <v>0</v>
      </c>
    </row>
    <row r="68" spans="1:5" ht="12.75">
      <c r="A68" s="3" t="s">
        <v>93</v>
      </c>
      <c r="B68" t="s">
        <v>94</v>
      </c>
      <c r="C68" t="s">
        <v>563</v>
      </c>
      <c r="E68" s="92">
        <v>78143.56</v>
      </c>
    </row>
    <row r="69" spans="1:5" ht="12.75">
      <c r="A69" s="3" t="s">
        <v>95</v>
      </c>
      <c r="B69" t="s">
        <v>94</v>
      </c>
      <c r="C69" t="s">
        <v>564</v>
      </c>
      <c r="E69" s="92">
        <v>42379.01</v>
      </c>
    </row>
    <row r="70" spans="1:5" ht="12.75">
      <c r="A70" s="3" t="s">
        <v>96</v>
      </c>
      <c r="B70" t="s">
        <v>94</v>
      </c>
      <c r="C70" t="s">
        <v>565</v>
      </c>
      <c r="E70" s="92">
        <v>0</v>
      </c>
    </row>
    <row r="71" spans="1:5" ht="12.75">
      <c r="A71" s="3" t="s">
        <v>97</v>
      </c>
      <c r="B71" t="s">
        <v>98</v>
      </c>
      <c r="C71" t="s">
        <v>566</v>
      </c>
      <c r="E71" s="92">
        <v>28415.73</v>
      </c>
    </row>
    <row r="72" spans="1:5" ht="12.75">
      <c r="A72" s="3" t="s">
        <v>99</v>
      </c>
      <c r="B72" t="s">
        <v>98</v>
      </c>
      <c r="C72" t="s">
        <v>567</v>
      </c>
      <c r="E72" s="92">
        <v>0</v>
      </c>
    </row>
    <row r="73" spans="1:5" ht="12.75">
      <c r="A73" s="3" t="s">
        <v>100</v>
      </c>
      <c r="B73" t="s">
        <v>98</v>
      </c>
      <c r="C73" t="s">
        <v>568</v>
      </c>
      <c r="E73" s="92">
        <v>0</v>
      </c>
    </row>
    <row r="74" spans="1:5" ht="12.75">
      <c r="A74" s="3" t="s">
        <v>101</v>
      </c>
      <c r="B74" t="s">
        <v>102</v>
      </c>
      <c r="C74" t="s">
        <v>102</v>
      </c>
      <c r="E74" s="92">
        <v>0</v>
      </c>
    </row>
    <row r="75" spans="1:5" ht="12.75">
      <c r="A75" s="3" t="s">
        <v>103</v>
      </c>
      <c r="B75" t="s">
        <v>104</v>
      </c>
      <c r="C75" t="s">
        <v>569</v>
      </c>
      <c r="E75" s="92">
        <v>0</v>
      </c>
    </row>
    <row r="76" spans="1:5" ht="12.75">
      <c r="A76" s="3" t="s">
        <v>105</v>
      </c>
      <c r="B76" t="s">
        <v>104</v>
      </c>
      <c r="C76" t="s">
        <v>570</v>
      </c>
      <c r="E76" s="92">
        <v>0</v>
      </c>
    </row>
    <row r="77" spans="1:5" ht="12.75">
      <c r="A77" s="3" t="s">
        <v>106</v>
      </c>
      <c r="B77" t="s">
        <v>107</v>
      </c>
      <c r="C77" t="s">
        <v>107</v>
      </c>
      <c r="E77" s="92">
        <v>57076.82</v>
      </c>
    </row>
    <row r="78" spans="1:5" ht="12.75">
      <c r="A78" s="3" t="s">
        <v>108</v>
      </c>
      <c r="B78" t="s">
        <v>109</v>
      </c>
      <c r="C78" t="s">
        <v>109</v>
      </c>
      <c r="E78" s="92">
        <v>0</v>
      </c>
    </row>
    <row r="79" spans="1:5" ht="12.75">
      <c r="A79" s="3" t="s">
        <v>110</v>
      </c>
      <c r="B79" t="s">
        <v>111</v>
      </c>
      <c r="C79" t="s">
        <v>111</v>
      </c>
      <c r="E79" s="92">
        <v>0</v>
      </c>
    </row>
    <row r="80" spans="1:5" ht="12.75">
      <c r="A80" s="3" t="s">
        <v>112</v>
      </c>
      <c r="B80" t="s">
        <v>111</v>
      </c>
      <c r="C80" t="s">
        <v>571</v>
      </c>
      <c r="E80" s="92">
        <v>0</v>
      </c>
    </row>
    <row r="81" spans="1:5" ht="12.75">
      <c r="A81" s="3" t="s">
        <v>113</v>
      </c>
      <c r="B81" t="s">
        <v>114</v>
      </c>
      <c r="C81" t="s">
        <v>572</v>
      </c>
      <c r="E81" s="92">
        <v>0</v>
      </c>
    </row>
    <row r="82" spans="1:5" ht="12.75">
      <c r="A82" s="3" t="s">
        <v>115</v>
      </c>
      <c r="B82" t="s">
        <v>116</v>
      </c>
      <c r="C82" t="s">
        <v>116</v>
      </c>
      <c r="E82" s="92">
        <v>280899.8</v>
      </c>
    </row>
    <row r="83" spans="1:5" ht="12.75">
      <c r="A83" s="3" t="s">
        <v>117</v>
      </c>
      <c r="B83" t="s">
        <v>73</v>
      </c>
      <c r="C83" t="s">
        <v>573</v>
      </c>
      <c r="E83" s="92">
        <v>0</v>
      </c>
    </row>
    <row r="84" spans="1:5" ht="12.75">
      <c r="A84" s="3" t="s">
        <v>118</v>
      </c>
      <c r="B84" t="s">
        <v>73</v>
      </c>
      <c r="C84" t="s">
        <v>574</v>
      </c>
      <c r="E84" s="92">
        <v>10421.12</v>
      </c>
    </row>
    <row r="85" spans="1:5" ht="12.75">
      <c r="A85" s="3" t="s">
        <v>119</v>
      </c>
      <c r="B85" t="s">
        <v>45</v>
      </c>
      <c r="C85" t="s">
        <v>575</v>
      </c>
      <c r="E85" s="92">
        <v>22883.15</v>
      </c>
    </row>
    <row r="86" spans="1:5" ht="12.75">
      <c r="A86" s="3" t="s">
        <v>120</v>
      </c>
      <c r="B86" t="s">
        <v>45</v>
      </c>
      <c r="C86" t="s">
        <v>576</v>
      </c>
      <c r="E86" s="92">
        <v>0</v>
      </c>
    </row>
    <row r="87" spans="1:5" ht="12.75">
      <c r="A87" s="3" t="s">
        <v>121</v>
      </c>
      <c r="B87" t="s">
        <v>45</v>
      </c>
      <c r="C87" t="s">
        <v>577</v>
      </c>
      <c r="E87" s="92">
        <v>0</v>
      </c>
    </row>
    <row r="88" spans="1:5" ht="12.75">
      <c r="A88" s="3" t="s">
        <v>122</v>
      </c>
      <c r="B88" t="s">
        <v>45</v>
      </c>
      <c r="C88" t="s">
        <v>578</v>
      </c>
      <c r="E88" s="92">
        <v>14896.45</v>
      </c>
    </row>
    <row r="89" spans="1:5" ht="12.75">
      <c r="A89" s="3" t="s">
        <v>123</v>
      </c>
      <c r="B89" t="s">
        <v>45</v>
      </c>
      <c r="C89" t="s">
        <v>579</v>
      </c>
      <c r="E89" s="92">
        <v>41127.72</v>
      </c>
    </row>
    <row r="90" spans="1:5" ht="12.75">
      <c r="A90" s="3" t="s">
        <v>124</v>
      </c>
      <c r="B90" t="s">
        <v>125</v>
      </c>
      <c r="C90" t="s">
        <v>125</v>
      </c>
      <c r="E90" s="92">
        <v>88128.31</v>
      </c>
    </row>
    <row r="91" spans="1:5" ht="12.75">
      <c r="A91" s="3" t="s">
        <v>126</v>
      </c>
      <c r="B91" t="s">
        <v>127</v>
      </c>
      <c r="C91" t="s">
        <v>580</v>
      </c>
      <c r="E91" s="92">
        <v>40457.97</v>
      </c>
    </row>
    <row r="92" spans="1:5" ht="12.75">
      <c r="A92" s="3" t="s">
        <v>128</v>
      </c>
      <c r="B92" t="s">
        <v>127</v>
      </c>
      <c r="C92" t="s">
        <v>581</v>
      </c>
      <c r="E92" s="92">
        <v>0</v>
      </c>
    </row>
    <row r="93" spans="1:5" ht="12.75">
      <c r="A93" s="3" t="s">
        <v>129</v>
      </c>
      <c r="B93" t="s">
        <v>127</v>
      </c>
      <c r="C93" t="s">
        <v>582</v>
      </c>
      <c r="E93" s="92">
        <v>0</v>
      </c>
    </row>
    <row r="94" spans="1:5" ht="12.75">
      <c r="A94" s="3" t="s">
        <v>130</v>
      </c>
      <c r="B94" t="s">
        <v>131</v>
      </c>
      <c r="C94" t="s">
        <v>583</v>
      </c>
      <c r="E94" s="92">
        <v>0</v>
      </c>
    </row>
    <row r="95" spans="1:5" ht="12.75">
      <c r="A95" s="3" t="s">
        <v>132</v>
      </c>
      <c r="B95" t="s">
        <v>131</v>
      </c>
      <c r="C95" t="s">
        <v>584</v>
      </c>
      <c r="E95" s="92">
        <v>0</v>
      </c>
    </row>
    <row r="96" spans="1:5" ht="12.75">
      <c r="A96" s="3" t="s">
        <v>133</v>
      </c>
      <c r="B96" t="s">
        <v>131</v>
      </c>
      <c r="C96" t="s">
        <v>585</v>
      </c>
      <c r="E96" s="92">
        <v>0</v>
      </c>
    </row>
    <row r="97" spans="1:5" ht="12.75">
      <c r="A97" s="3" t="s">
        <v>134</v>
      </c>
      <c r="B97" t="s">
        <v>35</v>
      </c>
      <c r="C97" t="s">
        <v>586</v>
      </c>
      <c r="E97" s="92">
        <v>41395.54</v>
      </c>
    </row>
    <row r="98" spans="1:5" ht="12.75">
      <c r="A98" s="3" t="s">
        <v>135</v>
      </c>
      <c r="B98" t="s">
        <v>35</v>
      </c>
      <c r="C98" t="s">
        <v>587</v>
      </c>
      <c r="E98" s="92">
        <v>0</v>
      </c>
    </row>
    <row r="99" spans="1:5" ht="12.75">
      <c r="A99" s="3" t="s">
        <v>136</v>
      </c>
      <c r="B99" t="s">
        <v>35</v>
      </c>
      <c r="C99" t="s">
        <v>588</v>
      </c>
      <c r="E99" s="92">
        <v>0</v>
      </c>
    </row>
    <row r="100" spans="1:5" ht="12.75">
      <c r="A100" s="3" t="s">
        <v>137</v>
      </c>
      <c r="B100" t="s">
        <v>35</v>
      </c>
      <c r="C100" t="s">
        <v>589</v>
      </c>
      <c r="E100" s="92">
        <v>14736.81</v>
      </c>
    </row>
    <row r="101" spans="1:5" ht="12.75">
      <c r="A101" s="3" t="s">
        <v>138</v>
      </c>
      <c r="B101" t="s">
        <v>35</v>
      </c>
      <c r="C101" t="s">
        <v>590</v>
      </c>
      <c r="E101" s="92">
        <v>0</v>
      </c>
    </row>
    <row r="102" spans="1:5" ht="12.75">
      <c r="A102" s="3" t="s">
        <v>139</v>
      </c>
      <c r="B102" t="s">
        <v>35</v>
      </c>
      <c r="C102" t="s">
        <v>591</v>
      </c>
      <c r="E102" s="92">
        <v>0</v>
      </c>
    </row>
    <row r="103" spans="1:5" ht="12.75">
      <c r="A103" s="3" t="s">
        <v>140</v>
      </c>
      <c r="B103" t="s">
        <v>141</v>
      </c>
      <c r="C103" t="s">
        <v>592</v>
      </c>
      <c r="E103" s="92">
        <v>0</v>
      </c>
    </row>
    <row r="104" spans="1:5" ht="12.75">
      <c r="A104" s="3" t="s">
        <v>142</v>
      </c>
      <c r="B104" t="s">
        <v>141</v>
      </c>
      <c r="C104" t="s">
        <v>593</v>
      </c>
      <c r="E104" s="92">
        <v>0</v>
      </c>
    </row>
    <row r="105" spans="1:5" ht="12.75">
      <c r="A105" s="3" t="s">
        <v>143</v>
      </c>
      <c r="B105" t="s">
        <v>141</v>
      </c>
      <c r="C105" t="s">
        <v>594</v>
      </c>
      <c r="E105" s="92">
        <v>0</v>
      </c>
    </row>
    <row r="106" spans="1:5" ht="12.75">
      <c r="A106" s="3" t="s">
        <v>144</v>
      </c>
      <c r="B106" t="s">
        <v>145</v>
      </c>
      <c r="C106" t="s">
        <v>595</v>
      </c>
      <c r="E106" s="92">
        <v>0</v>
      </c>
    </row>
    <row r="107" spans="1:5" ht="12.75">
      <c r="A107" s="3" t="s">
        <v>146</v>
      </c>
      <c r="B107" t="s">
        <v>145</v>
      </c>
      <c r="C107" t="s">
        <v>596</v>
      </c>
      <c r="E107" s="92">
        <v>17691.34</v>
      </c>
    </row>
    <row r="108" spans="1:5" ht="12.75">
      <c r="A108" s="3" t="s">
        <v>147</v>
      </c>
      <c r="B108" t="s">
        <v>145</v>
      </c>
      <c r="C108" t="s">
        <v>597</v>
      </c>
      <c r="E108" s="92">
        <v>0</v>
      </c>
    </row>
    <row r="109" spans="1:5" ht="12.75">
      <c r="A109" s="3" t="s">
        <v>148</v>
      </c>
      <c r="B109" t="s">
        <v>145</v>
      </c>
      <c r="C109" t="s">
        <v>598</v>
      </c>
      <c r="E109" s="92">
        <v>0</v>
      </c>
    </row>
    <row r="110" spans="1:5" ht="12.75">
      <c r="A110" s="3" t="s">
        <v>149</v>
      </c>
      <c r="B110" t="s">
        <v>150</v>
      </c>
      <c r="C110" t="s">
        <v>599</v>
      </c>
      <c r="E110" s="92">
        <v>0</v>
      </c>
    </row>
    <row r="111" spans="1:5" ht="12.75">
      <c r="A111" s="3" t="s">
        <v>151</v>
      </c>
      <c r="B111" t="s">
        <v>150</v>
      </c>
      <c r="C111" t="s">
        <v>600</v>
      </c>
      <c r="E111" s="92">
        <v>0</v>
      </c>
    </row>
    <row r="112" spans="1:5" ht="12.75">
      <c r="A112" s="3" t="s">
        <v>152</v>
      </c>
      <c r="B112" t="s">
        <v>150</v>
      </c>
      <c r="C112" t="s">
        <v>601</v>
      </c>
      <c r="E112" s="92">
        <v>328202.96</v>
      </c>
    </row>
    <row r="113" spans="1:5" ht="12.75">
      <c r="A113" s="3" t="s">
        <v>153</v>
      </c>
      <c r="B113" t="s">
        <v>154</v>
      </c>
      <c r="C113" t="s">
        <v>602</v>
      </c>
      <c r="E113" s="92">
        <v>0</v>
      </c>
    </row>
    <row r="114" spans="1:5" ht="12.75">
      <c r="A114" s="3" t="s">
        <v>155</v>
      </c>
      <c r="B114" t="s">
        <v>156</v>
      </c>
      <c r="C114" t="s">
        <v>156</v>
      </c>
      <c r="E114" s="92">
        <v>39071.78</v>
      </c>
    </row>
    <row r="115" spans="1:5" ht="12.75">
      <c r="A115" s="3" t="s">
        <v>157</v>
      </c>
      <c r="B115" t="s">
        <v>158</v>
      </c>
      <c r="C115" t="s">
        <v>158</v>
      </c>
      <c r="E115" s="92">
        <v>0</v>
      </c>
    </row>
    <row r="116" spans="1:5" ht="12.75">
      <c r="A116" s="3" t="s">
        <v>159</v>
      </c>
      <c r="B116" t="s">
        <v>158</v>
      </c>
      <c r="C116" t="s">
        <v>65</v>
      </c>
      <c r="E116" s="92">
        <v>0</v>
      </c>
    </row>
    <row r="117" spans="1:5" ht="12.75">
      <c r="A117" s="3" t="s">
        <v>160</v>
      </c>
      <c r="B117" t="s">
        <v>158</v>
      </c>
      <c r="C117" t="s">
        <v>603</v>
      </c>
      <c r="E117" s="92">
        <v>0</v>
      </c>
    </row>
    <row r="118" spans="1:5" ht="12.75">
      <c r="A118" s="3" t="s">
        <v>161</v>
      </c>
      <c r="B118" t="s">
        <v>162</v>
      </c>
      <c r="C118" t="s">
        <v>162</v>
      </c>
      <c r="E118" s="92">
        <v>40955.23</v>
      </c>
    </row>
    <row r="119" spans="1:5" ht="12.75">
      <c r="A119" s="3" t="s">
        <v>163</v>
      </c>
      <c r="B119" t="s">
        <v>162</v>
      </c>
      <c r="C119" t="s">
        <v>604</v>
      </c>
      <c r="E119" s="92">
        <v>15558.85</v>
      </c>
    </row>
    <row r="120" spans="1:5" ht="12.75">
      <c r="A120" s="3" t="s">
        <v>164</v>
      </c>
      <c r="B120" t="s">
        <v>165</v>
      </c>
      <c r="C120" t="s">
        <v>605</v>
      </c>
      <c r="E120" s="92">
        <v>0</v>
      </c>
    </row>
    <row r="121" spans="1:5" ht="12.75">
      <c r="A121" s="3" t="s">
        <v>166</v>
      </c>
      <c r="B121" t="s">
        <v>165</v>
      </c>
      <c r="C121" t="s">
        <v>606</v>
      </c>
      <c r="E121" s="92">
        <v>41694.03</v>
      </c>
    </row>
    <row r="122" spans="1:5" ht="12.75">
      <c r="A122" s="3" t="s">
        <v>167</v>
      </c>
      <c r="B122" t="s">
        <v>165</v>
      </c>
      <c r="C122" t="s">
        <v>607</v>
      </c>
      <c r="E122" s="92">
        <v>0</v>
      </c>
    </row>
    <row r="123" spans="1:5" ht="12.75">
      <c r="A123" s="3" t="s">
        <v>168</v>
      </c>
      <c r="B123" t="s">
        <v>165</v>
      </c>
      <c r="C123" t="s">
        <v>608</v>
      </c>
      <c r="E123" s="92">
        <v>0</v>
      </c>
    </row>
    <row r="124" spans="1:5" ht="12.75">
      <c r="A124" s="3" t="s">
        <v>169</v>
      </c>
      <c r="B124" t="s">
        <v>170</v>
      </c>
      <c r="C124" t="s">
        <v>609</v>
      </c>
      <c r="E124" s="92">
        <v>0</v>
      </c>
    </row>
    <row r="125" spans="1:5" ht="12.75">
      <c r="A125" s="3" t="s">
        <v>171</v>
      </c>
      <c r="B125" t="s">
        <v>170</v>
      </c>
      <c r="C125" t="s">
        <v>610</v>
      </c>
      <c r="E125" s="92">
        <v>77698.86</v>
      </c>
    </row>
    <row r="126" spans="1:5" ht="12.75">
      <c r="A126" s="3" t="s">
        <v>172</v>
      </c>
      <c r="B126" t="s">
        <v>170</v>
      </c>
      <c r="C126" t="s">
        <v>611</v>
      </c>
      <c r="E126" s="92">
        <v>0</v>
      </c>
    </row>
    <row r="127" spans="1:5" ht="12.75">
      <c r="A127" s="3" t="s">
        <v>173</v>
      </c>
      <c r="B127" t="s">
        <v>170</v>
      </c>
      <c r="C127" t="s">
        <v>612</v>
      </c>
      <c r="E127" s="92">
        <v>0</v>
      </c>
    </row>
    <row r="128" spans="1:5" ht="12.75">
      <c r="A128" s="3" t="s">
        <v>174</v>
      </c>
      <c r="B128" t="s">
        <v>170</v>
      </c>
      <c r="C128" t="s">
        <v>613</v>
      </c>
      <c r="E128" s="92">
        <v>0</v>
      </c>
    </row>
    <row r="129" spans="1:5" ht="12.75">
      <c r="A129" s="3" t="s">
        <v>175</v>
      </c>
      <c r="B129" t="s">
        <v>170</v>
      </c>
      <c r="C129" t="s">
        <v>614</v>
      </c>
      <c r="E129" s="92">
        <v>0</v>
      </c>
    </row>
    <row r="130" spans="1:5" ht="12.75">
      <c r="A130" s="3" t="s">
        <v>176</v>
      </c>
      <c r="B130" t="s">
        <v>177</v>
      </c>
      <c r="C130" t="s">
        <v>177</v>
      </c>
      <c r="E130" s="92">
        <v>0</v>
      </c>
    </row>
    <row r="131" spans="1:5" ht="12.75">
      <c r="A131" s="3" t="s">
        <v>178</v>
      </c>
      <c r="B131" t="s">
        <v>177</v>
      </c>
      <c r="C131" t="s">
        <v>615</v>
      </c>
      <c r="E131" s="92">
        <v>0</v>
      </c>
    </row>
    <row r="132" spans="1:5" ht="12.75">
      <c r="A132" s="3" t="s">
        <v>179</v>
      </c>
      <c r="B132" t="s">
        <v>180</v>
      </c>
      <c r="C132" t="s">
        <v>616</v>
      </c>
      <c r="E132" s="92">
        <v>28607.67</v>
      </c>
    </row>
    <row r="133" spans="1:5" ht="12.75">
      <c r="A133" s="3" t="s">
        <v>181</v>
      </c>
      <c r="B133" t="s">
        <v>180</v>
      </c>
      <c r="C133" t="s">
        <v>180</v>
      </c>
      <c r="E133" s="92">
        <v>0</v>
      </c>
    </row>
    <row r="134" spans="1:5" ht="12.75">
      <c r="A134" s="3" t="s">
        <v>182</v>
      </c>
      <c r="B134" t="s">
        <v>183</v>
      </c>
      <c r="C134" t="s">
        <v>617</v>
      </c>
      <c r="E134" s="92">
        <v>43580.06</v>
      </c>
    </row>
    <row r="135" spans="1:5" ht="12.75">
      <c r="A135" s="3" t="s">
        <v>184</v>
      </c>
      <c r="B135" t="s">
        <v>183</v>
      </c>
      <c r="C135" t="s">
        <v>618</v>
      </c>
      <c r="E135" s="92">
        <v>0</v>
      </c>
    </row>
    <row r="136" spans="1:5" ht="12.75">
      <c r="A136" s="3" t="s">
        <v>185</v>
      </c>
      <c r="B136" t="s">
        <v>186</v>
      </c>
      <c r="C136" t="s">
        <v>619</v>
      </c>
      <c r="E136" s="92">
        <v>0</v>
      </c>
    </row>
    <row r="137" spans="1:5" ht="12.75">
      <c r="A137" s="3" t="s">
        <v>187</v>
      </c>
      <c r="B137" t="s">
        <v>188</v>
      </c>
      <c r="C137" t="s">
        <v>620</v>
      </c>
      <c r="E137" s="92">
        <v>31913.25</v>
      </c>
    </row>
    <row r="138" spans="1:5" ht="12.75">
      <c r="A138" s="3" t="s">
        <v>189</v>
      </c>
      <c r="B138" t="s">
        <v>188</v>
      </c>
      <c r="C138" t="s">
        <v>621</v>
      </c>
      <c r="E138" s="92">
        <v>41092.07</v>
      </c>
    </row>
    <row r="139" spans="1:5" ht="12.75">
      <c r="A139" s="3" t="s">
        <v>190</v>
      </c>
      <c r="B139" t="s">
        <v>188</v>
      </c>
      <c r="C139" t="s">
        <v>622</v>
      </c>
      <c r="E139" s="92">
        <v>0</v>
      </c>
    </row>
    <row r="140" spans="1:5" ht="12.75">
      <c r="A140" s="3" t="s">
        <v>191</v>
      </c>
      <c r="B140" t="s">
        <v>188</v>
      </c>
      <c r="C140" t="s">
        <v>623</v>
      </c>
      <c r="E140" s="92">
        <v>0</v>
      </c>
    </row>
    <row r="141" spans="1:5" ht="12.75">
      <c r="A141" s="3" t="s">
        <v>192</v>
      </c>
      <c r="B141" t="s">
        <v>193</v>
      </c>
      <c r="C141" t="s">
        <v>624</v>
      </c>
      <c r="E141" s="92">
        <v>447790.27</v>
      </c>
    </row>
    <row r="142" spans="1:5" ht="12.75">
      <c r="A142" s="3" t="s">
        <v>194</v>
      </c>
      <c r="B142" t="s">
        <v>193</v>
      </c>
      <c r="C142" t="s">
        <v>625</v>
      </c>
      <c r="E142" s="92">
        <v>0</v>
      </c>
    </row>
    <row r="143" spans="1:5" ht="12.75">
      <c r="A143" s="3" t="s">
        <v>195</v>
      </c>
      <c r="B143" t="s">
        <v>196</v>
      </c>
      <c r="C143" t="s">
        <v>626</v>
      </c>
      <c r="E143" s="92">
        <v>0</v>
      </c>
    </row>
    <row r="144" spans="1:5" ht="12.75">
      <c r="A144" s="3" t="s">
        <v>197</v>
      </c>
      <c r="B144" t="s">
        <v>196</v>
      </c>
      <c r="C144" t="s">
        <v>627</v>
      </c>
      <c r="E144" s="92">
        <v>0</v>
      </c>
    </row>
    <row r="145" spans="1:5" ht="12.75">
      <c r="A145" s="3" t="s">
        <v>198</v>
      </c>
      <c r="B145" t="s">
        <v>199</v>
      </c>
      <c r="C145" t="s">
        <v>628</v>
      </c>
      <c r="E145" s="92">
        <v>0</v>
      </c>
    </row>
    <row r="146" spans="1:5" ht="12.75">
      <c r="A146" s="3" t="s">
        <v>200</v>
      </c>
      <c r="B146" t="s">
        <v>199</v>
      </c>
      <c r="C146" t="s">
        <v>629</v>
      </c>
      <c r="E146" s="92">
        <v>82925.26</v>
      </c>
    </row>
    <row r="147" spans="1:5" ht="12.75">
      <c r="A147" s="3" t="s">
        <v>201</v>
      </c>
      <c r="B147" t="s">
        <v>199</v>
      </c>
      <c r="C147" t="s">
        <v>630</v>
      </c>
      <c r="E147" s="92">
        <v>0</v>
      </c>
    </row>
    <row r="148" spans="1:5" ht="12.75">
      <c r="A148" s="3" t="s">
        <v>202</v>
      </c>
      <c r="B148" t="s">
        <v>203</v>
      </c>
      <c r="C148" t="s">
        <v>631</v>
      </c>
      <c r="E148" s="92">
        <v>34156.71</v>
      </c>
    </row>
    <row r="149" spans="1:5" ht="12.75">
      <c r="A149" s="3" t="s">
        <v>204</v>
      </c>
      <c r="B149" t="s">
        <v>203</v>
      </c>
      <c r="C149" t="s">
        <v>632</v>
      </c>
      <c r="E149" s="92">
        <v>0</v>
      </c>
    </row>
    <row r="150" spans="1:5" ht="12.75">
      <c r="A150" s="3" t="s">
        <v>205</v>
      </c>
      <c r="B150" t="s">
        <v>203</v>
      </c>
      <c r="C150" t="s">
        <v>633</v>
      </c>
      <c r="E150" s="92">
        <v>25663.52</v>
      </c>
    </row>
    <row r="151" spans="1:5" ht="12.75">
      <c r="A151" s="3" t="s">
        <v>206</v>
      </c>
      <c r="B151" t="s">
        <v>207</v>
      </c>
      <c r="C151" t="s">
        <v>634</v>
      </c>
      <c r="E151" s="92">
        <v>0</v>
      </c>
    </row>
    <row r="152" spans="1:5" ht="12.75">
      <c r="A152" s="3" t="s">
        <v>208</v>
      </c>
      <c r="B152" t="s">
        <v>207</v>
      </c>
      <c r="C152" t="s">
        <v>156</v>
      </c>
      <c r="E152" s="92">
        <v>0</v>
      </c>
    </row>
    <row r="153" spans="1:5" ht="12.75">
      <c r="A153" s="3" t="s">
        <v>209</v>
      </c>
      <c r="B153" t="s">
        <v>207</v>
      </c>
      <c r="C153" t="s">
        <v>635</v>
      </c>
      <c r="E153" s="92">
        <v>46310.61</v>
      </c>
    </row>
    <row r="154" spans="1:5" ht="12.75">
      <c r="A154" s="3" t="s">
        <v>210</v>
      </c>
      <c r="B154" t="s">
        <v>211</v>
      </c>
      <c r="C154" t="s">
        <v>636</v>
      </c>
      <c r="E154" s="92">
        <v>0</v>
      </c>
    </row>
    <row r="155" spans="1:5" ht="12.75">
      <c r="A155" s="3" t="s">
        <v>212</v>
      </c>
      <c r="B155" t="s">
        <v>213</v>
      </c>
      <c r="C155" t="s">
        <v>637</v>
      </c>
      <c r="E155" s="92">
        <v>0</v>
      </c>
    </row>
    <row r="156" spans="1:5" ht="12.75">
      <c r="A156" s="3" t="s">
        <v>214</v>
      </c>
      <c r="B156" t="s">
        <v>213</v>
      </c>
      <c r="C156" t="s">
        <v>638</v>
      </c>
      <c r="E156" s="92">
        <v>0</v>
      </c>
    </row>
    <row r="157" spans="1:5" ht="12.75">
      <c r="A157" s="3" t="s">
        <v>215</v>
      </c>
      <c r="B157" t="s">
        <v>216</v>
      </c>
      <c r="C157" t="s">
        <v>639</v>
      </c>
      <c r="E157" s="92">
        <v>0</v>
      </c>
    </row>
    <row r="158" spans="1:5" ht="12.75">
      <c r="A158" s="3" t="s">
        <v>217</v>
      </c>
      <c r="B158" t="s">
        <v>216</v>
      </c>
      <c r="C158" t="s">
        <v>640</v>
      </c>
      <c r="E158" s="92">
        <v>0</v>
      </c>
    </row>
    <row r="159" spans="1:5" ht="12.75">
      <c r="A159" s="3" t="s">
        <v>218</v>
      </c>
      <c r="B159" t="s">
        <v>219</v>
      </c>
      <c r="C159" t="s">
        <v>219</v>
      </c>
      <c r="E159" s="92">
        <v>30030.17</v>
      </c>
    </row>
    <row r="160" spans="1:5" ht="12.75">
      <c r="A160" s="3" t="s">
        <v>220</v>
      </c>
      <c r="B160" t="s">
        <v>221</v>
      </c>
      <c r="C160" t="s">
        <v>641</v>
      </c>
      <c r="E160" s="92">
        <v>0</v>
      </c>
    </row>
    <row r="161" spans="1:5" ht="12.75">
      <c r="A161" s="3" t="s">
        <v>222</v>
      </c>
      <c r="B161" t="s">
        <v>221</v>
      </c>
      <c r="C161" t="s">
        <v>642</v>
      </c>
      <c r="E161" s="92">
        <v>0</v>
      </c>
    </row>
    <row r="162" spans="1:5" ht="12.75">
      <c r="A162" s="3" t="s">
        <v>223</v>
      </c>
      <c r="B162" t="s">
        <v>224</v>
      </c>
      <c r="C162" t="s">
        <v>643</v>
      </c>
      <c r="E162" s="92">
        <v>0</v>
      </c>
    </row>
    <row r="163" spans="1:5" ht="12.75">
      <c r="A163" s="3" t="s">
        <v>225</v>
      </c>
      <c r="B163" t="s">
        <v>224</v>
      </c>
      <c r="C163" t="s">
        <v>644</v>
      </c>
      <c r="E163" s="92">
        <v>0</v>
      </c>
    </row>
    <row r="164" spans="1:5" ht="12.75">
      <c r="A164" s="3" t="s">
        <v>226</v>
      </c>
      <c r="B164" t="s">
        <v>224</v>
      </c>
      <c r="C164" t="s">
        <v>645</v>
      </c>
      <c r="E164" s="92">
        <v>0</v>
      </c>
    </row>
    <row r="165" spans="1:5" ht="12.75">
      <c r="A165" s="3" t="s">
        <v>227</v>
      </c>
      <c r="B165" t="s">
        <v>224</v>
      </c>
      <c r="C165" t="s">
        <v>646</v>
      </c>
      <c r="E165" s="92">
        <v>0</v>
      </c>
    </row>
    <row r="166" spans="1:5" ht="12.75">
      <c r="A166" s="3" t="s">
        <v>228</v>
      </c>
      <c r="B166" t="s">
        <v>224</v>
      </c>
      <c r="C166" t="s">
        <v>647</v>
      </c>
      <c r="E166" s="92">
        <v>15584.57</v>
      </c>
    </row>
    <row r="167" spans="1:5" ht="12.75">
      <c r="A167" s="3" t="s">
        <v>229</v>
      </c>
      <c r="B167" t="s">
        <v>230</v>
      </c>
      <c r="C167" t="s">
        <v>648</v>
      </c>
      <c r="E167" s="92">
        <v>0</v>
      </c>
    </row>
    <row r="168" spans="1:5" ht="12.75">
      <c r="A168" s="3" t="s">
        <v>231</v>
      </c>
      <c r="B168" t="s">
        <v>230</v>
      </c>
      <c r="C168" t="s">
        <v>649</v>
      </c>
      <c r="E168" s="92">
        <v>0</v>
      </c>
    </row>
    <row r="169" spans="1:5" ht="12.75">
      <c r="A169" s="3" t="s">
        <v>232</v>
      </c>
      <c r="B169" t="s">
        <v>230</v>
      </c>
      <c r="C169" t="s">
        <v>650</v>
      </c>
      <c r="E169" s="92">
        <v>80325.13</v>
      </c>
    </row>
    <row r="170" spans="1:5" ht="12.75">
      <c r="A170" s="3" t="s">
        <v>233</v>
      </c>
      <c r="B170" t="s">
        <v>230</v>
      </c>
      <c r="C170" t="s">
        <v>651</v>
      </c>
      <c r="E170" s="92">
        <v>0</v>
      </c>
    </row>
    <row r="171" spans="1:5" ht="12.75">
      <c r="A171" s="3" t="s">
        <v>234</v>
      </c>
      <c r="B171" t="s">
        <v>230</v>
      </c>
      <c r="C171" t="s">
        <v>652</v>
      </c>
      <c r="E171" s="92">
        <v>0</v>
      </c>
    </row>
    <row r="172" spans="1:5" ht="12.75">
      <c r="A172" s="3" t="s">
        <v>235</v>
      </c>
      <c r="B172" t="s">
        <v>230</v>
      </c>
      <c r="C172" t="s">
        <v>653</v>
      </c>
      <c r="E172" s="92">
        <v>242064.4</v>
      </c>
    </row>
    <row r="173" spans="1:5" ht="12.75">
      <c r="A173" s="3" t="s">
        <v>236</v>
      </c>
      <c r="B173" t="s">
        <v>230</v>
      </c>
      <c r="C173" t="s">
        <v>640</v>
      </c>
      <c r="E173" s="92">
        <v>0</v>
      </c>
    </row>
    <row r="174" spans="1:5" ht="12.75">
      <c r="A174" s="3" t="s">
        <v>237</v>
      </c>
      <c r="B174" t="s">
        <v>230</v>
      </c>
      <c r="C174" t="s">
        <v>654</v>
      </c>
      <c r="E174" s="92">
        <v>50539.66</v>
      </c>
    </row>
    <row r="175" spans="1:5" ht="12.75">
      <c r="A175" s="3" t="s">
        <v>238</v>
      </c>
      <c r="B175" t="s">
        <v>230</v>
      </c>
      <c r="C175" t="s">
        <v>655</v>
      </c>
      <c r="E175" s="92">
        <v>0</v>
      </c>
    </row>
    <row r="176" spans="1:5" ht="12.75">
      <c r="A176" s="3" t="s">
        <v>239</v>
      </c>
      <c r="B176" t="s">
        <v>230</v>
      </c>
      <c r="C176" t="s">
        <v>656</v>
      </c>
      <c r="E176" s="92">
        <v>0</v>
      </c>
    </row>
    <row r="177" spans="1:5" ht="12.75">
      <c r="A177" s="3" t="s">
        <v>240</v>
      </c>
      <c r="B177" t="s">
        <v>230</v>
      </c>
      <c r="C177" t="s">
        <v>657</v>
      </c>
      <c r="E177" s="92">
        <v>0</v>
      </c>
    </row>
    <row r="178" spans="1:5" ht="12.75">
      <c r="A178" s="3" t="s">
        <v>241</v>
      </c>
      <c r="B178" t="s">
        <v>230</v>
      </c>
      <c r="C178" t="s">
        <v>658</v>
      </c>
      <c r="E178" s="92">
        <v>0</v>
      </c>
    </row>
    <row r="179" spans="1:5" ht="12.75">
      <c r="A179" s="3">
        <v>3200</v>
      </c>
      <c r="B179" t="s">
        <v>242</v>
      </c>
      <c r="C179" t="s">
        <v>243</v>
      </c>
      <c r="E179" s="92">
        <v>45117.01</v>
      </c>
    </row>
    <row r="180" spans="1:5" ht="12.75">
      <c r="A180" s="3">
        <v>3210</v>
      </c>
      <c r="B180" t="s">
        <v>242</v>
      </c>
      <c r="C180" t="s">
        <v>244</v>
      </c>
      <c r="E180" s="92">
        <v>0</v>
      </c>
    </row>
    <row r="181" spans="1:5" ht="12.75">
      <c r="A181" s="3">
        <v>3220</v>
      </c>
      <c r="B181" t="s">
        <v>242</v>
      </c>
      <c r="C181" t="s">
        <v>245</v>
      </c>
      <c r="E181" s="92">
        <v>0</v>
      </c>
    </row>
    <row r="182" spans="1:5" ht="12.75">
      <c r="A182" s="3">
        <v>3230</v>
      </c>
      <c r="B182" t="s">
        <v>242</v>
      </c>
      <c r="C182" t="s">
        <v>246</v>
      </c>
      <c r="E182" s="92">
        <v>0</v>
      </c>
    </row>
    <row r="183" spans="1:5" ht="12.75">
      <c r="A183" s="3">
        <v>8001</v>
      </c>
      <c r="B183" s="40" t="s">
        <v>318</v>
      </c>
      <c r="C183" s="70" t="s">
        <v>319</v>
      </c>
      <c r="E183" s="92">
        <v>0</v>
      </c>
    </row>
    <row r="184" spans="1:5" ht="12.75">
      <c r="A184" s="3">
        <v>9025</v>
      </c>
      <c r="B184" s="3">
        <v>9025</v>
      </c>
      <c r="C184" t="s">
        <v>250</v>
      </c>
      <c r="E184" s="92">
        <v>0</v>
      </c>
    </row>
    <row r="185" spans="1:5" ht="12.75">
      <c r="A185" s="3">
        <v>9030</v>
      </c>
      <c r="B185" s="3">
        <v>9030</v>
      </c>
      <c r="C185" t="s">
        <v>251</v>
      </c>
      <c r="E185" s="92">
        <v>0</v>
      </c>
    </row>
    <row r="186" spans="1:5" ht="12.75">
      <c r="A186" s="3">
        <v>9035</v>
      </c>
      <c r="B186" s="3">
        <v>9035</v>
      </c>
      <c r="C186" t="s">
        <v>252</v>
      </c>
      <c r="E186" s="92">
        <v>0</v>
      </c>
    </row>
    <row r="187" spans="1:5" ht="12.75">
      <c r="A187" s="3">
        <v>9040</v>
      </c>
      <c r="B187" s="3">
        <v>9040</v>
      </c>
      <c r="C187" t="s">
        <v>253</v>
      </c>
      <c r="E187" s="92">
        <v>0</v>
      </c>
    </row>
    <row r="188" spans="1:5" ht="12.75">
      <c r="A188" s="3">
        <v>9045</v>
      </c>
      <c r="B188" s="3">
        <v>9045</v>
      </c>
      <c r="C188" t="s">
        <v>254</v>
      </c>
      <c r="E188" s="92">
        <v>0</v>
      </c>
    </row>
    <row r="189" spans="1:5" ht="12.75">
      <c r="A189" s="3">
        <v>9050</v>
      </c>
      <c r="B189" s="3">
        <v>9050</v>
      </c>
      <c r="C189" t="s">
        <v>255</v>
      </c>
      <c r="E189" s="92">
        <v>0</v>
      </c>
    </row>
    <row r="190" spans="1:5" ht="12.75">
      <c r="A190" s="3">
        <v>9055</v>
      </c>
      <c r="B190" s="3">
        <v>9055</v>
      </c>
      <c r="C190" t="s">
        <v>256</v>
      </c>
      <c r="E190" s="92">
        <v>0</v>
      </c>
    </row>
    <row r="191" spans="1:5" ht="12.75">
      <c r="A191" s="3">
        <v>9060</v>
      </c>
      <c r="B191" s="3">
        <v>9060</v>
      </c>
      <c r="C191" t="s">
        <v>257</v>
      </c>
      <c r="E191" s="92">
        <v>0</v>
      </c>
    </row>
    <row r="192" spans="1:5" ht="12.75">
      <c r="A192" s="3">
        <v>9075</v>
      </c>
      <c r="B192" s="3">
        <v>9075</v>
      </c>
      <c r="C192" t="s">
        <v>258</v>
      </c>
      <c r="E192" s="92">
        <v>0</v>
      </c>
    </row>
    <row r="193" spans="1:5" ht="12.75">
      <c r="A193" s="3">
        <v>9080</v>
      </c>
      <c r="B193" s="3">
        <v>9080</v>
      </c>
      <c r="C193" t="s">
        <v>259</v>
      </c>
      <c r="E193" s="92">
        <v>0</v>
      </c>
    </row>
    <row r="194" spans="1:5" ht="12.75">
      <c r="A194" s="3">
        <v>9095</v>
      </c>
      <c r="B194" s="3">
        <v>9095</v>
      </c>
      <c r="C194" t="s">
        <v>260</v>
      </c>
      <c r="E194" s="92">
        <v>0</v>
      </c>
    </row>
    <row r="195" spans="1:5" ht="12.75">
      <c r="A195" s="3">
        <v>9120</v>
      </c>
      <c r="B195" s="3">
        <v>9120</v>
      </c>
      <c r="C195" t="s">
        <v>261</v>
      </c>
      <c r="E195" s="92">
        <v>0</v>
      </c>
    </row>
    <row r="196" spans="1:5" ht="12.75">
      <c r="A196" s="3">
        <v>9125</v>
      </c>
      <c r="B196" s="3">
        <v>9125</v>
      </c>
      <c r="C196" t="s">
        <v>262</v>
      </c>
      <c r="E196" s="92">
        <v>0</v>
      </c>
    </row>
    <row r="197" spans="1:5" ht="12.75">
      <c r="A197" s="3">
        <v>9130</v>
      </c>
      <c r="B197" s="3">
        <v>9130</v>
      </c>
      <c r="C197" t="s">
        <v>498</v>
      </c>
      <c r="E197" s="92">
        <v>0</v>
      </c>
    </row>
    <row r="198" spans="1:5" ht="12.75">
      <c r="A198" s="3">
        <v>9135</v>
      </c>
      <c r="B198" s="3">
        <v>9135</v>
      </c>
      <c r="C198" t="s">
        <v>499</v>
      </c>
      <c r="E198" s="92">
        <v>0</v>
      </c>
    </row>
    <row r="199" spans="1:5" ht="12.75">
      <c r="A199" s="3">
        <v>9140</v>
      </c>
      <c r="B199" s="3">
        <v>9140</v>
      </c>
      <c r="C199" t="s">
        <v>263</v>
      </c>
      <c r="E199" s="92">
        <v>0</v>
      </c>
    </row>
    <row r="200" spans="1:5" ht="12.75">
      <c r="A200" s="3">
        <v>9145</v>
      </c>
      <c r="B200" s="3">
        <v>9145</v>
      </c>
      <c r="C200" t="s">
        <v>264</v>
      </c>
      <c r="E200" s="92">
        <v>0</v>
      </c>
    </row>
    <row r="201" spans="1:5" ht="12.75">
      <c r="A201" s="3" t="s">
        <v>249</v>
      </c>
      <c r="B201" s="3" t="s">
        <v>249</v>
      </c>
      <c r="C201" t="s">
        <v>265</v>
      </c>
      <c r="E201" s="92">
        <v>0</v>
      </c>
    </row>
    <row r="202" spans="1:5" ht="12.75">
      <c r="A202" s="3">
        <v>9160</v>
      </c>
      <c r="B202" s="3">
        <v>9160</v>
      </c>
      <c r="C202" t="s">
        <v>266</v>
      </c>
      <c r="E202" s="92">
        <v>0</v>
      </c>
    </row>
    <row r="203" spans="1:5" ht="12.75">
      <c r="A203" s="3">
        <v>9165</v>
      </c>
      <c r="B203" s="3">
        <v>9165</v>
      </c>
      <c r="C203" t="s">
        <v>500</v>
      </c>
      <c r="E203" s="92">
        <v>0</v>
      </c>
    </row>
    <row r="204" ht="12.75">
      <c r="E204" s="78"/>
    </row>
    <row r="205" spans="3:5" ht="12.75">
      <c r="C205" t="s">
        <v>659</v>
      </c>
      <c r="E205" s="92">
        <f>SUM(E5:E204)</f>
        <v>6925561.350000001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&amp;CHold Harmless Full Day
 Kindergarten Funding
FY 2010-11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6.421875" style="0" customWidth="1"/>
    <col min="3" max="3" width="27.8515625" style="0" customWidth="1"/>
    <col min="4" max="4" width="15.7109375" style="0" customWidth="1"/>
    <col min="5" max="5" width="14.57421875" style="0" customWidth="1"/>
    <col min="6" max="6" width="16.00390625" style="0" bestFit="1" customWidth="1"/>
    <col min="7" max="7" width="10.140625" style="0" bestFit="1" customWidth="1"/>
    <col min="8" max="8" width="15.00390625" style="49" customWidth="1"/>
    <col min="9" max="9" width="10.140625" style="0" bestFit="1" customWidth="1"/>
  </cols>
  <sheetData>
    <row r="1" spans="1:8" s="14" customFormat="1" ht="38.25">
      <c r="A1" s="13" t="s">
        <v>0</v>
      </c>
      <c r="B1" s="14" t="s">
        <v>1</v>
      </c>
      <c r="C1" s="14" t="s">
        <v>2</v>
      </c>
      <c r="D1" s="15" t="s">
        <v>673</v>
      </c>
      <c r="E1" s="16" t="s">
        <v>674</v>
      </c>
      <c r="F1" s="18" t="s">
        <v>271</v>
      </c>
      <c r="H1" s="76"/>
    </row>
    <row r="2" spans="1:5" ht="12.75">
      <c r="A2" s="3"/>
      <c r="D2" s="17" t="s">
        <v>667</v>
      </c>
      <c r="E2" s="17" t="s">
        <v>667</v>
      </c>
    </row>
    <row r="3" spans="1:5" ht="12.75">
      <c r="A3" s="3"/>
      <c r="D3" s="112" t="s">
        <v>668</v>
      </c>
      <c r="E3" s="112" t="s">
        <v>668</v>
      </c>
    </row>
    <row r="4" ht="12.75">
      <c r="A4" s="3"/>
    </row>
    <row r="5" spans="1:10" ht="12.75">
      <c r="A5" s="57" t="s">
        <v>6</v>
      </c>
      <c r="B5" t="s">
        <v>7</v>
      </c>
      <c r="C5" s="71" t="s">
        <v>324</v>
      </c>
      <c r="D5" s="111">
        <v>216657</v>
      </c>
      <c r="E5" s="111">
        <v>24073</v>
      </c>
      <c r="F5" s="4">
        <f aca="true" t="shared" si="0" ref="F5:F36">SUM(D5:E5)</f>
        <v>240730</v>
      </c>
      <c r="I5" s="1"/>
      <c r="J5" s="1"/>
    </row>
    <row r="6" spans="1:10" ht="12.75">
      <c r="A6" s="3" t="s">
        <v>8</v>
      </c>
      <c r="B6" t="s">
        <v>7</v>
      </c>
      <c r="C6" s="71" t="s">
        <v>325</v>
      </c>
      <c r="D6" s="111">
        <v>521139</v>
      </c>
      <c r="E6" s="111">
        <v>57904</v>
      </c>
      <c r="F6" s="4">
        <f t="shared" si="0"/>
        <v>579043</v>
      </c>
      <c r="I6" s="1"/>
      <c r="J6" s="1"/>
    </row>
    <row r="7" spans="1:10" ht="12.75">
      <c r="A7" s="3" t="s">
        <v>9</v>
      </c>
      <c r="B7" t="s">
        <v>7</v>
      </c>
      <c r="C7" s="71" t="s">
        <v>326</v>
      </c>
      <c r="D7" s="111">
        <v>286554</v>
      </c>
      <c r="E7" s="111">
        <v>31839</v>
      </c>
      <c r="F7" s="4">
        <f t="shared" si="0"/>
        <v>318393</v>
      </c>
      <c r="I7" s="1"/>
      <c r="J7" s="1"/>
    </row>
    <row r="8" spans="1:10" ht="12.75">
      <c r="A8" s="3" t="s">
        <v>10</v>
      </c>
      <c r="B8" t="s">
        <v>7</v>
      </c>
      <c r="C8" s="71" t="s">
        <v>327</v>
      </c>
      <c r="D8" s="111">
        <v>217968</v>
      </c>
      <c r="E8" s="111">
        <v>24219</v>
      </c>
      <c r="F8" s="4">
        <f t="shared" si="0"/>
        <v>242187</v>
      </c>
      <c r="I8" s="1"/>
      <c r="J8" s="1"/>
    </row>
    <row r="9" spans="1:10" ht="12.75">
      <c r="A9" s="3" t="s">
        <v>11</v>
      </c>
      <c r="B9" t="s">
        <v>7</v>
      </c>
      <c r="C9" s="71" t="s">
        <v>328</v>
      </c>
      <c r="D9" s="111">
        <v>7982</v>
      </c>
      <c r="E9" s="111">
        <v>887</v>
      </c>
      <c r="F9" s="4">
        <f t="shared" si="0"/>
        <v>8869</v>
      </c>
      <c r="I9" s="1"/>
      <c r="J9" s="1"/>
    </row>
    <row r="10" spans="1:10" ht="12.75">
      <c r="A10" s="3" t="s">
        <v>12</v>
      </c>
      <c r="B10" t="s">
        <v>7</v>
      </c>
      <c r="C10" s="71" t="s">
        <v>329</v>
      </c>
      <c r="D10" s="111">
        <v>593</v>
      </c>
      <c r="E10" s="111">
        <v>66</v>
      </c>
      <c r="F10" s="4">
        <f t="shared" si="0"/>
        <v>659</v>
      </c>
      <c r="I10" s="1"/>
      <c r="J10" s="1"/>
    </row>
    <row r="11" spans="1:10" ht="12.75">
      <c r="A11" s="3" t="s">
        <v>13</v>
      </c>
      <c r="B11" t="s">
        <v>7</v>
      </c>
      <c r="C11" s="71" t="s">
        <v>330</v>
      </c>
      <c r="D11" s="111">
        <v>378725</v>
      </c>
      <c r="E11" s="111">
        <v>42081</v>
      </c>
      <c r="F11" s="4">
        <f t="shared" si="0"/>
        <v>420806</v>
      </c>
      <c r="I11" s="1"/>
      <c r="J11" s="1"/>
    </row>
    <row r="12" spans="1:10" ht="12.75">
      <c r="A12" s="3" t="s">
        <v>14</v>
      </c>
      <c r="B12" t="s">
        <v>15</v>
      </c>
      <c r="C12" s="71" t="s">
        <v>331</v>
      </c>
      <c r="D12" s="111">
        <v>31046</v>
      </c>
      <c r="E12" s="111">
        <v>3450</v>
      </c>
      <c r="F12" s="4">
        <f t="shared" si="0"/>
        <v>34496</v>
      </c>
      <c r="I12" s="1"/>
      <c r="J12" s="1"/>
    </row>
    <row r="13" spans="1:10" ht="12.75">
      <c r="A13" s="3" t="s">
        <v>16</v>
      </c>
      <c r="B13" t="s">
        <v>15</v>
      </c>
      <c r="C13" s="71" t="s">
        <v>332</v>
      </c>
      <c r="D13" s="111">
        <v>648</v>
      </c>
      <c r="E13" s="111">
        <v>72</v>
      </c>
      <c r="F13" s="4">
        <f t="shared" si="0"/>
        <v>720</v>
      </c>
      <c r="I13" s="1"/>
      <c r="J13" s="1"/>
    </row>
    <row r="14" spans="1:10" ht="12.75">
      <c r="A14" s="3" t="s">
        <v>17</v>
      </c>
      <c r="B14" t="s">
        <v>18</v>
      </c>
      <c r="C14" s="71" t="s">
        <v>333</v>
      </c>
      <c r="D14" s="111">
        <v>34133</v>
      </c>
      <c r="E14" s="111">
        <v>3793</v>
      </c>
      <c r="F14" s="4">
        <f t="shared" si="0"/>
        <v>37926</v>
      </c>
      <c r="I14" s="1"/>
      <c r="J14" s="1"/>
    </row>
    <row r="15" spans="1:10" ht="12.75">
      <c r="A15" s="3" t="s">
        <v>19</v>
      </c>
      <c r="B15" t="s">
        <v>18</v>
      </c>
      <c r="C15" s="71" t="s">
        <v>334</v>
      </c>
      <c r="D15" s="111">
        <v>55282</v>
      </c>
      <c r="E15" s="111">
        <v>6142</v>
      </c>
      <c r="F15" s="4">
        <f t="shared" si="0"/>
        <v>61424</v>
      </c>
      <c r="I15" s="1"/>
      <c r="J15" s="1"/>
    </row>
    <row r="16" spans="1:10" ht="12.75">
      <c r="A16" s="3" t="s">
        <v>20</v>
      </c>
      <c r="B16" t="s">
        <v>18</v>
      </c>
      <c r="C16" s="71" t="s">
        <v>335</v>
      </c>
      <c r="D16" s="111">
        <v>414253</v>
      </c>
      <c r="E16" s="111">
        <v>46028</v>
      </c>
      <c r="F16" s="4">
        <f t="shared" si="0"/>
        <v>460281</v>
      </c>
      <c r="I16" s="1"/>
      <c r="J16" s="1"/>
    </row>
    <row r="17" spans="1:10" ht="12.75">
      <c r="A17" s="3" t="s">
        <v>21</v>
      </c>
      <c r="B17" t="s">
        <v>18</v>
      </c>
      <c r="C17" s="71" t="s">
        <v>336</v>
      </c>
      <c r="D17" s="111">
        <v>86947</v>
      </c>
      <c r="E17" s="111">
        <v>9661</v>
      </c>
      <c r="F17" s="4">
        <f t="shared" si="0"/>
        <v>96608</v>
      </c>
      <c r="I17" s="1"/>
      <c r="J17" s="1"/>
    </row>
    <row r="18" spans="1:10" ht="12.75">
      <c r="A18" s="3" t="s">
        <v>22</v>
      </c>
      <c r="B18" t="s">
        <v>18</v>
      </c>
      <c r="C18" s="71" t="s">
        <v>337</v>
      </c>
      <c r="D18" s="111">
        <v>0</v>
      </c>
      <c r="E18" s="111">
        <v>0</v>
      </c>
      <c r="F18" s="4">
        <f t="shared" si="0"/>
        <v>0</v>
      </c>
      <c r="I18" s="1"/>
      <c r="J18" s="1"/>
    </row>
    <row r="19" spans="1:10" ht="12.75">
      <c r="A19" s="3" t="s">
        <v>23</v>
      </c>
      <c r="B19" t="s">
        <v>18</v>
      </c>
      <c r="C19" s="71" t="s">
        <v>338</v>
      </c>
      <c r="D19" s="111">
        <v>1598889</v>
      </c>
      <c r="E19" s="111">
        <v>177654</v>
      </c>
      <c r="F19" s="4">
        <f t="shared" si="0"/>
        <v>1776543</v>
      </c>
      <c r="I19" s="1"/>
      <c r="J19" s="1"/>
    </row>
    <row r="20" spans="1:10" ht="12.75">
      <c r="A20" s="3" t="s">
        <v>24</v>
      </c>
      <c r="B20" t="s">
        <v>18</v>
      </c>
      <c r="C20" s="71" t="s">
        <v>339</v>
      </c>
      <c r="D20" s="111">
        <v>1503</v>
      </c>
      <c r="E20" s="111">
        <v>167</v>
      </c>
      <c r="F20" s="4">
        <f t="shared" si="0"/>
        <v>1670</v>
      </c>
      <c r="I20" s="1"/>
      <c r="J20" s="1"/>
    </row>
    <row r="21" spans="1:10" ht="12.75">
      <c r="A21" s="3" t="s">
        <v>25</v>
      </c>
      <c r="B21" t="s">
        <v>26</v>
      </c>
      <c r="C21" s="71" t="s">
        <v>340</v>
      </c>
      <c r="D21" s="111">
        <v>10064</v>
      </c>
      <c r="E21" s="111">
        <v>1118</v>
      </c>
      <c r="F21" s="4">
        <f t="shared" si="0"/>
        <v>11182</v>
      </c>
      <c r="I21" s="1"/>
      <c r="J21" s="1"/>
    </row>
    <row r="22" spans="1:10" ht="12.75">
      <c r="A22" s="3" t="s">
        <v>27</v>
      </c>
      <c r="B22" t="s">
        <v>28</v>
      </c>
      <c r="C22" s="71" t="s">
        <v>341</v>
      </c>
      <c r="D22" s="111">
        <v>1130</v>
      </c>
      <c r="E22" s="111">
        <v>126</v>
      </c>
      <c r="F22" s="4">
        <f t="shared" si="0"/>
        <v>1256</v>
      </c>
      <c r="I22" s="1"/>
      <c r="J22" s="1"/>
    </row>
    <row r="23" spans="1:10" ht="12.75">
      <c r="A23" s="3" t="s">
        <v>29</v>
      </c>
      <c r="B23" t="s">
        <v>28</v>
      </c>
      <c r="C23" s="71" t="s">
        <v>342</v>
      </c>
      <c r="D23" s="111">
        <v>0</v>
      </c>
      <c r="E23" s="111">
        <v>0</v>
      </c>
      <c r="F23" s="4">
        <f t="shared" si="0"/>
        <v>0</v>
      </c>
      <c r="I23" s="1"/>
      <c r="J23" s="1"/>
    </row>
    <row r="24" spans="1:10" ht="12.75">
      <c r="A24" s="3" t="s">
        <v>30</v>
      </c>
      <c r="B24" t="s">
        <v>28</v>
      </c>
      <c r="C24" s="71" t="s">
        <v>343</v>
      </c>
      <c r="D24" s="111">
        <v>55</v>
      </c>
      <c r="E24" s="111">
        <v>6</v>
      </c>
      <c r="F24" s="4">
        <f t="shared" si="0"/>
        <v>61</v>
      </c>
      <c r="I24" s="1"/>
      <c r="J24" s="1"/>
    </row>
    <row r="25" spans="1:10" ht="12.75">
      <c r="A25" s="3" t="s">
        <v>31</v>
      </c>
      <c r="B25" t="s">
        <v>28</v>
      </c>
      <c r="C25" s="71" t="s">
        <v>344</v>
      </c>
      <c r="D25" s="111">
        <v>0</v>
      </c>
      <c r="E25" s="111">
        <v>0</v>
      </c>
      <c r="F25" s="4">
        <f t="shared" si="0"/>
        <v>0</v>
      </c>
      <c r="I25" s="1"/>
      <c r="J25" s="1"/>
    </row>
    <row r="26" spans="1:10" ht="12.75">
      <c r="A26" s="3" t="s">
        <v>32</v>
      </c>
      <c r="B26" t="s">
        <v>28</v>
      </c>
      <c r="C26" s="71" t="s">
        <v>345</v>
      </c>
      <c r="D26" s="111">
        <v>0</v>
      </c>
      <c r="E26" s="111">
        <v>0</v>
      </c>
      <c r="F26" s="4">
        <f t="shared" si="0"/>
        <v>0</v>
      </c>
      <c r="I26" s="1"/>
      <c r="J26" s="1"/>
    </row>
    <row r="27" spans="1:10" ht="12.75">
      <c r="A27" s="3" t="s">
        <v>33</v>
      </c>
      <c r="B27" t="s">
        <v>34</v>
      </c>
      <c r="C27" s="71" t="s">
        <v>346</v>
      </c>
      <c r="D27" s="111">
        <v>55</v>
      </c>
      <c r="E27" s="111">
        <v>6</v>
      </c>
      <c r="F27" s="4">
        <f t="shared" si="0"/>
        <v>61</v>
      </c>
      <c r="I27" s="1"/>
      <c r="J27" s="1"/>
    </row>
    <row r="28" spans="1:10" ht="12.75">
      <c r="A28" s="3" t="s">
        <v>36</v>
      </c>
      <c r="B28" t="s">
        <v>34</v>
      </c>
      <c r="C28" s="71" t="s">
        <v>347</v>
      </c>
      <c r="D28" s="111">
        <v>2137</v>
      </c>
      <c r="E28" s="111">
        <v>237</v>
      </c>
      <c r="F28" s="4">
        <f t="shared" si="0"/>
        <v>2374</v>
      </c>
      <c r="I28" s="1"/>
      <c r="J28" s="1"/>
    </row>
    <row r="29" spans="1:10" ht="12.75">
      <c r="A29" s="3" t="s">
        <v>37</v>
      </c>
      <c r="B29" t="s">
        <v>38</v>
      </c>
      <c r="C29" s="71" t="s">
        <v>348</v>
      </c>
      <c r="D29" s="111">
        <v>433828</v>
      </c>
      <c r="E29" s="111">
        <v>48203</v>
      </c>
      <c r="F29" s="4">
        <f t="shared" si="0"/>
        <v>482031</v>
      </c>
      <c r="I29" s="1"/>
      <c r="J29" s="1"/>
    </row>
    <row r="30" spans="1:10" ht="12.75">
      <c r="A30" s="3" t="s">
        <v>39</v>
      </c>
      <c r="B30" t="s">
        <v>38</v>
      </c>
      <c r="C30" s="71" t="s">
        <v>349</v>
      </c>
      <c r="D30" s="111">
        <v>270437</v>
      </c>
      <c r="E30" s="111">
        <v>30048</v>
      </c>
      <c r="F30" s="4">
        <f t="shared" si="0"/>
        <v>300485</v>
      </c>
      <c r="I30" s="1"/>
      <c r="J30" s="1"/>
    </row>
    <row r="31" spans="1:10" ht="12.75">
      <c r="A31" s="3" t="s">
        <v>40</v>
      </c>
      <c r="B31" t="s">
        <v>41</v>
      </c>
      <c r="C31" s="71" t="s">
        <v>350</v>
      </c>
      <c r="D31" s="111">
        <v>0</v>
      </c>
      <c r="E31" s="111">
        <v>0</v>
      </c>
      <c r="F31" s="4">
        <f t="shared" si="0"/>
        <v>0</v>
      </c>
      <c r="I31" s="1"/>
      <c r="J31" s="1"/>
    </row>
    <row r="32" spans="1:10" ht="12.75">
      <c r="A32" s="3" t="s">
        <v>42</v>
      </c>
      <c r="B32" t="s">
        <v>41</v>
      </c>
      <c r="C32" s="71" t="s">
        <v>351</v>
      </c>
      <c r="D32" s="111">
        <v>1255</v>
      </c>
      <c r="E32" s="111">
        <v>139</v>
      </c>
      <c r="F32" s="4">
        <f t="shared" si="0"/>
        <v>1394</v>
      </c>
      <c r="I32" s="1"/>
      <c r="J32" s="1"/>
    </row>
    <row r="33" spans="1:10" ht="12.75">
      <c r="A33" s="57" t="s">
        <v>43</v>
      </c>
      <c r="B33" s="9" t="s">
        <v>44</v>
      </c>
      <c r="C33" s="71" t="s">
        <v>352</v>
      </c>
      <c r="D33" s="111">
        <v>0</v>
      </c>
      <c r="E33" s="111">
        <v>0</v>
      </c>
      <c r="F33" s="4">
        <f t="shared" si="0"/>
        <v>0</v>
      </c>
      <c r="I33" s="1"/>
      <c r="J33" s="1"/>
    </row>
    <row r="34" spans="1:10" ht="12.75">
      <c r="A34" s="3" t="s">
        <v>46</v>
      </c>
      <c r="B34" t="s">
        <v>44</v>
      </c>
      <c r="C34" s="71" t="s">
        <v>353</v>
      </c>
      <c r="D34" s="111">
        <v>758</v>
      </c>
      <c r="E34" s="111">
        <v>84</v>
      </c>
      <c r="F34" s="4">
        <f t="shared" si="0"/>
        <v>842</v>
      </c>
      <c r="I34" s="1"/>
      <c r="J34" s="1"/>
    </row>
    <row r="35" spans="1:10" ht="12.75">
      <c r="A35" s="3" t="s">
        <v>47</v>
      </c>
      <c r="B35" t="s">
        <v>48</v>
      </c>
      <c r="C35" s="71" t="s">
        <v>354</v>
      </c>
      <c r="D35" s="111">
        <v>1283</v>
      </c>
      <c r="E35" s="111">
        <v>142</v>
      </c>
      <c r="F35" s="4">
        <f t="shared" si="0"/>
        <v>1425</v>
      </c>
      <c r="I35" s="1"/>
      <c r="J35" s="1"/>
    </row>
    <row r="36" spans="1:10" ht="12.75">
      <c r="A36" s="3" t="s">
        <v>49</v>
      </c>
      <c r="B36" t="s">
        <v>50</v>
      </c>
      <c r="C36" s="71" t="s">
        <v>355</v>
      </c>
      <c r="D36" s="111">
        <v>0</v>
      </c>
      <c r="E36" s="111">
        <v>0</v>
      </c>
      <c r="F36" s="4">
        <f t="shared" si="0"/>
        <v>0</v>
      </c>
      <c r="I36" s="1"/>
      <c r="J36" s="1"/>
    </row>
    <row r="37" spans="1:10" ht="12.75">
      <c r="A37" s="3" t="s">
        <v>51</v>
      </c>
      <c r="B37" t="s">
        <v>50</v>
      </c>
      <c r="C37" s="71" t="s">
        <v>356</v>
      </c>
      <c r="D37" s="111">
        <v>0</v>
      </c>
      <c r="E37" s="111">
        <v>0</v>
      </c>
      <c r="F37" s="4">
        <f aca="true" t="shared" si="1" ref="F37:F68">SUM(D37:E37)</f>
        <v>0</v>
      </c>
      <c r="I37" s="1"/>
      <c r="J37" s="1"/>
    </row>
    <row r="38" spans="1:10" ht="12.75">
      <c r="A38" s="3" t="s">
        <v>52</v>
      </c>
      <c r="B38" t="s">
        <v>50</v>
      </c>
      <c r="C38" s="71" t="s">
        <v>357</v>
      </c>
      <c r="D38" s="111">
        <v>275</v>
      </c>
      <c r="E38" s="111">
        <v>31</v>
      </c>
      <c r="F38" s="4">
        <f t="shared" si="1"/>
        <v>306</v>
      </c>
      <c r="I38" s="1"/>
      <c r="J38" s="1"/>
    </row>
    <row r="39" spans="1:10" ht="12.75">
      <c r="A39" s="3" t="s">
        <v>53</v>
      </c>
      <c r="B39" t="s">
        <v>54</v>
      </c>
      <c r="C39" s="71" t="s">
        <v>358</v>
      </c>
      <c r="D39" s="111">
        <v>2192</v>
      </c>
      <c r="E39" s="111">
        <v>244</v>
      </c>
      <c r="F39" s="4">
        <f t="shared" si="1"/>
        <v>2436</v>
      </c>
      <c r="I39" s="1"/>
      <c r="J39" s="1"/>
    </row>
    <row r="40" spans="1:10" ht="12.75">
      <c r="A40" s="3" t="s">
        <v>55</v>
      </c>
      <c r="B40" t="s">
        <v>54</v>
      </c>
      <c r="C40" s="71" t="s">
        <v>359</v>
      </c>
      <c r="D40" s="111">
        <v>2040</v>
      </c>
      <c r="E40" s="111">
        <v>227</v>
      </c>
      <c r="F40" s="4">
        <f t="shared" si="1"/>
        <v>2267</v>
      </c>
      <c r="I40" s="1"/>
      <c r="J40" s="1"/>
    </row>
    <row r="41" spans="1:10" ht="12.75">
      <c r="A41" s="3" t="s">
        <v>56</v>
      </c>
      <c r="B41" t="s">
        <v>57</v>
      </c>
      <c r="C41" s="71" t="s">
        <v>360</v>
      </c>
      <c r="D41" s="111">
        <v>428</v>
      </c>
      <c r="E41" s="111">
        <v>47</v>
      </c>
      <c r="F41" s="4">
        <f t="shared" si="1"/>
        <v>475</v>
      </c>
      <c r="I41" s="1"/>
      <c r="J41" s="1"/>
    </row>
    <row r="42" spans="1:10" ht="12.75">
      <c r="A42" s="3" t="s">
        <v>58</v>
      </c>
      <c r="B42" t="s">
        <v>59</v>
      </c>
      <c r="C42" s="71" t="s">
        <v>361</v>
      </c>
      <c r="D42" s="111">
        <v>0</v>
      </c>
      <c r="E42" s="111">
        <v>0</v>
      </c>
      <c r="F42" s="4">
        <f t="shared" si="1"/>
        <v>0</v>
      </c>
      <c r="I42" s="1"/>
      <c r="J42" s="1"/>
    </row>
    <row r="43" spans="1:10" ht="12.75">
      <c r="A43" s="3" t="s">
        <v>60</v>
      </c>
      <c r="B43" t="s">
        <v>61</v>
      </c>
      <c r="C43" s="71" t="s">
        <v>362</v>
      </c>
      <c r="D43" s="111">
        <v>23602</v>
      </c>
      <c r="E43" s="111">
        <v>2622</v>
      </c>
      <c r="F43" s="4">
        <f t="shared" si="1"/>
        <v>26224</v>
      </c>
      <c r="I43" s="1"/>
      <c r="J43" s="1"/>
    </row>
    <row r="44" spans="1:10" ht="12.75">
      <c r="A44" s="3" t="s">
        <v>62</v>
      </c>
      <c r="B44" t="s">
        <v>63</v>
      </c>
      <c r="C44" s="71" t="s">
        <v>363</v>
      </c>
      <c r="D44" s="111">
        <v>2561399</v>
      </c>
      <c r="E44" s="111">
        <v>284600</v>
      </c>
      <c r="F44" s="4">
        <f t="shared" si="1"/>
        <v>2845999</v>
      </c>
      <c r="I44" s="1"/>
      <c r="J44" s="1"/>
    </row>
    <row r="45" spans="1:10" ht="12.75">
      <c r="A45" s="3" t="s">
        <v>64</v>
      </c>
      <c r="B45" t="s">
        <v>65</v>
      </c>
      <c r="C45" s="71" t="s">
        <v>364</v>
      </c>
      <c r="D45" s="111">
        <v>1</v>
      </c>
      <c r="E45" s="111">
        <v>0</v>
      </c>
      <c r="F45" s="4">
        <f t="shared" si="1"/>
        <v>1</v>
      </c>
      <c r="I45" s="1"/>
      <c r="J45" s="1"/>
    </row>
    <row r="46" spans="1:10" ht="12.75">
      <c r="A46" s="3" t="s">
        <v>66</v>
      </c>
      <c r="B46" t="s">
        <v>67</v>
      </c>
      <c r="C46" s="71" t="s">
        <v>365</v>
      </c>
      <c r="D46" s="111">
        <v>236426</v>
      </c>
      <c r="E46" s="111">
        <v>26269</v>
      </c>
      <c r="F46" s="4">
        <f t="shared" si="1"/>
        <v>262695</v>
      </c>
      <c r="I46" s="1"/>
      <c r="J46" s="1"/>
    </row>
    <row r="47" spans="1:10" ht="12.75">
      <c r="A47" s="3" t="s">
        <v>68</v>
      </c>
      <c r="B47" t="s">
        <v>69</v>
      </c>
      <c r="C47" s="71" t="s">
        <v>366</v>
      </c>
      <c r="D47" s="111">
        <v>211200</v>
      </c>
      <c r="E47" s="111">
        <v>23467</v>
      </c>
      <c r="F47" s="4">
        <f t="shared" si="1"/>
        <v>234667</v>
      </c>
      <c r="I47" s="1"/>
      <c r="J47" s="1"/>
    </row>
    <row r="48" spans="1:10" ht="12.75">
      <c r="A48" s="3" t="s">
        <v>70</v>
      </c>
      <c r="B48" t="s">
        <v>71</v>
      </c>
      <c r="C48" s="71" t="s">
        <v>367</v>
      </c>
      <c r="D48" s="111">
        <v>1668</v>
      </c>
      <c r="E48" s="111">
        <v>185</v>
      </c>
      <c r="F48" s="4">
        <f t="shared" si="1"/>
        <v>1853</v>
      </c>
      <c r="I48" s="1"/>
      <c r="J48" s="1"/>
    </row>
    <row r="49" spans="1:10" ht="12.75">
      <c r="A49" s="3" t="s">
        <v>72</v>
      </c>
      <c r="B49" t="s">
        <v>71</v>
      </c>
      <c r="C49" s="71" t="s">
        <v>368</v>
      </c>
      <c r="D49" s="111">
        <v>855</v>
      </c>
      <c r="E49" s="111">
        <v>95</v>
      </c>
      <c r="F49" s="4">
        <f t="shared" si="1"/>
        <v>950</v>
      </c>
      <c r="I49" s="1"/>
      <c r="J49" s="1"/>
    </row>
    <row r="50" spans="1:10" ht="12.75">
      <c r="A50" s="3" t="s">
        <v>74</v>
      </c>
      <c r="B50" t="s">
        <v>71</v>
      </c>
      <c r="C50" s="71" t="s">
        <v>369</v>
      </c>
      <c r="D50" s="111">
        <v>111</v>
      </c>
      <c r="E50" s="111">
        <v>12</v>
      </c>
      <c r="F50" s="4">
        <f t="shared" si="1"/>
        <v>123</v>
      </c>
      <c r="I50" s="1"/>
      <c r="J50" s="1"/>
    </row>
    <row r="51" spans="1:10" ht="12.75">
      <c r="A51" s="3" t="s">
        <v>75</v>
      </c>
      <c r="B51" t="s">
        <v>71</v>
      </c>
      <c r="C51" s="71" t="s">
        <v>370</v>
      </c>
      <c r="D51" s="111">
        <v>0</v>
      </c>
      <c r="E51" s="111">
        <v>0</v>
      </c>
      <c r="F51" s="4">
        <f t="shared" si="1"/>
        <v>0</v>
      </c>
      <c r="I51" s="1"/>
      <c r="J51" s="1"/>
    </row>
    <row r="52" spans="1:10" ht="12.75">
      <c r="A52" s="3" t="s">
        <v>76</v>
      </c>
      <c r="B52" t="s">
        <v>71</v>
      </c>
      <c r="C52" s="71" t="s">
        <v>371</v>
      </c>
      <c r="D52" s="111">
        <v>111</v>
      </c>
      <c r="E52" s="111">
        <v>12</v>
      </c>
      <c r="F52" s="4">
        <f t="shared" si="1"/>
        <v>123</v>
      </c>
      <c r="I52" s="1"/>
      <c r="J52" s="1"/>
    </row>
    <row r="53" spans="1:10" ht="12.75">
      <c r="A53" s="3" t="s">
        <v>77</v>
      </c>
      <c r="B53" t="s">
        <v>78</v>
      </c>
      <c r="C53" s="71" t="s">
        <v>372</v>
      </c>
      <c r="D53" s="111">
        <v>428</v>
      </c>
      <c r="E53" s="111">
        <v>47</v>
      </c>
      <c r="F53" s="4">
        <f t="shared" si="1"/>
        <v>475</v>
      </c>
      <c r="I53" s="1"/>
      <c r="J53" s="1"/>
    </row>
    <row r="54" spans="1:10" ht="12.75">
      <c r="A54" s="3" t="s">
        <v>79</v>
      </c>
      <c r="B54" t="s">
        <v>78</v>
      </c>
      <c r="C54" s="71" t="s">
        <v>373</v>
      </c>
      <c r="D54" s="111">
        <v>220340</v>
      </c>
      <c r="E54" s="111">
        <v>24482</v>
      </c>
      <c r="F54" s="4">
        <f t="shared" si="1"/>
        <v>244822</v>
      </c>
      <c r="I54" s="1"/>
      <c r="J54" s="1"/>
    </row>
    <row r="55" spans="1:10" ht="12.75">
      <c r="A55" s="3" t="s">
        <v>80</v>
      </c>
      <c r="B55" t="s">
        <v>78</v>
      </c>
      <c r="C55" s="71" t="s">
        <v>374</v>
      </c>
      <c r="D55" s="111">
        <v>24373</v>
      </c>
      <c r="E55" s="111">
        <v>2708</v>
      </c>
      <c r="F55" s="4">
        <f t="shared" si="1"/>
        <v>27081</v>
      </c>
      <c r="I55" s="1"/>
      <c r="J55" s="1"/>
    </row>
    <row r="56" spans="1:10" ht="12.75">
      <c r="A56" s="110">
        <v>1000</v>
      </c>
      <c r="B56" t="s">
        <v>78</v>
      </c>
      <c r="C56" s="71" t="s">
        <v>375</v>
      </c>
      <c r="D56" s="111">
        <v>49945</v>
      </c>
      <c r="E56" s="111">
        <v>5549</v>
      </c>
      <c r="F56" s="4">
        <f t="shared" si="1"/>
        <v>55494</v>
      </c>
      <c r="I56" s="1"/>
      <c r="J56" s="1"/>
    </row>
    <row r="57" spans="1:10" ht="12.75">
      <c r="A57" s="110">
        <v>1010</v>
      </c>
      <c r="B57" t="s">
        <v>78</v>
      </c>
      <c r="C57" s="71" t="s">
        <v>376</v>
      </c>
      <c r="D57" s="111">
        <v>262782</v>
      </c>
      <c r="E57" s="111">
        <v>29198</v>
      </c>
      <c r="F57" s="4">
        <f t="shared" si="1"/>
        <v>291980</v>
      </c>
      <c r="I57" s="1"/>
      <c r="J57" s="1"/>
    </row>
    <row r="58" spans="1:10" ht="12.75">
      <c r="A58" s="110">
        <v>1020</v>
      </c>
      <c r="B58" t="s">
        <v>78</v>
      </c>
      <c r="C58" s="71" t="s">
        <v>377</v>
      </c>
      <c r="D58" s="111">
        <v>7747</v>
      </c>
      <c r="E58" s="111">
        <v>861</v>
      </c>
      <c r="F58" s="4">
        <f t="shared" si="1"/>
        <v>8608</v>
      </c>
      <c r="I58" s="1"/>
      <c r="J58" s="1"/>
    </row>
    <row r="59" spans="1:10" ht="12.75">
      <c r="A59" s="110">
        <v>1030</v>
      </c>
      <c r="B59" t="s">
        <v>78</v>
      </c>
      <c r="C59" s="71" t="s">
        <v>378</v>
      </c>
      <c r="D59" s="111">
        <v>331</v>
      </c>
      <c r="E59" s="111">
        <v>37</v>
      </c>
      <c r="F59" s="4">
        <f t="shared" si="1"/>
        <v>368</v>
      </c>
      <c r="I59" s="1"/>
      <c r="J59" s="1"/>
    </row>
    <row r="60" spans="1:10" ht="12.75">
      <c r="A60" s="110">
        <v>1040</v>
      </c>
      <c r="B60" t="s">
        <v>78</v>
      </c>
      <c r="C60" s="71" t="s">
        <v>379</v>
      </c>
      <c r="D60" s="111">
        <v>40529</v>
      </c>
      <c r="E60" s="111">
        <v>4503</v>
      </c>
      <c r="F60" s="4">
        <f t="shared" si="1"/>
        <v>45032</v>
      </c>
      <c r="I60" s="1"/>
      <c r="J60" s="1"/>
    </row>
    <row r="61" spans="1:10" ht="12.75">
      <c r="A61" s="110">
        <v>1050</v>
      </c>
      <c r="B61" t="s">
        <v>78</v>
      </c>
      <c r="C61" s="71" t="s">
        <v>380</v>
      </c>
      <c r="D61" s="111">
        <v>9788</v>
      </c>
      <c r="E61" s="111">
        <v>1088</v>
      </c>
      <c r="F61" s="4">
        <f t="shared" si="1"/>
        <v>10876</v>
      </c>
      <c r="I61" s="1"/>
      <c r="J61" s="1"/>
    </row>
    <row r="62" spans="1:10" ht="12.75">
      <c r="A62" s="110">
        <v>1060</v>
      </c>
      <c r="B62" t="s">
        <v>78</v>
      </c>
      <c r="C62" s="71" t="s">
        <v>381</v>
      </c>
      <c r="D62" s="111">
        <v>275</v>
      </c>
      <c r="E62" s="111">
        <v>31</v>
      </c>
      <c r="F62" s="4">
        <f t="shared" si="1"/>
        <v>306</v>
      </c>
      <c r="I62" s="1"/>
      <c r="J62" s="1"/>
    </row>
    <row r="63" spans="1:10" ht="12.75">
      <c r="A63" s="110">
        <v>1070</v>
      </c>
      <c r="B63" t="s">
        <v>78</v>
      </c>
      <c r="C63" s="71" t="s">
        <v>382</v>
      </c>
      <c r="D63" s="111">
        <v>648</v>
      </c>
      <c r="E63" s="111">
        <v>72</v>
      </c>
      <c r="F63" s="4">
        <f t="shared" si="1"/>
        <v>720</v>
      </c>
      <c r="I63" s="1"/>
      <c r="J63" s="1"/>
    </row>
    <row r="64" spans="1:10" ht="12.75">
      <c r="A64" s="110">
        <v>1080</v>
      </c>
      <c r="B64" t="s">
        <v>78</v>
      </c>
      <c r="C64" s="71" t="s">
        <v>383</v>
      </c>
      <c r="D64" s="111">
        <v>15688</v>
      </c>
      <c r="E64" s="111">
        <v>1743</v>
      </c>
      <c r="F64" s="4">
        <f t="shared" si="1"/>
        <v>17431</v>
      </c>
      <c r="I64" s="1"/>
      <c r="J64" s="1"/>
    </row>
    <row r="65" spans="1:10" ht="12.75">
      <c r="A65" s="110">
        <v>1110</v>
      </c>
      <c r="B65" t="s">
        <v>78</v>
      </c>
      <c r="C65" s="71" t="s">
        <v>384</v>
      </c>
      <c r="D65" s="111">
        <v>52579</v>
      </c>
      <c r="E65" s="111">
        <v>5842</v>
      </c>
      <c r="F65" s="4">
        <f t="shared" si="1"/>
        <v>58421</v>
      </c>
      <c r="I65" s="1"/>
      <c r="J65" s="1"/>
    </row>
    <row r="66" spans="1:10" ht="12.75">
      <c r="A66" s="110">
        <v>1120</v>
      </c>
      <c r="B66" t="s">
        <v>78</v>
      </c>
      <c r="C66" s="71" t="s">
        <v>385</v>
      </c>
      <c r="D66" s="111">
        <v>0</v>
      </c>
      <c r="E66" s="111">
        <v>0</v>
      </c>
      <c r="F66" s="4">
        <f t="shared" si="1"/>
        <v>0</v>
      </c>
      <c r="I66" s="1"/>
      <c r="J66" s="1"/>
    </row>
    <row r="67" spans="1:10" ht="12.75">
      <c r="A67" s="110">
        <v>1130</v>
      </c>
      <c r="B67" t="s">
        <v>78</v>
      </c>
      <c r="C67" s="71" t="s">
        <v>386</v>
      </c>
      <c r="D67" s="111">
        <v>55</v>
      </c>
      <c r="E67" s="111">
        <v>6</v>
      </c>
      <c r="F67" s="4">
        <f t="shared" si="1"/>
        <v>61</v>
      </c>
      <c r="I67" s="1"/>
      <c r="J67" s="1"/>
    </row>
    <row r="68" spans="1:10" ht="12.75">
      <c r="A68" s="110">
        <v>1140</v>
      </c>
      <c r="B68" t="s">
        <v>94</v>
      </c>
      <c r="C68" s="71" t="s">
        <v>387</v>
      </c>
      <c r="D68" s="111">
        <v>3805</v>
      </c>
      <c r="E68" s="111">
        <v>423</v>
      </c>
      <c r="F68" s="4">
        <f t="shared" si="1"/>
        <v>4228</v>
      </c>
      <c r="I68" s="1"/>
      <c r="J68" s="1"/>
    </row>
    <row r="69" spans="1:10" ht="12.75">
      <c r="A69" s="110">
        <v>1150</v>
      </c>
      <c r="B69" t="s">
        <v>94</v>
      </c>
      <c r="C69" s="71" t="s">
        <v>388</v>
      </c>
      <c r="D69" s="111">
        <v>55</v>
      </c>
      <c r="E69" s="111">
        <v>6</v>
      </c>
      <c r="F69" s="4">
        <f aca="true" t="shared" si="2" ref="F69:F100">SUM(D69:E69)</f>
        <v>61</v>
      </c>
      <c r="I69" s="1"/>
      <c r="J69" s="1"/>
    </row>
    <row r="70" spans="1:10" ht="12.75">
      <c r="A70" s="110">
        <v>1160</v>
      </c>
      <c r="B70" t="s">
        <v>94</v>
      </c>
      <c r="C70" s="71" t="s">
        <v>389</v>
      </c>
      <c r="D70" s="111">
        <v>0</v>
      </c>
      <c r="E70" s="111">
        <v>0</v>
      </c>
      <c r="F70" s="4">
        <f t="shared" si="2"/>
        <v>0</v>
      </c>
      <c r="I70" s="1"/>
      <c r="J70" s="1"/>
    </row>
    <row r="71" spans="1:10" ht="12.75">
      <c r="A71" s="110">
        <v>1180</v>
      </c>
      <c r="B71" t="s">
        <v>98</v>
      </c>
      <c r="C71" s="71" t="s">
        <v>390</v>
      </c>
      <c r="D71" s="111">
        <v>168450</v>
      </c>
      <c r="E71" s="111">
        <v>18717</v>
      </c>
      <c r="F71" s="4">
        <f t="shared" si="2"/>
        <v>187167</v>
      </c>
      <c r="I71" s="1"/>
      <c r="J71" s="1"/>
    </row>
    <row r="72" spans="1:10" ht="12.75">
      <c r="A72" s="110">
        <v>1195</v>
      </c>
      <c r="B72" t="s">
        <v>98</v>
      </c>
      <c r="C72" s="71" t="s">
        <v>391</v>
      </c>
      <c r="D72" s="111">
        <v>87043</v>
      </c>
      <c r="E72" s="111">
        <v>9671</v>
      </c>
      <c r="F72" s="4">
        <f t="shared" si="2"/>
        <v>96714</v>
      </c>
      <c r="I72" s="1"/>
      <c r="J72" s="1"/>
    </row>
    <row r="73" spans="1:10" ht="12.75">
      <c r="A73" s="110">
        <v>1220</v>
      </c>
      <c r="B73" t="s">
        <v>98</v>
      </c>
      <c r="C73" s="71" t="s">
        <v>392</v>
      </c>
      <c r="D73" s="111">
        <v>21548</v>
      </c>
      <c r="E73" s="111">
        <v>2394</v>
      </c>
      <c r="F73" s="4">
        <f t="shared" si="2"/>
        <v>23942</v>
      </c>
      <c r="I73" s="1"/>
      <c r="J73" s="1"/>
    </row>
    <row r="74" spans="1:10" ht="12.75">
      <c r="A74" s="110">
        <v>1330</v>
      </c>
      <c r="B74" t="s">
        <v>102</v>
      </c>
      <c r="C74" s="71" t="s">
        <v>393</v>
      </c>
      <c r="D74" s="111">
        <v>428</v>
      </c>
      <c r="E74" s="111">
        <v>47</v>
      </c>
      <c r="F74" s="4">
        <f t="shared" si="2"/>
        <v>475</v>
      </c>
      <c r="I74" s="1"/>
      <c r="J74" s="1"/>
    </row>
    <row r="75" spans="1:10" ht="12.75">
      <c r="A75" s="110">
        <v>1340</v>
      </c>
      <c r="B75" t="s">
        <v>104</v>
      </c>
      <c r="C75" s="71" t="s">
        <v>394</v>
      </c>
      <c r="D75" s="111">
        <v>3488</v>
      </c>
      <c r="E75" s="111">
        <v>387</v>
      </c>
      <c r="F75" s="4">
        <f t="shared" si="2"/>
        <v>3875</v>
      </c>
      <c r="I75" s="1"/>
      <c r="J75" s="1"/>
    </row>
    <row r="76" spans="1:10" ht="12.75">
      <c r="A76" s="110">
        <v>1350</v>
      </c>
      <c r="B76" t="s">
        <v>104</v>
      </c>
      <c r="C76" s="71" t="s">
        <v>395</v>
      </c>
      <c r="D76" s="111">
        <v>6493</v>
      </c>
      <c r="E76" s="111">
        <v>721</v>
      </c>
      <c r="F76" s="4">
        <f t="shared" si="2"/>
        <v>7214</v>
      </c>
      <c r="I76" s="1"/>
      <c r="J76" s="1"/>
    </row>
    <row r="77" spans="1:10" ht="12.75">
      <c r="A77" s="110">
        <v>1360</v>
      </c>
      <c r="B77" t="s">
        <v>107</v>
      </c>
      <c r="C77" s="71" t="s">
        <v>396</v>
      </c>
      <c r="D77" s="111">
        <v>14613</v>
      </c>
      <c r="E77" s="111">
        <v>1624</v>
      </c>
      <c r="F77" s="4">
        <f t="shared" si="2"/>
        <v>16237</v>
      </c>
      <c r="I77" s="1"/>
      <c r="J77" s="1"/>
    </row>
    <row r="78" spans="1:10" ht="12.75">
      <c r="A78" s="110">
        <v>1380</v>
      </c>
      <c r="B78" t="s">
        <v>109</v>
      </c>
      <c r="C78" s="71" t="s">
        <v>397</v>
      </c>
      <c r="D78" s="111">
        <v>0</v>
      </c>
      <c r="E78" s="111">
        <v>0</v>
      </c>
      <c r="F78" s="4">
        <f t="shared" si="2"/>
        <v>0</v>
      </c>
      <c r="I78" s="1"/>
      <c r="J78" s="1"/>
    </row>
    <row r="79" spans="1:10" ht="12.75">
      <c r="A79" s="110">
        <v>1390</v>
      </c>
      <c r="B79" t="s">
        <v>111</v>
      </c>
      <c r="C79" s="71" t="s">
        <v>398</v>
      </c>
      <c r="D79" s="111">
        <v>0</v>
      </c>
      <c r="E79" s="111">
        <v>0</v>
      </c>
      <c r="F79" s="4">
        <f t="shared" si="2"/>
        <v>0</v>
      </c>
      <c r="I79" s="1"/>
      <c r="J79" s="1"/>
    </row>
    <row r="80" spans="1:10" ht="12.75">
      <c r="A80" s="110">
        <v>1400</v>
      </c>
      <c r="B80" t="s">
        <v>111</v>
      </c>
      <c r="C80" s="71" t="s">
        <v>399</v>
      </c>
      <c r="D80" s="111">
        <v>0</v>
      </c>
      <c r="E80" s="111">
        <v>0</v>
      </c>
      <c r="F80" s="4">
        <f t="shared" si="2"/>
        <v>0</v>
      </c>
      <c r="I80" s="1"/>
      <c r="J80" s="1"/>
    </row>
    <row r="81" spans="1:10" ht="12.75">
      <c r="A81" s="110">
        <v>1410</v>
      </c>
      <c r="B81" t="s">
        <v>114</v>
      </c>
      <c r="C81" s="71" t="s">
        <v>400</v>
      </c>
      <c r="D81" s="111">
        <v>1283</v>
      </c>
      <c r="E81" s="111">
        <v>142</v>
      </c>
      <c r="F81" s="4">
        <f t="shared" si="2"/>
        <v>1425</v>
      </c>
      <c r="I81" s="1"/>
      <c r="J81" s="1"/>
    </row>
    <row r="82" spans="1:10" ht="12.75">
      <c r="A82" s="110">
        <v>1420</v>
      </c>
      <c r="B82" t="s">
        <v>116</v>
      </c>
      <c r="C82" s="71" t="s">
        <v>401</v>
      </c>
      <c r="D82" s="111">
        <v>625822</v>
      </c>
      <c r="E82" s="111">
        <v>69536</v>
      </c>
      <c r="F82" s="4">
        <f t="shared" si="2"/>
        <v>695358</v>
      </c>
      <c r="I82" s="1"/>
      <c r="J82" s="1"/>
    </row>
    <row r="83" spans="1:10" ht="12.75">
      <c r="A83" s="110">
        <v>1430</v>
      </c>
      <c r="B83" t="s">
        <v>73</v>
      </c>
      <c r="C83" s="71" t="s">
        <v>402</v>
      </c>
      <c r="D83" s="111">
        <v>0</v>
      </c>
      <c r="E83" s="111">
        <v>0</v>
      </c>
      <c r="F83" s="4">
        <f t="shared" si="2"/>
        <v>0</v>
      </c>
      <c r="I83" s="1"/>
      <c r="J83" s="1"/>
    </row>
    <row r="84" spans="1:10" ht="12.75">
      <c r="A84" s="110">
        <v>1440</v>
      </c>
      <c r="B84" t="s">
        <v>73</v>
      </c>
      <c r="C84" s="71" t="s">
        <v>403</v>
      </c>
      <c r="D84" s="111">
        <v>0</v>
      </c>
      <c r="E84" s="111">
        <v>0</v>
      </c>
      <c r="F84" s="4">
        <f t="shared" si="2"/>
        <v>0</v>
      </c>
      <c r="I84" s="1"/>
      <c r="J84" s="1"/>
    </row>
    <row r="85" spans="1:10" ht="12.75">
      <c r="A85" s="110">
        <v>1450</v>
      </c>
      <c r="B85" t="s">
        <v>45</v>
      </c>
      <c r="C85" s="71" t="s">
        <v>404</v>
      </c>
      <c r="D85" s="111">
        <v>0</v>
      </c>
      <c r="E85" s="111">
        <v>0</v>
      </c>
      <c r="F85" s="4">
        <f t="shared" si="2"/>
        <v>0</v>
      </c>
      <c r="I85" s="1"/>
      <c r="J85" s="1"/>
    </row>
    <row r="86" spans="1:10" ht="12.75">
      <c r="A86" s="110">
        <v>1460</v>
      </c>
      <c r="B86" t="s">
        <v>45</v>
      </c>
      <c r="C86" s="71" t="s">
        <v>405</v>
      </c>
      <c r="D86" s="111">
        <v>166</v>
      </c>
      <c r="E86" s="111">
        <v>18</v>
      </c>
      <c r="F86" s="4">
        <f t="shared" si="2"/>
        <v>184</v>
      </c>
      <c r="I86" s="1"/>
      <c r="J86" s="1"/>
    </row>
    <row r="87" spans="1:10" ht="12.75">
      <c r="A87" s="110">
        <v>1480</v>
      </c>
      <c r="B87" t="s">
        <v>45</v>
      </c>
      <c r="C87" s="71" t="s">
        <v>406</v>
      </c>
      <c r="D87" s="111">
        <v>648</v>
      </c>
      <c r="E87" s="111">
        <v>72</v>
      </c>
      <c r="F87" s="4">
        <f t="shared" si="2"/>
        <v>720</v>
      </c>
      <c r="I87" s="1"/>
      <c r="J87" s="1"/>
    </row>
    <row r="88" spans="1:10" ht="12.75">
      <c r="A88" s="110">
        <v>1490</v>
      </c>
      <c r="B88" t="s">
        <v>45</v>
      </c>
      <c r="C88" s="71" t="s">
        <v>407</v>
      </c>
      <c r="D88" s="111">
        <v>2247</v>
      </c>
      <c r="E88" s="111">
        <v>250</v>
      </c>
      <c r="F88" s="4">
        <f t="shared" si="2"/>
        <v>2497</v>
      </c>
      <c r="I88" s="1"/>
      <c r="J88" s="1"/>
    </row>
    <row r="89" spans="1:10" ht="12.75">
      <c r="A89" s="110">
        <v>1500</v>
      </c>
      <c r="B89" t="s">
        <v>45</v>
      </c>
      <c r="C89" s="71" t="s">
        <v>408</v>
      </c>
      <c r="D89" s="111">
        <v>18900</v>
      </c>
      <c r="E89" s="111">
        <v>2100</v>
      </c>
      <c r="F89" s="4">
        <f t="shared" si="2"/>
        <v>21000</v>
      </c>
      <c r="I89" s="1"/>
      <c r="J89" s="1"/>
    </row>
    <row r="90" spans="1:10" ht="12.75">
      <c r="A90" s="110">
        <v>1510</v>
      </c>
      <c r="B90" t="s">
        <v>125</v>
      </c>
      <c r="C90" s="71" t="s">
        <v>409</v>
      </c>
      <c r="D90" s="111">
        <v>34907</v>
      </c>
      <c r="E90" s="111">
        <v>3878</v>
      </c>
      <c r="F90" s="4">
        <f t="shared" si="2"/>
        <v>38785</v>
      </c>
      <c r="I90" s="1"/>
      <c r="J90" s="1"/>
    </row>
    <row r="91" spans="1:10" ht="12.75">
      <c r="A91" s="110">
        <v>1520</v>
      </c>
      <c r="B91" t="s">
        <v>127</v>
      </c>
      <c r="C91" s="71" t="s">
        <v>410</v>
      </c>
      <c r="D91" s="111">
        <v>17618</v>
      </c>
      <c r="E91" s="111">
        <v>1958</v>
      </c>
      <c r="F91" s="4">
        <f t="shared" si="2"/>
        <v>19576</v>
      </c>
      <c r="I91" s="1"/>
      <c r="J91" s="1"/>
    </row>
    <row r="92" spans="1:10" ht="12.75">
      <c r="A92" s="110">
        <v>1530</v>
      </c>
      <c r="B92" t="s">
        <v>127</v>
      </c>
      <c r="C92" s="71" t="s">
        <v>411</v>
      </c>
      <c r="D92" s="111">
        <v>1668</v>
      </c>
      <c r="E92" s="111">
        <v>185</v>
      </c>
      <c r="F92" s="4">
        <f t="shared" si="2"/>
        <v>1853</v>
      </c>
      <c r="I92" s="1"/>
      <c r="J92" s="1"/>
    </row>
    <row r="93" spans="1:10" ht="12.75">
      <c r="A93" s="110">
        <v>1540</v>
      </c>
      <c r="B93" t="s">
        <v>127</v>
      </c>
      <c r="C93" s="71" t="s">
        <v>412</v>
      </c>
      <c r="D93" s="111">
        <v>3847</v>
      </c>
      <c r="E93" s="111">
        <v>427</v>
      </c>
      <c r="F93" s="4">
        <f>SUM(D93:E93)</f>
        <v>4274</v>
      </c>
      <c r="I93" s="1"/>
      <c r="J93" s="1"/>
    </row>
    <row r="94" spans="1:10" ht="12.75">
      <c r="A94" s="110">
        <v>1550</v>
      </c>
      <c r="B94" t="s">
        <v>131</v>
      </c>
      <c r="C94" s="71" t="s">
        <v>413</v>
      </c>
      <c r="D94" s="111">
        <v>208098</v>
      </c>
      <c r="E94" s="111">
        <v>23122</v>
      </c>
      <c r="F94" s="4">
        <f t="shared" si="2"/>
        <v>231220</v>
      </c>
      <c r="I94" s="1"/>
      <c r="J94" s="1"/>
    </row>
    <row r="95" spans="1:10" ht="12.75">
      <c r="A95" s="110">
        <v>1560</v>
      </c>
      <c r="B95" t="s">
        <v>131</v>
      </c>
      <c r="C95" s="71" t="s">
        <v>414</v>
      </c>
      <c r="D95" s="111">
        <v>47451</v>
      </c>
      <c r="E95" s="111">
        <v>5272</v>
      </c>
      <c r="F95" s="4">
        <f t="shared" si="2"/>
        <v>52723</v>
      </c>
      <c r="I95" s="1"/>
      <c r="J95" s="1"/>
    </row>
    <row r="96" spans="1:10" ht="12.75">
      <c r="A96" s="110">
        <v>1570</v>
      </c>
      <c r="B96" t="s">
        <v>131</v>
      </c>
      <c r="C96" s="71" t="s">
        <v>415</v>
      </c>
      <c r="D96" s="111">
        <v>15771</v>
      </c>
      <c r="E96" s="111">
        <v>1752</v>
      </c>
      <c r="F96" s="4">
        <f t="shared" si="2"/>
        <v>17523</v>
      </c>
      <c r="I96" s="1"/>
      <c r="J96" s="1"/>
    </row>
    <row r="97" spans="1:10" ht="12.75">
      <c r="A97" s="110">
        <v>1580</v>
      </c>
      <c r="B97" t="s">
        <v>35</v>
      </c>
      <c r="C97" s="71" t="s">
        <v>416</v>
      </c>
      <c r="D97" s="111">
        <v>5211</v>
      </c>
      <c r="E97" s="111">
        <v>579</v>
      </c>
      <c r="F97" s="4">
        <f t="shared" si="2"/>
        <v>5790</v>
      </c>
      <c r="I97" s="1"/>
      <c r="J97" s="1"/>
    </row>
    <row r="98" spans="1:10" ht="12.75">
      <c r="A98" s="110">
        <v>1590</v>
      </c>
      <c r="B98" t="s">
        <v>35</v>
      </c>
      <c r="C98" s="71" t="s">
        <v>417</v>
      </c>
      <c r="D98" s="111">
        <v>1709</v>
      </c>
      <c r="E98" s="111">
        <v>190</v>
      </c>
      <c r="F98" s="4">
        <f t="shared" si="2"/>
        <v>1899</v>
      </c>
      <c r="I98" s="1"/>
      <c r="J98" s="1"/>
    </row>
    <row r="99" spans="1:10" ht="12.75">
      <c r="A99" s="110">
        <v>1600</v>
      </c>
      <c r="B99" t="s">
        <v>35</v>
      </c>
      <c r="C99" s="71" t="s">
        <v>418</v>
      </c>
      <c r="D99" s="111">
        <v>55</v>
      </c>
      <c r="E99" s="111">
        <v>6</v>
      </c>
      <c r="F99" s="4">
        <f t="shared" si="2"/>
        <v>61</v>
      </c>
      <c r="I99" s="1"/>
      <c r="J99" s="1"/>
    </row>
    <row r="100" spans="1:10" ht="12.75">
      <c r="A100" s="110">
        <v>1620</v>
      </c>
      <c r="B100" t="s">
        <v>35</v>
      </c>
      <c r="C100" s="71" t="s">
        <v>419</v>
      </c>
      <c r="D100" s="111">
        <v>910</v>
      </c>
      <c r="E100" s="111">
        <v>101</v>
      </c>
      <c r="F100" s="4">
        <f t="shared" si="2"/>
        <v>1011</v>
      </c>
      <c r="I100" s="1"/>
      <c r="J100" s="1"/>
    </row>
    <row r="101" spans="1:10" ht="12.75">
      <c r="A101" s="110">
        <v>1750</v>
      </c>
      <c r="B101" t="s">
        <v>35</v>
      </c>
      <c r="C101" s="71" t="s">
        <v>420</v>
      </c>
      <c r="D101" s="111">
        <v>0</v>
      </c>
      <c r="E101" s="111">
        <v>0</v>
      </c>
      <c r="F101" s="4">
        <f aca="true" t="shared" si="3" ref="F101:F132">SUM(D101:E101)</f>
        <v>0</v>
      </c>
      <c r="I101" s="1"/>
      <c r="J101" s="1"/>
    </row>
    <row r="102" spans="1:10" ht="12.75">
      <c r="A102" s="110">
        <v>1760</v>
      </c>
      <c r="B102" t="s">
        <v>35</v>
      </c>
      <c r="C102" s="71" t="s">
        <v>421</v>
      </c>
      <c r="D102" s="111">
        <v>0</v>
      </c>
      <c r="E102" s="111">
        <v>0</v>
      </c>
      <c r="F102" s="4">
        <f t="shared" si="3"/>
        <v>0</v>
      </c>
      <c r="I102" s="1"/>
      <c r="J102" s="1"/>
    </row>
    <row r="103" spans="1:10" ht="12.75">
      <c r="A103" s="110">
        <v>1780</v>
      </c>
      <c r="B103" t="s">
        <v>141</v>
      </c>
      <c r="C103" s="71" t="s">
        <v>422</v>
      </c>
      <c r="D103" s="111">
        <v>0</v>
      </c>
      <c r="E103" s="111">
        <v>0</v>
      </c>
      <c r="F103" s="4">
        <f t="shared" si="3"/>
        <v>0</v>
      </c>
      <c r="I103" s="1"/>
      <c r="J103" s="1"/>
    </row>
    <row r="104" spans="1:10" ht="12.75">
      <c r="A104" s="110">
        <v>1790</v>
      </c>
      <c r="B104" t="s">
        <v>141</v>
      </c>
      <c r="C104" s="71" t="s">
        <v>423</v>
      </c>
      <c r="D104" s="111">
        <v>331</v>
      </c>
      <c r="E104" s="111">
        <v>37</v>
      </c>
      <c r="F104" s="4">
        <f t="shared" si="3"/>
        <v>368</v>
      </c>
      <c r="I104" s="1"/>
      <c r="J104" s="1"/>
    </row>
    <row r="105" spans="1:10" ht="12.75">
      <c r="A105" s="110">
        <v>1810</v>
      </c>
      <c r="B105" t="s">
        <v>141</v>
      </c>
      <c r="C105" s="71" t="s">
        <v>424</v>
      </c>
      <c r="D105" s="111">
        <v>0</v>
      </c>
      <c r="E105" s="111">
        <v>0</v>
      </c>
      <c r="F105" s="4">
        <f t="shared" si="3"/>
        <v>0</v>
      </c>
      <c r="I105" s="1"/>
      <c r="J105" s="1"/>
    </row>
    <row r="106" spans="1:10" ht="12.75">
      <c r="A106" s="110">
        <v>1828</v>
      </c>
      <c r="B106" t="s">
        <v>145</v>
      </c>
      <c r="C106" s="71" t="s">
        <v>425</v>
      </c>
      <c r="D106" s="111">
        <v>12890</v>
      </c>
      <c r="E106" s="111">
        <v>1432</v>
      </c>
      <c r="F106" s="4">
        <f t="shared" si="3"/>
        <v>14322</v>
      </c>
      <c r="I106" s="1"/>
      <c r="J106" s="1"/>
    </row>
    <row r="107" spans="1:10" ht="12.75">
      <c r="A107" s="110">
        <v>1850</v>
      </c>
      <c r="B107" t="s">
        <v>145</v>
      </c>
      <c r="C107" s="71" t="s">
        <v>426</v>
      </c>
      <c r="D107" s="111">
        <v>0</v>
      </c>
      <c r="E107" s="111">
        <v>0</v>
      </c>
      <c r="F107" s="4">
        <f t="shared" si="3"/>
        <v>0</v>
      </c>
      <c r="I107" s="1"/>
      <c r="J107" s="1"/>
    </row>
    <row r="108" spans="1:10" ht="12.75">
      <c r="A108" s="110">
        <v>1860</v>
      </c>
      <c r="B108" t="s">
        <v>145</v>
      </c>
      <c r="C108" s="71" t="s">
        <v>427</v>
      </c>
      <c r="D108" s="111">
        <v>1076</v>
      </c>
      <c r="E108" s="111">
        <v>119</v>
      </c>
      <c r="F108" s="4">
        <f t="shared" si="3"/>
        <v>1195</v>
      </c>
      <c r="I108" s="1"/>
      <c r="J108" s="1"/>
    </row>
    <row r="109" spans="1:10" ht="12.75">
      <c r="A109" s="110">
        <v>1870</v>
      </c>
      <c r="B109" t="s">
        <v>145</v>
      </c>
      <c r="C109" s="71" t="s">
        <v>428</v>
      </c>
      <c r="D109" s="111">
        <v>0</v>
      </c>
      <c r="E109" s="111">
        <v>0</v>
      </c>
      <c r="F109" s="4">
        <f t="shared" si="3"/>
        <v>0</v>
      </c>
      <c r="I109" s="1"/>
      <c r="J109" s="1"/>
    </row>
    <row r="110" spans="1:10" ht="12.75">
      <c r="A110" s="110">
        <v>1980</v>
      </c>
      <c r="B110" t="s">
        <v>150</v>
      </c>
      <c r="C110" s="71" t="s">
        <v>429</v>
      </c>
      <c r="D110" s="111">
        <v>0</v>
      </c>
      <c r="E110" s="111">
        <v>0</v>
      </c>
      <c r="F110" s="4">
        <f t="shared" si="3"/>
        <v>0</v>
      </c>
      <c r="I110" s="1"/>
      <c r="J110" s="1"/>
    </row>
    <row r="111" spans="1:10" ht="12.75">
      <c r="A111" s="110">
        <v>1990</v>
      </c>
      <c r="B111" t="s">
        <v>150</v>
      </c>
      <c r="C111" s="71" t="s">
        <v>430</v>
      </c>
      <c r="D111" s="111">
        <v>2095</v>
      </c>
      <c r="E111" s="111">
        <v>233</v>
      </c>
      <c r="F111" s="4">
        <f t="shared" si="3"/>
        <v>2328</v>
      </c>
      <c r="I111" s="1"/>
      <c r="J111" s="1"/>
    </row>
    <row r="112" spans="1:10" ht="12.75">
      <c r="A112" s="110">
        <v>2000</v>
      </c>
      <c r="B112" t="s">
        <v>150</v>
      </c>
      <c r="C112" s="71" t="s">
        <v>431</v>
      </c>
      <c r="D112" s="111">
        <v>132579</v>
      </c>
      <c r="E112" s="111">
        <v>14731</v>
      </c>
      <c r="F112" s="4">
        <f t="shared" si="3"/>
        <v>147310</v>
      </c>
      <c r="I112" s="1"/>
      <c r="J112" s="1"/>
    </row>
    <row r="113" spans="1:10" ht="12.75">
      <c r="A113" s="110">
        <v>2010</v>
      </c>
      <c r="B113" t="s">
        <v>154</v>
      </c>
      <c r="C113" s="71" t="s">
        <v>432</v>
      </c>
      <c r="D113" s="111">
        <v>0</v>
      </c>
      <c r="E113" s="111">
        <v>0</v>
      </c>
      <c r="F113" s="4">
        <f t="shared" si="3"/>
        <v>0</v>
      </c>
      <c r="I113" s="1"/>
      <c r="J113" s="1"/>
    </row>
    <row r="114" spans="1:10" ht="12.75">
      <c r="A114" s="110">
        <v>2020</v>
      </c>
      <c r="B114" t="s">
        <v>156</v>
      </c>
      <c r="C114" s="71" t="s">
        <v>433</v>
      </c>
      <c r="D114" s="111">
        <v>22099</v>
      </c>
      <c r="E114" s="111">
        <v>2455</v>
      </c>
      <c r="F114" s="4">
        <f t="shared" si="3"/>
        <v>24554</v>
      </c>
      <c r="I114" s="1"/>
      <c r="J114" s="1"/>
    </row>
    <row r="115" spans="1:10" ht="12.75">
      <c r="A115" s="110">
        <v>2035</v>
      </c>
      <c r="B115" t="s">
        <v>158</v>
      </c>
      <c r="C115" s="71" t="s">
        <v>434</v>
      </c>
      <c r="D115" s="111">
        <v>7086</v>
      </c>
      <c r="E115" s="111">
        <v>787</v>
      </c>
      <c r="F115" s="4">
        <f t="shared" si="3"/>
        <v>7873</v>
      </c>
      <c r="I115" s="1"/>
      <c r="J115" s="1"/>
    </row>
    <row r="116" spans="1:10" ht="12.75">
      <c r="A116" s="110">
        <v>2055</v>
      </c>
      <c r="B116" t="s">
        <v>158</v>
      </c>
      <c r="C116" s="71" t="s">
        <v>435</v>
      </c>
      <c r="D116" s="111">
        <v>703</v>
      </c>
      <c r="E116" s="111">
        <v>78</v>
      </c>
      <c r="F116" s="4">
        <f t="shared" si="3"/>
        <v>781</v>
      </c>
      <c r="I116" s="1"/>
      <c r="J116" s="1"/>
    </row>
    <row r="117" spans="1:10" ht="12.75">
      <c r="A117" s="110">
        <v>2070</v>
      </c>
      <c r="B117" t="s">
        <v>158</v>
      </c>
      <c r="C117" s="71" t="s">
        <v>436</v>
      </c>
      <c r="D117" s="111">
        <v>758</v>
      </c>
      <c r="E117" s="111">
        <v>84</v>
      </c>
      <c r="F117" s="4">
        <f t="shared" si="3"/>
        <v>842</v>
      </c>
      <c r="I117" s="1"/>
      <c r="J117" s="1"/>
    </row>
    <row r="118" spans="1:10" ht="12.75">
      <c r="A118" s="110">
        <v>2180</v>
      </c>
      <c r="B118" t="s">
        <v>162</v>
      </c>
      <c r="C118" s="71" t="s">
        <v>437</v>
      </c>
      <c r="D118" s="111">
        <v>93965</v>
      </c>
      <c r="E118" s="111">
        <v>10440</v>
      </c>
      <c r="F118" s="4">
        <f t="shared" si="3"/>
        <v>104405</v>
      </c>
      <c r="I118" s="1"/>
      <c r="J118" s="1"/>
    </row>
    <row r="119" spans="1:10" ht="12.75">
      <c r="A119" s="110">
        <v>2190</v>
      </c>
      <c r="B119" t="s">
        <v>162</v>
      </c>
      <c r="C119" s="71" t="s">
        <v>438</v>
      </c>
      <c r="D119" s="111">
        <v>0</v>
      </c>
      <c r="E119" s="111">
        <v>0</v>
      </c>
      <c r="F119" s="4">
        <f t="shared" si="3"/>
        <v>0</v>
      </c>
      <c r="I119" s="1"/>
      <c r="J119" s="1"/>
    </row>
    <row r="120" spans="1:10" ht="12.75">
      <c r="A120" s="110">
        <v>2395</v>
      </c>
      <c r="B120" t="s">
        <v>165</v>
      </c>
      <c r="C120" s="71" t="s">
        <v>439</v>
      </c>
      <c r="D120" s="111">
        <v>9650</v>
      </c>
      <c r="E120" s="111">
        <v>1072</v>
      </c>
      <c r="F120" s="4">
        <f t="shared" si="3"/>
        <v>10722</v>
      </c>
      <c r="I120" s="1"/>
      <c r="J120" s="1"/>
    </row>
    <row r="121" spans="1:10" ht="12.75">
      <c r="A121" s="110">
        <v>2405</v>
      </c>
      <c r="B121" t="s">
        <v>165</v>
      </c>
      <c r="C121" s="71" t="s">
        <v>440</v>
      </c>
      <c r="D121" s="111">
        <v>67853</v>
      </c>
      <c r="E121" s="111">
        <v>7539</v>
      </c>
      <c r="F121" s="4">
        <f t="shared" si="3"/>
        <v>75392</v>
      </c>
      <c r="I121" s="1"/>
      <c r="J121" s="1"/>
    </row>
    <row r="122" spans="1:10" ht="12.75">
      <c r="A122" s="110">
        <v>2505</v>
      </c>
      <c r="B122" t="s">
        <v>165</v>
      </c>
      <c r="C122" s="71" t="s">
        <v>441</v>
      </c>
      <c r="D122" s="111">
        <v>0</v>
      </c>
      <c r="E122" s="111">
        <v>0</v>
      </c>
      <c r="F122" s="4">
        <f t="shared" si="3"/>
        <v>0</v>
      </c>
      <c r="I122" s="1"/>
      <c r="J122" s="1"/>
    </row>
    <row r="123" spans="1:10" ht="12.75">
      <c r="A123" s="110">
        <v>2515</v>
      </c>
      <c r="B123" t="s">
        <v>165</v>
      </c>
      <c r="C123" s="71" t="s">
        <v>442</v>
      </c>
      <c r="D123" s="111">
        <v>6107</v>
      </c>
      <c r="E123" s="111">
        <v>679</v>
      </c>
      <c r="F123" s="4">
        <f t="shared" si="3"/>
        <v>6786</v>
      </c>
      <c r="I123" s="1"/>
      <c r="J123" s="1"/>
    </row>
    <row r="124" spans="1:10" ht="12.75">
      <c r="A124" s="110">
        <v>2520</v>
      </c>
      <c r="B124" t="s">
        <v>170</v>
      </c>
      <c r="C124" s="71" t="s">
        <v>443</v>
      </c>
      <c r="D124" s="111">
        <v>1199</v>
      </c>
      <c r="E124" s="111">
        <v>133</v>
      </c>
      <c r="F124" s="4">
        <f t="shared" si="3"/>
        <v>1332</v>
      </c>
      <c r="I124" s="1"/>
      <c r="J124" s="1"/>
    </row>
    <row r="125" spans="1:10" ht="12.75">
      <c r="A125" s="110">
        <v>2530</v>
      </c>
      <c r="B125" t="s">
        <v>170</v>
      </c>
      <c r="C125" s="71" t="s">
        <v>444</v>
      </c>
      <c r="D125" s="111">
        <v>6907</v>
      </c>
      <c r="E125" s="111">
        <v>767</v>
      </c>
      <c r="F125" s="4">
        <f t="shared" si="3"/>
        <v>7674</v>
      </c>
      <c r="I125" s="1"/>
      <c r="J125" s="1"/>
    </row>
    <row r="126" spans="1:10" ht="12.75">
      <c r="A126" s="110">
        <v>2535</v>
      </c>
      <c r="B126" t="s">
        <v>170</v>
      </c>
      <c r="C126" s="71" t="s">
        <v>445</v>
      </c>
      <c r="D126" s="111">
        <v>703</v>
      </c>
      <c r="E126" s="111">
        <v>78</v>
      </c>
      <c r="F126" s="4">
        <f t="shared" si="3"/>
        <v>781</v>
      </c>
      <c r="I126" s="1"/>
      <c r="J126" s="1"/>
    </row>
    <row r="127" spans="1:10" ht="12.75">
      <c r="A127" s="110">
        <v>2540</v>
      </c>
      <c r="B127" t="s">
        <v>170</v>
      </c>
      <c r="C127" s="71" t="s">
        <v>446</v>
      </c>
      <c r="D127" s="111">
        <v>111</v>
      </c>
      <c r="E127" s="111">
        <v>12</v>
      </c>
      <c r="F127" s="4">
        <f t="shared" si="3"/>
        <v>123</v>
      </c>
      <c r="I127" s="1"/>
      <c r="J127" s="1"/>
    </row>
    <row r="128" spans="1:10" ht="12.75">
      <c r="A128" s="110">
        <v>2560</v>
      </c>
      <c r="B128" t="s">
        <v>170</v>
      </c>
      <c r="C128" s="71" t="s">
        <v>447</v>
      </c>
      <c r="D128" s="111">
        <v>0</v>
      </c>
      <c r="E128" s="111">
        <v>0</v>
      </c>
      <c r="F128" s="4">
        <f t="shared" si="3"/>
        <v>0</v>
      </c>
      <c r="I128" s="1"/>
      <c r="J128" s="1"/>
    </row>
    <row r="129" spans="1:10" ht="12.75">
      <c r="A129" s="110">
        <v>2570</v>
      </c>
      <c r="B129" t="s">
        <v>170</v>
      </c>
      <c r="C129" s="71" t="s">
        <v>448</v>
      </c>
      <c r="D129" s="111">
        <v>331</v>
      </c>
      <c r="E129" s="111">
        <v>37</v>
      </c>
      <c r="F129" s="4">
        <f t="shared" si="3"/>
        <v>368</v>
      </c>
      <c r="I129" s="1"/>
      <c r="J129" s="1"/>
    </row>
    <row r="130" spans="1:10" ht="12.75">
      <c r="A130" s="110">
        <v>2580</v>
      </c>
      <c r="B130" t="s">
        <v>177</v>
      </c>
      <c r="C130" s="71" t="s">
        <v>449</v>
      </c>
      <c r="D130" s="111">
        <v>221</v>
      </c>
      <c r="E130" s="111">
        <v>24</v>
      </c>
      <c r="F130" s="4">
        <f t="shared" si="3"/>
        <v>245</v>
      </c>
      <c r="I130" s="1"/>
      <c r="J130" s="1"/>
    </row>
    <row r="131" spans="1:10" ht="12.75">
      <c r="A131" s="110">
        <v>2590</v>
      </c>
      <c r="B131" t="s">
        <v>177</v>
      </c>
      <c r="C131" s="71" t="s">
        <v>450</v>
      </c>
      <c r="D131" s="111">
        <v>703</v>
      </c>
      <c r="E131" s="111">
        <v>78</v>
      </c>
      <c r="F131" s="4">
        <f t="shared" si="3"/>
        <v>781</v>
      </c>
      <c r="I131" s="1"/>
      <c r="J131" s="1"/>
    </row>
    <row r="132" spans="1:10" ht="12.75">
      <c r="A132" s="110">
        <v>2600</v>
      </c>
      <c r="B132" t="s">
        <v>180</v>
      </c>
      <c r="C132" s="71" t="s">
        <v>451</v>
      </c>
      <c r="D132" s="111">
        <v>0</v>
      </c>
      <c r="E132" s="111">
        <v>0</v>
      </c>
      <c r="F132" s="4">
        <f t="shared" si="3"/>
        <v>0</v>
      </c>
      <c r="I132" s="1"/>
      <c r="J132" s="1"/>
    </row>
    <row r="133" spans="1:10" ht="12.75">
      <c r="A133" s="110">
        <v>2610</v>
      </c>
      <c r="B133" t="s">
        <v>180</v>
      </c>
      <c r="C133" s="71" t="s">
        <v>452</v>
      </c>
      <c r="D133" s="111">
        <v>111</v>
      </c>
      <c r="E133" s="111">
        <v>12</v>
      </c>
      <c r="F133" s="4">
        <f aca="true" t="shared" si="4" ref="F133:F164">SUM(D133:E133)</f>
        <v>123</v>
      </c>
      <c r="I133" s="1"/>
      <c r="J133" s="1"/>
    </row>
    <row r="134" spans="1:10" ht="12.75">
      <c r="A134" s="110">
        <v>2620</v>
      </c>
      <c r="B134" t="s">
        <v>183</v>
      </c>
      <c r="C134" s="71" t="s">
        <v>453</v>
      </c>
      <c r="D134" s="111">
        <v>13001</v>
      </c>
      <c r="E134" s="111">
        <v>1444</v>
      </c>
      <c r="F134" s="4">
        <f t="shared" si="4"/>
        <v>14445</v>
      </c>
      <c r="I134" s="1"/>
      <c r="J134" s="1"/>
    </row>
    <row r="135" spans="1:10" ht="12.75">
      <c r="A135" s="110">
        <v>2630</v>
      </c>
      <c r="B135" t="s">
        <v>183</v>
      </c>
      <c r="C135" s="71" t="s">
        <v>454</v>
      </c>
      <c r="D135" s="111">
        <v>0</v>
      </c>
      <c r="E135" s="111">
        <v>0</v>
      </c>
      <c r="F135" s="4">
        <f t="shared" si="4"/>
        <v>0</v>
      </c>
      <c r="I135" s="1"/>
      <c r="J135" s="1"/>
    </row>
    <row r="136" spans="1:10" ht="12.75">
      <c r="A136" s="110">
        <v>2640</v>
      </c>
      <c r="B136" t="s">
        <v>186</v>
      </c>
      <c r="C136" s="71" t="s">
        <v>455</v>
      </c>
      <c r="D136" s="111">
        <v>16681</v>
      </c>
      <c r="E136" s="111">
        <v>1853</v>
      </c>
      <c r="F136" s="4">
        <f t="shared" si="4"/>
        <v>18534</v>
      </c>
      <c r="I136" s="1"/>
      <c r="J136" s="1"/>
    </row>
    <row r="137" spans="1:10" ht="12.75">
      <c r="A137" s="110">
        <v>2650</v>
      </c>
      <c r="B137" t="s">
        <v>188</v>
      </c>
      <c r="C137" s="71" t="s">
        <v>456</v>
      </c>
      <c r="D137" s="111">
        <v>441</v>
      </c>
      <c r="E137" s="111">
        <v>49</v>
      </c>
      <c r="F137" s="4">
        <f t="shared" si="4"/>
        <v>490</v>
      </c>
      <c r="I137" s="1"/>
      <c r="J137" s="1"/>
    </row>
    <row r="138" spans="1:10" ht="12.75">
      <c r="A138" s="110">
        <v>2660</v>
      </c>
      <c r="B138" t="s">
        <v>188</v>
      </c>
      <c r="C138" s="71" t="s">
        <v>457</v>
      </c>
      <c r="D138" s="111">
        <v>6865</v>
      </c>
      <c r="E138" s="111">
        <v>763</v>
      </c>
      <c r="F138" s="4">
        <f t="shared" si="4"/>
        <v>7628</v>
      </c>
      <c r="I138" s="1"/>
      <c r="J138" s="1"/>
    </row>
    <row r="139" spans="1:10" ht="12.75">
      <c r="A139" s="110">
        <v>2670</v>
      </c>
      <c r="B139" t="s">
        <v>188</v>
      </c>
      <c r="C139" s="71" t="s">
        <v>458</v>
      </c>
      <c r="D139" s="111">
        <v>5569</v>
      </c>
      <c r="E139" s="111">
        <v>619</v>
      </c>
      <c r="F139" s="4">
        <f t="shared" si="4"/>
        <v>6188</v>
      </c>
      <c r="I139" s="1"/>
      <c r="J139" s="1"/>
    </row>
    <row r="140" spans="1:10" ht="12.75">
      <c r="A140" s="110">
        <v>2680</v>
      </c>
      <c r="B140" t="s">
        <v>188</v>
      </c>
      <c r="C140" s="71" t="s">
        <v>459</v>
      </c>
      <c r="D140" s="111">
        <v>855</v>
      </c>
      <c r="E140" s="111">
        <v>95</v>
      </c>
      <c r="F140" s="4">
        <f t="shared" si="4"/>
        <v>950</v>
      </c>
      <c r="I140" s="1"/>
      <c r="J140" s="1"/>
    </row>
    <row r="141" spans="1:10" ht="12.75">
      <c r="A141" s="110">
        <v>2690</v>
      </c>
      <c r="B141" t="s">
        <v>193</v>
      </c>
      <c r="C141" s="71" t="s">
        <v>460</v>
      </c>
      <c r="D141" s="111">
        <v>99932</v>
      </c>
      <c r="E141" s="111">
        <v>11104</v>
      </c>
      <c r="F141" s="4">
        <f t="shared" si="4"/>
        <v>111036</v>
      </c>
      <c r="I141" s="1"/>
      <c r="J141" s="1"/>
    </row>
    <row r="142" spans="1:10" ht="12.75">
      <c r="A142" s="110">
        <v>2700</v>
      </c>
      <c r="B142" t="s">
        <v>193</v>
      </c>
      <c r="C142" s="71" t="s">
        <v>461</v>
      </c>
      <c r="D142" s="111">
        <v>21850</v>
      </c>
      <c r="E142" s="111">
        <v>2428</v>
      </c>
      <c r="F142" s="4">
        <f t="shared" si="4"/>
        <v>24278</v>
      </c>
      <c r="I142" s="1"/>
      <c r="J142" s="1"/>
    </row>
    <row r="143" spans="1:10" ht="12.75">
      <c r="A143" s="110">
        <v>2710</v>
      </c>
      <c r="B143" t="s">
        <v>196</v>
      </c>
      <c r="C143" s="71" t="s">
        <v>462</v>
      </c>
      <c r="D143" s="111">
        <v>6852</v>
      </c>
      <c r="E143" s="111">
        <v>761</v>
      </c>
      <c r="F143" s="4">
        <f t="shared" si="4"/>
        <v>7613</v>
      </c>
      <c r="I143" s="1"/>
      <c r="J143" s="1"/>
    </row>
    <row r="144" spans="1:10" ht="12.75">
      <c r="A144" s="110">
        <v>2720</v>
      </c>
      <c r="B144" t="s">
        <v>196</v>
      </c>
      <c r="C144" s="71" t="s">
        <v>463</v>
      </c>
      <c r="D144" s="111">
        <v>3047</v>
      </c>
      <c r="E144" s="111">
        <v>338</v>
      </c>
      <c r="F144" s="4">
        <f t="shared" si="4"/>
        <v>3385</v>
      </c>
      <c r="I144" s="1"/>
      <c r="J144" s="1"/>
    </row>
    <row r="145" spans="1:10" ht="12.75">
      <c r="A145" s="110">
        <v>2730</v>
      </c>
      <c r="B145" t="s">
        <v>199</v>
      </c>
      <c r="C145" s="71" t="s">
        <v>464</v>
      </c>
      <c r="D145" s="111">
        <v>275</v>
      </c>
      <c r="E145" s="111">
        <v>31</v>
      </c>
      <c r="F145" s="4">
        <f t="shared" si="4"/>
        <v>306</v>
      </c>
      <c r="I145" s="1"/>
      <c r="J145" s="1"/>
    </row>
    <row r="146" spans="1:10" ht="12.75">
      <c r="A146" s="110">
        <v>2740</v>
      </c>
      <c r="B146" t="s">
        <v>199</v>
      </c>
      <c r="C146" s="71" t="s">
        <v>465</v>
      </c>
      <c r="D146" s="111">
        <v>11566</v>
      </c>
      <c r="E146" s="111">
        <v>1285</v>
      </c>
      <c r="F146" s="4">
        <f t="shared" si="4"/>
        <v>12851</v>
      </c>
      <c r="I146" s="1"/>
      <c r="J146" s="1"/>
    </row>
    <row r="147" spans="1:10" ht="12.75">
      <c r="A147" s="110">
        <v>2750</v>
      </c>
      <c r="B147" t="s">
        <v>199</v>
      </c>
      <c r="C147" s="71" t="s">
        <v>466</v>
      </c>
      <c r="D147" s="111">
        <v>2895</v>
      </c>
      <c r="E147" s="111">
        <v>322</v>
      </c>
      <c r="F147" s="4">
        <f t="shared" si="4"/>
        <v>3217</v>
      </c>
      <c r="I147" s="1"/>
      <c r="J147" s="1"/>
    </row>
    <row r="148" spans="1:10" ht="12.75">
      <c r="A148" s="110">
        <v>2760</v>
      </c>
      <c r="B148" t="s">
        <v>203</v>
      </c>
      <c r="C148" s="71" t="s">
        <v>467</v>
      </c>
      <c r="D148" s="111">
        <v>3695</v>
      </c>
      <c r="E148" s="111">
        <v>410</v>
      </c>
      <c r="F148" s="4">
        <f t="shared" si="4"/>
        <v>4105</v>
      </c>
      <c r="I148" s="1"/>
      <c r="J148" s="1"/>
    </row>
    <row r="149" spans="1:10" ht="12.75">
      <c r="A149" s="110">
        <v>2770</v>
      </c>
      <c r="B149" t="s">
        <v>203</v>
      </c>
      <c r="C149" s="71" t="s">
        <v>468</v>
      </c>
      <c r="D149" s="111">
        <v>20638</v>
      </c>
      <c r="E149" s="111">
        <v>2293</v>
      </c>
      <c r="F149" s="4">
        <f t="shared" si="4"/>
        <v>22931</v>
      </c>
      <c r="I149" s="1"/>
      <c r="J149" s="1"/>
    </row>
    <row r="150" spans="1:10" ht="12.75">
      <c r="A150" s="110">
        <v>2780</v>
      </c>
      <c r="B150" t="s">
        <v>203</v>
      </c>
      <c r="C150" s="71" t="s">
        <v>469</v>
      </c>
      <c r="D150" s="111">
        <v>2137</v>
      </c>
      <c r="E150" s="111">
        <v>237</v>
      </c>
      <c r="F150" s="4">
        <f t="shared" si="4"/>
        <v>2374</v>
      </c>
      <c r="I150" s="1"/>
      <c r="J150" s="1"/>
    </row>
    <row r="151" spans="1:10" ht="12.75">
      <c r="A151" s="110">
        <v>2790</v>
      </c>
      <c r="B151" t="s">
        <v>207</v>
      </c>
      <c r="C151" s="71" t="s">
        <v>470</v>
      </c>
      <c r="D151" s="111">
        <v>55</v>
      </c>
      <c r="E151" s="111">
        <v>6</v>
      </c>
      <c r="F151" s="4">
        <f t="shared" si="4"/>
        <v>61</v>
      </c>
      <c r="I151" s="1"/>
      <c r="J151" s="1"/>
    </row>
    <row r="152" spans="1:10" ht="12.75">
      <c r="A152" s="110">
        <v>2800</v>
      </c>
      <c r="B152" t="s">
        <v>207</v>
      </c>
      <c r="C152" s="71" t="s">
        <v>471</v>
      </c>
      <c r="D152" s="111">
        <v>111</v>
      </c>
      <c r="E152" s="111">
        <v>12</v>
      </c>
      <c r="F152" s="4">
        <f t="shared" si="4"/>
        <v>123</v>
      </c>
      <c r="I152" s="1"/>
      <c r="J152" s="1"/>
    </row>
    <row r="153" spans="1:10" ht="12.75">
      <c r="A153" s="110">
        <v>2810</v>
      </c>
      <c r="B153" t="s">
        <v>207</v>
      </c>
      <c r="C153" s="71" t="s">
        <v>472</v>
      </c>
      <c r="D153" s="111">
        <v>13593</v>
      </c>
      <c r="E153" s="111">
        <v>1510</v>
      </c>
      <c r="F153" s="4">
        <f t="shared" si="4"/>
        <v>15103</v>
      </c>
      <c r="I153" s="1"/>
      <c r="J153" s="1"/>
    </row>
    <row r="154" spans="1:10" ht="12.75">
      <c r="A154" s="110">
        <v>2820</v>
      </c>
      <c r="B154" t="s">
        <v>211</v>
      </c>
      <c r="C154" s="71" t="s">
        <v>473</v>
      </c>
      <c r="D154" s="111">
        <v>3529</v>
      </c>
      <c r="E154" s="111">
        <v>392</v>
      </c>
      <c r="F154" s="4">
        <f t="shared" si="4"/>
        <v>3921</v>
      </c>
      <c r="I154" s="1"/>
      <c r="J154" s="1"/>
    </row>
    <row r="155" spans="1:10" ht="12.75">
      <c r="A155" s="110">
        <v>2830</v>
      </c>
      <c r="B155" t="s">
        <v>213</v>
      </c>
      <c r="C155" s="71" t="s">
        <v>474</v>
      </c>
      <c r="D155" s="111">
        <v>6080</v>
      </c>
      <c r="E155" s="111">
        <v>675</v>
      </c>
      <c r="F155" s="4">
        <f t="shared" si="4"/>
        <v>6755</v>
      </c>
      <c r="I155" s="1"/>
      <c r="J155" s="1"/>
    </row>
    <row r="156" spans="1:10" ht="12.75">
      <c r="A156" s="110">
        <v>2840</v>
      </c>
      <c r="B156" t="s">
        <v>213</v>
      </c>
      <c r="C156" s="71" t="s">
        <v>475</v>
      </c>
      <c r="D156" s="111">
        <v>703</v>
      </c>
      <c r="E156" s="111">
        <v>78</v>
      </c>
      <c r="F156" s="4">
        <f t="shared" si="4"/>
        <v>781</v>
      </c>
      <c r="I156" s="1"/>
      <c r="J156" s="1"/>
    </row>
    <row r="157" spans="1:10" ht="12.75">
      <c r="A157" s="110">
        <v>2862</v>
      </c>
      <c r="B157" t="s">
        <v>216</v>
      </c>
      <c r="C157" s="71" t="s">
        <v>476</v>
      </c>
      <c r="D157" s="111">
        <v>0</v>
      </c>
      <c r="E157" s="111">
        <v>0</v>
      </c>
      <c r="F157" s="4">
        <f t="shared" si="4"/>
        <v>0</v>
      </c>
      <c r="I157" s="1"/>
      <c r="J157" s="1"/>
    </row>
    <row r="158" spans="1:10" ht="12.75">
      <c r="A158" s="110">
        <v>2865</v>
      </c>
      <c r="B158" t="s">
        <v>216</v>
      </c>
      <c r="C158" s="71" t="s">
        <v>477</v>
      </c>
      <c r="D158" s="111">
        <v>0</v>
      </c>
      <c r="E158" s="111">
        <v>0</v>
      </c>
      <c r="F158" s="4">
        <f t="shared" si="4"/>
        <v>0</v>
      </c>
      <c r="I158" s="1"/>
      <c r="J158" s="1"/>
    </row>
    <row r="159" spans="1:10" ht="12.75">
      <c r="A159" s="110">
        <v>3000</v>
      </c>
      <c r="B159" t="s">
        <v>219</v>
      </c>
      <c r="C159" s="71" t="s">
        <v>478</v>
      </c>
      <c r="D159" s="111">
        <v>74651</v>
      </c>
      <c r="E159" s="111">
        <v>8294</v>
      </c>
      <c r="F159" s="4">
        <f t="shared" si="4"/>
        <v>82945</v>
      </c>
      <c r="I159" s="1"/>
      <c r="J159" s="1"/>
    </row>
    <row r="160" spans="1:10" ht="12.75">
      <c r="A160" s="110">
        <v>3010</v>
      </c>
      <c r="B160" t="s">
        <v>221</v>
      </c>
      <c r="C160" s="71" t="s">
        <v>479</v>
      </c>
      <c r="D160" s="111">
        <v>0</v>
      </c>
      <c r="E160" s="111">
        <v>0</v>
      </c>
      <c r="F160" s="4">
        <f t="shared" si="4"/>
        <v>0</v>
      </c>
      <c r="I160" s="1"/>
      <c r="J160" s="1"/>
    </row>
    <row r="161" spans="1:10" ht="12.75">
      <c r="A161" s="110">
        <v>3020</v>
      </c>
      <c r="B161" t="s">
        <v>221</v>
      </c>
      <c r="C161" s="71" t="s">
        <v>480</v>
      </c>
      <c r="D161" s="111">
        <v>2578</v>
      </c>
      <c r="E161" s="111">
        <v>286</v>
      </c>
      <c r="F161" s="4">
        <f t="shared" si="4"/>
        <v>2864</v>
      </c>
      <c r="I161" s="1"/>
      <c r="J161" s="1"/>
    </row>
    <row r="162" spans="1:10" ht="12.75">
      <c r="A162" s="110">
        <v>3030</v>
      </c>
      <c r="B162" t="s">
        <v>224</v>
      </c>
      <c r="C162" s="71" t="s">
        <v>481</v>
      </c>
      <c r="D162" s="111">
        <v>482</v>
      </c>
      <c r="E162" s="111">
        <v>54</v>
      </c>
      <c r="F162" s="4">
        <f t="shared" si="4"/>
        <v>536</v>
      </c>
      <c r="I162" s="1"/>
      <c r="J162" s="1"/>
    </row>
    <row r="163" spans="1:10" ht="12.75">
      <c r="A163" s="110">
        <v>3040</v>
      </c>
      <c r="B163" t="s">
        <v>224</v>
      </c>
      <c r="C163" s="71" t="s">
        <v>482</v>
      </c>
      <c r="D163" s="111">
        <v>0</v>
      </c>
      <c r="E163" s="111">
        <v>0</v>
      </c>
      <c r="F163" s="4">
        <f t="shared" si="4"/>
        <v>0</v>
      </c>
      <c r="I163" s="1"/>
      <c r="J163" s="1"/>
    </row>
    <row r="164" spans="1:10" ht="12.75">
      <c r="A164" s="110">
        <v>3050</v>
      </c>
      <c r="B164" t="s">
        <v>224</v>
      </c>
      <c r="C164" s="71" t="s">
        <v>483</v>
      </c>
      <c r="D164" s="111">
        <v>0</v>
      </c>
      <c r="E164" s="111">
        <v>0</v>
      </c>
      <c r="F164" s="4">
        <f t="shared" si="4"/>
        <v>0</v>
      </c>
      <c r="I164" s="1"/>
      <c r="J164" s="1"/>
    </row>
    <row r="165" spans="1:10" ht="12.75">
      <c r="A165" s="110">
        <v>3060</v>
      </c>
      <c r="B165" t="s">
        <v>224</v>
      </c>
      <c r="C165" s="71" t="s">
        <v>484</v>
      </c>
      <c r="D165" s="111">
        <v>0</v>
      </c>
      <c r="E165" s="111">
        <v>0</v>
      </c>
      <c r="F165" s="4">
        <f aca="true" t="shared" si="5" ref="F165:F196">SUM(D165:E165)</f>
        <v>0</v>
      </c>
      <c r="I165" s="1"/>
      <c r="J165" s="1"/>
    </row>
    <row r="166" spans="1:10" ht="12.75">
      <c r="A166" s="110">
        <v>3070</v>
      </c>
      <c r="B166" t="s">
        <v>224</v>
      </c>
      <c r="C166" s="71" t="s">
        <v>485</v>
      </c>
      <c r="D166" s="111">
        <v>0</v>
      </c>
      <c r="E166" s="111">
        <v>0</v>
      </c>
      <c r="F166" s="4">
        <f t="shared" si="5"/>
        <v>0</v>
      </c>
      <c r="I166" s="1"/>
      <c r="J166" s="1"/>
    </row>
    <row r="167" spans="1:10" ht="12.75">
      <c r="A167" s="110">
        <v>3080</v>
      </c>
      <c r="B167" t="s">
        <v>230</v>
      </c>
      <c r="C167" s="71" t="s">
        <v>497</v>
      </c>
      <c r="D167" s="111">
        <v>27475</v>
      </c>
      <c r="E167" s="111">
        <v>3053</v>
      </c>
      <c r="F167" s="4">
        <f t="shared" si="5"/>
        <v>30528</v>
      </c>
      <c r="I167" s="1"/>
      <c r="J167" s="1"/>
    </row>
    <row r="168" spans="1:10" ht="12.75">
      <c r="A168" s="110">
        <v>3085</v>
      </c>
      <c r="B168" t="s">
        <v>230</v>
      </c>
      <c r="C168" s="71" t="s">
        <v>486</v>
      </c>
      <c r="D168" s="111">
        <v>13538</v>
      </c>
      <c r="E168" s="111">
        <v>1504</v>
      </c>
      <c r="F168" s="4">
        <f t="shared" si="5"/>
        <v>15042</v>
      </c>
      <c r="I168" s="1"/>
      <c r="J168" s="1"/>
    </row>
    <row r="169" spans="1:10" ht="12.75">
      <c r="A169" s="110">
        <v>3090</v>
      </c>
      <c r="B169" t="s">
        <v>230</v>
      </c>
      <c r="C169" s="71" t="s">
        <v>487</v>
      </c>
      <c r="D169" s="111">
        <v>33541</v>
      </c>
      <c r="E169" s="111">
        <v>3727</v>
      </c>
      <c r="F169" s="4">
        <f t="shared" si="5"/>
        <v>37268</v>
      </c>
      <c r="I169" s="1"/>
      <c r="J169" s="1"/>
    </row>
    <row r="170" spans="1:10" ht="12.75">
      <c r="A170" s="110">
        <v>3100</v>
      </c>
      <c r="B170" t="s">
        <v>230</v>
      </c>
      <c r="C170" s="71" t="s">
        <v>488</v>
      </c>
      <c r="D170" s="111">
        <v>5100</v>
      </c>
      <c r="E170" s="111">
        <v>567</v>
      </c>
      <c r="F170" s="4">
        <f t="shared" si="5"/>
        <v>5667</v>
      </c>
      <c r="I170" s="1"/>
      <c r="J170" s="1"/>
    </row>
    <row r="171" spans="1:10" ht="12.75">
      <c r="A171" s="110">
        <v>3110</v>
      </c>
      <c r="B171" t="s">
        <v>230</v>
      </c>
      <c r="C171" s="71" t="s">
        <v>489</v>
      </c>
      <c r="D171" s="111">
        <v>26855</v>
      </c>
      <c r="E171" s="111">
        <v>2984</v>
      </c>
      <c r="F171" s="4">
        <f t="shared" si="5"/>
        <v>29839</v>
      </c>
      <c r="I171" s="1"/>
      <c r="J171" s="1"/>
    </row>
    <row r="172" spans="1:10" ht="12.75">
      <c r="A172" s="110">
        <v>3120</v>
      </c>
      <c r="B172" t="s">
        <v>230</v>
      </c>
      <c r="C172" s="71" t="s">
        <v>490</v>
      </c>
      <c r="D172" s="111">
        <v>547564</v>
      </c>
      <c r="E172" s="111">
        <v>60840</v>
      </c>
      <c r="F172" s="4">
        <f t="shared" si="5"/>
        <v>608404</v>
      </c>
      <c r="I172" s="1"/>
      <c r="J172" s="1"/>
    </row>
    <row r="173" spans="1:10" ht="12.75">
      <c r="A173" s="110">
        <v>3130</v>
      </c>
      <c r="B173" t="s">
        <v>230</v>
      </c>
      <c r="C173" s="71" t="s">
        <v>491</v>
      </c>
      <c r="D173" s="111">
        <v>1475</v>
      </c>
      <c r="E173" s="111">
        <v>164</v>
      </c>
      <c r="F173" s="4">
        <f t="shared" si="5"/>
        <v>1639</v>
      </c>
      <c r="I173" s="1"/>
      <c r="J173" s="1"/>
    </row>
    <row r="174" spans="1:10" ht="12.75">
      <c r="A174" s="110">
        <v>3140</v>
      </c>
      <c r="B174" t="s">
        <v>230</v>
      </c>
      <c r="C174" s="71" t="s">
        <v>492</v>
      </c>
      <c r="D174" s="111">
        <v>70915</v>
      </c>
      <c r="E174" s="111">
        <v>7879</v>
      </c>
      <c r="F174" s="4">
        <f t="shared" si="5"/>
        <v>78794</v>
      </c>
      <c r="I174" s="1"/>
      <c r="J174" s="1"/>
    </row>
    <row r="175" spans="1:10" ht="12.75">
      <c r="A175" s="110">
        <v>3145</v>
      </c>
      <c r="B175" t="s">
        <v>230</v>
      </c>
      <c r="C175" s="71" t="s">
        <v>493</v>
      </c>
      <c r="D175" s="111">
        <v>6755</v>
      </c>
      <c r="E175" s="111">
        <v>750</v>
      </c>
      <c r="F175" s="4">
        <f t="shared" si="5"/>
        <v>7505</v>
      </c>
      <c r="I175" s="1"/>
      <c r="J175" s="1"/>
    </row>
    <row r="176" spans="1:10" ht="12.75">
      <c r="A176" s="110">
        <v>3146</v>
      </c>
      <c r="B176" t="s">
        <v>230</v>
      </c>
      <c r="C176" s="71" t="s">
        <v>494</v>
      </c>
      <c r="D176" s="111">
        <v>0</v>
      </c>
      <c r="E176" s="111">
        <v>0</v>
      </c>
      <c r="F176" s="4">
        <f t="shared" si="5"/>
        <v>0</v>
      </c>
      <c r="I176" s="1"/>
      <c r="J176" s="1"/>
    </row>
    <row r="177" spans="1:10" ht="12.75">
      <c r="A177" s="110">
        <v>3147</v>
      </c>
      <c r="B177" t="s">
        <v>230</v>
      </c>
      <c r="C177" s="71" t="s">
        <v>495</v>
      </c>
      <c r="D177" s="111">
        <v>0</v>
      </c>
      <c r="E177" s="111">
        <v>0</v>
      </c>
      <c r="F177" s="4">
        <f t="shared" si="5"/>
        <v>0</v>
      </c>
      <c r="I177" s="1"/>
      <c r="J177" s="1"/>
    </row>
    <row r="178" spans="1:10" ht="12.75">
      <c r="A178" s="110">
        <v>3148</v>
      </c>
      <c r="B178" t="s">
        <v>230</v>
      </c>
      <c r="C178" s="71" t="s">
        <v>496</v>
      </c>
      <c r="D178" s="111">
        <v>0</v>
      </c>
      <c r="E178" s="111">
        <v>0</v>
      </c>
      <c r="F178" s="4">
        <f t="shared" si="5"/>
        <v>0</v>
      </c>
      <c r="I178" s="1"/>
      <c r="J178" s="1"/>
    </row>
    <row r="179" spans="1:10" ht="12.75">
      <c r="A179" s="110">
        <v>3200</v>
      </c>
      <c r="B179" t="s">
        <v>242</v>
      </c>
      <c r="C179" s="71" t="s">
        <v>243</v>
      </c>
      <c r="D179" s="111">
        <v>32300</v>
      </c>
      <c r="E179" s="111">
        <v>3589</v>
      </c>
      <c r="F179" s="4">
        <f t="shared" si="5"/>
        <v>35889</v>
      </c>
      <c r="I179" s="1"/>
      <c r="J179" s="1"/>
    </row>
    <row r="180" spans="1:10" ht="12.75">
      <c r="A180" s="110">
        <v>3210</v>
      </c>
      <c r="B180" t="s">
        <v>242</v>
      </c>
      <c r="C180" s="71" t="s">
        <v>244</v>
      </c>
      <c r="D180" s="111">
        <v>6658</v>
      </c>
      <c r="E180" s="111">
        <v>740</v>
      </c>
      <c r="F180" s="4">
        <f t="shared" si="5"/>
        <v>7398</v>
      </c>
      <c r="I180" s="1"/>
      <c r="J180" s="1"/>
    </row>
    <row r="181" spans="1:10" ht="12.75">
      <c r="A181" s="110">
        <v>3220</v>
      </c>
      <c r="B181" t="s">
        <v>242</v>
      </c>
      <c r="C181" s="71" t="s">
        <v>245</v>
      </c>
      <c r="D181" s="111">
        <v>4329</v>
      </c>
      <c r="E181" s="111">
        <v>481</v>
      </c>
      <c r="F181" s="4">
        <f t="shared" si="5"/>
        <v>4810</v>
      </c>
      <c r="I181" s="1"/>
      <c r="J181" s="1"/>
    </row>
    <row r="182" spans="1:10" ht="12.75">
      <c r="A182" s="110">
        <v>3230</v>
      </c>
      <c r="B182" t="s">
        <v>242</v>
      </c>
      <c r="C182" s="71" t="s">
        <v>246</v>
      </c>
      <c r="D182" s="111">
        <v>0</v>
      </c>
      <c r="E182" s="111">
        <v>0</v>
      </c>
      <c r="F182" s="4">
        <f t="shared" si="5"/>
        <v>0</v>
      </c>
      <c r="I182" s="1"/>
      <c r="J182" s="1"/>
    </row>
    <row r="183" spans="1:10" ht="12.75">
      <c r="A183" s="110">
        <v>8001</v>
      </c>
      <c r="B183" t="s">
        <v>318</v>
      </c>
      <c r="C183" t="s">
        <v>319</v>
      </c>
      <c r="D183" s="111">
        <v>103296</v>
      </c>
      <c r="E183" s="111">
        <v>11477</v>
      </c>
      <c r="F183" s="4">
        <f t="shared" si="5"/>
        <v>114773</v>
      </c>
      <c r="I183" s="1"/>
      <c r="J183" s="1"/>
    </row>
    <row r="184" spans="1:10" ht="12.75">
      <c r="A184" s="64">
        <v>9025</v>
      </c>
      <c r="B184" s="3">
        <v>9025</v>
      </c>
      <c r="C184" t="s">
        <v>250</v>
      </c>
      <c r="D184" s="111">
        <v>0</v>
      </c>
      <c r="E184" s="111">
        <v>0</v>
      </c>
      <c r="F184" s="4">
        <f t="shared" si="5"/>
        <v>0</v>
      </c>
      <c r="G184" s="1"/>
      <c r="I184" s="1"/>
      <c r="J184" s="1"/>
    </row>
    <row r="185" spans="1:10" ht="12.75">
      <c r="A185" s="64">
        <v>9030</v>
      </c>
      <c r="B185" s="3">
        <v>9030</v>
      </c>
      <c r="C185" t="s">
        <v>251</v>
      </c>
      <c r="D185" s="111">
        <v>0</v>
      </c>
      <c r="E185" s="111">
        <v>0</v>
      </c>
      <c r="F185" s="4">
        <f t="shared" si="5"/>
        <v>0</v>
      </c>
      <c r="I185" s="1"/>
      <c r="J185" s="1"/>
    </row>
    <row r="186" spans="1:10" ht="12.75">
      <c r="A186" s="64">
        <v>9035</v>
      </c>
      <c r="B186" s="3">
        <v>9035</v>
      </c>
      <c r="C186" t="s">
        <v>252</v>
      </c>
      <c r="D186" s="111">
        <v>0</v>
      </c>
      <c r="E186" s="111">
        <v>0</v>
      </c>
      <c r="F186" s="4">
        <f t="shared" si="5"/>
        <v>0</v>
      </c>
      <c r="I186" s="1"/>
      <c r="J186" s="1"/>
    </row>
    <row r="187" spans="1:10" ht="12.75">
      <c r="A187" s="64">
        <v>9040</v>
      </c>
      <c r="B187" s="3">
        <v>9040</v>
      </c>
      <c r="C187" t="s">
        <v>253</v>
      </c>
      <c r="D187" s="111">
        <v>0</v>
      </c>
      <c r="E187" s="111">
        <v>0</v>
      </c>
      <c r="F187" s="4">
        <f t="shared" si="5"/>
        <v>0</v>
      </c>
      <c r="I187" s="1"/>
      <c r="J187" s="1"/>
    </row>
    <row r="188" spans="1:10" ht="12.75">
      <c r="A188" s="64">
        <v>9045</v>
      </c>
      <c r="B188" s="3">
        <v>9045</v>
      </c>
      <c r="C188" t="s">
        <v>254</v>
      </c>
      <c r="D188" s="111">
        <v>0</v>
      </c>
      <c r="E188" s="111">
        <v>0</v>
      </c>
      <c r="F188" s="4">
        <f t="shared" si="5"/>
        <v>0</v>
      </c>
      <c r="I188" s="1"/>
      <c r="J188" s="1"/>
    </row>
    <row r="189" spans="1:10" ht="12.75">
      <c r="A189" s="64">
        <v>9050</v>
      </c>
      <c r="B189" s="3">
        <v>9050</v>
      </c>
      <c r="C189" t="s">
        <v>255</v>
      </c>
      <c r="D189" s="111">
        <v>0</v>
      </c>
      <c r="E189" s="111">
        <v>0</v>
      </c>
      <c r="F189" s="4">
        <f t="shared" si="5"/>
        <v>0</v>
      </c>
      <c r="I189" s="1"/>
      <c r="J189" s="1"/>
    </row>
    <row r="190" spans="1:10" ht="12.75">
      <c r="A190" s="64">
        <v>9055</v>
      </c>
      <c r="B190" s="3">
        <v>9055</v>
      </c>
      <c r="C190" t="s">
        <v>256</v>
      </c>
      <c r="D190" s="111">
        <v>0</v>
      </c>
      <c r="E190" s="111">
        <v>0</v>
      </c>
      <c r="F190" s="4">
        <f t="shared" si="5"/>
        <v>0</v>
      </c>
      <c r="I190" s="1"/>
      <c r="J190" s="1"/>
    </row>
    <row r="191" spans="1:10" ht="12.75">
      <c r="A191" s="64">
        <v>9060</v>
      </c>
      <c r="B191" s="3">
        <v>9060</v>
      </c>
      <c r="C191" t="s">
        <v>257</v>
      </c>
      <c r="D191" s="111">
        <v>0</v>
      </c>
      <c r="E191" s="111">
        <v>0</v>
      </c>
      <c r="F191" s="4">
        <f t="shared" si="5"/>
        <v>0</v>
      </c>
      <c r="I191" s="1"/>
      <c r="J191" s="1"/>
    </row>
    <row r="192" spans="1:10" ht="12.75">
      <c r="A192" s="64">
        <v>9075</v>
      </c>
      <c r="B192" s="3">
        <v>9075</v>
      </c>
      <c r="C192" t="s">
        <v>258</v>
      </c>
      <c r="D192" s="111">
        <v>0</v>
      </c>
      <c r="E192" s="111">
        <v>0</v>
      </c>
      <c r="F192" s="4">
        <f t="shared" si="5"/>
        <v>0</v>
      </c>
      <c r="I192" s="1"/>
      <c r="J192" s="1"/>
    </row>
    <row r="193" spans="1:10" ht="12.75">
      <c r="A193" s="64">
        <v>9080</v>
      </c>
      <c r="B193" s="3">
        <v>9080</v>
      </c>
      <c r="C193" t="s">
        <v>259</v>
      </c>
      <c r="D193" s="111">
        <v>0</v>
      </c>
      <c r="E193" s="111">
        <v>0</v>
      </c>
      <c r="F193" s="4">
        <f t="shared" si="5"/>
        <v>0</v>
      </c>
      <c r="I193" s="1"/>
      <c r="J193" s="1"/>
    </row>
    <row r="194" spans="1:10" ht="12.75">
      <c r="A194" s="64">
        <v>9095</v>
      </c>
      <c r="B194" s="3">
        <v>9095</v>
      </c>
      <c r="C194" t="s">
        <v>260</v>
      </c>
      <c r="D194" s="111">
        <v>0</v>
      </c>
      <c r="E194" s="111">
        <v>0</v>
      </c>
      <c r="F194" s="4">
        <f t="shared" si="5"/>
        <v>0</v>
      </c>
      <c r="I194" s="1"/>
      <c r="J194" s="1"/>
    </row>
    <row r="195" spans="1:10" ht="12.75">
      <c r="A195" s="64">
        <v>9120</v>
      </c>
      <c r="B195" s="3">
        <v>9120</v>
      </c>
      <c r="C195" t="s">
        <v>261</v>
      </c>
      <c r="D195" s="111">
        <v>0</v>
      </c>
      <c r="E195" s="111">
        <v>0</v>
      </c>
      <c r="F195" s="4">
        <f t="shared" si="5"/>
        <v>0</v>
      </c>
      <c r="I195" s="1"/>
      <c r="J195" s="1"/>
    </row>
    <row r="196" spans="1:10" ht="12.75">
      <c r="A196" s="64">
        <v>9125</v>
      </c>
      <c r="B196" s="3">
        <v>9125</v>
      </c>
      <c r="C196" t="s">
        <v>262</v>
      </c>
      <c r="D196" s="111">
        <v>0</v>
      </c>
      <c r="E196" s="111">
        <v>0</v>
      </c>
      <c r="F196" s="4">
        <f t="shared" si="5"/>
        <v>0</v>
      </c>
      <c r="I196" s="1"/>
      <c r="J196" s="1"/>
    </row>
    <row r="197" spans="1:10" ht="12.75">
      <c r="A197" s="64">
        <v>9130</v>
      </c>
      <c r="B197" s="3">
        <v>9130</v>
      </c>
      <c r="C197" t="s">
        <v>498</v>
      </c>
      <c r="D197" s="111">
        <v>0</v>
      </c>
      <c r="E197" s="111">
        <v>0</v>
      </c>
      <c r="F197" s="4">
        <f aca="true" t="shared" si="6" ref="F197:F203">SUM(D197:E197)</f>
        <v>0</v>
      </c>
      <c r="I197" s="1"/>
      <c r="J197" s="1"/>
    </row>
    <row r="198" spans="1:10" ht="12.75">
      <c r="A198" s="64">
        <v>9135</v>
      </c>
      <c r="B198" s="3">
        <v>9135</v>
      </c>
      <c r="C198" t="s">
        <v>499</v>
      </c>
      <c r="D198" s="111">
        <v>0</v>
      </c>
      <c r="E198" s="111">
        <v>0</v>
      </c>
      <c r="F198" s="4">
        <f t="shared" si="6"/>
        <v>0</v>
      </c>
      <c r="I198" s="1"/>
      <c r="J198" s="1"/>
    </row>
    <row r="199" spans="1:10" ht="12.75">
      <c r="A199" s="64">
        <v>9140</v>
      </c>
      <c r="B199" s="3">
        <v>9140</v>
      </c>
      <c r="C199" t="s">
        <v>263</v>
      </c>
      <c r="D199" s="111">
        <v>0</v>
      </c>
      <c r="E199" s="111">
        <v>0</v>
      </c>
      <c r="F199" s="4">
        <f t="shared" si="6"/>
        <v>0</v>
      </c>
      <c r="I199" s="1"/>
      <c r="J199" s="1"/>
    </row>
    <row r="200" spans="1:10" ht="12.75">
      <c r="A200" s="64">
        <v>9145</v>
      </c>
      <c r="B200" s="3">
        <v>9145</v>
      </c>
      <c r="C200" t="s">
        <v>264</v>
      </c>
      <c r="D200" s="111">
        <v>0</v>
      </c>
      <c r="E200" s="111">
        <v>0</v>
      </c>
      <c r="F200" s="4">
        <f t="shared" si="6"/>
        <v>0</v>
      </c>
      <c r="I200" s="1"/>
      <c r="J200" s="1"/>
    </row>
    <row r="201" spans="1:10" ht="12.75">
      <c r="A201" s="110">
        <v>9150</v>
      </c>
      <c r="B201" s="3" t="s">
        <v>249</v>
      </c>
      <c r="C201" t="s">
        <v>265</v>
      </c>
      <c r="D201" s="111">
        <v>0</v>
      </c>
      <c r="E201" s="111">
        <v>0</v>
      </c>
      <c r="F201" s="4">
        <f t="shared" si="6"/>
        <v>0</v>
      </c>
      <c r="I201" s="1"/>
      <c r="J201" s="1"/>
    </row>
    <row r="202" spans="1:10" ht="12.75">
      <c r="A202" s="64">
        <v>9160</v>
      </c>
      <c r="B202" s="3">
        <v>9160</v>
      </c>
      <c r="C202" t="s">
        <v>266</v>
      </c>
      <c r="D202" s="111">
        <v>0</v>
      </c>
      <c r="E202" s="111">
        <v>0</v>
      </c>
      <c r="F202" s="4">
        <f t="shared" si="6"/>
        <v>0</v>
      </c>
      <c r="I202" s="1"/>
      <c r="J202" s="1"/>
    </row>
    <row r="203" spans="1:10" ht="12.75">
      <c r="A203" s="64">
        <v>9165</v>
      </c>
      <c r="B203" s="3">
        <v>9165</v>
      </c>
      <c r="C203" t="s">
        <v>500</v>
      </c>
      <c r="D203" s="111">
        <v>0</v>
      </c>
      <c r="E203" s="111">
        <v>0</v>
      </c>
      <c r="F203" s="4">
        <f t="shared" si="6"/>
        <v>0</v>
      </c>
      <c r="I203" s="1"/>
      <c r="J203" s="1"/>
    </row>
    <row r="204" spans="4:10" ht="12.75">
      <c r="D204" s="1"/>
      <c r="E204" s="1"/>
      <c r="F204" s="12"/>
      <c r="J204" s="1"/>
    </row>
    <row r="205" spans="4:6" ht="12.75">
      <c r="D205" s="1">
        <f>SUM(D5:D204)</f>
        <v>11156731</v>
      </c>
      <c r="E205" s="1">
        <f>SUM(E5:E204)</f>
        <v>1239622</v>
      </c>
      <c r="F205" s="1">
        <f>SUM(F5:F204)</f>
        <v>12396353</v>
      </c>
    </row>
    <row r="206" spans="4:6" ht="12.75">
      <c r="D206" s="1"/>
      <c r="E206" s="1"/>
      <c r="F206" s="12"/>
    </row>
    <row r="207" spans="4:6" ht="12.75">
      <c r="D207" s="1"/>
      <c r="E207" s="1"/>
      <c r="F207" s="1"/>
    </row>
    <row r="208" ht="12.75">
      <c r="D208" s="1"/>
    </row>
  </sheetData>
  <sheetProtection/>
  <printOptions/>
  <pageMargins left="0.75" right="0.75" top="1" bottom="1" header="0.5" footer="0.5"/>
  <pageSetup horizontalDpi="600" verticalDpi="600" orientation="portrait" r:id="rId1"/>
  <ignoredErrors>
    <ignoredError sqref="A184:A200 A202:A20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21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9.140625" style="3" customWidth="1"/>
    <col min="2" max="2" width="18.7109375" style="0" customWidth="1"/>
    <col min="3" max="3" width="28.00390625" style="0" customWidth="1"/>
    <col min="4" max="10" width="19.7109375" style="0" customWidth="1"/>
  </cols>
  <sheetData>
    <row r="1" spans="1:6" ht="12.75">
      <c r="A1" s="3" t="s">
        <v>272</v>
      </c>
      <c r="C1" s="2" t="s">
        <v>280</v>
      </c>
      <c r="D1" s="2"/>
      <c r="E1" s="2"/>
      <c r="F1" s="2"/>
    </row>
    <row r="2" spans="2:6" ht="12.75">
      <c r="B2" t="s">
        <v>273</v>
      </c>
      <c r="C2" s="2" t="s">
        <v>281</v>
      </c>
      <c r="D2" s="2"/>
      <c r="E2" s="2"/>
      <c r="F2" s="2"/>
    </row>
    <row r="3" ht="12.75">
      <c r="A3" s="3" t="s">
        <v>677</v>
      </c>
    </row>
    <row r="4" spans="4:9" ht="12.75">
      <c r="D4" s="21" t="s">
        <v>269</v>
      </c>
      <c r="E4" s="21" t="s">
        <v>269</v>
      </c>
      <c r="F4" s="21" t="s">
        <v>269</v>
      </c>
      <c r="G4" s="21" t="s">
        <v>269</v>
      </c>
      <c r="H4" s="21" t="s">
        <v>269</v>
      </c>
      <c r="I4" s="21" t="s">
        <v>269</v>
      </c>
    </row>
    <row r="5" spans="1:10" ht="12.75">
      <c r="A5" s="3" t="s">
        <v>0</v>
      </c>
      <c r="B5" t="s">
        <v>1</v>
      </c>
      <c r="C5" t="s">
        <v>2</v>
      </c>
      <c r="D5" s="21" t="s">
        <v>274</v>
      </c>
      <c r="E5" s="21" t="s">
        <v>513</v>
      </c>
      <c r="F5" s="21" t="s">
        <v>275</v>
      </c>
      <c r="G5" s="21" t="s">
        <v>276</v>
      </c>
      <c r="H5" s="21" t="s">
        <v>277</v>
      </c>
      <c r="I5" s="21" t="s">
        <v>278</v>
      </c>
      <c r="J5" s="3" t="s">
        <v>316</v>
      </c>
    </row>
    <row r="6" spans="4:10" ht="12.75">
      <c r="D6" s="21" t="s">
        <v>279</v>
      </c>
      <c r="E6" s="21" t="s">
        <v>267</v>
      </c>
      <c r="F6" s="21" t="s">
        <v>670</v>
      </c>
      <c r="G6" s="21" t="s">
        <v>670</v>
      </c>
      <c r="H6" s="21" t="s">
        <v>270</v>
      </c>
      <c r="I6" s="21" t="s">
        <v>670</v>
      </c>
      <c r="J6" s="3" t="s">
        <v>317</v>
      </c>
    </row>
    <row r="7" spans="4:10" ht="12.75">
      <c r="D7" s="21" t="s">
        <v>669</v>
      </c>
      <c r="E7" s="21"/>
      <c r="F7" s="21" t="s">
        <v>675</v>
      </c>
      <c r="G7" s="21" t="s">
        <v>671</v>
      </c>
      <c r="H7" s="21"/>
      <c r="I7" s="21" t="s">
        <v>668</v>
      </c>
      <c r="J7" s="3"/>
    </row>
    <row r="8" spans="4:9" ht="12.75">
      <c r="D8" s="9"/>
      <c r="E8" s="9"/>
      <c r="F8" s="9"/>
      <c r="G8" s="9"/>
      <c r="H8" s="9"/>
      <c r="I8" s="9"/>
    </row>
    <row r="9" spans="1:10" ht="12.75">
      <c r="A9" s="3" t="s">
        <v>6</v>
      </c>
      <c r="B9" t="s">
        <v>7</v>
      </c>
      <c r="C9" s="71" t="s">
        <v>324</v>
      </c>
      <c r="D9" s="78">
        <v>334632.27</v>
      </c>
      <c r="E9" s="103">
        <v>0</v>
      </c>
      <c r="F9" s="103">
        <v>0</v>
      </c>
      <c r="G9" s="103">
        <v>29407.699999999997</v>
      </c>
      <c r="H9" s="103">
        <v>0</v>
      </c>
      <c r="I9" s="103">
        <v>20602.36</v>
      </c>
      <c r="J9" s="19">
        <f>SUM(D9:I9)</f>
        <v>384642.33</v>
      </c>
    </row>
    <row r="10" spans="1:10" ht="12.75">
      <c r="A10" s="3" t="s">
        <v>8</v>
      </c>
      <c r="B10" t="s">
        <v>7</v>
      </c>
      <c r="C10" s="71" t="s">
        <v>325</v>
      </c>
      <c r="D10" s="103">
        <v>1846325.47</v>
      </c>
      <c r="E10" s="103">
        <v>0</v>
      </c>
      <c r="F10" s="103">
        <v>0</v>
      </c>
      <c r="G10" s="103">
        <v>4076.2</v>
      </c>
      <c r="H10" s="103">
        <v>0</v>
      </c>
      <c r="I10" s="103">
        <v>3669</v>
      </c>
      <c r="J10" s="19">
        <f aca="true" t="shared" si="0" ref="J10:J73">SUM(D10:I10)</f>
        <v>1854070.67</v>
      </c>
    </row>
    <row r="11" spans="1:10" ht="12.75">
      <c r="A11" s="3" t="s">
        <v>9</v>
      </c>
      <c r="B11" t="s">
        <v>7</v>
      </c>
      <c r="C11" s="71" t="s">
        <v>326</v>
      </c>
      <c r="D11" s="103">
        <v>25628.36</v>
      </c>
      <c r="E11" s="103">
        <v>0</v>
      </c>
      <c r="F11" s="103">
        <v>0</v>
      </c>
      <c r="G11" s="103">
        <v>81882.73</v>
      </c>
      <c r="H11" s="103">
        <v>0</v>
      </c>
      <c r="I11" s="103">
        <v>18525.16</v>
      </c>
      <c r="J11" s="19">
        <f t="shared" si="0"/>
        <v>126036.25</v>
      </c>
    </row>
    <row r="12" spans="1:10" ht="12.75">
      <c r="A12" s="3" t="s">
        <v>10</v>
      </c>
      <c r="B12" t="s">
        <v>7</v>
      </c>
      <c r="C12" s="71" t="s">
        <v>327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9">
        <f t="shared" si="0"/>
        <v>0</v>
      </c>
    </row>
    <row r="13" spans="1:10" ht="12.75">
      <c r="A13" s="3" t="s">
        <v>11</v>
      </c>
      <c r="B13" t="s">
        <v>7</v>
      </c>
      <c r="C13" s="71" t="s">
        <v>328</v>
      </c>
      <c r="D13" s="103">
        <v>6518.57</v>
      </c>
      <c r="E13" s="103">
        <v>0</v>
      </c>
      <c r="F13" s="103">
        <v>0</v>
      </c>
      <c r="G13" s="103">
        <v>1120.49</v>
      </c>
      <c r="H13" s="103">
        <v>0</v>
      </c>
      <c r="I13" s="103">
        <v>0</v>
      </c>
      <c r="J13" s="19">
        <f t="shared" si="0"/>
        <v>7639.0599999999995</v>
      </c>
    </row>
    <row r="14" spans="1:10" ht="12.75">
      <c r="A14" s="3" t="s">
        <v>12</v>
      </c>
      <c r="B14" t="s">
        <v>7</v>
      </c>
      <c r="C14" s="71" t="s">
        <v>329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9">
        <f t="shared" si="0"/>
        <v>0</v>
      </c>
    </row>
    <row r="15" spans="1:10" ht="12.75">
      <c r="A15" s="3" t="s">
        <v>13</v>
      </c>
      <c r="B15" t="s">
        <v>7</v>
      </c>
      <c r="C15" s="71" t="s">
        <v>330</v>
      </c>
      <c r="D15" s="103">
        <v>119071.73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9">
        <f t="shared" si="0"/>
        <v>119071.73</v>
      </c>
    </row>
    <row r="16" spans="1:10" ht="12.75">
      <c r="A16" s="3" t="s">
        <v>14</v>
      </c>
      <c r="B16" t="s">
        <v>15</v>
      </c>
      <c r="C16" s="71" t="s">
        <v>331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9">
        <f t="shared" si="0"/>
        <v>0</v>
      </c>
    </row>
    <row r="17" spans="1:10" ht="12.75">
      <c r="A17" s="3" t="s">
        <v>16</v>
      </c>
      <c r="B17" t="s">
        <v>15</v>
      </c>
      <c r="C17" s="71" t="s">
        <v>332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9">
        <f t="shared" si="0"/>
        <v>0</v>
      </c>
    </row>
    <row r="18" spans="1:10" ht="12.75">
      <c r="A18" s="3" t="s">
        <v>17</v>
      </c>
      <c r="B18" t="s">
        <v>18</v>
      </c>
      <c r="C18" s="71" t="s">
        <v>333</v>
      </c>
      <c r="D18" s="103">
        <v>29596.79</v>
      </c>
      <c r="E18" s="103">
        <v>0</v>
      </c>
      <c r="F18" s="103">
        <v>0</v>
      </c>
      <c r="G18" s="103">
        <v>-850.36</v>
      </c>
      <c r="H18" s="103">
        <v>0</v>
      </c>
      <c r="I18" s="103">
        <v>2628</v>
      </c>
      <c r="J18" s="19">
        <f t="shared" si="0"/>
        <v>31374.43</v>
      </c>
    </row>
    <row r="19" spans="1:10" ht="12.75">
      <c r="A19" s="3" t="s">
        <v>19</v>
      </c>
      <c r="B19" t="s">
        <v>18</v>
      </c>
      <c r="C19" s="71" t="s">
        <v>334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9">
        <f t="shared" si="0"/>
        <v>0</v>
      </c>
    </row>
    <row r="20" spans="1:10" ht="12.75">
      <c r="A20" s="3" t="s">
        <v>20</v>
      </c>
      <c r="B20" t="s">
        <v>18</v>
      </c>
      <c r="C20" s="71" t="s">
        <v>335</v>
      </c>
      <c r="D20" s="103">
        <v>60136.98</v>
      </c>
      <c r="E20" s="103">
        <v>0</v>
      </c>
      <c r="F20" s="103">
        <v>0</v>
      </c>
      <c r="G20" s="103">
        <v>61554.97</v>
      </c>
      <c r="H20" s="103">
        <v>0</v>
      </c>
      <c r="I20" s="103">
        <v>0</v>
      </c>
      <c r="J20" s="19">
        <f t="shared" si="0"/>
        <v>121691.95000000001</v>
      </c>
    </row>
    <row r="21" spans="1:10" ht="12.75">
      <c r="A21" s="3" t="s">
        <v>21</v>
      </c>
      <c r="B21" t="s">
        <v>18</v>
      </c>
      <c r="C21" s="71" t="s">
        <v>336</v>
      </c>
      <c r="D21" s="103">
        <v>101611.52</v>
      </c>
      <c r="E21" s="103">
        <v>0</v>
      </c>
      <c r="F21" s="103">
        <v>0</v>
      </c>
      <c r="G21" s="103">
        <v>326.94</v>
      </c>
      <c r="H21" s="103">
        <v>0</v>
      </c>
      <c r="I21" s="103">
        <v>0</v>
      </c>
      <c r="J21" s="19">
        <f t="shared" si="0"/>
        <v>101938.46</v>
      </c>
    </row>
    <row r="22" spans="1:10" ht="12.75">
      <c r="A22" s="3" t="s">
        <v>22</v>
      </c>
      <c r="B22" t="s">
        <v>18</v>
      </c>
      <c r="C22" s="71" t="s">
        <v>337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9">
        <f t="shared" si="0"/>
        <v>0</v>
      </c>
    </row>
    <row r="23" spans="1:10" ht="12.75">
      <c r="A23" s="3" t="s">
        <v>23</v>
      </c>
      <c r="B23" t="s">
        <v>18</v>
      </c>
      <c r="C23" s="71" t="s">
        <v>338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9">
        <f t="shared" si="0"/>
        <v>0</v>
      </c>
    </row>
    <row r="24" spans="1:10" ht="12.75">
      <c r="A24" s="57" t="s">
        <v>24</v>
      </c>
      <c r="B24" s="9" t="s">
        <v>18</v>
      </c>
      <c r="C24" s="71" t="s">
        <v>339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9">
        <f t="shared" si="0"/>
        <v>0</v>
      </c>
    </row>
    <row r="25" spans="1:10" ht="12.75">
      <c r="A25" s="3" t="s">
        <v>25</v>
      </c>
      <c r="B25" t="s">
        <v>26</v>
      </c>
      <c r="C25" s="71" t="s">
        <v>340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9">
        <f t="shared" si="0"/>
        <v>0</v>
      </c>
    </row>
    <row r="26" spans="1:10" ht="12.75">
      <c r="A26" s="3" t="s">
        <v>27</v>
      </c>
      <c r="B26" t="s">
        <v>28</v>
      </c>
      <c r="C26" s="71" t="s">
        <v>341</v>
      </c>
      <c r="D26" s="103">
        <v>0</v>
      </c>
      <c r="E26" s="103">
        <v>0</v>
      </c>
      <c r="F26" s="103">
        <v>0</v>
      </c>
      <c r="G26" s="103">
        <v>14431.970000000001</v>
      </c>
      <c r="H26" s="103">
        <v>0</v>
      </c>
      <c r="I26" s="103">
        <v>0</v>
      </c>
      <c r="J26" s="19">
        <f t="shared" si="0"/>
        <v>14431.970000000001</v>
      </c>
    </row>
    <row r="27" spans="1:10" ht="12.75">
      <c r="A27" s="3" t="s">
        <v>29</v>
      </c>
      <c r="B27" t="s">
        <v>28</v>
      </c>
      <c r="C27" s="71" t="s">
        <v>342</v>
      </c>
      <c r="D27" s="103">
        <v>1632.21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9">
        <f t="shared" si="0"/>
        <v>1632.21</v>
      </c>
    </row>
    <row r="28" spans="1:10" ht="12.75">
      <c r="A28" s="3" t="s">
        <v>30</v>
      </c>
      <c r="B28" t="s">
        <v>28</v>
      </c>
      <c r="C28" s="71" t="s">
        <v>343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9">
        <f t="shared" si="0"/>
        <v>0</v>
      </c>
    </row>
    <row r="29" spans="1:10" ht="12.75">
      <c r="A29" s="3" t="s">
        <v>31</v>
      </c>
      <c r="B29" t="s">
        <v>28</v>
      </c>
      <c r="C29" s="71" t="s">
        <v>344</v>
      </c>
      <c r="D29" s="103">
        <v>35103.86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9">
        <f t="shared" si="0"/>
        <v>35103.86</v>
      </c>
    </row>
    <row r="30" spans="1:10" ht="12.75">
      <c r="A30" s="3" t="s">
        <v>32</v>
      </c>
      <c r="B30" t="s">
        <v>28</v>
      </c>
      <c r="C30" s="71" t="s">
        <v>345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9">
        <f t="shared" si="0"/>
        <v>0</v>
      </c>
    </row>
    <row r="31" spans="1:10" ht="12.75">
      <c r="A31" s="3" t="s">
        <v>33</v>
      </c>
      <c r="B31" t="s">
        <v>34</v>
      </c>
      <c r="C31" s="71" t="s">
        <v>346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9">
        <f t="shared" si="0"/>
        <v>0</v>
      </c>
    </row>
    <row r="32" spans="1:10" ht="12.75">
      <c r="A32" s="3" t="s">
        <v>36</v>
      </c>
      <c r="B32" t="s">
        <v>34</v>
      </c>
      <c r="C32" s="71" t="s">
        <v>347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9">
        <f t="shared" si="0"/>
        <v>0</v>
      </c>
    </row>
    <row r="33" spans="1:10" ht="12.75">
      <c r="A33" s="3" t="s">
        <v>37</v>
      </c>
      <c r="B33" t="s">
        <v>38</v>
      </c>
      <c r="C33" s="71" t="s">
        <v>348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9">
        <f t="shared" si="0"/>
        <v>0</v>
      </c>
    </row>
    <row r="34" spans="1:10" ht="12.75">
      <c r="A34" s="3" t="s">
        <v>39</v>
      </c>
      <c r="B34" t="s">
        <v>38</v>
      </c>
      <c r="C34" s="71" t="s">
        <v>349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9">
        <f t="shared" si="0"/>
        <v>0</v>
      </c>
    </row>
    <row r="35" spans="1:10" ht="12.75">
      <c r="A35" s="3" t="s">
        <v>40</v>
      </c>
      <c r="B35" t="s">
        <v>41</v>
      </c>
      <c r="C35" s="71" t="s">
        <v>350</v>
      </c>
      <c r="D35" s="103">
        <v>47594.69</v>
      </c>
      <c r="E35" s="103">
        <v>0</v>
      </c>
      <c r="F35" s="103">
        <v>0</v>
      </c>
      <c r="G35" s="103">
        <v>5326.7</v>
      </c>
      <c r="H35" s="103">
        <v>0</v>
      </c>
      <c r="I35" s="103">
        <v>0</v>
      </c>
      <c r="J35" s="19">
        <f t="shared" si="0"/>
        <v>52921.39</v>
      </c>
    </row>
    <row r="36" spans="1:10" ht="12.75">
      <c r="A36" s="3" t="s">
        <v>42</v>
      </c>
      <c r="B36" t="s">
        <v>41</v>
      </c>
      <c r="C36" s="71" t="s">
        <v>351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9">
        <f t="shared" si="0"/>
        <v>0</v>
      </c>
    </row>
    <row r="37" spans="1:10" ht="12.75">
      <c r="A37" s="3" t="s">
        <v>43</v>
      </c>
      <c r="B37" t="s">
        <v>44</v>
      </c>
      <c r="C37" s="71" t="s">
        <v>352</v>
      </c>
      <c r="D37" s="103">
        <v>0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9">
        <f t="shared" si="0"/>
        <v>0</v>
      </c>
    </row>
    <row r="38" spans="1:10" ht="12.75">
      <c r="A38" s="3" t="s">
        <v>46</v>
      </c>
      <c r="B38" t="s">
        <v>44</v>
      </c>
      <c r="C38" s="71" t="s">
        <v>353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9">
        <f t="shared" si="0"/>
        <v>0</v>
      </c>
    </row>
    <row r="39" spans="1:10" ht="12.75">
      <c r="A39" s="3" t="s">
        <v>47</v>
      </c>
      <c r="B39" t="s">
        <v>48</v>
      </c>
      <c r="C39" s="71" t="s">
        <v>354</v>
      </c>
      <c r="D39" s="103">
        <v>7529.5199999999995</v>
      </c>
      <c r="E39" s="103">
        <v>2.85</v>
      </c>
      <c r="F39" s="103">
        <v>0</v>
      </c>
      <c r="G39" s="103">
        <v>4402.8</v>
      </c>
      <c r="H39" s="103">
        <v>0</v>
      </c>
      <c r="I39" s="103">
        <v>0</v>
      </c>
      <c r="J39" s="19">
        <f t="shared" si="0"/>
        <v>11935.17</v>
      </c>
    </row>
    <row r="40" spans="1:10" ht="12.75">
      <c r="A40" s="3" t="s">
        <v>49</v>
      </c>
      <c r="B40" t="s">
        <v>50</v>
      </c>
      <c r="C40" s="71" t="s">
        <v>355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9">
        <f t="shared" si="0"/>
        <v>0</v>
      </c>
    </row>
    <row r="41" spans="1:10" ht="12.75">
      <c r="A41" s="3" t="s">
        <v>51</v>
      </c>
      <c r="B41" t="s">
        <v>50</v>
      </c>
      <c r="C41" s="71" t="s">
        <v>356</v>
      </c>
      <c r="D41" s="103">
        <v>0</v>
      </c>
      <c r="E41" s="103">
        <v>0</v>
      </c>
      <c r="F41" s="103">
        <v>0</v>
      </c>
      <c r="G41" s="103">
        <v>0</v>
      </c>
      <c r="H41" s="103">
        <v>0</v>
      </c>
      <c r="I41" s="103">
        <v>0</v>
      </c>
      <c r="J41" s="19">
        <f t="shared" si="0"/>
        <v>0</v>
      </c>
    </row>
    <row r="42" spans="1:10" ht="12.75">
      <c r="A42" s="3" t="s">
        <v>52</v>
      </c>
      <c r="B42" t="s">
        <v>50</v>
      </c>
      <c r="C42" s="71" t="s">
        <v>357</v>
      </c>
      <c r="D42" s="103">
        <v>0</v>
      </c>
      <c r="E42" s="103">
        <v>0</v>
      </c>
      <c r="F42" s="103">
        <v>0</v>
      </c>
      <c r="G42" s="103">
        <v>0</v>
      </c>
      <c r="H42" s="103">
        <v>0</v>
      </c>
      <c r="I42" s="103">
        <v>0</v>
      </c>
      <c r="J42" s="19">
        <f t="shared" si="0"/>
        <v>0</v>
      </c>
    </row>
    <row r="43" spans="1:10" ht="12.75">
      <c r="A43" s="3" t="s">
        <v>53</v>
      </c>
      <c r="B43" t="s">
        <v>54</v>
      </c>
      <c r="C43" s="71" t="s">
        <v>358</v>
      </c>
      <c r="D43" s="103">
        <v>8328.480000000001</v>
      </c>
      <c r="E43" s="103">
        <v>18879.08</v>
      </c>
      <c r="F43" s="103">
        <v>0</v>
      </c>
      <c r="G43" s="103">
        <v>19347.05</v>
      </c>
      <c r="H43" s="103">
        <v>0</v>
      </c>
      <c r="I43" s="103">
        <v>6695</v>
      </c>
      <c r="J43" s="19">
        <f t="shared" si="0"/>
        <v>53249.61</v>
      </c>
    </row>
    <row r="44" spans="1:10" ht="12.75">
      <c r="A44" s="3" t="s">
        <v>55</v>
      </c>
      <c r="B44" t="s">
        <v>54</v>
      </c>
      <c r="C44" s="71" t="s">
        <v>359</v>
      </c>
      <c r="D44" s="103">
        <v>0</v>
      </c>
      <c r="E44" s="103">
        <v>0</v>
      </c>
      <c r="F44" s="103">
        <v>0</v>
      </c>
      <c r="G44" s="103">
        <v>0</v>
      </c>
      <c r="H44" s="103">
        <v>0</v>
      </c>
      <c r="I44" s="103">
        <v>0</v>
      </c>
      <c r="J44" s="19">
        <f t="shared" si="0"/>
        <v>0</v>
      </c>
    </row>
    <row r="45" spans="1:10" ht="12.75">
      <c r="A45" s="3" t="s">
        <v>56</v>
      </c>
      <c r="B45" t="s">
        <v>57</v>
      </c>
      <c r="C45" s="71" t="s">
        <v>360</v>
      </c>
      <c r="D45" s="103">
        <v>0</v>
      </c>
      <c r="E45" s="103">
        <v>0</v>
      </c>
      <c r="F45" s="103">
        <v>0</v>
      </c>
      <c r="G45" s="103">
        <v>0</v>
      </c>
      <c r="H45" s="103">
        <v>0</v>
      </c>
      <c r="I45" s="103">
        <v>0</v>
      </c>
      <c r="J45" s="19">
        <f t="shared" si="0"/>
        <v>0</v>
      </c>
    </row>
    <row r="46" spans="1:10" ht="12.75">
      <c r="A46" s="3" t="s">
        <v>58</v>
      </c>
      <c r="B46" t="s">
        <v>59</v>
      </c>
      <c r="C46" s="71" t="s">
        <v>361</v>
      </c>
      <c r="D46" s="103">
        <v>0</v>
      </c>
      <c r="E46" s="103">
        <v>0</v>
      </c>
      <c r="F46" s="103">
        <v>0</v>
      </c>
      <c r="G46" s="103">
        <v>0</v>
      </c>
      <c r="H46" s="103">
        <v>0</v>
      </c>
      <c r="I46" s="103">
        <v>0</v>
      </c>
      <c r="J46" s="19">
        <f t="shared" si="0"/>
        <v>0</v>
      </c>
    </row>
    <row r="47" spans="1:10" ht="12.75">
      <c r="A47" s="3" t="s">
        <v>60</v>
      </c>
      <c r="B47" t="s">
        <v>61</v>
      </c>
      <c r="C47" s="71" t="s">
        <v>362</v>
      </c>
      <c r="D47" s="103">
        <v>0</v>
      </c>
      <c r="E47" s="103">
        <v>0</v>
      </c>
      <c r="F47" s="103">
        <v>0</v>
      </c>
      <c r="G47" s="103">
        <v>0</v>
      </c>
      <c r="H47" s="103">
        <v>0</v>
      </c>
      <c r="I47" s="103">
        <v>0</v>
      </c>
      <c r="J47" s="19">
        <f t="shared" si="0"/>
        <v>0</v>
      </c>
    </row>
    <row r="48" spans="1:10" ht="12.75">
      <c r="A48" s="3" t="s">
        <v>62</v>
      </c>
      <c r="B48" t="s">
        <v>63</v>
      </c>
      <c r="C48" s="71" t="s">
        <v>363</v>
      </c>
      <c r="D48" s="103">
        <v>1104971.18</v>
      </c>
      <c r="E48" s="103">
        <v>0</v>
      </c>
      <c r="F48" s="103">
        <v>0</v>
      </c>
      <c r="G48" s="103">
        <v>4026.5</v>
      </c>
      <c r="H48" s="103">
        <v>1018.66</v>
      </c>
      <c r="I48" s="103">
        <v>0</v>
      </c>
      <c r="J48" s="19">
        <f t="shared" si="0"/>
        <v>1110016.3399999999</v>
      </c>
    </row>
    <row r="49" spans="1:10" ht="12.75">
      <c r="A49" s="3" t="s">
        <v>64</v>
      </c>
      <c r="B49" t="s">
        <v>65</v>
      </c>
      <c r="C49" s="71" t="s">
        <v>364</v>
      </c>
      <c r="D49" s="103">
        <v>0</v>
      </c>
      <c r="E49" s="103">
        <v>0</v>
      </c>
      <c r="F49" s="103">
        <v>0</v>
      </c>
      <c r="G49" s="103">
        <v>0</v>
      </c>
      <c r="H49" s="103">
        <v>0</v>
      </c>
      <c r="I49" s="103">
        <v>0</v>
      </c>
      <c r="J49" s="19">
        <f t="shared" si="0"/>
        <v>0</v>
      </c>
    </row>
    <row r="50" spans="1:10" ht="12.75">
      <c r="A50" s="3" t="s">
        <v>66</v>
      </c>
      <c r="B50" t="s">
        <v>67</v>
      </c>
      <c r="C50" s="71" t="s">
        <v>365</v>
      </c>
      <c r="D50" s="103">
        <v>159407.99</v>
      </c>
      <c r="E50" s="103">
        <v>0</v>
      </c>
      <c r="F50" s="103">
        <v>0</v>
      </c>
      <c r="G50" s="103">
        <v>0</v>
      </c>
      <c r="H50" s="103">
        <v>0</v>
      </c>
      <c r="I50" s="103">
        <v>0</v>
      </c>
      <c r="J50" s="19">
        <f t="shared" si="0"/>
        <v>159407.99</v>
      </c>
    </row>
    <row r="51" spans="1:10" ht="12.75">
      <c r="A51" s="3" t="s">
        <v>68</v>
      </c>
      <c r="B51" t="s">
        <v>69</v>
      </c>
      <c r="C51" s="71" t="s">
        <v>366</v>
      </c>
      <c r="D51" s="103">
        <v>92754.22</v>
      </c>
      <c r="E51" s="103">
        <v>0</v>
      </c>
      <c r="F51" s="103">
        <v>0</v>
      </c>
      <c r="G51" s="103">
        <v>85210.20999999999</v>
      </c>
      <c r="H51" s="103">
        <v>0</v>
      </c>
      <c r="I51" s="103">
        <v>0</v>
      </c>
      <c r="J51" s="19">
        <f t="shared" si="0"/>
        <v>177964.43</v>
      </c>
    </row>
    <row r="52" spans="1:10" ht="12.75">
      <c r="A52" s="3" t="s">
        <v>70</v>
      </c>
      <c r="B52" t="s">
        <v>71</v>
      </c>
      <c r="C52" s="71" t="s">
        <v>367</v>
      </c>
      <c r="D52" s="103">
        <v>0</v>
      </c>
      <c r="E52" s="103">
        <v>0</v>
      </c>
      <c r="F52" s="103">
        <v>0</v>
      </c>
      <c r="G52" s="103">
        <v>0</v>
      </c>
      <c r="H52" s="103">
        <v>0</v>
      </c>
      <c r="I52" s="103">
        <v>0</v>
      </c>
      <c r="J52" s="19">
        <f t="shared" si="0"/>
        <v>0</v>
      </c>
    </row>
    <row r="53" spans="1:10" ht="12.75">
      <c r="A53" s="3" t="s">
        <v>72</v>
      </c>
      <c r="B53" t="s">
        <v>71</v>
      </c>
      <c r="C53" s="71" t="s">
        <v>368</v>
      </c>
      <c r="D53" s="103">
        <v>0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9">
        <f t="shared" si="0"/>
        <v>0</v>
      </c>
    </row>
    <row r="54" spans="1:10" ht="12.75">
      <c r="A54" s="3" t="s">
        <v>74</v>
      </c>
      <c r="B54" t="s">
        <v>71</v>
      </c>
      <c r="C54" s="71" t="s">
        <v>369</v>
      </c>
      <c r="D54" s="103">
        <v>0</v>
      </c>
      <c r="E54" s="103">
        <v>0</v>
      </c>
      <c r="F54" s="103">
        <v>0</v>
      </c>
      <c r="G54" s="103">
        <v>0</v>
      </c>
      <c r="H54" s="103">
        <v>0</v>
      </c>
      <c r="I54" s="103">
        <v>0</v>
      </c>
      <c r="J54" s="19">
        <f t="shared" si="0"/>
        <v>0</v>
      </c>
    </row>
    <row r="55" spans="1:10" ht="12.75">
      <c r="A55" s="3" t="s">
        <v>75</v>
      </c>
      <c r="B55" t="s">
        <v>71</v>
      </c>
      <c r="C55" s="71" t="s">
        <v>370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9">
        <f t="shared" si="0"/>
        <v>0</v>
      </c>
    </row>
    <row r="56" spans="1:10" ht="12.75">
      <c r="A56" s="3" t="s">
        <v>76</v>
      </c>
      <c r="B56" t="s">
        <v>71</v>
      </c>
      <c r="C56" s="71" t="s">
        <v>371</v>
      </c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03">
        <v>0</v>
      </c>
      <c r="J56" s="19">
        <f t="shared" si="0"/>
        <v>0</v>
      </c>
    </row>
    <row r="57" spans="1:10" ht="12.75">
      <c r="A57" s="3" t="s">
        <v>77</v>
      </c>
      <c r="B57" t="s">
        <v>78</v>
      </c>
      <c r="C57" s="71" t="s">
        <v>372</v>
      </c>
      <c r="D57" s="103">
        <v>0</v>
      </c>
      <c r="E57" s="103">
        <v>0</v>
      </c>
      <c r="F57" s="103">
        <v>0</v>
      </c>
      <c r="G57" s="103">
        <v>0</v>
      </c>
      <c r="H57" s="103">
        <v>0</v>
      </c>
      <c r="I57" s="103">
        <v>0</v>
      </c>
      <c r="J57" s="19">
        <f t="shared" si="0"/>
        <v>0</v>
      </c>
    </row>
    <row r="58" spans="1:10" ht="12.75">
      <c r="A58" s="3" t="s">
        <v>79</v>
      </c>
      <c r="B58" t="s">
        <v>78</v>
      </c>
      <c r="C58" s="71" t="s">
        <v>373</v>
      </c>
      <c r="D58" s="103">
        <v>0</v>
      </c>
      <c r="E58" s="103">
        <v>0</v>
      </c>
      <c r="F58" s="103">
        <v>0</v>
      </c>
      <c r="G58" s="103">
        <v>0</v>
      </c>
      <c r="H58" s="103">
        <v>0</v>
      </c>
      <c r="I58" s="103">
        <v>0</v>
      </c>
      <c r="J58" s="19">
        <f t="shared" si="0"/>
        <v>0</v>
      </c>
    </row>
    <row r="59" spans="1:10" ht="12.75">
      <c r="A59" s="3" t="s">
        <v>80</v>
      </c>
      <c r="B59" t="s">
        <v>78</v>
      </c>
      <c r="C59" s="71" t="s">
        <v>374</v>
      </c>
      <c r="D59" s="103">
        <v>0</v>
      </c>
      <c r="E59" s="103">
        <v>0</v>
      </c>
      <c r="F59" s="103">
        <v>0</v>
      </c>
      <c r="G59" s="103">
        <v>0</v>
      </c>
      <c r="H59" s="103">
        <v>0</v>
      </c>
      <c r="I59" s="103">
        <v>0</v>
      </c>
      <c r="J59" s="19">
        <f t="shared" si="0"/>
        <v>0</v>
      </c>
    </row>
    <row r="60" spans="1:10" ht="12.75">
      <c r="A60" s="3" t="s">
        <v>81</v>
      </c>
      <c r="B60" t="s">
        <v>78</v>
      </c>
      <c r="C60" s="71" t="s">
        <v>375</v>
      </c>
      <c r="D60" s="103">
        <v>96224.14</v>
      </c>
      <c r="E60" s="103">
        <v>0</v>
      </c>
      <c r="F60" s="103">
        <v>0</v>
      </c>
      <c r="G60" s="103">
        <v>10097.95</v>
      </c>
      <c r="H60" s="103">
        <v>0</v>
      </c>
      <c r="I60" s="103">
        <v>0</v>
      </c>
      <c r="J60" s="19">
        <f t="shared" si="0"/>
        <v>106322.09</v>
      </c>
    </row>
    <row r="61" spans="1:10" ht="12.75">
      <c r="A61" s="3" t="s">
        <v>82</v>
      </c>
      <c r="B61" t="s">
        <v>78</v>
      </c>
      <c r="C61" s="71" t="s">
        <v>376</v>
      </c>
      <c r="D61" s="103">
        <v>33558.18</v>
      </c>
      <c r="E61" s="103">
        <v>0</v>
      </c>
      <c r="F61" s="103">
        <v>0</v>
      </c>
      <c r="G61" s="103">
        <v>54244.99</v>
      </c>
      <c r="H61" s="103">
        <v>0</v>
      </c>
      <c r="I61" s="103">
        <v>0</v>
      </c>
      <c r="J61" s="19">
        <f t="shared" si="0"/>
        <v>87803.17</v>
      </c>
    </row>
    <row r="62" spans="1:10" ht="12.75">
      <c r="A62" s="3" t="s">
        <v>83</v>
      </c>
      <c r="B62" t="s">
        <v>78</v>
      </c>
      <c r="C62" s="71" t="s">
        <v>377</v>
      </c>
      <c r="D62" s="103">
        <v>99807.45000000001</v>
      </c>
      <c r="E62" s="103">
        <v>14967.82</v>
      </c>
      <c r="F62" s="103">
        <v>0</v>
      </c>
      <c r="G62" s="103">
        <v>1717.85</v>
      </c>
      <c r="H62" s="103">
        <v>0</v>
      </c>
      <c r="I62" s="103">
        <v>0</v>
      </c>
      <c r="J62" s="19">
        <f t="shared" si="0"/>
        <v>116493.12000000002</v>
      </c>
    </row>
    <row r="63" spans="1:10" ht="12.75">
      <c r="A63" s="3" t="s">
        <v>84</v>
      </c>
      <c r="B63" t="s">
        <v>78</v>
      </c>
      <c r="C63" s="71" t="s">
        <v>378</v>
      </c>
      <c r="D63" s="103">
        <v>0</v>
      </c>
      <c r="E63" s="103">
        <v>0</v>
      </c>
      <c r="F63" s="103">
        <v>0</v>
      </c>
      <c r="G63" s="103">
        <v>0</v>
      </c>
      <c r="H63" s="103">
        <v>0</v>
      </c>
      <c r="I63" s="103">
        <v>0</v>
      </c>
      <c r="J63" s="19">
        <f t="shared" si="0"/>
        <v>0</v>
      </c>
    </row>
    <row r="64" spans="1:10" ht="12.75">
      <c r="A64" s="3" t="s">
        <v>85</v>
      </c>
      <c r="B64" t="s">
        <v>78</v>
      </c>
      <c r="C64" s="71" t="s">
        <v>379</v>
      </c>
      <c r="D64" s="103">
        <v>0</v>
      </c>
      <c r="E64" s="103">
        <v>0</v>
      </c>
      <c r="F64" s="103">
        <v>0</v>
      </c>
      <c r="G64" s="103">
        <v>0</v>
      </c>
      <c r="H64" s="103">
        <v>0</v>
      </c>
      <c r="I64" s="103">
        <v>0</v>
      </c>
      <c r="J64" s="19">
        <f t="shared" si="0"/>
        <v>0</v>
      </c>
    </row>
    <row r="65" spans="1:10" ht="12.75">
      <c r="A65" s="3" t="s">
        <v>86</v>
      </c>
      <c r="B65" t="s">
        <v>78</v>
      </c>
      <c r="C65" s="71" t="s">
        <v>380</v>
      </c>
      <c r="D65" s="103">
        <v>57325.810000000005</v>
      </c>
      <c r="E65" s="103">
        <v>22478.21</v>
      </c>
      <c r="F65" s="103">
        <v>0</v>
      </c>
      <c r="G65" s="103">
        <v>320.27000000000044</v>
      </c>
      <c r="H65" s="103">
        <v>0</v>
      </c>
      <c r="I65" s="103">
        <v>682</v>
      </c>
      <c r="J65" s="19">
        <f t="shared" si="0"/>
        <v>80806.29000000001</v>
      </c>
    </row>
    <row r="66" spans="1:10" ht="12.75">
      <c r="A66" s="3" t="s">
        <v>87</v>
      </c>
      <c r="B66" t="s">
        <v>78</v>
      </c>
      <c r="C66" s="71" t="s">
        <v>381</v>
      </c>
      <c r="D66" s="103">
        <v>12420.05</v>
      </c>
      <c r="E66" s="103">
        <v>0</v>
      </c>
      <c r="F66" s="103">
        <v>0</v>
      </c>
      <c r="G66" s="103">
        <v>-2382.2500000000005</v>
      </c>
      <c r="H66" s="103">
        <v>0</v>
      </c>
      <c r="I66" s="103">
        <v>0</v>
      </c>
      <c r="J66" s="19">
        <f t="shared" si="0"/>
        <v>10037.8</v>
      </c>
    </row>
    <row r="67" spans="1:10" ht="12.75">
      <c r="A67" s="3" t="s">
        <v>88</v>
      </c>
      <c r="B67" t="s">
        <v>78</v>
      </c>
      <c r="C67" s="71" t="s">
        <v>382</v>
      </c>
      <c r="D67" s="103">
        <v>0</v>
      </c>
      <c r="E67" s="103">
        <v>0</v>
      </c>
      <c r="F67" s="103">
        <v>0</v>
      </c>
      <c r="G67" s="103">
        <v>0</v>
      </c>
      <c r="H67" s="103">
        <v>0</v>
      </c>
      <c r="I67" s="103">
        <v>0</v>
      </c>
      <c r="J67" s="19">
        <f t="shared" si="0"/>
        <v>0</v>
      </c>
    </row>
    <row r="68" spans="1:10" ht="12.75">
      <c r="A68" s="3" t="s">
        <v>89</v>
      </c>
      <c r="B68" t="s">
        <v>78</v>
      </c>
      <c r="C68" s="71" t="s">
        <v>383</v>
      </c>
      <c r="D68" s="103">
        <f>237940.15-11254.09</f>
        <v>226686.06</v>
      </c>
      <c r="E68" s="103">
        <v>11067.79</v>
      </c>
      <c r="F68" s="103">
        <v>-50826.969999999994</v>
      </c>
      <c r="G68" s="103">
        <v>0</v>
      </c>
      <c r="H68" s="103">
        <v>0</v>
      </c>
      <c r="I68" s="103">
        <v>0</v>
      </c>
      <c r="J68" s="19">
        <f t="shared" si="0"/>
        <v>186926.88</v>
      </c>
    </row>
    <row r="69" spans="1:10" ht="12.75">
      <c r="A69" s="3" t="s">
        <v>90</v>
      </c>
      <c r="B69" t="s">
        <v>78</v>
      </c>
      <c r="C69" s="71" t="s">
        <v>384</v>
      </c>
      <c r="D69" s="103">
        <v>193805.06</v>
      </c>
      <c r="E69" s="103">
        <v>0</v>
      </c>
      <c r="F69" s="103">
        <v>0</v>
      </c>
      <c r="G69" s="103">
        <v>-584.53</v>
      </c>
      <c r="H69" s="103">
        <v>0</v>
      </c>
      <c r="I69" s="103">
        <v>5081.1</v>
      </c>
      <c r="J69" s="19">
        <f t="shared" si="0"/>
        <v>198301.63</v>
      </c>
    </row>
    <row r="70" spans="1:10" ht="12.75">
      <c r="A70" s="3" t="s">
        <v>91</v>
      </c>
      <c r="B70" t="s">
        <v>78</v>
      </c>
      <c r="C70" s="71" t="s">
        <v>385</v>
      </c>
      <c r="D70" s="103">
        <v>587628.01</v>
      </c>
      <c r="E70" s="103">
        <v>0</v>
      </c>
      <c r="F70" s="103">
        <v>0</v>
      </c>
      <c r="G70" s="103">
        <v>-1371.1499999999999</v>
      </c>
      <c r="H70" s="103">
        <v>0</v>
      </c>
      <c r="I70" s="103">
        <v>0</v>
      </c>
      <c r="J70" s="19">
        <f t="shared" si="0"/>
        <v>586256.86</v>
      </c>
    </row>
    <row r="71" spans="1:10" ht="12.75">
      <c r="A71" s="57" t="s">
        <v>92</v>
      </c>
      <c r="B71" s="9" t="s">
        <v>78</v>
      </c>
      <c r="C71" s="71" t="s">
        <v>386</v>
      </c>
      <c r="D71" s="103">
        <v>11617.95</v>
      </c>
      <c r="E71" s="103">
        <v>0</v>
      </c>
      <c r="F71" s="103">
        <v>0</v>
      </c>
      <c r="G71" s="103">
        <v>8072.71</v>
      </c>
      <c r="H71" s="103">
        <v>0</v>
      </c>
      <c r="I71" s="103">
        <v>0</v>
      </c>
      <c r="J71" s="19">
        <f t="shared" si="0"/>
        <v>19690.66</v>
      </c>
    </row>
    <row r="72" spans="1:10" ht="12.75">
      <c r="A72" s="3" t="s">
        <v>93</v>
      </c>
      <c r="B72" t="s">
        <v>94</v>
      </c>
      <c r="C72" s="71" t="s">
        <v>387</v>
      </c>
      <c r="D72" s="103">
        <v>0</v>
      </c>
      <c r="E72" s="103">
        <v>0</v>
      </c>
      <c r="F72" s="103">
        <v>0</v>
      </c>
      <c r="G72" s="103">
        <v>0</v>
      </c>
      <c r="H72" s="103">
        <v>0</v>
      </c>
      <c r="I72" s="103">
        <v>0</v>
      </c>
      <c r="J72" s="19">
        <f t="shared" si="0"/>
        <v>0</v>
      </c>
    </row>
    <row r="73" spans="1:10" ht="12.75">
      <c r="A73" s="3" t="s">
        <v>95</v>
      </c>
      <c r="B73" t="s">
        <v>94</v>
      </c>
      <c r="C73" s="71" t="s">
        <v>388</v>
      </c>
      <c r="D73" s="103">
        <v>70288.16</v>
      </c>
      <c r="E73" s="103">
        <v>-1.03</v>
      </c>
      <c r="F73" s="103">
        <v>0</v>
      </c>
      <c r="G73" s="103">
        <v>7610.9400000000005</v>
      </c>
      <c r="H73" s="103">
        <v>0</v>
      </c>
      <c r="I73" s="103">
        <v>0</v>
      </c>
      <c r="J73" s="19">
        <f t="shared" si="0"/>
        <v>77898.07</v>
      </c>
    </row>
    <row r="74" spans="1:10" ht="12.75">
      <c r="A74" s="3" t="s">
        <v>96</v>
      </c>
      <c r="B74" t="s">
        <v>94</v>
      </c>
      <c r="C74" s="71" t="s">
        <v>389</v>
      </c>
      <c r="D74" s="103">
        <v>7472.5599999999995</v>
      </c>
      <c r="E74" s="103">
        <v>0</v>
      </c>
      <c r="F74" s="103">
        <v>0</v>
      </c>
      <c r="G74" s="103">
        <v>1894.6</v>
      </c>
      <c r="H74" s="103">
        <v>0</v>
      </c>
      <c r="I74" s="103">
        <v>0</v>
      </c>
      <c r="J74" s="19">
        <f aca="true" t="shared" si="1" ref="J74:J137">SUM(D74:I74)</f>
        <v>9367.16</v>
      </c>
    </row>
    <row r="75" spans="1:10" ht="12.75">
      <c r="A75" s="3" t="s">
        <v>97</v>
      </c>
      <c r="B75" t="s">
        <v>98</v>
      </c>
      <c r="C75" s="71" t="s">
        <v>390</v>
      </c>
      <c r="D75" s="103">
        <v>39587.149999999994</v>
      </c>
      <c r="E75" s="103">
        <v>-1.84</v>
      </c>
      <c r="F75" s="103">
        <v>0</v>
      </c>
      <c r="G75" s="103">
        <v>3939.7799999999997</v>
      </c>
      <c r="H75" s="103">
        <v>0</v>
      </c>
      <c r="I75" s="103">
        <v>0</v>
      </c>
      <c r="J75" s="19">
        <f t="shared" si="1"/>
        <v>43525.09</v>
      </c>
    </row>
    <row r="76" spans="1:10" ht="12.75">
      <c r="A76" s="3" t="s">
        <v>99</v>
      </c>
      <c r="B76" t="s">
        <v>98</v>
      </c>
      <c r="C76" s="71" t="s">
        <v>391</v>
      </c>
      <c r="D76" s="103">
        <v>0</v>
      </c>
      <c r="E76" s="103">
        <v>0</v>
      </c>
      <c r="F76" s="103">
        <v>0</v>
      </c>
      <c r="G76" s="103">
        <v>0</v>
      </c>
      <c r="H76" s="103">
        <v>0</v>
      </c>
      <c r="I76" s="103">
        <v>0</v>
      </c>
      <c r="J76" s="19">
        <f t="shared" si="1"/>
        <v>0</v>
      </c>
    </row>
    <row r="77" spans="1:10" ht="12.75">
      <c r="A77" s="3" t="s">
        <v>100</v>
      </c>
      <c r="B77" t="s">
        <v>98</v>
      </c>
      <c r="C77" s="71" t="s">
        <v>392</v>
      </c>
      <c r="D77" s="103">
        <v>0</v>
      </c>
      <c r="E77" s="103">
        <v>0</v>
      </c>
      <c r="F77" s="103">
        <v>0</v>
      </c>
      <c r="G77" s="103">
        <v>0</v>
      </c>
      <c r="H77" s="103">
        <v>0</v>
      </c>
      <c r="I77" s="103">
        <v>0</v>
      </c>
      <c r="J77" s="19">
        <f t="shared" si="1"/>
        <v>0</v>
      </c>
    </row>
    <row r="78" spans="1:10" ht="12.75">
      <c r="A78" s="3" t="s">
        <v>101</v>
      </c>
      <c r="B78" t="s">
        <v>102</v>
      </c>
      <c r="C78" s="71" t="s">
        <v>393</v>
      </c>
      <c r="D78" s="103">
        <v>0</v>
      </c>
      <c r="E78" s="103">
        <v>0</v>
      </c>
      <c r="F78" s="103">
        <v>0</v>
      </c>
      <c r="G78" s="103">
        <v>0</v>
      </c>
      <c r="H78" s="103">
        <v>0</v>
      </c>
      <c r="I78" s="103">
        <v>0</v>
      </c>
      <c r="J78" s="19">
        <f t="shared" si="1"/>
        <v>0</v>
      </c>
    </row>
    <row r="79" spans="1:10" ht="12.75">
      <c r="A79" s="3" t="s">
        <v>103</v>
      </c>
      <c r="B79" t="s">
        <v>104</v>
      </c>
      <c r="C79" s="71" t="s">
        <v>394</v>
      </c>
      <c r="D79" s="103">
        <v>0</v>
      </c>
      <c r="E79" s="103">
        <v>0</v>
      </c>
      <c r="F79" s="103">
        <v>0</v>
      </c>
      <c r="G79" s="103">
        <v>0</v>
      </c>
      <c r="H79" s="103">
        <v>0</v>
      </c>
      <c r="I79" s="103">
        <v>0</v>
      </c>
      <c r="J79" s="19">
        <f t="shared" si="1"/>
        <v>0</v>
      </c>
    </row>
    <row r="80" spans="1:10" ht="12.75">
      <c r="A80" s="3" t="s">
        <v>105</v>
      </c>
      <c r="B80" t="s">
        <v>104</v>
      </c>
      <c r="C80" s="71" t="s">
        <v>395</v>
      </c>
      <c r="D80" s="103">
        <v>0</v>
      </c>
      <c r="E80" s="103">
        <v>0</v>
      </c>
      <c r="F80" s="103">
        <v>0</v>
      </c>
      <c r="G80" s="103">
        <v>0</v>
      </c>
      <c r="H80" s="103">
        <v>0</v>
      </c>
      <c r="I80" s="103">
        <v>0</v>
      </c>
      <c r="J80" s="19">
        <f t="shared" si="1"/>
        <v>0</v>
      </c>
    </row>
    <row r="81" spans="1:10" ht="12.75">
      <c r="A81" s="3" t="s">
        <v>106</v>
      </c>
      <c r="B81" t="s">
        <v>107</v>
      </c>
      <c r="C81" s="71" t="s">
        <v>396</v>
      </c>
      <c r="D81" s="103">
        <v>0</v>
      </c>
      <c r="E81" s="103">
        <v>0</v>
      </c>
      <c r="F81" s="103">
        <v>0</v>
      </c>
      <c r="G81" s="103">
        <v>0</v>
      </c>
      <c r="H81" s="103">
        <v>0</v>
      </c>
      <c r="I81" s="103">
        <v>0</v>
      </c>
      <c r="J81" s="19">
        <f t="shared" si="1"/>
        <v>0</v>
      </c>
    </row>
    <row r="82" spans="1:10" ht="12.75">
      <c r="A82" s="3" t="s">
        <v>108</v>
      </c>
      <c r="B82" t="s">
        <v>109</v>
      </c>
      <c r="C82" s="71" t="s">
        <v>397</v>
      </c>
      <c r="D82" s="103">
        <v>0</v>
      </c>
      <c r="E82" s="103">
        <v>0</v>
      </c>
      <c r="F82" s="103">
        <v>0</v>
      </c>
      <c r="G82" s="103">
        <v>0</v>
      </c>
      <c r="H82" s="103">
        <v>0</v>
      </c>
      <c r="I82" s="103">
        <v>0</v>
      </c>
      <c r="J82" s="19">
        <f t="shared" si="1"/>
        <v>0</v>
      </c>
    </row>
    <row r="83" spans="1:10" ht="12.75">
      <c r="A83" s="3" t="s">
        <v>110</v>
      </c>
      <c r="B83" t="s">
        <v>111</v>
      </c>
      <c r="C83" s="71" t="s">
        <v>398</v>
      </c>
      <c r="D83" s="103">
        <v>-14944.86</v>
      </c>
      <c r="E83" s="103">
        <v>-61.81999999999999</v>
      </c>
      <c r="F83" s="103">
        <v>0</v>
      </c>
      <c r="G83" s="103">
        <v>0</v>
      </c>
      <c r="H83" s="103">
        <v>0</v>
      </c>
      <c r="I83" s="103">
        <v>0</v>
      </c>
      <c r="J83" s="19">
        <f t="shared" si="1"/>
        <v>-15006.68</v>
      </c>
    </row>
    <row r="84" spans="1:10" ht="12.75">
      <c r="A84" s="3" t="s">
        <v>112</v>
      </c>
      <c r="B84" t="s">
        <v>111</v>
      </c>
      <c r="C84" s="71" t="s">
        <v>399</v>
      </c>
      <c r="D84" s="103">
        <v>0</v>
      </c>
      <c r="E84" s="103">
        <v>0</v>
      </c>
      <c r="F84" s="103">
        <v>0</v>
      </c>
      <c r="G84" s="103">
        <v>0</v>
      </c>
      <c r="H84" s="103">
        <v>0</v>
      </c>
      <c r="I84" s="103">
        <v>0</v>
      </c>
      <c r="J84" s="19">
        <f t="shared" si="1"/>
        <v>0</v>
      </c>
    </row>
    <row r="85" spans="1:10" ht="12.75">
      <c r="A85" s="3" t="s">
        <v>113</v>
      </c>
      <c r="B85" t="s">
        <v>114</v>
      </c>
      <c r="C85" s="71" t="s">
        <v>400</v>
      </c>
      <c r="D85" s="103">
        <v>0</v>
      </c>
      <c r="E85" s="103">
        <v>0</v>
      </c>
      <c r="F85" s="103">
        <v>0</v>
      </c>
      <c r="G85" s="103">
        <v>0</v>
      </c>
      <c r="H85" s="103">
        <v>0</v>
      </c>
      <c r="I85" s="103">
        <v>0</v>
      </c>
      <c r="J85" s="19">
        <f t="shared" si="1"/>
        <v>0</v>
      </c>
    </row>
    <row r="86" spans="1:10" ht="12.75">
      <c r="A86" s="3" t="s">
        <v>115</v>
      </c>
      <c r="B86" t="s">
        <v>116</v>
      </c>
      <c r="C86" s="71" t="s">
        <v>401</v>
      </c>
      <c r="D86" s="103">
        <v>0</v>
      </c>
      <c r="E86" s="103">
        <v>0</v>
      </c>
      <c r="F86" s="103">
        <v>0</v>
      </c>
      <c r="G86" s="103">
        <v>0</v>
      </c>
      <c r="H86" s="103">
        <v>0</v>
      </c>
      <c r="I86" s="103">
        <v>0</v>
      </c>
      <c r="J86" s="19">
        <f t="shared" si="1"/>
        <v>0</v>
      </c>
    </row>
    <row r="87" spans="1:10" ht="12.75">
      <c r="A87" s="3" t="s">
        <v>117</v>
      </c>
      <c r="B87" t="s">
        <v>73</v>
      </c>
      <c r="C87" s="71" t="s">
        <v>402</v>
      </c>
      <c r="D87" s="103">
        <v>14779.470000000001</v>
      </c>
      <c r="E87" s="103">
        <v>0</v>
      </c>
      <c r="F87" s="103">
        <v>0</v>
      </c>
      <c r="G87" s="103">
        <v>1259.9299999999998</v>
      </c>
      <c r="H87" s="103">
        <v>0</v>
      </c>
      <c r="I87" s="103">
        <v>0</v>
      </c>
      <c r="J87" s="19">
        <f t="shared" si="1"/>
        <v>16039.400000000001</v>
      </c>
    </row>
    <row r="88" spans="1:10" ht="12.75">
      <c r="A88" s="3" t="s">
        <v>118</v>
      </c>
      <c r="B88" t="s">
        <v>73</v>
      </c>
      <c r="C88" s="71" t="s">
        <v>403</v>
      </c>
      <c r="D88" s="103">
        <v>0</v>
      </c>
      <c r="E88" s="103">
        <v>0</v>
      </c>
      <c r="F88" s="103">
        <v>0</v>
      </c>
      <c r="G88" s="103">
        <v>0</v>
      </c>
      <c r="H88" s="103">
        <v>0</v>
      </c>
      <c r="I88" s="103">
        <v>0</v>
      </c>
      <c r="J88" s="19">
        <f t="shared" si="1"/>
        <v>0</v>
      </c>
    </row>
    <row r="89" spans="1:10" ht="12.75">
      <c r="A89" s="3" t="s">
        <v>119</v>
      </c>
      <c r="B89" t="s">
        <v>45</v>
      </c>
      <c r="C89" s="71" t="s">
        <v>404</v>
      </c>
      <c r="D89" s="103">
        <v>0</v>
      </c>
      <c r="E89" s="103">
        <v>0</v>
      </c>
      <c r="F89" s="103">
        <v>0</v>
      </c>
      <c r="G89" s="103">
        <v>0</v>
      </c>
      <c r="H89" s="103">
        <v>0</v>
      </c>
      <c r="I89" s="103">
        <v>0</v>
      </c>
      <c r="J89" s="19">
        <f t="shared" si="1"/>
        <v>0</v>
      </c>
    </row>
    <row r="90" spans="1:10" ht="12.75">
      <c r="A90" s="3" t="s">
        <v>120</v>
      </c>
      <c r="B90" t="s">
        <v>45</v>
      </c>
      <c r="C90" s="71" t="s">
        <v>405</v>
      </c>
      <c r="D90" s="103">
        <v>0</v>
      </c>
      <c r="E90" s="103">
        <v>0</v>
      </c>
      <c r="F90" s="103">
        <v>0</v>
      </c>
      <c r="G90" s="103">
        <v>0</v>
      </c>
      <c r="H90" s="103">
        <v>0</v>
      </c>
      <c r="I90" s="103">
        <v>0</v>
      </c>
      <c r="J90" s="19">
        <f t="shared" si="1"/>
        <v>0</v>
      </c>
    </row>
    <row r="91" spans="1:10" ht="12.75">
      <c r="A91" s="3" t="s">
        <v>121</v>
      </c>
      <c r="B91" t="s">
        <v>45</v>
      </c>
      <c r="C91" s="71" t="s">
        <v>406</v>
      </c>
      <c r="D91" s="103">
        <v>0</v>
      </c>
      <c r="E91" s="103">
        <v>0</v>
      </c>
      <c r="F91" s="103">
        <v>0</v>
      </c>
      <c r="G91" s="103">
        <v>0</v>
      </c>
      <c r="H91" s="103">
        <v>0</v>
      </c>
      <c r="I91" s="103">
        <v>0</v>
      </c>
      <c r="J91" s="19">
        <f t="shared" si="1"/>
        <v>0</v>
      </c>
    </row>
    <row r="92" spans="1:10" ht="12.75">
      <c r="A92" s="3" t="s">
        <v>122</v>
      </c>
      <c r="B92" t="s">
        <v>45</v>
      </c>
      <c r="C92" s="71" t="s">
        <v>407</v>
      </c>
      <c r="D92" s="103">
        <v>0</v>
      </c>
      <c r="E92" s="103">
        <v>0</v>
      </c>
      <c r="F92" s="103">
        <v>0</v>
      </c>
      <c r="G92" s="103">
        <v>0</v>
      </c>
      <c r="H92" s="103">
        <v>0</v>
      </c>
      <c r="I92" s="103">
        <v>0</v>
      </c>
      <c r="J92" s="19">
        <f t="shared" si="1"/>
        <v>0</v>
      </c>
    </row>
    <row r="93" spans="1:10" ht="12.75">
      <c r="A93" s="3" t="s">
        <v>123</v>
      </c>
      <c r="B93" t="s">
        <v>45</v>
      </c>
      <c r="C93" s="71" t="s">
        <v>408</v>
      </c>
      <c r="D93" s="103">
        <v>0</v>
      </c>
      <c r="E93" s="103">
        <v>0</v>
      </c>
      <c r="F93" s="103">
        <v>0</v>
      </c>
      <c r="G93" s="103">
        <v>0</v>
      </c>
      <c r="H93" s="103">
        <v>0</v>
      </c>
      <c r="I93" s="103">
        <v>0</v>
      </c>
      <c r="J93" s="19">
        <f t="shared" si="1"/>
        <v>0</v>
      </c>
    </row>
    <row r="94" spans="1:10" ht="12.75">
      <c r="A94" s="3" t="s">
        <v>124</v>
      </c>
      <c r="B94" t="s">
        <v>125</v>
      </c>
      <c r="C94" s="71" t="s">
        <v>409</v>
      </c>
      <c r="D94" s="103">
        <v>47534.07</v>
      </c>
      <c r="E94" s="103">
        <v>0</v>
      </c>
      <c r="F94" s="103">
        <v>0</v>
      </c>
      <c r="G94" s="103">
        <v>5280.62</v>
      </c>
      <c r="H94" s="103">
        <v>0</v>
      </c>
      <c r="I94" s="103">
        <v>0</v>
      </c>
      <c r="J94" s="19">
        <f t="shared" si="1"/>
        <v>52814.69</v>
      </c>
    </row>
    <row r="95" spans="1:10" ht="12.75">
      <c r="A95" s="3" t="s">
        <v>126</v>
      </c>
      <c r="B95" t="s">
        <v>127</v>
      </c>
      <c r="C95" s="71" t="s">
        <v>410</v>
      </c>
      <c r="D95" s="103">
        <v>155167.84999999998</v>
      </c>
      <c r="E95" s="103">
        <v>11800.419999999998</v>
      </c>
      <c r="F95" s="103">
        <v>0</v>
      </c>
      <c r="G95" s="103">
        <v>0</v>
      </c>
      <c r="H95" s="103">
        <v>0</v>
      </c>
      <c r="I95" s="103">
        <v>0</v>
      </c>
      <c r="J95" s="19">
        <f t="shared" si="1"/>
        <v>166968.26999999996</v>
      </c>
    </row>
    <row r="96" spans="1:10" ht="12.75">
      <c r="A96" s="3" t="s">
        <v>128</v>
      </c>
      <c r="B96" t="s">
        <v>127</v>
      </c>
      <c r="C96" s="71" t="s">
        <v>411</v>
      </c>
      <c r="D96" s="103">
        <v>47780.76</v>
      </c>
      <c r="E96" s="103">
        <v>-1.8</v>
      </c>
      <c r="F96" s="103">
        <v>0</v>
      </c>
      <c r="G96" s="103">
        <v>-426.2099999999999</v>
      </c>
      <c r="H96" s="103">
        <v>0</v>
      </c>
      <c r="I96" s="103">
        <v>0</v>
      </c>
      <c r="J96" s="19">
        <f t="shared" si="1"/>
        <v>47352.75</v>
      </c>
    </row>
    <row r="97" spans="1:10" ht="12.75">
      <c r="A97" s="3" t="s">
        <v>129</v>
      </c>
      <c r="B97" t="s">
        <v>127</v>
      </c>
      <c r="C97" s="71" t="s">
        <v>412</v>
      </c>
      <c r="D97" s="103">
        <v>0</v>
      </c>
      <c r="E97" s="103">
        <v>0</v>
      </c>
      <c r="F97" s="103">
        <v>0</v>
      </c>
      <c r="G97" s="103">
        <v>0</v>
      </c>
      <c r="H97" s="103">
        <v>0</v>
      </c>
      <c r="I97" s="103">
        <v>0</v>
      </c>
      <c r="J97" s="19">
        <f t="shared" si="1"/>
        <v>0</v>
      </c>
    </row>
    <row r="98" spans="1:10" ht="12.75">
      <c r="A98" s="3" t="s">
        <v>130</v>
      </c>
      <c r="B98" t="s">
        <v>131</v>
      </c>
      <c r="C98" s="71" t="s">
        <v>413</v>
      </c>
      <c r="D98" s="103">
        <v>29483.4</v>
      </c>
      <c r="E98" s="103">
        <v>0</v>
      </c>
      <c r="F98" s="103">
        <v>0</v>
      </c>
      <c r="G98" s="103">
        <v>0</v>
      </c>
      <c r="H98" s="103">
        <v>0</v>
      </c>
      <c r="I98" s="103">
        <v>0</v>
      </c>
      <c r="J98" s="19">
        <f t="shared" si="1"/>
        <v>29483.4</v>
      </c>
    </row>
    <row r="99" spans="1:10" ht="12.75">
      <c r="A99" s="3" t="s">
        <v>132</v>
      </c>
      <c r="B99" t="s">
        <v>131</v>
      </c>
      <c r="C99" s="71" t="s">
        <v>414</v>
      </c>
      <c r="D99" s="103">
        <v>9794.67</v>
      </c>
      <c r="E99" s="103">
        <v>0</v>
      </c>
      <c r="F99" s="103">
        <v>0</v>
      </c>
      <c r="G99" s="103">
        <v>2828.85</v>
      </c>
      <c r="H99" s="103">
        <v>0</v>
      </c>
      <c r="I99" s="103">
        <v>0</v>
      </c>
      <c r="J99" s="19">
        <f t="shared" si="1"/>
        <v>12623.52</v>
      </c>
    </row>
    <row r="100" spans="1:10" ht="12.75">
      <c r="A100" s="3" t="s">
        <v>133</v>
      </c>
      <c r="B100" t="s">
        <v>131</v>
      </c>
      <c r="C100" s="71" t="s">
        <v>415</v>
      </c>
      <c r="D100" s="103">
        <v>0</v>
      </c>
      <c r="E100" s="103">
        <v>0</v>
      </c>
      <c r="F100" s="103">
        <v>0</v>
      </c>
      <c r="G100" s="103">
        <v>0</v>
      </c>
      <c r="H100" s="103">
        <v>0</v>
      </c>
      <c r="I100" s="103">
        <v>0</v>
      </c>
      <c r="J100" s="19">
        <f t="shared" si="1"/>
        <v>0</v>
      </c>
    </row>
    <row r="101" spans="1:10" ht="12.75">
      <c r="A101" s="3" t="s">
        <v>134</v>
      </c>
      <c r="B101" t="s">
        <v>35</v>
      </c>
      <c r="C101" s="71" t="s">
        <v>416</v>
      </c>
      <c r="D101" s="103">
        <v>0</v>
      </c>
      <c r="E101" s="103">
        <v>0</v>
      </c>
      <c r="F101" s="103">
        <v>0</v>
      </c>
      <c r="G101" s="103">
        <v>0</v>
      </c>
      <c r="H101" s="103">
        <v>0</v>
      </c>
      <c r="I101" s="103">
        <v>0</v>
      </c>
      <c r="J101" s="19">
        <f t="shared" si="1"/>
        <v>0</v>
      </c>
    </row>
    <row r="102" spans="1:10" ht="12.75">
      <c r="A102" s="3" t="s">
        <v>135</v>
      </c>
      <c r="B102" t="s">
        <v>35</v>
      </c>
      <c r="C102" s="71" t="s">
        <v>417</v>
      </c>
      <c r="D102" s="103">
        <v>0</v>
      </c>
      <c r="E102" s="103">
        <v>0</v>
      </c>
      <c r="F102" s="103">
        <v>0</v>
      </c>
      <c r="G102" s="103">
        <v>0</v>
      </c>
      <c r="H102" s="103">
        <v>0</v>
      </c>
      <c r="I102" s="103">
        <v>0</v>
      </c>
      <c r="J102" s="19">
        <f t="shared" si="1"/>
        <v>0</v>
      </c>
    </row>
    <row r="103" spans="1:10" ht="12.75">
      <c r="A103" s="3" t="s">
        <v>136</v>
      </c>
      <c r="B103" t="s">
        <v>35</v>
      </c>
      <c r="C103" s="71" t="s">
        <v>418</v>
      </c>
      <c r="D103" s="103">
        <v>0</v>
      </c>
      <c r="E103" s="103">
        <v>0</v>
      </c>
      <c r="F103" s="103">
        <v>0</v>
      </c>
      <c r="G103" s="103">
        <v>0</v>
      </c>
      <c r="H103" s="103">
        <v>0</v>
      </c>
      <c r="I103" s="103">
        <v>0</v>
      </c>
      <c r="J103" s="19">
        <f t="shared" si="1"/>
        <v>0</v>
      </c>
    </row>
    <row r="104" spans="1:10" ht="12.75">
      <c r="A104" s="3" t="s">
        <v>137</v>
      </c>
      <c r="B104" t="s">
        <v>35</v>
      </c>
      <c r="C104" s="71" t="s">
        <v>419</v>
      </c>
      <c r="D104" s="103">
        <v>47000.77</v>
      </c>
      <c r="E104" s="103">
        <v>0</v>
      </c>
      <c r="F104" s="103">
        <v>0</v>
      </c>
      <c r="G104" s="103">
        <v>14158.76</v>
      </c>
      <c r="H104" s="103">
        <v>0</v>
      </c>
      <c r="I104" s="103">
        <v>0</v>
      </c>
      <c r="J104" s="19">
        <f t="shared" si="1"/>
        <v>61159.53</v>
      </c>
    </row>
    <row r="105" spans="1:10" ht="12.75">
      <c r="A105" s="3" t="s">
        <v>138</v>
      </c>
      <c r="B105" t="s">
        <v>35</v>
      </c>
      <c r="C105" s="71" t="s">
        <v>420</v>
      </c>
      <c r="D105" s="103">
        <v>0</v>
      </c>
      <c r="E105" s="103">
        <v>0</v>
      </c>
      <c r="F105" s="103">
        <v>0</v>
      </c>
      <c r="G105" s="103">
        <v>0</v>
      </c>
      <c r="H105" s="103">
        <v>0</v>
      </c>
      <c r="I105" s="103">
        <v>0</v>
      </c>
      <c r="J105" s="19">
        <f t="shared" si="1"/>
        <v>0</v>
      </c>
    </row>
    <row r="106" spans="1:10" ht="12.75">
      <c r="A106" s="3" t="s">
        <v>139</v>
      </c>
      <c r="B106" t="s">
        <v>35</v>
      </c>
      <c r="C106" s="71" t="s">
        <v>421</v>
      </c>
      <c r="D106" s="103">
        <v>0</v>
      </c>
      <c r="E106" s="103">
        <v>0</v>
      </c>
      <c r="F106" s="103">
        <v>0</v>
      </c>
      <c r="G106" s="103">
        <v>0</v>
      </c>
      <c r="H106" s="103">
        <v>0</v>
      </c>
      <c r="I106" s="103">
        <v>0</v>
      </c>
      <c r="J106" s="19">
        <f t="shared" si="1"/>
        <v>0</v>
      </c>
    </row>
    <row r="107" spans="1:10" ht="12.75">
      <c r="A107" s="3" t="s">
        <v>140</v>
      </c>
      <c r="B107" t="s">
        <v>141</v>
      </c>
      <c r="C107" s="71" t="s">
        <v>422</v>
      </c>
      <c r="D107" s="103">
        <v>701.18</v>
      </c>
      <c r="E107" s="103">
        <v>0</v>
      </c>
      <c r="F107" s="103">
        <v>0</v>
      </c>
      <c r="G107" s="103">
        <v>3722.8799999999997</v>
      </c>
      <c r="H107" s="103">
        <v>0</v>
      </c>
      <c r="I107" s="103">
        <v>0</v>
      </c>
      <c r="J107" s="19">
        <f t="shared" si="1"/>
        <v>4424.0599999999995</v>
      </c>
    </row>
    <row r="108" spans="1:10" ht="12.75">
      <c r="A108" s="3" t="s">
        <v>142</v>
      </c>
      <c r="B108" t="s">
        <v>141</v>
      </c>
      <c r="C108" s="71" t="s">
        <v>423</v>
      </c>
      <c r="D108" s="103">
        <v>0</v>
      </c>
      <c r="E108" s="103">
        <v>0</v>
      </c>
      <c r="F108" s="103">
        <v>0</v>
      </c>
      <c r="G108" s="103">
        <v>0</v>
      </c>
      <c r="H108" s="103">
        <v>0</v>
      </c>
      <c r="I108" s="103">
        <v>0</v>
      </c>
      <c r="J108" s="19">
        <f t="shared" si="1"/>
        <v>0</v>
      </c>
    </row>
    <row r="109" spans="1:10" ht="12.75">
      <c r="A109" s="3" t="s">
        <v>143</v>
      </c>
      <c r="B109" t="s">
        <v>141</v>
      </c>
      <c r="C109" s="71" t="s">
        <v>424</v>
      </c>
      <c r="D109" s="103">
        <v>0</v>
      </c>
      <c r="E109" s="103">
        <v>0</v>
      </c>
      <c r="F109" s="103">
        <v>0</v>
      </c>
      <c r="G109" s="103">
        <v>0</v>
      </c>
      <c r="H109" s="103">
        <v>0</v>
      </c>
      <c r="I109" s="103">
        <v>0</v>
      </c>
      <c r="J109" s="19">
        <f t="shared" si="1"/>
        <v>0</v>
      </c>
    </row>
    <row r="110" spans="1:10" ht="12.75">
      <c r="A110" s="3" t="s">
        <v>144</v>
      </c>
      <c r="B110" t="s">
        <v>145</v>
      </c>
      <c r="C110" s="71" t="s">
        <v>425</v>
      </c>
      <c r="D110" s="103">
        <v>0</v>
      </c>
      <c r="E110" s="103">
        <v>0</v>
      </c>
      <c r="F110" s="103">
        <v>0</v>
      </c>
      <c r="G110" s="103">
        <v>0</v>
      </c>
      <c r="H110" s="103">
        <v>0</v>
      </c>
      <c r="I110" s="103">
        <v>0</v>
      </c>
      <c r="J110" s="19">
        <f t="shared" si="1"/>
        <v>0</v>
      </c>
    </row>
    <row r="111" spans="1:10" ht="12.75">
      <c r="A111" s="3" t="s">
        <v>146</v>
      </c>
      <c r="B111" t="s">
        <v>145</v>
      </c>
      <c r="C111" s="71" t="s">
        <v>426</v>
      </c>
      <c r="D111" s="103">
        <v>0</v>
      </c>
      <c r="E111" s="103">
        <v>0</v>
      </c>
      <c r="F111" s="103">
        <v>0</v>
      </c>
      <c r="G111" s="103">
        <v>0</v>
      </c>
      <c r="H111" s="103">
        <v>0</v>
      </c>
      <c r="I111" s="103">
        <v>0</v>
      </c>
      <c r="J111" s="19">
        <f t="shared" si="1"/>
        <v>0</v>
      </c>
    </row>
    <row r="112" spans="1:10" ht="12.75">
      <c r="A112" s="3" t="s">
        <v>147</v>
      </c>
      <c r="B112" t="s">
        <v>145</v>
      </c>
      <c r="C112" s="71" t="s">
        <v>427</v>
      </c>
      <c r="D112" s="103">
        <v>0</v>
      </c>
      <c r="E112" s="103">
        <v>0</v>
      </c>
      <c r="F112" s="103">
        <v>0</v>
      </c>
      <c r="G112" s="103">
        <v>0</v>
      </c>
      <c r="H112" s="103">
        <v>0</v>
      </c>
      <c r="I112" s="103">
        <v>0</v>
      </c>
      <c r="J112" s="19">
        <f t="shared" si="1"/>
        <v>0</v>
      </c>
    </row>
    <row r="113" spans="1:10" ht="12.75">
      <c r="A113" s="3" t="s">
        <v>148</v>
      </c>
      <c r="B113" t="s">
        <v>145</v>
      </c>
      <c r="C113" s="71" t="s">
        <v>428</v>
      </c>
      <c r="D113" s="103">
        <v>31707.6</v>
      </c>
      <c r="E113" s="103">
        <v>0</v>
      </c>
      <c r="F113" s="103">
        <v>0</v>
      </c>
      <c r="G113" s="103">
        <v>6365.99</v>
      </c>
      <c r="H113" s="103">
        <v>0</v>
      </c>
      <c r="I113" s="103">
        <v>0</v>
      </c>
      <c r="J113" s="19">
        <f t="shared" si="1"/>
        <v>38073.59</v>
      </c>
    </row>
    <row r="114" spans="1:10" ht="12.75">
      <c r="A114" s="3" t="s">
        <v>149</v>
      </c>
      <c r="B114" t="s">
        <v>150</v>
      </c>
      <c r="C114" s="71" t="s">
        <v>429</v>
      </c>
      <c r="D114" s="103">
        <v>0</v>
      </c>
      <c r="E114" s="103">
        <v>0</v>
      </c>
      <c r="F114" s="103">
        <v>0</v>
      </c>
      <c r="G114" s="103">
        <v>0</v>
      </c>
      <c r="H114" s="103">
        <v>0</v>
      </c>
      <c r="I114" s="103">
        <v>0</v>
      </c>
      <c r="J114" s="19">
        <f t="shared" si="1"/>
        <v>0</v>
      </c>
    </row>
    <row r="115" spans="1:10" ht="12.75">
      <c r="A115" s="3" t="s">
        <v>151</v>
      </c>
      <c r="B115" t="s">
        <v>150</v>
      </c>
      <c r="C115" s="71" t="s">
        <v>430</v>
      </c>
      <c r="D115" s="103">
        <v>20691.309999999998</v>
      </c>
      <c r="E115" s="103">
        <v>0</v>
      </c>
      <c r="F115" s="103">
        <v>0</v>
      </c>
      <c r="G115" s="103">
        <v>70.79</v>
      </c>
      <c r="H115" s="103">
        <v>0</v>
      </c>
      <c r="I115" s="103">
        <v>0</v>
      </c>
      <c r="J115" s="19">
        <f t="shared" si="1"/>
        <v>20762.1</v>
      </c>
    </row>
    <row r="116" spans="1:10" ht="12.75">
      <c r="A116" s="3" t="s">
        <v>152</v>
      </c>
      <c r="B116" t="s">
        <v>150</v>
      </c>
      <c r="C116" s="71" t="s">
        <v>431</v>
      </c>
      <c r="D116" s="103">
        <v>0</v>
      </c>
      <c r="E116" s="103">
        <v>0</v>
      </c>
      <c r="F116" s="103">
        <v>0</v>
      </c>
      <c r="G116" s="103">
        <v>0</v>
      </c>
      <c r="H116" s="103">
        <v>0</v>
      </c>
      <c r="I116" s="103">
        <v>0</v>
      </c>
      <c r="J116" s="19">
        <f t="shared" si="1"/>
        <v>0</v>
      </c>
    </row>
    <row r="117" spans="1:10" ht="12.75">
      <c r="A117" s="3" t="s">
        <v>153</v>
      </c>
      <c r="B117" t="s">
        <v>154</v>
      </c>
      <c r="C117" s="71" t="s">
        <v>432</v>
      </c>
      <c r="D117" s="103">
        <v>0</v>
      </c>
      <c r="E117" s="103">
        <v>0</v>
      </c>
      <c r="F117" s="103">
        <v>0</v>
      </c>
      <c r="G117" s="103">
        <v>0</v>
      </c>
      <c r="H117" s="103">
        <v>0</v>
      </c>
      <c r="I117" s="103">
        <v>0</v>
      </c>
      <c r="J117" s="19">
        <f t="shared" si="1"/>
        <v>0</v>
      </c>
    </row>
    <row r="118" spans="1:10" ht="12.75">
      <c r="A118" s="3" t="s">
        <v>155</v>
      </c>
      <c r="B118" t="s">
        <v>156</v>
      </c>
      <c r="C118" s="71" t="s">
        <v>433</v>
      </c>
      <c r="D118" s="103">
        <v>0</v>
      </c>
      <c r="E118" s="103">
        <v>0</v>
      </c>
      <c r="F118" s="103">
        <v>0</v>
      </c>
      <c r="G118" s="103">
        <v>0</v>
      </c>
      <c r="H118" s="103">
        <v>0</v>
      </c>
      <c r="I118" s="103">
        <v>0</v>
      </c>
      <c r="J118" s="19">
        <f t="shared" si="1"/>
        <v>0</v>
      </c>
    </row>
    <row r="119" spans="1:10" ht="12.75">
      <c r="A119" s="3" t="s">
        <v>157</v>
      </c>
      <c r="B119" t="s">
        <v>158</v>
      </c>
      <c r="C119" s="71" t="s">
        <v>434</v>
      </c>
      <c r="D119" s="103">
        <v>0</v>
      </c>
      <c r="E119" s="103">
        <v>0</v>
      </c>
      <c r="F119" s="103">
        <v>0</v>
      </c>
      <c r="G119" s="103">
        <v>0</v>
      </c>
      <c r="H119" s="103">
        <v>0</v>
      </c>
      <c r="I119" s="103">
        <v>0</v>
      </c>
      <c r="J119" s="19">
        <f t="shared" si="1"/>
        <v>0</v>
      </c>
    </row>
    <row r="120" spans="1:10" ht="12.75">
      <c r="A120" s="3" t="s">
        <v>159</v>
      </c>
      <c r="B120" t="s">
        <v>158</v>
      </c>
      <c r="C120" s="71" t="s">
        <v>435</v>
      </c>
      <c r="D120" s="103">
        <v>0</v>
      </c>
      <c r="E120" s="103">
        <v>0</v>
      </c>
      <c r="F120" s="103">
        <v>0</v>
      </c>
      <c r="G120" s="103">
        <v>0</v>
      </c>
      <c r="H120" s="103">
        <v>0</v>
      </c>
      <c r="I120" s="103">
        <v>0</v>
      </c>
      <c r="J120" s="19">
        <f t="shared" si="1"/>
        <v>0</v>
      </c>
    </row>
    <row r="121" spans="1:10" ht="12.75">
      <c r="A121" s="3" t="s">
        <v>160</v>
      </c>
      <c r="B121" t="s">
        <v>158</v>
      </c>
      <c r="C121" s="71" t="s">
        <v>436</v>
      </c>
      <c r="D121" s="103">
        <v>10184.02</v>
      </c>
      <c r="E121" s="103">
        <v>7660.22</v>
      </c>
      <c r="F121" s="103">
        <v>0</v>
      </c>
      <c r="G121" s="103">
        <v>-2701.71</v>
      </c>
      <c r="H121" s="103">
        <v>0</v>
      </c>
      <c r="I121" s="103">
        <v>110.18</v>
      </c>
      <c r="J121" s="19">
        <f t="shared" si="1"/>
        <v>15252.710000000003</v>
      </c>
    </row>
    <row r="122" spans="1:10" ht="12.75">
      <c r="A122" s="3" t="s">
        <v>161</v>
      </c>
      <c r="B122" t="s">
        <v>162</v>
      </c>
      <c r="C122" s="71" t="s">
        <v>437</v>
      </c>
      <c r="D122" s="103">
        <v>69514.89</v>
      </c>
      <c r="E122" s="103">
        <v>0</v>
      </c>
      <c r="F122" s="103">
        <v>0</v>
      </c>
      <c r="G122" s="103">
        <v>-149.95</v>
      </c>
      <c r="H122" s="103">
        <v>6793.74</v>
      </c>
      <c r="I122" s="103">
        <v>0</v>
      </c>
      <c r="J122" s="19">
        <f t="shared" si="1"/>
        <v>76158.68000000001</v>
      </c>
    </row>
    <row r="123" spans="1:10" ht="12.75">
      <c r="A123" s="3" t="s">
        <v>163</v>
      </c>
      <c r="B123" t="s">
        <v>162</v>
      </c>
      <c r="C123" s="71" t="s">
        <v>438</v>
      </c>
      <c r="D123" s="103">
        <v>0</v>
      </c>
      <c r="E123" s="103">
        <v>0</v>
      </c>
      <c r="F123" s="103">
        <v>0</v>
      </c>
      <c r="G123" s="103">
        <v>0</v>
      </c>
      <c r="H123" s="103">
        <v>0</v>
      </c>
      <c r="I123" s="103">
        <v>0</v>
      </c>
      <c r="J123" s="19">
        <f t="shared" si="1"/>
        <v>0</v>
      </c>
    </row>
    <row r="124" spans="1:10" ht="12.75">
      <c r="A124" s="3" t="s">
        <v>164</v>
      </c>
      <c r="B124" t="s">
        <v>165</v>
      </c>
      <c r="C124" s="71" t="s">
        <v>439</v>
      </c>
      <c r="D124" s="103">
        <v>0</v>
      </c>
      <c r="E124" s="103">
        <v>0</v>
      </c>
      <c r="F124" s="103">
        <v>0</v>
      </c>
      <c r="G124" s="103">
        <v>0</v>
      </c>
      <c r="H124" s="103">
        <v>0</v>
      </c>
      <c r="I124" s="103">
        <v>0</v>
      </c>
      <c r="J124" s="19">
        <f t="shared" si="1"/>
        <v>0</v>
      </c>
    </row>
    <row r="125" spans="1:10" ht="12.75">
      <c r="A125" s="3" t="s">
        <v>166</v>
      </c>
      <c r="B125" t="s">
        <v>165</v>
      </c>
      <c r="C125" s="71" t="s">
        <v>440</v>
      </c>
      <c r="D125" s="103">
        <v>0</v>
      </c>
      <c r="E125" s="103">
        <v>0</v>
      </c>
      <c r="F125" s="103">
        <v>0</v>
      </c>
      <c r="G125" s="103">
        <v>0</v>
      </c>
      <c r="H125" s="103">
        <v>0</v>
      </c>
      <c r="I125" s="103">
        <v>0</v>
      </c>
      <c r="J125" s="19">
        <f t="shared" si="1"/>
        <v>0</v>
      </c>
    </row>
    <row r="126" spans="1:10" ht="12.75">
      <c r="A126" s="3" t="s">
        <v>167</v>
      </c>
      <c r="B126" t="s">
        <v>165</v>
      </c>
      <c r="C126" s="71" t="s">
        <v>441</v>
      </c>
      <c r="D126" s="103">
        <v>0</v>
      </c>
      <c r="E126" s="103">
        <v>0</v>
      </c>
      <c r="F126" s="103">
        <v>0</v>
      </c>
      <c r="G126" s="103">
        <v>0</v>
      </c>
      <c r="H126" s="103">
        <v>0</v>
      </c>
      <c r="I126" s="103">
        <v>0</v>
      </c>
      <c r="J126" s="19">
        <f t="shared" si="1"/>
        <v>0</v>
      </c>
    </row>
    <row r="127" spans="1:10" ht="12.75">
      <c r="A127" s="3" t="s">
        <v>168</v>
      </c>
      <c r="B127" t="s">
        <v>165</v>
      </c>
      <c r="C127" s="71" t="s">
        <v>442</v>
      </c>
      <c r="D127" s="103">
        <v>0</v>
      </c>
      <c r="E127" s="103">
        <v>0</v>
      </c>
      <c r="F127" s="103">
        <v>0</v>
      </c>
      <c r="G127" s="103">
        <v>0</v>
      </c>
      <c r="H127" s="103">
        <v>0</v>
      </c>
      <c r="I127" s="103">
        <v>0</v>
      </c>
      <c r="J127" s="19">
        <f t="shared" si="1"/>
        <v>0</v>
      </c>
    </row>
    <row r="128" spans="1:10" ht="12.75">
      <c r="A128" s="3" t="s">
        <v>169</v>
      </c>
      <c r="B128" t="s">
        <v>170</v>
      </c>
      <c r="C128" s="71" t="s">
        <v>443</v>
      </c>
      <c r="D128" s="103">
        <v>0</v>
      </c>
      <c r="E128" s="103">
        <v>0</v>
      </c>
      <c r="F128" s="103">
        <v>0</v>
      </c>
      <c r="G128" s="103">
        <v>0</v>
      </c>
      <c r="H128" s="103">
        <v>0</v>
      </c>
      <c r="I128" s="103">
        <v>0</v>
      </c>
      <c r="J128" s="19">
        <f t="shared" si="1"/>
        <v>0</v>
      </c>
    </row>
    <row r="129" spans="1:10" ht="12.75">
      <c r="A129" s="3" t="s">
        <v>171</v>
      </c>
      <c r="B129" t="s">
        <v>170</v>
      </c>
      <c r="C129" s="71" t="s">
        <v>444</v>
      </c>
      <c r="D129" s="103">
        <v>0</v>
      </c>
      <c r="E129" s="103">
        <v>0</v>
      </c>
      <c r="F129" s="103">
        <v>0</v>
      </c>
      <c r="G129" s="103">
        <v>0</v>
      </c>
      <c r="H129" s="103">
        <v>0</v>
      </c>
      <c r="I129" s="103">
        <v>0</v>
      </c>
      <c r="J129" s="19">
        <f t="shared" si="1"/>
        <v>0</v>
      </c>
    </row>
    <row r="130" spans="1:10" ht="12.75">
      <c r="A130" s="3" t="s">
        <v>172</v>
      </c>
      <c r="B130" t="s">
        <v>170</v>
      </c>
      <c r="C130" s="71" t="s">
        <v>445</v>
      </c>
      <c r="D130" s="103">
        <v>0</v>
      </c>
      <c r="E130" s="103">
        <v>0</v>
      </c>
      <c r="F130" s="103">
        <v>0</v>
      </c>
      <c r="G130" s="103">
        <v>0</v>
      </c>
      <c r="H130" s="103">
        <v>0</v>
      </c>
      <c r="I130" s="103">
        <v>0</v>
      </c>
      <c r="J130" s="19">
        <f t="shared" si="1"/>
        <v>0</v>
      </c>
    </row>
    <row r="131" spans="1:10" ht="12.75">
      <c r="A131" s="3" t="s">
        <v>173</v>
      </c>
      <c r="B131" t="s">
        <v>170</v>
      </c>
      <c r="C131" s="71" t="s">
        <v>446</v>
      </c>
      <c r="D131" s="103">
        <v>0</v>
      </c>
      <c r="E131" s="103">
        <v>0</v>
      </c>
      <c r="F131" s="103">
        <v>0</v>
      </c>
      <c r="G131" s="103">
        <v>0</v>
      </c>
      <c r="H131" s="103">
        <v>0</v>
      </c>
      <c r="I131" s="103">
        <v>0</v>
      </c>
      <c r="J131" s="19">
        <f t="shared" si="1"/>
        <v>0</v>
      </c>
    </row>
    <row r="132" spans="1:10" ht="12.75">
      <c r="A132" s="3" t="s">
        <v>174</v>
      </c>
      <c r="B132" t="s">
        <v>170</v>
      </c>
      <c r="C132" s="71" t="s">
        <v>447</v>
      </c>
      <c r="D132" s="103">
        <v>0</v>
      </c>
      <c r="E132" s="103">
        <v>0</v>
      </c>
      <c r="F132" s="103">
        <v>0</v>
      </c>
      <c r="G132" s="103">
        <v>0</v>
      </c>
      <c r="H132" s="103">
        <v>0</v>
      </c>
      <c r="I132" s="103">
        <v>0</v>
      </c>
      <c r="J132" s="19">
        <f t="shared" si="1"/>
        <v>0</v>
      </c>
    </row>
    <row r="133" spans="1:10" ht="12.75">
      <c r="A133" s="3" t="s">
        <v>175</v>
      </c>
      <c r="B133" t="s">
        <v>170</v>
      </c>
      <c r="C133" s="71" t="s">
        <v>448</v>
      </c>
      <c r="D133" s="103">
        <v>0</v>
      </c>
      <c r="E133" s="103">
        <v>0</v>
      </c>
      <c r="F133" s="103">
        <v>0</v>
      </c>
      <c r="G133" s="103">
        <v>0</v>
      </c>
      <c r="H133" s="103">
        <v>0</v>
      </c>
      <c r="I133" s="103">
        <v>0</v>
      </c>
      <c r="J133" s="19">
        <f t="shared" si="1"/>
        <v>0</v>
      </c>
    </row>
    <row r="134" spans="1:10" ht="12.75">
      <c r="A134" s="3" t="s">
        <v>176</v>
      </c>
      <c r="B134" t="s">
        <v>177</v>
      </c>
      <c r="C134" s="71" t="s">
        <v>449</v>
      </c>
      <c r="D134" s="103">
        <v>0</v>
      </c>
      <c r="E134" s="103">
        <v>0</v>
      </c>
      <c r="F134" s="103">
        <v>0</v>
      </c>
      <c r="G134" s="103">
        <v>0</v>
      </c>
      <c r="H134" s="103">
        <v>0</v>
      </c>
      <c r="I134" s="103">
        <v>0</v>
      </c>
      <c r="J134" s="19">
        <f t="shared" si="1"/>
        <v>0</v>
      </c>
    </row>
    <row r="135" spans="1:10" ht="12.75">
      <c r="A135" s="3" t="s">
        <v>178</v>
      </c>
      <c r="B135" t="s">
        <v>177</v>
      </c>
      <c r="C135" s="71" t="s">
        <v>450</v>
      </c>
      <c r="D135" s="103">
        <v>7840.99</v>
      </c>
      <c r="E135" s="103">
        <v>8589.77</v>
      </c>
      <c r="F135" s="103">
        <v>0</v>
      </c>
      <c r="G135" s="103">
        <v>17370.18</v>
      </c>
      <c r="H135" s="103">
        <v>0</v>
      </c>
      <c r="I135" s="103">
        <v>0</v>
      </c>
      <c r="J135" s="19">
        <f t="shared" si="1"/>
        <v>33800.94</v>
      </c>
    </row>
    <row r="136" spans="1:10" ht="12.75">
      <c r="A136" s="3" t="s">
        <v>179</v>
      </c>
      <c r="B136" t="s">
        <v>180</v>
      </c>
      <c r="C136" s="71" t="s">
        <v>451</v>
      </c>
      <c r="D136" s="103">
        <v>0</v>
      </c>
      <c r="E136" s="103">
        <v>0</v>
      </c>
      <c r="F136" s="103">
        <v>0</v>
      </c>
      <c r="G136" s="103">
        <v>0</v>
      </c>
      <c r="H136" s="103">
        <v>0</v>
      </c>
      <c r="I136" s="103">
        <v>0</v>
      </c>
      <c r="J136" s="19">
        <f t="shared" si="1"/>
        <v>0</v>
      </c>
    </row>
    <row r="137" spans="1:10" ht="12.75">
      <c r="A137" s="3" t="s">
        <v>181</v>
      </c>
      <c r="B137" t="s">
        <v>180</v>
      </c>
      <c r="C137" s="71" t="s">
        <v>452</v>
      </c>
      <c r="D137" s="103">
        <v>0</v>
      </c>
      <c r="E137" s="103">
        <v>0</v>
      </c>
      <c r="F137" s="103">
        <v>0</v>
      </c>
      <c r="G137" s="103">
        <v>0</v>
      </c>
      <c r="H137" s="103">
        <v>0</v>
      </c>
      <c r="I137" s="103">
        <v>0</v>
      </c>
      <c r="J137" s="19">
        <f t="shared" si="1"/>
        <v>0</v>
      </c>
    </row>
    <row r="138" spans="1:10" ht="12.75">
      <c r="A138" s="3" t="s">
        <v>182</v>
      </c>
      <c r="B138" t="s">
        <v>183</v>
      </c>
      <c r="C138" s="71" t="s">
        <v>453</v>
      </c>
      <c r="D138" s="103">
        <v>0</v>
      </c>
      <c r="E138" s="103">
        <v>0</v>
      </c>
      <c r="F138" s="103">
        <v>0</v>
      </c>
      <c r="G138" s="103">
        <v>0</v>
      </c>
      <c r="H138" s="103">
        <v>0</v>
      </c>
      <c r="I138" s="103">
        <v>0</v>
      </c>
      <c r="J138" s="19">
        <f aca="true" t="shared" si="2" ref="J138:J201">SUM(D138:I138)</f>
        <v>0</v>
      </c>
    </row>
    <row r="139" spans="1:10" ht="12.75">
      <c r="A139" s="3" t="s">
        <v>184</v>
      </c>
      <c r="B139" t="s">
        <v>183</v>
      </c>
      <c r="C139" s="71" t="s">
        <v>454</v>
      </c>
      <c r="D139" s="103">
        <v>0</v>
      </c>
      <c r="E139" s="103">
        <v>0</v>
      </c>
      <c r="F139" s="103">
        <v>0</v>
      </c>
      <c r="G139" s="103">
        <v>0</v>
      </c>
      <c r="H139" s="103">
        <v>0</v>
      </c>
      <c r="I139" s="103">
        <v>0</v>
      </c>
      <c r="J139" s="19">
        <f t="shared" si="2"/>
        <v>0</v>
      </c>
    </row>
    <row r="140" spans="1:10" ht="12.75">
      <c r="A140" s="3" t="s">
        <v>185</v>
      </c>
      <c r="B140" t="s">
        <v>186</v>
      </c>
      <c r="C140" s="71" t="s">
        <v>455</v>
      </c>
      <c r="D140" s="103">
        <v>0</v>
      </c>
      <c r="E140" s="103">
        <v>0</v>
      </c>
      <c r="F140" s="103">
        <v>0</v>
      </c>
      <c r="G140" s="103">
        <v>0</v>
      </c>
      <c r="H140" s="103">
        <v>0</v>
      </c>
      <c r="I140" s="103">
        <v>0</v>
      </c>
      <c r="J140" s="19">
        <f t="shared" si="2"/>
        <v>0</v>
      </c>
    </row>
    <row r="141" spans="1:10" ht="12.75">
      <c r="A141" s="3" t="s">
        <v>187</v>
      </c>
      <c r="B141" t="s">
        <v>188</v>
      </c>
      <c r="C141" s="71" t="s">
        <v>456</v>
      </c>
      <c r="D141" s="103">
        <v>0</v>
      </c>
      <c r="E141" s="103">
        <v>0</v>
      </c>
      <c r="F141" s="103">
        <v>0</v>
      </c>
      <c r="G141" s="103">
        <v>0</v>
      </c>
      <c r="H141" s="103">
        <v>0</v>
      </c>
      <c r="I141" s="103">
        <v>0</v>
      </c>
      <c r="J141" s="19">
        <f t="shared" si="2"/>
        <v>0</v>
      </c>
    </row>
    <row r="142" spans="1:10" ht="12.75">
      <c r="A142" s="3" t="s">
        <v>189</v>
      </c>
      <c r="B142" t="s">
        <v>188</v>
      </c>
      <c r="C142" s="71" t="s">
        <v>457</v>
      </c>
      <c r="D142" s="103">
        <v>0</v>
      </c>
      <c r="E142" s="103">
        <v>0</v>
      </c>
      <c r="F142" s="103">
        <v>0</v>
      </c>
      <c r="G142" s="103">
        <v>0</v>
      </c>
      <c r="H142" s="103">
        <v>0</v>
      </c>
      <c r="I142" s="103">
        <v>0</v>
      </c>
      <c r="J142" s="19">
        <f t="shared" si="2"/>
        <v>0</v>
      </c>
    </row>
    <row r="143" spans="1:10" ht="12.75">
      <c r="A143" s="3" t="s">
        <v>190</v>
      </c>
      <c r="B143" t="s">
        <v>188</v>
      </c>
      <c r="C143" s="71" t="s">
        <v>458</v>
      </c>
      <c r="D143" s="103">
        <v>0</v>
      </c>
      <c r="E143" s="103">
        <v>0</v>
      </c>
      <c r="F143" s="103">
        <v>0</v>
      </c>
      <c r="G143" s="103">
        <v>0</v>
      </c>
      <c r="H143" s="103">
        <v>0</v>
      </c>
      <c r="I143" s="103">
        <v>0</v>
      </c>
      <c r="J143" s="19">
        <f t="shared" si="2"/>
        <v>0</v>
      </c>
    </row>
    <row r="144" spans="1:10" ht="12.75">
      <c r="A144" s="3" t="s">
        <v>191</v>
      </c>
      <c r="B144" t="s">
        <v>188</v>
      </c>
      <c r="C144" s="71" t="s">
        <v>459</v>
      </c>
      <c r="D144" s="103">
        <v>0</v>
      </c>
      <c r="E144" s="103">
        <v>0</v>
      </c>
      <c r="F144" s="103">
        <v>0</v>
      </c>
      <c r="G144" s="103">
        <v>0</v>
      </c>
      <c r="H144" s="103">
        <v>0</v>
      </c>
      <c r="I144" s="103">
        <v>0</v>
      </c>
      <c r="J144" s="19">
        <f t="shared" si="2"/>
        <v>0</v>
      </c>
    </row>
    <row r="145" spans="1:10" ht="12.75">
      <c r="A145" s="3" t="s">
        <v>192</v>
      </c>
      <c r="B145" t="s">
        <v>193</v>
      </c>
      <c r="C145" s="71" t="s">
        <v>460</v>
      </c>
      <c r="D145" s="103">
        <v>599431.36</v>
      </c>
      <c r="E145" s="103">
        <v>0</v>
      </c>
      <c r="F145" s="103">
        <v>0</v>
      </c>
      <c r="G145" s="103">
        <v>59713.28</v>
      </c>
      <c r="H145" s="103">
        <v>7855.16</v>
      </c>
      <c r="I145" s="103">
        <v>0</v>
      </c>
      <c r="J145" s="19">
        <f t="shared" si="2"/>
        <v>666999.8</v>
      </c>
    </row>
    <row r="146" spans="1:10" ht="12.75">
      <c r="A146" s="57" t="s">
        <v>194</v>
      </c>
      <c r="B146" s="9" t="s">
        <v>193</v>
      </c>
      <c r="C146" s="71" t="s">
        <v>461</v>
      </c>
      <c r="D146" s="103">
        <v>211514.65</v>
      </c>
      <c r="E146" s="103">
        <v>0</v>
      </c>
      <c r="F146" s="103">
        <v>0</v>
      </c>
      <c r="G146" s="103">
        <v>16158.37</v>
      </c>
      <c r="H146" s="103">
        <v>0</v>
      </c>
      <c r="I146" s="103">
        <v>0</v>
      </c>
      <c r="J146" s="19">
        <f t="shared" si="2"/>
        <v>227673.02</v>
      </c>
    </row>
    <row r="147" spans="1:10" ht="12.75">
      <c r="A147" s="3" t="s">
        <v>195</v>
      </c>
      <c r="B147" t="s">
        <v>196</v>
      </c>
      <c r="C147" s="71" t="s">
        <v>462</v>
      </c>
      <c r="D147" s="103">
        <v>0</v>
      </c>
      <c r="E147" s="103">
        <v>0</v>
      </c>
      <c r="F147" s="103">
        <v>0</v>
      </c>
      <c r="G147" s="103">
        <v>0</v>
      </c>
      <c r="H147" s="103">
        <v>0</v>
      </c>
      <c r="I147" s="103">
        <v>0</v>
      </c>
      <c r="J147" s="19">
        <f t="shared" si="2"/>
        <v>0</v>
      </c>
    </row>
    <row r="148" spans="1:10" ht="12.75">
      <c r="A148" s="3" t="s">
        <v>197</v>
      </c>
      <c r="B148" t="s">
        <v>196</v>
      </c>
      <c r="C148" s="71" t="s">
        <v>463</v>
      </c>
      <c r="D148" s="103">
        <v>0</v>
      </c>
      <c r="E148" s="103">
        <v>0</v>
      </c>
      <c r="F148" s="103">
        <v>0</v>
      </c>
      <c r="G148" s="103">
        <v>0</v>
      </c>
      <c r="H148" s="103">
        <v>0</v>
      </c>
      <c r="I148" s="103">
        <v>0</v>
      </c>
      <c r="J148" s="19">
        <f t="shared" si="2"/>
        <v>0</v>
      </c>
    </row>
    <row r="149" spans="1:10" ht="12.75">
      <c r="A149" s="3" t="s">
        <v>198</v>
      </c>
      <c r="B149" t="s">
        <v>199</v>
      </c>
      <c r="C149" s="71" t="s">
        <v>464</v>
      </c>
      <c r="D149" s="103">
        <v>104017.94</v>
      </c>
      <c r="E149" s="103">
        <v>20384.23</v>
      </c>
      <c r="F149" s="103">
        <v>0</v>
      </c>
      <c r="G149" s="103">
        <v>1986.67</v>
      </c>
      <c r="H149" s="103">
        <v>0</v>
      </c>
      <c r="I149" s="103">
        <v>0</v>
      </c>
      <c r="J149" s="19">
        <f t="shared" si="2"/>
        <v>126388.84</v>
      </c>
    </row>
    <row r="150" spans="1:10" ht="12.75">
      <c r="A150" s="3" t="s">
        <v>200</v>
      </c>
      <c r="B150" t="s">
        <v>199</v>
      </c>
      <c r="C150" s="71" t="s">
        <v>465</v>
      </c>
      <c r="D150" s="103">
        <v>0</v>
      </c>
      <c r="E150" s="103">
        <v>0</v>
      </c>
      <c r="F150" s="103">
        <v>0</v>
      </c>
      <c r="G150" s="103">
        <v>0</v>
      </c>
      <c r="H150" s="103">
        <v>0</v>
      </c>
      <c r="I150" s="103">
        <v>0</v>
      </c>
      <c r="J150" s="19">
        <f t="shared" si="2"/>
        <v>0</v>
      </c>
    </row>
    <row r="151" spans="1:10" ht="12.75">
      <c r="A151" s="3" t="s">
        <v>201</v>
      </c>
      <c r="B151" t="s">
        <v>199</v>
      </c>
      <c r="C151" s="71" t="s">
        <v>466</v>
      </c>
      <c r="D151" s="103">
        <v>42432.68</v>
      </c>
      <c r="E151" s="103">
        <v>13370.57</v>
      </c>
      <c r="F151" s="103">
        <v>0</v>
      </c>
      <c r="G151" s="103">
        <v>3365.33</v>
      </c>
      <c r="H151" s="103">
        <v>0</v>
      </c>
      <c r="I151" s="103">
        <v>1274.65</v>
      </c>
      <c r="J151" s="19">
        <f t="shared" si="2"/>
        <v>60443.23</v>
      </c>
    </row>
    <row r="152" spans="1:10" ht="12.75">
      <c r="A152" s="3" t="s">
        <v>202</v>
      </c>
      <c r="B152" t="s">
        <v>203</v>
      </c>
      <c r="C152" s="71" t="s">
        <v>467</v>
      </c>
      <c r="D152" s="103">
        <v>0</v>
      </c>
      <c r="E152" s="103">
        <v>0</v>
      </c>
      <c r="F152" s="103">
        <v>0</v>
      </c>
      <c r="G152" s="103">
        <v>0</v>
      </c>
      <c r="H152" s="103">
        <v>0</v>
      </c>
      <c r="I152" s="103">
        <v>0</v>
      </c>
      <c r="J152" s="19">
        <f t="shared" si="2"/>
        <v>0</v>
      </c>
    </row>
    <row r="153" spans="1:10" ht="12.75">
      <c r="A153" s="3" t="s">
        <v>204</v>
      </c>
      <c r="B153" t="s">
        <v>203</v>
      </c>
      <c r="C153" s="71" t="s">
        <v>468</v>
      </c>
      <c r="D153" s="103">
        <v>0</v>
      </c>
      <c r="E153" s="103">
        <v>0</v>
      </c>
      <c r="F153" s="103">
        <v>0</v>
      </c>
      <c r="G153" s="103">
        <v>0</v>
      </c>
      <c r="H153" s="103">
        <v>0</v>
      </c>
      <c r="I153" s="103">
        <v>0</v>
      </c>
      <c r="J153" s="19">
        <f t="shared" si="2"/>
        <v>0</v>
      </c>
    </row>
    <row r="154" spans="1:10" ht="12.75">
      <c r="A154" s="3" t="s">
        <v>205</v>
      </c>
      <c r="B154" t="s">
        <v>203</v>
      </c>
      <c r="C154" s="71" t="s">
        <v>469</v>
      </c>
      <c r="D154" s="103">
        <v>2166.93</v>
      </c>
      <c r="E154" s="103">
        <v>0</v>
      </c>
      <c r="F154" s="103">
        <v>0</v>
      </c>
      <c r="G154" s="103">
        <v>27469.120000000003</v>
      </c>
      <c r="H154" s="103">
        <v>0</v>
      </c>
      <c r="I154" s="103">
        <v>808</v>
      </c>
      <c r="J154" s="19">
        <f t="shared" si="2"/>
        <v>30444.050000000003</v>
      </c>
    </row>
    <row r="155" spans="1:10" ht="12.75">
      <c r="A155" s="3" t="s">
        <v>206</v>
      </c>
      <c r="B155" t="s">
        <v>207</v>
      </c>
      <c r="C155" s="71" t="s">
        <v>470</v>
      </c>
      <c r="D155" s="103">
        <v>0</v>
      </c>
      <c r="E155" s="103">
        <v>0</v>
      </c>
      <c r="F155" s="103">
        <v>0</v>
      </c>
      <c r="G155" s="103">
        <v>0</v>
      </c>
      <c r="H155" s="103">
        <v>0</v>
      </c>
      <c r="I155" s="103">
        <v>0</v>
      </c>
      <c r="J155" s="19">
        <f t="shared" si="2"/>
        <v>0</v>
      </c>
    </row>
    <row r="156" spans="1:10" ht="12.75">
      <c r="A156" s="3" t="s">
        <v>208</v>
      </c>
      <c r="B156" t="s">
        <v>207</v>
      </c>
      <c r="C156" s="71" t="s">
        <v>471</v>
      </c>
      <c r="D156" s="103">
        <v>0</v>
      </c>
      <c r="E156" s="103">
        <v>0</v>
      </c>
      <c r="F156" s="103">
        <v>0</v>
      </c>
      <c r="G156" s="103">
        <v>0</v>
      </c>
      <c r="H156" s="103">
        <v>0</v>
      </c>
      <c r="I156" s="103">
        <v>0</v>
      </c>
      <c r="J156" s="19">
        <f t="shared" si="2"/>
        <v>0</v>
      </c>
    </row>
    <row r="157" spans="1:10" ht="12.75">
      <c r="A157" s="3" t="s">
        <v>209</v>
      </c>
      <c r="B157" t="s">
        <v>207</v>
      </c>
      <c r="C157" s="71" t="s">
        <v>472</v>
      </c>
      <c r="D157" s="103">
        <v>0</v>
      </c>
      <c r="E157" s="103">
        <v>0</v>
      </c>
      <c r="F157" s="103">
        <v>0</v>
      </c>
      <c r="G157" s="103">
        <v>0</v>
      </c>
      <c r="H157" s="103">
        <v>0</v>
      </c>
      <c r="I157" s="103">
        <v>0</v>
      </c>
      <c r="J157" s="19">
        <f t="shared" si="2"/>
        <v>0</v>
      </c>
    </row>
    <row r="158" spans="1:10" ht="12.75">
      <c r="A158" s="3" t="s">
        <v>210</v>
      </c>
      <c r="B158" t="s">
        <v>211</v>
      </c>
      <c r="C158" s="71" t="s">
        <v>473</v>
      </c>
      <c r="D158" s="103">
        <v>0</v>
      </c>
      <c r="E158" s="103">
        <v>0</v>
      </c>
      <c r="F158" s="103">
        <v>0</v>
      </c>
      <c r="G158" s="103">
        <v>0</v>
      </c>
      <c r="H158" s="103">
        <v>0</v>
      </c>
      <c r="I158" s="103">
        <v>0</v>
      </c>
      <c r="J158" s="19">
        <f t="shared" si="2"/>
        <v>0</v>
      </c>
    </row>
    <row r="159" spans="1:10" ht="12.75">
      <c r="A159" s="3" t="s">
        <v>212</v>
      </c>
      <c r="B159" t="s">
        <v>213</v>
      </c>
      <c r="C159" s="71" t="s">
        <v>474</v>
      </c>
      <c r="D159" s="103">
        <v>0</v>
      </c>
      <c r="E159" s="103">
        <v>0</v>
      </c>
      <c r="F159" s="103">
        <v>0</v>
      </c>
      <c r="G159" s="103">
        <v>0</v>
      </c>
      <c r="H159" s="103">
        <v>0</v>
      </c>
      <c r="I159" s="103">
        <v>0</v>
      </c>
      <c r="J159" s="19">
        <f t="shared" si="2"/>
        <v>0</v>
      </c>
    </row>
    <row r="160" spans="1:10" ht="12.75">
      <c r="A160" s="3" t="s">
        <v>214</v>
      </c>
      <c r="B160" t="s">
        <v>213</v>
      </c>
      <c r="C160" s="71" t="s">
        <v>475</v>
      </c>
      <c r="D160" s="103">
        <v>0</v>
      </c>
      <c r="E160" s="103">
        <v>0</v>
      </c>
      <c r="F160" s="103">
        <v>0</v>
      </c>
      <c r="G160" s="103">
        <v>0</v>
      </c>
      <c r="H160" s="103">
        <v>0</v>
      </c>
      <c r="I160" s="103">
        <v>0</v>
      </c>
      <c r="J160" s="19">
        <f t="shared" si="2"/>
        <v>0</v>
      </c>
    </row>
    <row r="161" spans="1:10" ht="12.75">
      <c r="A161" s="3" t="s">
        <v>215</v>
      </c>
      <c r="B161" t="s">
        <v>216</v>
      </c>
      <c r="C161" s="71" t="s">
        <v>476</v>
      </c>
      <c r="D161" s="103">
        <v>0</v>
      </c>
      <c r="E161" s="103">
        <v>0</v>
      </c>
      <c r="F161" s="103">
        <v>0</v>
      </c>
      <c r="G161" s="103">
        <v>0</v>
      </c>
      <c r="H161" s="103">
        <v>0</v>
      </c>
      <c r="I161" s="103">
        <v>0</v>
      </c>
      <c r="J161" s="19">
        <f t="shared" si="2"/>
        <v>0</v>
      </c>
    </row>
    <row r="162" spans="1:10" ht="12.75">
      <c r="A162" s="3" t="s">
        <v>217</v>
      </c>
      <c r="B162" t="s">
        <v>216</v>
      </c>
      <c r="C162" s="71" t="s">
        <v>477</v>
      </c>
      <c r="D162" s="103">
        <v>0</v>
      </c>
      <c r="E162" s="103">
        <v>0</v>
      </c>
      <c r="F162" s="103">
        <v>0</v>
      </c>
      <c r="G162" s="103">
        <v>0</v>
      </c>
      <c r="H162" s="103">
        <v>0</v>
      </c>
      <c r="I162" s="103">
        <v>0</v>
      </c>
      <c r="J162" s="19">
        <f t="shared" si="2"/>
        <v>0</v>
      </c>
    </row>
    <row r="163" spans="1:10" ht="12.75">
      <c r="A163" s="3" t="s">
        <v>218</v>
      </c>
      <c r="B163" t="s">
        <v>219</v>
      </c>
      <c r="C163" s="71" t="s">
        <v>478</v>
      </c>
      <c r="D163" s="103">
        <v>0</v>
      </c>
      <c r="E163" s="103">
        <v>0</v>
      </c>
      <c r="F163" s="103">
        <v>0</v>
      </c>
      <c r="G163" s="103">
        <v>0</v>
      </c>
      <c r="H163" s="103">
        <v>0</v>
      </c>
      <c r="I163" s="103">
        <v>0</v>
      </c>
      <c r="J163" s="19">
        <f t="shared" si="2"/>
        <v>0</v>
      </c>
    </row>
    <row r="164" spans="1:10" ht="12.75">
      <c r="A164" s="3" t="s">
        <v>220</v>
      </c>
      <c r="B164" t="s">
        <v>221</v>
      </c>
      <c r="C164" s="71" t="s">
        <v>479</v>
      </c>
      <c r="D164" s="103">
        <v>0</v>
      </c>
      <c r="E164" s="103">
        <v>0</v>
      </c>
      <c r="F164" s="103">
        <v>0</v>
      </c>
      <c r="G164" s="103">
        <v>0</v>
      </c>
      <c r="H164" s="103">
        <v>0</v>
      </c>
      <c r="I164" s="103">
        <v>0</v>
      </c>
      <c r="J164" s="19">
        <f t="shared" si="2"/>
        <v>0</v>
      </c>
    </row>
    <row r="165" spans="1:10" ht="12.75">
      <c r="A165" s="3" t="s">
        <v>222</v>
      </c>
      <c r="B165" t="s">
        <v>221</v>
      </c>
      <c r="C165" s="71" t="s">
        <v>480</v>
      </c>
      <c r="D165" s="103">
        <v>0</v>
      </c>
      <c r="E165" s="103">
        <v>0</v>
      </c>
      <c r="F165" s="103">
        <v>0</v>
      </c>
      <c r="G165" s="103">
        <v>0</v>
      </c>
      <c r="H165" s="103">
        <v>0</v>
      </c>
      <c r="I165" s="103">
        <v>0</v>
      </c>
      <c r="J165" s="19">
        <f t="shared" si="2"/>
        <v>0</v>
      </c>
    </row>
    <row r="166" spans="1:10" ht="12.75">
      <c r="A166" s="3" t="s">
        <v>223</v>
      </c>
      <c r="B166" t="s">
        <v>224</v>
      </c>
      <c r="C166" s="71" t="s">
        <v>481</v>
      </c>
      <c r="D166" s="103">
        <v>0</v>
      </c>
      <c r="E166" s="103">
        <v>0</v>
      </c>
      <c r="F166" s="103">
        <v>0</v>
      </c>
      <c r="G166" s="103">
        <v>0</v>
      </c>
      <c r="H166" s="103">
        <v>0</v>
      </c>
      <c r="I166" s="103">
        <v>0</v>
      </c>
      <c r="J166" s="19">
        <f t="shared" si="2"/>
        <v>0</v>
      </c>
    </row>
    <row r="167" spans="1:10" ht="12.75">
      <c r="A167" s="3" t="s">
        <v>225</v>
      </c>
      <c r="B167" t="s">
        <v>224</v>
      </c>
      <c r="C167" s="71" t="s">
        <v>482</v>
      </c>
      <c r="D167" s="103">
        <v>0</v>
      </c>
      <c r="E167" s="103">
        <v>0</v>
      </c>
      <c r="F167" s="103">
        <v>0</v>
      </c>
      <c r="G167" s="103">
        <v>0</v>
      </c>
      <c r="H167" s="103">
        <v>0</v>
      </c>
      <c r="I167" s="103">
        <v>0</v>
      </c>
      <c r="J167" s="19">
        <f t="shared" si="2"/>
        <v>0</v>
      </c>
    </row>
    <row r="168" spans="1:10" ht="12.75">
      <c r="A168" s="3" t="s">
        <v>226</v>
      </c>
      <c r="B168" t="s">
        <v>224</v>
      </c>
      <c r="C168" s="71" t="s">
        <v>483</v>
      </c>
      <c r="D168" s="103">
        <v>0</v>
      </c>
      <c r="E168" s="103">
        <v>0</v>
      </c>
      <c r="F168" s="103">
        <v>0</v>
      </c>
      <c r="G168" s="103">
        <v>0</v>
      </c>
      <c r="H168" s="103">
        <v>0</v>
      </c>
      <c r="I168" s="103">
        <v>0</v>
      </c>
      <c r="J168" s="19">
        <f t="shared" si="2"/>
        <v>0</v>
      </c>
    </row>
    <row r="169" spans="1:10" ht="12.75">
      <c r="A169" s="3" t="s">
        <v>227</v>
      </c>
      <c r="B169" t="s">
        <v>224</v>
      </c>
      <c r="C169" s="71" t="s">
        <v>484</v>
      </c>
      <c r="D169" s="103">
        <v>0</v>
      </c>
      <c r="E169" s="103">
        <v>0</v>
      </c>
      <c r="F169" s="103">
        <v>0</v>
      </c>
      <c r="G169" s="103">
        <v>0</v>
      </c>
      <c r="H169" s="103">
        <v>0</v>
      </c>
      <c r="I169" s="103">
        <v>0</v>
      </c>
      <c r="J169" s="19">
        <f t="shared" si="2"/>
        <v>0</v>
      </c>
    </row>
    <row r="170" spans="1:10" ht="12.75">
      <c r="A170" s="3" t="s">
        <v>228</v>
      </c>
      <c r="B170" t="s">
        <v>224</v>
      </c>
      <c r="C170" s="71" t="s">
        <v>485</v>
      </c>
      <c r="D170" s="103">
        <v>0</v>
      </c>
      <c r="E170" s="103">
        <v>0</v>
      </c>
      <c r="F170" s="103">
        <v>0</v>
      </c>
      <c r="G170" s="103">
        <v>0</v>
      </c>
      <c r="H170" s="103">
        <v>0</v>
      </c>
      <c r="I170" s="103">
        <v>0</v>
      </c>
      <c r="J170" s="19">
        <f t="shared" si="2"/>
        <v>0</v>
      </c>
    </row>
    <row r="171" spans="1:10" ht="12.75">
      <c r="A171" s="3" t="s">
        <v>229</v>
      </c>
      <c r="B171" t="s">
        <v>230</v>
      </c>
      <c r="C171" s="71" t="s">
        <v>497</v>
      </c>
      <c r="D171" s="103">
        <v>0</v>
      </c>
      <c r="E171" s="103">
        <v>0</v>
      </c>
      <c r="F171" s="103">
        <v>0</v>
      </c>
      <c r="G171" s="103">
        <v>0</v>
      </c>
      <c r="H171" s="103">
        <v>0</v>
      </c>
      <c r="I171" s="103">
        <v>0</v>
      </c>
      <c r="J171" s="19">
        <f t="shared" si="2"/>
        <v>0</v>
      </c>
    </row>
    <row r="172" spans="1:10" ht="12.75">
      <c r="A172" s="3" t="s">
        <v>231</v>
      </c>
      <c r="B172" t="s">
        <v>230</v>
      </c>
      <c r="C172" s="71" t="s">
        <v>486</v>
      </c>
      <c r="D172" s="103">
        <v>0</v>
      </c>
      <c r="E172" s="103">
        <v>0</v>
      </c>
      <c r="F172" s="103">
        <v>0</v>
      </c>
      <c r="G172" s="103">
        <v>0</v>
      </c>
      <c r="H172" s="103">
        <v>0</v>
      </c>
      <c r="I172" s="103">
        <v>0</v>
      </c>
      <c r="J172" s="19">
        <f t="shared" si="2"/>
        <v>0</v>
      </c>
    </row>
    <row r="173" spans="1:10" ht="12.75">
      <c r="A173" s="3" t="s">
        <v>232</v>
      </c>
      <c r="B173" t="s">
        <v>230</v>
      </c>
      <c r="C173" s="71" t="s">
        <v>487</v>
      </c>
      <c r="D173" s="103">
        <v>0</v>
      </c>
      <c r="E173" s="103">
        <v>0</v>
      </c>
      <c r="F173" s="103">
        <v>0</v>
      </c>
      <c r="G173" s="103">
        <v>0</v>
      </c>
      <c r="H173" s="103">
        <v>0</v>
      </c>
      <c r="I173" s="103">
        <v>0</v>
      </c>
      <c r="J173" s="19">
        <f t="shared" si="2"/>
        <v>0</v>
      </c>
    </row>
    <row r="174" spans="1:10" ht="12.75">
      <c r="A174" s="3" t="s">
        <v>233</v>
      </c>
      <c r="B174" t="s">
        <v>230</v>
      </c>
      <c r="C174" s="71" t="s">
        <v>488</v>
      </c>
      <c r="D174" s="103">
        <v>43484.380000000005</v>
      </c>
      <c r="E174" s="103">
        <v>0</v>
      </c>
      <c r="F174" s="103">
        <v>0</v>
      </c>
      <c r="G174" s="103">
        <v>4895.19</v>
      </c>
      <c r="H174" s="103">
        <v>0</v>
      </c>
      <c r="I174" s="103">
        <v>0</v>
      </c>
      <c r="J174" s="19">
        <f t="shared" si="2"/>
        <v>48379.57000000001</v>
      </c>
    </row>
    <row r="175" spans="1:10" ht="12.75">
      <c r="A175" s="3" t="s">
        <v>234</v>
      </c>
      <c r="B175" t="s">
        <v>230</v>
      </c>
      <c r="C175" s="71" t="s">
        <v>489</v>
      </c>
      <c r="D175" s="103">
        <v>-30813.61</v>
      </c>
      <c r="E175" s="103">
        <v>0.08</v>
      </c>
      <c r="F175" s="103">
        <v>0</v>
      </c>
      <c r="G175" s="103">
        <v>2792.2999999999997</v>
      </c>
      <c r="H175" s="103">
        <v>0</v>
      </c>
      <c r="I175" s="103">
        <v>1186</v>
      </c>
      <c r="J175" s="19">
        <f t="shared" si="2"/>
        <v>-26835.23</v>
      </c>
    </row>
    <row r="176" spans="1:10" ht="12.75">
      <c r="A176" s="3" t="s">
        <v>235</v>
      </c>
      <c r="B176" t="s">
        <v>230</v>
      </c>
      <c r="C176" s="71" t="s">
        <v>490</v>
      </c>
      <c r="D176" s="103">
        <v>0</v>
      </c>
      <c r="E176" s="103">
        <v>0</v>
      </c>
      <c r="F176" s="103">
        <v>0</v>
      </c>
      <c r="G176" s="103">
        <v>0</v>
      </c>
      <c r="H176" s="103">
        <v>0</v>
      </c>
      <c r="I176" s="103">
        <v>0</v>
      </c>
      <c r="J176" s="19">
        <f t="shared" si="2"/>
        <v>0</v>
      </c>
    </row>
    <row r="177" spans="1:10" ht="12.75">
      <c r="A177" s="3" t="s">
        <v>236</v>
      </c>
      <c r="B177" t="s">
        <v>230</v>
      </c>
      <c r="C177" s="71" t="s">
        <v>491</v>
      </c>
      <c r="D177" s="103">
        <v>0</v>
      </c>
      <c r="E177" s="103">
        <v>0</v>
      </c>
      <c r="F177" s="103">
        <v>0</v>
      </c>
      <c r="G177" s="103">
        <v>0</v>
      </c>
      <c r="H177" s="103">
        <v>0</v>
      </c>
      <c r="I177" s="103">
        <v>0</v>
      </c>
      <c r="J177" s="19">
        <f t="shared" si="2"/>
        <v>0</v>
      </c>
    </row>
    <row r="178" spans="1:10" ht="12.75">
      <c r="A178" s="3" t="s">
        <v>237</v>
      </c>
      <c r="B178" t="s">
        <v>230</v>
      </c>
      <c r="C178" s="71" t="s">
        <v>492</v>
      </c>
      <c r="D178" s="103">
        <v>0</v>
      </c>
      <c r="E178" s="103">
        <v>0</v>
      </c>
      <c r="F178" s="103">
        <v>0</v>
      </c>
      <c r="G178" s="103">
        <v>0</v>
      </c>
      <c r="H178" s="103">
        <v>0</v>
      </c>
      <c r="I178" s="103">
        <v>0</v>
      </c>
      <c r="J178" s="19">
        <f t="shared" si="2"/>
        <v>0</v>
      </c>
    </row>
    <row r="179" spans="1:10" ht="12.75">
      <c r="A179" s="3" t="s">
        <v>238</v>
      </c>
      <c r="B179" t="s">
        <v>230</v>
      </c>
      <c r="C179" s="71" t="s">
        <v>493</v>
      </c>
      <c r="D179" s="103">
        <v>0</v>
      </c>
      <c r="E179" s="103">
        <v>0</v>
      </c>
      <c r="F179" s="103">
        <v>0</v>
      </c>
      <c r="G179" s="104">
        <v>0</v>
      </c>
      <c r="H179" s="103">
        <v>0</v>
      </c>
      <c r="I179" s="103">
        <v>0</v>
      </c>
      <c r="J179" s="19">
        <f t="shared" si="2"/>
        <v>0</v>
      </c>
    </row>
    <row r="180" spans="1:10" ht="12.75">
      <c r="A180" s="3" t="s">
        <v>239</v>
      </c>
      <c r="B180" t="s">
        <v>230</v>
      </c>
      <c r="C180" s="71" t="s">
        <v>494</v>
      </c>
      <c r="D180" s="103">
        <v>0</v>
      </c>
      <c r="E180" s="103">
        <v>0</v>
      </c>
      <c r="F180" s="103">
        <v>0</v>
      </c>
      <c r="G180" s="103">
        <v>0</v>
      </c>
      <c r="H180" s="103">
        <v>0</v>
      </c>
      <c r="I180" s="103">
        <v>0</v>
      </c>
      <c r="J180" s="19">
        <f t="shared" si="2"/>
        <v>0</v>
      </c>
    </row>
    <row r="181" spans="1:10" ht="12.75">
      <c r="A181" s="3" t="s">
        <v>240</v>
      </c>
      <c r="B181" t="s">
        <v>230</v>
      </c>
      <c r="C181" s="71" t="s">
        <v>495</v>
      </c>
      <c r="D181" s="103">
        <v>0</v>
      </c>
      <c r="E181" s="103">
        <v>0</v>
      </c>
      <c r="F181" s="103">
        <v>0</v>
      </c>
      <c r="G181" s="103">
        <v>0</v>
      </c>
      <c r="H181" s="103">
        <v>0</v>
      </c>
      <c r="I181" s="103">
        <v>0</v>
      </c>
      <c r="J181" s="19">
        <f t="shared" si="2"/>
        <v>0</v>
      </c>
    </row>
    <row r="182" spans="1:10" ht="12.75">
      <c r="A182" s="3" t="s">
        <v>241</v>
      </c>
      <c r="B182" t="s">
        <v>230</v>
      </c>
      <c r="C182" s="71" t="s">
        <v>496</v>
      </c>
      <c r="D182" s="103">
        <v>3967.5200000000004</v>
      </c>
      <c r="E182" s="103">
        <v>0</v>
      </c>
      <c r="F182" s="103">
        <v>0</v>
      </c>
      <c r="G182" s="103">
        <v>16775.440000000002</v>
      </c>
      <c r="H182" s="103">
        <v>0</v>
      </c>
      <c r="I182" s="103">
        <v>0</v>
      </c>
      <c r="J182" s="19">
        <f t="shared" si="2"/>
        <v>20742.960000000003</v>
      </c>
    </row>
    <row r="183" spans="1:10" ht="12.75">
      <c r="A183" s="3">
        <v>3200</v>
      </c>
      <c r="B183" t="s">
        <v>242</v>
      </c>
      <c r="C183" s="71" t="s">
        <v>243</v>
      </c>
      <c r="D183" s="103">
        <v>12099.759999999998</v>
      </c>
      <c r="E183" s="103">
        <v>6902.8</v>
      </c>
      <c r="F183" s="103">
        <v>0</v>
      </c>
      <c r="G183" s="103">
        <v>2108.3</v>
      </c>
      <c r="H183" s="103">
        <v>0</v>
      </c>
      <c r="I183" s="103">
        <v>17492.559999999998</v>
      </c>
      <c r="J183" s="19">
        <f t="shared" si="2"/>
        <v>38603.42</v>
      </c>
    </row>
    <row r="184" spans="1:10" ht="12.75">
      <c r="A184" s="3">
        <v>3210</v>
      </c>
      <c r="B184" t="s">
        <v>242</v>
      </c>
      <c r="C184" s="71" t="s">
        <v>244</v>
      </c>
      <c r="D184" s="103">
        <v>0</v>
      </c>
      <c r="E184" s="103">
        <v>0</v>
      </c>
      <c r="F184" s="103">
        <v>0</v>
      </c>
      <c r="G184" s="103">
        <v>0</v>
      </c>
      <c r="H184" s="103">
        <v>0</v>
      </c>
      <c r="I184" s="103">
        <v>0</v>
      </c>
      <c r="J184" s="19">
        <f t="shared" si="2"/>
        <v>0</v>
      </c>
    </row>
    <row r="185" spans="1:10" ht="12.75">
      <c r="A185" s="3">
        <v>3220</v>
      </c>
      <c r="B185" t="s">
        <v>242</v>
      </c>
      <c r="C185" s="71" t="s">
        <v>245</v>
      </c>
      <c r="D185" s="103">
        <v>0</v>
      </c>
      <c r="E185" s="103">
        <v>0</v>
      </c>
      <c r="F185" s="103">
        <v>0</v>
      </c>
      <c r="G185" s="103">
        <v>0</v>
      </c>
      <c r="H185" s="103">
        <v>0</v>
      </c>
      <c r="I185" s="103">
        <v>0</v>
      </c>
      <c r="J185" s="19">
        <f t="shared" si="2"/>
        <v>0</v>
      </c>
    </row>
    <row r="186" spans="1:10" ht="12.75">
      <c r="A186" s="3">
        <v>3230</v>
      </c>
      <c r="B186" t="s">
        <v>242</v>
      </c>
      <c r="C186" s="71" t="s">
        <v>246</v>
      </c>
      <c r="D186" s="103">
        <v>0</v>
      </c>
      <c r="E186" s="103">
        <v>0</v>
      </c>
      <c r="F186" s="103">
        <v>0</v>
      </c>
      <c r="G186" s="103">
        <v>0</v>
      </c>
      <c r="H186" s="103">
        <v>0</v>
      </c>
      <c r="I186" s="103">
        <v>0</v>
      </c>
      <c r="J186" s="19">
        <f t="shared" si="2"/>
        <v>0</v>
      </c>
    </row>
    <row r="187" spans="1:10" ht="12.75">
      <c r="A187" s="3">
        <v>8001</v>
      </c>
      <c r="B187" s="14" t="s">
        <v>318</v>
      </c>
      <c r="C187" s="95" t="s">
        <v>319</v>
      </c>
      <c r="D187" s="103">
        <v>0</v>
      </c>
      <c r="E187" s="103">
        <v>0</v>
      </c>
      <c r="F187" s="103">
        <v>0</v>
      </c>
      <c r="G187" s="103">
        <v>0</v>
      </c>
      <c r="H187" s="103">
        <v>0</v>
      </c>
      <c r="I187" s="103">
        <v>0</v>
      </c>
      <c r="J187" s="19">
        <f t="shared" si="2"/>
        <v>0</v>
      </c>
    </row>
    <row r="188" spans="1:10" ht="12.75">
      <c r="A188" s="3">
        <v>9025</v>
      </c>
      <c r="B188" s="3">
        <v>9025</v>
      </c>
      <c r="C188" t="s">
        <v>250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19">
        <f t="shared" si="2"/>
        <v>0</v>
      </c>
    </row>
    <row r="189" spans="1:10" ht="12.75">
      <c r="A189" s="3">
        <v>9030</v>
      </c>
      <c r="B189" s="3">
        <v>9030</v>
      </c>
      <c r="C189" t="s">
        <v>251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19">
        <f t="shared" si="2"/>
        <v>0</v>
      </c>
    </row>
    <row r="190" spans="1:10" ht="12.75">
      <c r="A190" s="3">
        <v>9035</v>
      </c>
      <c r="B190" s="3">
        <v>9035</v>
      </c>
      <c r="C190" t="s">
        <v>252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19">
        <f t="shared" si="2"/>
        <v>0</v>
      </c>
    </row>
    <row r="191" spans="1:10" ht="12.75">
      <c r="A191" s="3">
        <v>9040</v>
      </c>
      <c r="B191" s="3">
        <v>9040</v>
      </c>
      <c r="C191" t="s">
        <v>253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19">
        <f t="shared" si="2"/>
        <v>0</v>
      </c>
    </row>
    <row r="192" spans="1:10" ht="12.75">
      <c r="A192" s="3">
        <v>9045</v>
      </c>
      <c r="B192" s="3">
        <v>9045</v>
      </c>
      <c r="C192" t="s">
        <v>254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19">
        <f t="shared" si="2"/>
        <v>0</v>
      </c>
    </row>
    <row r="193" spans="1:10" ht="12.75">
      <c r="A193" s="3">
        <v>9050</v>
      </c>
      <c r="B193" s="3">
        <v>9050</v>
      </c>
      <c r="C193" t="s">
        <v>255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19">
        <f t="shared" si="2"/>
        <v>0</v>
      </c>
    </row>
    <row r="194" spans="1:10" ht="12.75">
      <c r="A194" s="3">
        <v>9055</v>
      </c>
      <c r="B194" s="3">
        <v>9055</v>
      </c>
      <c r="C194" t="s">
        <v>256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19">
        <f t="shared" si="2"/>
        <v>0</v>
      </c>
    </row>
    <row r="195" spans="1:10" ht="12.75">
      <c r="A195" s="3">
        <v>9060</v>
      </c>
      <c r="B195" s="3">
        <v>9060</v>
      </c>
      <c r="C195" t="s">
        <v>257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19">
        <f t="shared" si="2"/>
        <v>0</v>
      </c>
    </row>
    <row r="196" spans="1:10" ht="12.75">
      <c r="A196" s="3">
        <v>9075</v>
      </c>
      <c r="B196" s="3">
        <v>9075</v>
      </c>
      <c r="C196" t="s">
        <v>258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19">
        <f t="shared" si="2"/>
        <v>0</v>
      </c>
    </row>
    <row r="197" spans="1:10" ht="12.75">
      <c r="A197" s="3">
        <v>9080</v>
      </c>
      <c r="B197" s="3">
        <v>9080</v>
      </c>
      <c r="C197" t="s">
        <v>259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19">
        <f t="shared" si="2"/>
        <v>0</v>
      </c>
    </row>
    <row r="198" spans="1:10" ht="12.75">
      <c r="A198" s="3">
        <v>9095</v>
      </c>
      <c r="B198" s="3">
        <v>9095</v>
      </c>
      <c r="C198" t="s">
        <v>260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19">
        <f t="shared" si="2"/>
        <v>0</v>
      </c>
    </row>
    <row r="199" spans="1:10" ht="12.75">
      <c r="A199" s="3">
        <v>9120</v>
      </c>
      <c r="B199" s="3">
        <v>9120</v>
      </c>
      <c r="C199" t="s">
        <v>261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19">
        <f t="shared" si="2"/>
        <v>0</v>
      </c>
    </row>
    <row r="200" spans="1:10" ht="12.75">
      <c r="A200" s="3">
        <v>9125</v>
      </c>
      <c r="B200" s="3">
        <v>9125</v>
      </c>
      <c r="C200" t="s">
        <v>262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19">
        <f t="shared" si="2"/>
        <v>0</v>
      </c>
    </row>
    <row r="201" spans="1:10" ht="12.75">
      <c r="A201" s="3">
        <v>9130</v>
      </c>
      <c r="B201" s="3">
        <v>9130</v>
      </c>
      <c r="C201" t="s">
        <v>498</v>
      </c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19">
        <f t="shared" si="2"/>
        <v>0</v>
      </c>
    </row>
    <row r="202" spans="1:10" ht="12.75">
      <c r="A202" s="3">
        <v>9135</v>
      </c>
      <c r="B202" s="3">
        <v>9135</v>
      </c>
      <c r="C202" t="s">
        <v>499</v>
      </c>
      <c r="D202" s="20">
        <v>0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19">
        <f aca="true" t="shared" si="3" ref="J202:J207">SUM(D202:I202)</f>
        <v>0</v>
      </c>
    </row>
    <row r="203" spans="1:10" ht="12.75">
      <c r="A203" s="3">
        <v>9140</v>
      </c>
      <c r="B203" s="3">
        <v>9140</v>
      </c>
      <c r="C203" t="s">
        <v>263</v>
      </c>
      <c r="D203" s="20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19">
        <f t="shared" si="3"/>
        <v>0</v>
      </c>
    </row>
    <row r="204" spans="1:10" ht="12.75">
      <c r="A204" s="3">
        <v>9145</v>
      </c>
      <c r="B204" s="3">
        <v>9145</v>
      </c>
      <c r="C204" t="s">
        <v>264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19">
        <f t="shared" si="3"/>
        <v>0</v>
      </c>
    </row>
    <row r="205" spans="1:10" ht="12.75">
      <c r="A205" s="3" t="s">
        <v>249</v>
      </c>
      <c r="B205" s="3" t="s">
        <v>249</v>
      </c>
      <c r="C205" t="s">
        <v>265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19">
        <f t="shared" si="3"/>
        <v>0</v>
      </c>
    </row>
    <row r="206" spans="1:10" ht="12.75">
      <c r="A206" s="3">
        <v>9160</v>
      </c>
      <c r="B206" s="3">
        <v>9160</v>
      </c>
      <c r="C206" t="s">
        <v>266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19">
        <f t="shared" si="3"/>
        <v>0</v>
      </c>
    </row>
    <row r="207" spans="1:10" ht="12.75">
      <c r="A207" s="3">
        <v>9165</v>
      </c>
      <c r="B207" s="3">
        <v>9165</v>
      </c>
      <c r="C207" t="s">
        <v>500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19">
        <f t="shared" si="3"/>
        <v>0</v>
      </c>
    </row>
    <row r="210" spans="3:10" ht="13.5" customHeight="1">
      <c r="C210" t="s">
        <v>301</v>
      </c>
      <c r="D210" s="19">
        <f>SUM(D9:D207)</f>
        <v>6882802.149999996</v>
      </c>
      <c r="E210" s="19">
        <f aca="true" t="shared" si="4" ref="E210:J210">SUM(E9:E206)</f>
        <v>136037.35</v>
      </c>
      <c r="F210" s="19">
        <f t="shared" si="4"/>
        <v>-50826.969999999994</v>
      </c>
      <c r="G210" s="19">
        <f t="shared" si="4"/>
        <v>576869.19</v>
      </c>
      <c r="H210" s="19">
        <f t="shared" si="4"/>
        <v>15667.56</v>
      </c>
      <c r="I210" s="19">
        <f t="shared" si="4"/>
        <v>78754.01000000001</v>
      </c>
      <c r="J210" s="19">
        <f t="shared" si="4"/>
        <v>7639303.289999999</v>
      </c>
    </row>
    <row r="212" spans="4:10" ht="12.75">
      <c r="D212" s="19"/>
      <c r="E212" s="19"/>
      <c r="J212" s="19"/>
    </row>
  </sheetData>
  <sheetProtection/>
  <printOptions/>
  <pageMargins left="0.75" right="0.75" top="1" bottom="1" header="0.5" footer="0.5"/>
  <pageSetup horizontalDpi="600" verticalDpi="600" orientation="landscape" paperSize="5" scale="85" r:id="rId1"/>
  <headerFooter alignWithMargins="0">
    <oddHeader>&amp;CFY 2010-11 CDE Audit Findings for ADE</oddHeader>
    <oddFooter>&amp;LCDE, Public School Finance Unit&amp;R&amp;D</oddFooter>
  </headerFooter>
  <ignoredErrors>
    <ignoredError sqref="E210:I21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X209"/>
  <sheetViews>
    <sheetView zoomScalePageLayoutView="0" workbookViewId="0" topLeftCell="A1">
      <pane ySplit="1" topLeftCell="A2" activePane="bottomLeft" state="frozen"/>
      <selection pane="topLeft" activeCell="D43" sqref="D43"/>
      <selection pane="bottomLeft" activeCell="A1" sqref="A1"/>
    </sheetView>
  </sheetViews>
  <sheetFormatPr defaultColWidth="9.140625" defaultRowHeight="12.75"/>
  <cols>
    <col min="2" max="2" width="0.13671875" style="0" customWidth="1"/>
    <col min="3" max="3" width="31.140625" style="0" customWidth="1"/>
    <col min="4" max="4" width="10.28125" style="0" customWidth="1"/>
    <col min="5" max="5" width="1.28515625" style="0" customWidth="1"/>
    <col min="7" max="7" width="9.140625" style="24" customWidth="1"/>
    <col min="8" max="8" width="9.7109375" style="0" customWidth="1"/>
    <col min="9" max="9" width="1.28515625" style="0" customWidth="1"/>
    <col min="10" max="10" width="11.8515625" style="1" customWidth="1"/>
    <col min="11" max="11" width="1.28515625" style="1" customWidth="1"/>
    <col min="12" max="12" width="10.140625" style="1" customWidth="1"/>
    <col min="13" max="13" width="1.28515625" style="0" customWidth="1"/>
    <col min="14" max="14" width="13.8515625" style="1" bestFit="1" customWidth="1"/>
    <col min="15" max="15" width="14.140625" style="1" customWidth="1"/>
    <col min="16" max="16" width="13.8515625" style="1" bestFit="1" customWidth="1"/>
    <col min="17" max="17" width="1.28515625" style="0" customWidth="1"/>
    <col min="18" max="18" width="8.421875" style="0" customWidth="1"/>
    <col min="19" max="19" width="9.7109375" style="1" bestFit="1" customWidth="1"/>
    <col min="20" max="20" width="12.8515625" style="1" customWidth="1"/>
    <col min="22" max="22" width="10.57421875" style="0" bestFit="1" customWidth="1"/>
    <col min="23" max="23" width="12.7109375" style="0" bestFit="1" customWidth="1"/>
  </cols>
  <sheetData>
    <row r="1" spans="1:20" s="22" customFormat="1" ht="73.5" customHeight="1">
      <c r="A1" s="22" t="s">
        <v>0</v>
      </c>
      <c r="B1" s="22" t="s">
        <v>1</v>
      </c>
      <c r="C1" s="22" t="s">
        <v>2</v>
      </c>
      <c r="D1" s="113" t="s">
        <v>282</v>
      </c>
      <c r="F1" s="22" t="s">
        <v>283</v>
      </c>
      <c r="G1" s="85" t="s">
        <v>284</v>
      </c>
      <c r="H1" s="22" t="s">
        <v>666</v>
      </c>
      <c r="J1" s="114" t="s">
        <v>285</v>
      </c>
      <c r="K1" s="23"/>
      <c r="L1" s="23" t="s">
        <v>286</v>
      </c>
      <c r="N1" s="23" t="s">
        <v>287</v>
      </c>
      <c r="O1" s="23" t="s">
        <v>288</v>
      </c>
      <c r="P1" s="25" t="s">
        <v>289</v>
      </c>
      <c r="Q1" s="26"/>
      <c r="R1" s="113" t="s">
        <v>290</v>
      </c>
      <c r="S1" s="114" t="s">
        <v>285</v>
      </c>
      <c r="T1" s="25" t="s">
        <v>291</v>
      </c>
    </row>
    <row r="2" spans="7:20" s="22" customFormat="1" ht="27" customHeight="1">
      <c r="G2" s="85"/>
      <c r="J2" s="23"/>
      <c r="K2" s="23"/>
      <c r="L2" s="23"/>
      <c r="N2" s="23"/>
      <c r="O2" s="23"/>
      <c r="P2" s="25" t="s">
        <v>292</v>
      </c>
      <c r="Q2" s="26"/>
      <c r="S2" s="23"/>
      <c r="T2" s="25" t="s">
        <v>293</v>
      </c>
    </row>
    <row r="3" ht="12.75">
      <c r="Q3" s="27"/>
    </row>
    <row r="4" spans="1:24" ht="12.75">
      <c r="A4" t="s">
        <v>6</v>
      </c>
      <c r="B4" t="s">
        <v>7</v>
      </c>
      <c r="C4" s="71" t="s">
        <v>324</v>
      </c>
      <c r="D4" s="24">
        <v>7193.3</v>
      </c>
      <c r="F4" s="68">
        <v>439</v>
      </c>
      <c r="H4" s="24">
        <f aca="true" t="shared" si="0" ref="H4:H67">F4-G4</f>
        <v>439</v>
      </c>
      <c r="J4" s="48">
        <v>6869.68</v>
      </c>
      <c r="N4" s="1">
        <f>H4*J4</f>
        <v>3015789.52</v>
      </c>
      <c r="P4" s="4">
        <f aca="true" t="shared" si="1" ref="P4:P67">N4+O4</f>
        <v>3015789.52</v>
      </c>
      <c r="Q4" s="28"/>
      <c r="R4" s="59">
        <v>161</v>
      </c>
      <c r="S4" s="73">
        <v>6869.68</v>
      </c>
      <c r="T4" s="4">
        <f>R4*S4</f>
        <v>1106018.48</v>
      </c>
      <c r="V4" s="48"/>
      <c r="W4" s="1"/>
      <c r="X4" s="1"/>
    </row>
    <row r="5" spans="1:24" ht="12.75">
      <c r="A5" t="s">
        <v>8</v>
      </c>
      <c r="B5" t="s">
        <v>7</v>
      </c>
      <c r="C5" s="71" t="s">
        <v>325</v>
      </c>
      <c r="D5" s="24">
        <v>40181.5</v>
      </c>
      <c r="F5" s="68">
        <v>6880.5</v>
      </c>
      <c r="G5" s="86">
        <v>4814.5</v>
      </c>
      <c r="H5" s="24">
        <f t="shared" si="0"/>
        <v>2066</v>
      </c>
      <c r="I5" s="24"/>
      <c r="J5" s="48">
        <v>6612.29</v>
      </c>
      <c r="L5" s="1">
        <v>6228.21</v>
      </c>
      <c r="N5" s="1">
        <f aca="true" t="shared" si="2" ref="N5:N68">H5*J5</f>
        <v>13660991.14</v>
      </c>
      <c r="O5" s="1">
        <f>G5*L5</f>
        <v>29985717.045</v>
      </c>
      <c r="P5" s="4">
        <f t="shared" si="1"/>
        <v>43646708.185</v>
      </c>
      <c r="Q5" s="28"/>
      <c r="R5" s="59">
        <v>274.5</v>
      </c>
      <c r="S5" s="73">
        <v>6612.29</v>
      </c>
      <c r="T5" s="4">
        <f aca="true" t="shared" si="3" ref="T5:T68">R5*S5</f>
        <v>1815073.605</v>
      </c>
      <c r="V5" s="48"/>
      <c r="W5" s="1"/>
      <c r="X5" s="1"/>
    </row>
    <row r="6" spans="1:24" ht="12.75">
      <c r="A6" t="s">
        <v>9</v>
      </c>
      <c r="B6" t="s">
        <v>7</v>
      </c>
      <c r="C6" s="71" t="s">
        <v>326</v>
      </c>
      <c r="D6" s="24">
        <v>7020.8</v>
      </c>
      <c r="F6" s="68">
        <v>468</v>
      </c>
      <c r="H6" s="24">
        <f t="shared" si="0"/>
        <v>468</v>
      </c>
      <c r="J6" s="48">
        <v>7273.91</v>
      </c>
      <c r="N6" s="1">
        <f t="shared" si="2"/>
        <v>3404189.88</v>
      </c>
      <c r="P6" s="4">
        <f t="shared" si="1"/>
        <v>3404189.88</v>
      </c>
      <c r="Q6" s="28"/>
      <c r="R6" s="59">
        <v>283</v>
      </c>
      <c r="S6" s="73">
        <v>7273.91</v>
      </c>
      <c r="T6" s="4">
        <f t="shared" si="3"/>
        <v>2058516.53</v>
      </c>
      <c r="V6" s="48"/>
      <c r="W6" s="1"/>
      <c r="X6" s="1"/>
    </row>
    <row r="7" spans="1:24" ht="12.75">
      <c r="A7" t="s">
        <v>10</v>
      </c>
      <c r="B7" t="s">
        <v>7</v>
      </c>
      <c r="C7" s="71" t="s">
        <v>327</v>
      </c>
      <c r="D7" s="24">
        <v>14228.4</v>
      </c>
      <c r="F7" s="68">
        <v>2666</v>
      </c>
      <c r="H7" s="24">
        <f t="shared" si="0"/>
        <v>2666</v>
      </c>
      <c r="J7" s="48">
        <v>6542.18</v>
      </c>
      <c r="N7" s="1">
        <f t="shared" si="2"/>
        <v>17441451.88</v>
      </c>
      <c r="P7" s="4">
        <f t="shared" si="1"/>
        <v>17441451.88</v>
      </c>
      <c r="Q7" s="28"/>
      <c r="R7" s="59">
        <v>210</v>
      </c>
      <c r="S7" s="73">
        <v>6542.18</v>
      </c>
      <c r="T7" s="4">
        <f t="shared" si="3"/>
        <v>1373857.8</v>
      </c>
      <c r="V7" s="48"/>
      <c r="W7" s="1"/>
      <c r="X7" s="1"/>
    </row>
    <row r="8" spans="1:24" ht="12.75">
      <c r="A8" t="s">
        <v>11</v>
      </c>
      <c r="B8" t="s">
        <v>7</v>
      </c>
      <c r="C8" s="71" t="s">
        <v>328</v>
      </c>
      <c r="D8" s="24">
        <v>1069.9</v>
      </c>
      <c r="F8" s="68">
        <v>102.5</v>
      </c>
      <c r="H8" s="24">
        <f t="shared" si="0"/>
        <v>102.5</v>
      </c>
      <c r="J8" s="48">
        <v>7014.57</v>
      </c>
      <c r="N8" s="1">
        <f t="shared" si="2"/>
        <v>718993.4249999999</v>
      </c>
      <c r="P8" s="4">
        <f t="shared" si="1"/>
        <v>718993.4249999999</v>
      </c>
      <c r="Q8" s="28"/>
      <c r="R8" s="59">
        <v>10</v>
      </c>
      <c r="S8" s="73">
        <v>7014.57</v>
      </c>
      <c r="T8" s="4">
        <f t="shared" si="3"/>
        <v>70145.7</v>
      </c>
      <c r="V8" s="48"/>
      <c r="W8" s="1"/>
      <c r="X8" s="1"/>
    </row>
    <row r="9" spans="1:24" ht="12.75">
      <c r="A9" t="s">
        <v>12</v>
      </c>
      <c r="B9" t="s">
        <v>7</v>
      </c>
      <c r="C9" s="71" t="s">
        <v>329</v>
      </c>
      <c r="D9" s="24">
        <v>957.4</v>
      </c>
      <c r="F9" s="68">
        <v>2</v>
      </c>
      <c r="H9" s="24">
        <f t="shared" si="0"/>
        <v>2</v>
      </c>
      <c r="J9" s="48">
        <v>6992.33</v>
      </c>
      <c r="N9" s="1">
        <f t="shared" si="2"/>
        <v>13984.66</v>
      </c>
      <c r="P9" s="4">
        <f t="shared" si="1"/>
        <v>13984.66</v>
      </c>
      <c r="Q9" s="28"/>
      <c r="R9" s="59">
        <v>11</v>
      </c>
      <c r="S9" s="73">
        <v>6992.33</v>
      </c>
      <c r="T9" s="4">
        <f t="shared" si="3"/>
        <v>76915.63</v>
      </c>
      <c r="V9" s="48"/>
      <c r="W9" s="1"/>
      <c r="X9" s="1"/>
    </row>
    <row r="10" spans="1:24" ht="12.75">
      <c r="A10" t="s">
        <v>13</v>
      </c>
      <c r="B10" t="s">
        <v>7</v>
      </c>
      <c r="C10" s="71" t="s">
        <v>330</v>
      </c>
      <c r="D10" s="24">
        <v>9511</v>
      </c>
      <c r="F10" s="68">
        <v>345</v>
      </c>
      <c r="H10" s="24">
        <f t="shared" si="0"/>
        <v>345</v>
      </c>
      <c r="J10" s="48">
        <v>7170.19</v>
      </c>
      <c r="N10" s="1">
        <f t="shared" si="2"/>
        <v>2473715.55</v>
      </c>
      <c r="P10" s="4">
        <f t="shared" si="1"/>
        <v>2473715.55</v>
      </c>
      <c r="Q10" s="28"/>
      <c r="R10" s="59">
        <v>289.5</v>
      </c>
      <c r="S10" s="73">
        <v>7170.19</v>
      </c>
      <c r="T10" s="4">
        <f t="shared" si="3"/>
        <v>2075770.005</v>
      </c>
      <c r="V10" s="48"/>
      <c r="W10" s="1"/>
      <c r="X10" s="1"/>
    </row>
    <row r="11" spans="1:24" ht="12.75">
      <c r="A11" t="s">
        <v>14</v>
      </c>
      <c r="B11" t="s">
        <v>15</v>
      </c>
      <c r="C11" s="71" t="s">
        <v>331</v>
      </c>
      <c r="D11" s="24">
        <v>2109.7</v>
      </c>
      <c r="F11" s="68">
        <v>0</v>
      </c>
      <c r="H11" s="24">
        <f t="shared" si="0"/>
        <v>0</v>
      </c>
      <c r="J11" s="48">
        <v>6631.26</v>
      </c>
      <c r="N11" s="1">
        <f t="shared" si="2"/>
        <v>0</v>
      </c>
      <c r="P11" s="4">
        <f t="shared" si="1"/>
        <v>0</v>
      </c>
      <c r="Q11" s="28"/>
      <c r="R11" s="59">
        <v>74.5</v>
      </c>
      <c r="S11" s="73">
        <v>6631.26</v>
      </c>
      <c r="T11" s="4">
        <f t="shared" si="3"/>
        <v>494028.87</v>
      </c>
      <c r="V11" s="48"/>
      <c r="W11" s="1"/>
      <c r="X11" s="1"/>
    </row>
    <row r="12" spans="1:24" ht="12.75">
      <c r="A12" t="s">
        <v>16</v>
      </c>
      <c r="B12" t="s">
        <v>15</v>
      </c>
      <c r="C12" s="71" t="s">
        <v>332</v>
      </c>
      <c r="D12" s="24">
        <v>304.2</v>
      </c>
      <c r="F12" s="68">
        <v>0</v>
      </c>
      <c r="H12" s="24">
        <f t="shared" si="0"/>
        <v>0</v>
      </c>
      <c r="J12" s="48">
        <v>8917.42</v>
      </c>
      <c r="N12" s="1">
        <f t="shared" si="2"/>
        <v>0</v>
      </c>
      <c r="P12" s="4">
        <f t="shared" si="1"/>
        <v>0</v>
      </c>
      <c r="Q12" s="28"/>
      <c r="R12" s="59">
        <v>7.5</v>
      </c>
      <c r="S12" s="73">
        <v>8917.42</v>
      </c>
      <c r="T12" s="4">
        <f t="shared" si="3"/>
        <v>66880.65</v>
      </c>
      <c r="V12" s="48"/>
      <c r="W12" s="1"/>
      <c r="X12" s="1"/>
    </row>
    <row r="13" spans="1:24" ht="12.75">
      <c r="A13" t="s">
        <v>17</v>
      </c>
      <c r="B13" t="s">
        <v>18</v>
      </c>
      <c r="C13" s="71" t="s">
        <v>333</v>
      </c>
      <c r="D13" s="24">
        <v>3044.7</v>
      </c>
      <c r="F13" s="68">
        <v>0</v>
      </c>
      <c r="H13" s="24">
        <f t="shared" si="0"/>
        <v>0</v>
      </c>
      <c r="J13" s="48">
        <v>6940.54</v>
      </c>
      <c r="N13" s="1">
        <f t="shared" si="2"/>
        <v>0</v>
      </c>
      <c r="P13" s="4">
        <f t="shared" si="1"/>
        <v>0</v>
      </c>
      <c r="Q13" s="28"/>
      <c r="R13" s="59">
        <v>81</v>
      </c>
      <c r="S13" s="73">
        <v>6940.54</v>
      </c>
      <c r="T13" s="4">
        <f t="shared" si="3"/>
        <v>562183.74</v>
      </c>
      <c r="V13" s="48"/>
      <c r="W13" s="1"/>
      <c r="X13" s="1"/>
    </row>
    <row r="14" spans="1:24" ht="12.75">
      <c r="A14" t="s">
        <v>19</v>
      </c>
      <c r="B14" t="s">
        <v>18</v>
      </c>
      <c r="C14" s="71" t="s">
        <v>334</v>
      </c>
      <c r="D14" s="24">
        <v>1495.8</v>
      </c>
      <c r="F14" s="68">
        <v>0</v>
      </c>
      <c r="H14" s="24">
        <f t="shared" si="0"/>
        <v>0</v>
      </c>
      <c r="J14" s="48">
        <v>7898.12</v>
      </c>
      <c r="N14" s="1">
        <f t="shared" si="2"/>
        <v>0</v>
      </c>
      <c r="P14" s="4">
        <f t="shared" si="1"/>
        <v>0</v>
      </c>
      <c r="Q14" s="28"/>
      <c r="R14" s="59">
        <v>47</v>
      </c>
      <c r="S14" s="73">
        <v>7898.12</v>
      </c>
      <c r="T14" s="4">
        <f t="shared" si="3"/>
        <v>371211.64</v>
      </c>
      <c r="V14" s="48"/>
      <c r="W14" s="1"/>
      <c r="X14" s="1"/>
    </row>
    <row r="15" spans="1:24" ht="12.75">
      <c r="A15" t="s">
        <v>20</v>
      </c>
      <c r="B15" t="s">
        <v>18</v>
      </c>
      <c r="C15" s="71" t="s">
        <v>335</v>
      </c>
      <c r="D15" s="24">
        <v>49395.8</v>
      </c>
      <c r="F15" s="68">
        <v>450.5</v>
      </c>
      <c r="H15" s="24">
        <f t="shared" si="0"/>
        <v>450.5</v>
      </c>
      <c r="J15" s="48">
        <v>6740.58</v>
      </c>
      <c r="N15" s="1">
        <f t="shared" si="2"/>
        <v>3036631.29</v>
      </c>
      <c r="P15" s="4">
        <f t="shared" si="1"/>
        <v>3036631.29</v>
      </c>
      <c r="Q15" s="28"/>
      <c r="R15" s="59">
        <v>175</v>
      </c>
      <c r="S15" s="73">
        <v>6740.58</v>
      </c>
      <c r="T15" s="4">
        <f t="shared" si="3"/>
        <v>1179601.5</v>
      </c>
      <c r="V15" s="48"/>
      <c r="W15" s="1"/>
      <c r="X15" s="1"/>
    </row>
    <row r="16" spans="1:24" ht="12.75">
      <c r="A16" t="s">
        <v>21</v>
      </c>
      <c r="B16" t="s">
        <v>18</v>
      </c>
      <c r="C16" s="71" t="s">
        <v>336</v>
      </c>
      <c r="D16" s="24">
        <v>15050</v>
      </c>
      <c r="F16" s="68">
        <v>929</v>
      </c>
      <c r="H16" s="24">
        <f t="shared" si="0"/>
        <v>929</v>
      </c>
      <c r="J16" s="48">
        <v>6554.81</v>
      </c>
      <c r="N16" s="1">
        <f t="shared" si="2"/>
        <v>6089418.49</v>
      </c>
      <c r="P16" s="4">
        <f t="shared" si="1"/>
        <v>6089418.49</v>
      </c>
      <c r="Q16" s="28"/>
      <c r="R16" s="59">
        <v>100.5</v>
      </c>
      <c r="S16" s="73">
        <v>6554.81</v>
      </c>
      <c r="T16" s="4">
        <f t="shared" si="3"/>
        <v>658758.405</v>
      </c>
      <c r="V16" s="48"/>
      <c r="W16" s="1"/>
      <c r="X16" s="1"/>
    </row>
    <row r="17" spans="1:24" ht="12.75">
      <c r="A17" t="s">
        <v>22</v>
      </c>
      <c r="B17" t="s">
        <v>18</v>
      </c>
      <c r="C17" s="71" t="s">
        <v>337</v>
      </c>
      <c r="D17" s="24">
        <v>157.6</v>
      </c>
      <c r="F17" s="68">
        <v>0</v>
      </c>
      <c r="H17" s="24">
        <f t="shared" si="0"/>
        <v>0</v>
      </c>
      <c r="J17" s="48">
        <v>12677.960000000001</v>
      </c>
      <c r="N17" s="1">
        <f t="shared" si="2"/>
        <v>0</v>
      </c>
      <c r="P17" s="4">
        <f t="shared" si="1"/>
        <v>0</v>
      </c>
      <c r="Q17" s="28"/>
      <c r="R17" s="59">
        <v>2.5</v>
      </c>
      <c r="S17" s="73">
        <v>12677.960000000001</v>
      </c>
      <c r="T17" s="4">
        <f t="shared" si="3"/>
        <v>31694.9</v>
      </c>
      <c r="V17" s="48"/>
      <c r="W17" s="1"/>
      <c r="X17" s="1"/>
    </row>
    <row r="18" spans="1:24" ht="12.75">
      <c r="A18" t="s">
        <v>23</v>
      </c>
      <c r="B18" t="s">
        <v>18</v>
      </c>
      <c r="C18" s="71" t="s">
        <v>338</v>
      </c>
      <c r="D18" s="24">
        <v>35565.9</v>
      </c>
      <c r="F18" s="68">
        <v>2905</v>
      </c>
      <c r="H18" s="24">
        <f t="shared" si="0"/>
        <v>2905</v>
      </c>
      <c r="J18" s="48">
        <v>7069.58</v>
      </c>
      <c r="N18" s="1">
        <f t="shared" si="2"/>
        <v>20537129.9</v>
      </c>
      <c r="P18" s="4">
        <f t="shared" si="1"/>
        <v>20537129.9</v>
      </c>
      <c r="Q18" s="28"/>
      <c r="R18" s="59">
        <v>684</v>
      </c>
      <c r="S18" s="73">
        <v>7069.58</v>
      </c>
      <c r="T18" s="4">
        <f t="shared" si="3"/>
        <v>4835592.72</v>
      </c>
      <c r="V18" s="48"/>
      <c r="W18" s="1"/>
      <c r="X18" s="1"/>
    </row>
    <row r="19" spans="1:24" ht="12.75">
      <c r="A19" t="s">
        <v>24</v>
      </c>
      <c r="B19" t="s">
        <v>18</v>
      </c>
      <c r="C19" s="71" t="s">
        <v>339</v>
      </c>
      <c r="D19" s="24">
        <v>465.6</v>
      </c>
      <c r="F19" s="68">
        <v>0</v>
      </c>
      <c r="H19" s="24">
        <f t="shared" si="0"/>
        <v>0</v>
      </c>
      <c r="J19" s="48">
        <v>7751.25</v>
      </c>
      <c r="N19" s="1">
        <f t="shared" si="2"/>
        <v>0</v>
      </c>
      <c r="P19" s="4">
        <f t="shared" si="1"/>
        <v>0</v>
      </c>
      <c r="Q19" s="28"/>
      <c r="R19" s="59">
        <v>6</v>
      </c>
      <c r="S19" s="73">
        <v>7751.25</v>
      </c>
      <c r="T19" s="4">
        <f t="shared" si="3"/>
        <v>46507.5</v>
      </c>
      <c r="V19" s="48"/>
      <c r="W19" s="1"/>
      <c r="X19" s="1"/>
    </row>
    <row r="20" spans="1:24" ht="12.75">
      <c r="A20" t="s">
        <v>25</v>
      </c>
      <c r="B20" t="s">
        <v>26</v>
      </c>
      <c r="C20" s="71" t="s">
        <v>340</v>
      </c>
      <c r="D20" s="24">
        <v>1530.4</v>
      </c>
      <c r="F20" s="68">
        <v>0</v>
      </c>
      <c r="H20" s="24">
        <f t="shared" si="0"/>
        <v>0</v>
      </c>
      <c r="J20" s="48">
        <v>6869.84</v>
      </c>
      <c r="N20" s="1">
        <f t="shared" si="2"/>
        <v>0</v>
      </c>
      <c r="P20" s="4">
        <f t="shared" si="1"/>
        <v>0</v>
      </c>
      <c r="Q20" s="28"/>
      <c r="R20" s="59">
        <v>26</v>
      </c>
      <c r="S20" s="73">
        <v>6869.84</v>
      </c>
      <c r="T20" s="4">
        <f t="shared" si="3"/>
        <v>178615.84</v>
      </c>
      <c r="V20" s="48"/>
      <c r="W20" s="1"/>
      <c r="X20" s="1"/>
    </row>
    <row r="21" spans="1:24" ht="12.75">
      <c r="A21" t="s">
        <v>27</v>
      </c>
      <c r="B21" t="s">
        <v>28</v>
      </c>
      <c r="C21" s="71" t="s">
        <v>341</v>
      </c>
      <c r="D21" s="24">
        <v>155.1</v>
      </c>
      <c r="F21" s="68">
        <v>0</v>
      </c>
      <c r="H21" s="24">
        <f t="shared" si="0"/>
        <v>0</v>
      </c>
      <c r="J21" s="48">
        <v>11454.7</v>
      </c>
      <c r="N21" s="1">
        <f t="shared" si="2"/>
        <v>0</v>
      </c>
      <c r="P21" s="4">
        <f t="shared" si="1"/>
        <v>0</v>
      </c>
      <c r="Q21" s="28"/>
      <c r="R21" s="59">
        <v>6</v>
      </c>
      <c r="S21" s="73">
        <v>11454.7</v>
      </c>
      <c r="T21" s="4">
        <f t="shared" si="3"/>
        <v>68728.20000000001</v>
      </c>
      <c r="V21" s="48"/>
      <c r="W21" s="1"/>
      <c r="X21" s="1"/>
    </row>
    <row r="22" spans="1:24" ht="12.75">
      <c r="A22" t="s">
        <v>29</v>
      </c>
      <c r="B22" t="s">
        <v>28</v>
      </c>
      <c r="C22" s="71" t="s">
        <v>342</v>
      </c>
      <c r="D22" s="24">
        <v>63.9</v>
      </c>
      <c r="F22" s="68">
        <v>0</v>
      </c>
      <c r="H22" s="24">
        <f t="shared" si="0"/>
        <v>0</v>
      </c>
      <c r="J22" s="48">
        <v>13462.01</v>
      </c>
      <c r="N22" s="1">
        <f t="shared" si="2"/>
        <v>0</v>
      </c>
      <c r="P22" s="4">
        <f t="shared" si="1"/>
        <v>0</v>
      </c>
      <c r="Q22" s="28"/>
      <c r="R22" s="59">
        <v>1.5</v>
      </c>
      <c r="S22" s="73">
        <v>13462.01</v>
      </c>
      <c r="T22" s="4">
        <f t="shared" si="3"/>
        <v>20193.015</v>
      </c>
      <c r="V22" s="48"/>
      <c r="W22" s="1"/>
      <c r="X22" s="1"/>
    </row>
    <row r="23" spans="1:24" ht="12.75">
      <c r="A23" t="s">
        <v>30</v>
      </c>
      <c r="B23" t="s">
        <v>28</v>
      </c>
      <c r="C23" s="71" t="s">
        <v>343</v>
      </c>
      <c r="D23" s="24">
        <v>272</v>
      </c>
      <c r="F23" s="68">
        <v>0</v>
      </c>
      <c r="H23" s="24">
        <f t="shared" si="0"/>
        <v>0</v>
      </c>
      <c r="J23" s="48">
        <v>9015.16</v>
      </c>
      <c r="N23" s="1">
        <f t="shared" si="2"/>
        <v>0</v>
      </c>
      <c r="P23" s="4">
        <f t="shared" si="1"/>
        <v>0</v>
      </c>
      <c r="Q23" s="28"/>
      <c r="R23" s="59">
        <v>9</v>
      </c>
      <c r="S23" s="73">
        <v>9015.16</v>
      </c>
      <c r="T23" s="4">
        <f t="shared" si="3"/>
        <v>81136.44</v>
      </c>
      <c r="V23" s="48"/>
      <c r="W23" s="1"/>
      <c r="X23" s="1"/>
    </row>
    <row r="24" spans="1:24" ht="12.75">
      <c r="A24" t="s">
        <v>31</v>
      </c>
      <c r="B24" t="s">
        <v>28</v>
      </c>
      <c r="C24" s="71" t="s">
        <v>344</v>
      </c>
      <c r="D24" s="24">
        <v>354.5</v>
      </c>
      <c r="F24" s="74">
        <v>0</v>
      </c>
      <c r="H24" s="24">
        <f t="shared" si="0"/>
        <v>0</v>
      </c>
      <c r="J24" s="48">
        <v>6970.89</v>
      </c>
      <c r="N24" s="1">
        <f t="shared" si="2"/>
        <v>0</v>
      </c>
      <c r="P24" s="4">
        <f t="shared" si="1"/>
        <v>0</v>
      </c>
      <c r="Q24" s="28"/>
      <c r="R24" s="59">
        <v>1.5</v>
      </c>
      <c r="S24" s="73">
        <v>6970.89</v>
      </c>
      <c r="T24" s="4">
        <f t="shared" si="3"/>
        <v>10456.335000000001</v>
      </c>
      <c r="V24" s="48"/>
      <c r="W24" s="1"/>
      <c r="X24" s="1"/>
    </row>
    <row r="25" spans="1:24" ht="12.75">
      <c r="A25" t="s">
        <v>32</v>
      </c>
      <c r="B25" t="s">
        <v>28</v>
      </c>
      <c r="C25" s="71" t="s">
        <v>345</v>
      </c>
      <c r="D25" s="24">
        <v>48.8</v>
      </c>
      <c r="F25" s="68">
        <v>0</v>
      </c>
      <c r="H25" s="24">
        <f t="shared" si="0"/>
        <v>0</v>
      </c>
      <c r="J25" s="48">
        <v>13720.18</v>
      </c>
      <c r="N25" s="1">
        <f t="shared" si="2"/>
        <v>0</v>
      </c>
      <c r="P25" s="4">
        <f t="shared" si="1"/>
        <v>0</v>
      </c>
      <c r="Q25" s="28"/>
      <c r="R25" s="59">
        <v>1</v>
      </c>
      <c r="S25" s="73">
        <v>13720.18</v>
      </c>
      <c r="T25" s="4">
        <f t="shared" si="3"/>
        <v>13720.18</v>
      </c>
      <c r="V25" s="48"/>
      <c r="W25" s="1"/>
      <c r="X25" s="1"/>
    </row>
    <row r="26" spans="1:24" ht="12.75">
      <c r="A26" t="s">
        <v>33</v>
      </c>
      <c r="B26" t="s">
        <v>34</v>
      </c>
      <c r="C26" s="87" t="s">
        <v>346</v>
      </c>
      <c r="D26" s="24">
        <v>537.2</v>
      </c>
      <c r="F26" s="68">
        <v>0</v>
      </c>
      <c r="H26" s="24">
        <f t="shared" si="0"/>
        <v>0</v>
      </c>
      <c r="J26" s="48">
        <v>7309.31</v>
      </c>
      <c r="N26" s="1">
        <f t="shared" si="2"/>
        <v>0</v>
      </c>
      <c r="P26" s="4">
        <f t="shared" si="1"/>
        <v>0</v>
      </c>
      <c r="Q26" s="28"/>
      <c r="R26" s="59">
        <v>23.5</v>
      </c>
      <c r="S26" s="73">
        <v>7309.31</v>
      </c>
      <c r="T26" s="4">
        <f t="shared" si="3"/>
        <v>171768.785</v>
      </c>
      <c r="V26" s="48"/>
      <c r="W26" s="1"/>
      <c r="X26" s="1"/>
    </row>
    <row r="27" spans="1:24" ht="12.75">
      <c r="A27" t="s">
        <v>36</v>
      </c>
      <c r="B27" t="s">
        <v>34</v>
      </c>
      <c r="C27" s="71" t="s">
        <v>347</v>
      </c>
      <c r="D27" s="24">
        <v>274.2</v>
      </c>
      <c r="F27" s="68">
        <v>0</v>
      </c>
      <c r="H27" s="24">
        <f t="shared" si="0"/>
        <v>0</v>
      </c>
      <c r="J27" s="48">
        <v>8852.98</v>
      </c>
      <c r="N27" s="1">
        <f t="shared" si="2"/>
        <v>0</v>
      </c>
      <c r="P27" s="4">
        <f t="shared" si="1"/>
        <v>0</v>
      </c>
      <c r="Q27" s="28"/>
      <c r="R27" s="59">
        <v>5.5</v>
      </c>
      <c r="S27" s="73">
        <v>8852.98</v>
      </c>
      <c r="T27" s="4">
        <f t="shared" si="3"/>
        <v>48691.39</v>
      </c>
      <c r="V27" s="48"/>
      <c r="W27" s="1"/>
      <c r="X27" s="1"/>
    </row>
    <row r="28" spans="1:24" ht="12.75">
      <c r="A28" t="s">
        <v>37</v>
      </c>
      <c r="B28" t="s">
        <v>38</v>
      </c>
      <c r="C28" s="71" t="s">
        <v>348</v>
      </c>
      <c r="D28" s="24">
        <v>25493.3</v>
      </c>
      <c r="F28" s="68">
        <v>2404.5</v>
      </c>
      <c r="H28" s="24">
        <f t="shared" si="0"/>
        <v>2404.5</v>
      </c>
      <c r="J28" s="48">
        <v>6661.69</v>
      </c>
      <c r="N28" s="1">
        <f t="shared" si="2"/>
        <v>16018033.604999999</v>
      </c>
      <c r="P28" s="4">
        <f t="shared" si="1"/>
        <v>16018033.604999999</v>
      </c>
      <c r="Q28" s="28"/>
      <c r="R28" s="59">
        <v>150</v>
      </c>
      <c r="S28" s="73">
        <v>6661.69</v>
      </c>
      <c r="T28" s="4">
        <f t="shared" si="3"/>
        <v>999253.4999999999</v>
      </c>
      <c r="V28" s="48"/>
      <c r="W28" s="1"/>
      <c r="X28" s="1"/>
    </row>
    <row r="29" spans="1:24" ht="12.75">
      <c r="A29" t="s">
        <v>39</v>
      </c>
      <c r="B29" t="s">
        <v>38</v>
      </c>
      <c r="C29" s="71" t="s">
        <v>349</v>
      </c>
      <c r="D29" s="24">
        <v>28148.8</v>
      </c>
      <c r="F29" s="68">
        <v>2311</v>
      </c>
      <c r="H29" s="24">
        <f t="shared" si="0"/>
        <v>2311</v>
      </c>
      <c r="J29" s="48">
        <v>6715.21</v>
      </c>
      <c r="N29" s="1">
        <f t="shared" si="2"/>
        <v>15518850.31</v>
      </c>
      <c r="P29" s="4">
        <f t="shared" si="1"/>
        <v>15518850.31</v>
      </c>
      <c r="Q29" s="28"/>
      <c r="R29" s="59">
        <v>167</v>
      </c>
      <c r="S29" s="73">
        <v>6715.21</v>
      </c>
      <c r="T29" s="4">
        <f t="shared" si="3"/>
        <v>1121440.07</v>
      </c>
      <c r="V29" s="48"/>
      <c r="W29" s="1"/>
      <c r="X29" s="1"/>
    </row>
    <row r="30" spans="1:24" ht="12.75">
      <c r="A30" t="s">
        <v>40</v>
      </c>
      <c r="B30" t="s">
        <v>41</v>
      </c>
      <c r="C30" s="71" t="s">
        <v>350</v>
      </c>
      <c r="D30" s="24">
        <v>921.4</v>
      </c>
      <c r="F30" s="68">
        <v>0</v>
      </c>
      <c r="H30" s="24">
        <f t="shared" si="0"/>
        <v>0</v>
      </c>
      <c r="J30" s="48">
        <v>6987.05</v>
      </c>
      <c r="N30" s="1">
        <f t="shared" si="2"/>
        <v>0</v>
      </c>
      <c r="P30" s="4">
        <f t="shared" si="1"/>
        <v>0</v>
      </c>
      <c r="Q30" s="28"/>
      <c r="R30" s="59">
        <v>8</v>
      </c>
      <c r="S30" s="73">
        <v>6987.05</v>
      </c>
      <c r="T30" s="4">
        <f t="shared" si="3"/>
        <v>55896.4</v>
      </c>
      <c r="V30" s="48"/>
      <c r="W30" s="1"/>
      <c r="X30" s="1"/>
    </row>
    <row r="31" spans="1:24" ht="12.75">
      <c r="A31" t="s">
        <v>42</v>
      </c>
      <c r="B31" t="s">
        <v>41</v>
      </c>
      <c r="C31" s="71" t="s">
        <v>351</v>
      </c>
      <c r="D31" s="24">
        <v>1074.6</v>
      </c>
      <c r="F31" s="68">
        <v>0</v>
      </c>
      <c r="H31" s="24">
        <f t="shared" si="0"/>
        <v>0</v>
      </c>
      <c r="J31" s="48">
        <v>6763.3</v>
      </c>
      <c r="N31" s="1">
        <f t="shared" si="2"/>
        <v>0</v>
      </c>
      <c r="P31" s="4">
        <f t="shared" si="1"/>
        <v>0</v>
      </c>
      <c r="Q31" s="28"/>
      <c r="R31" s="59">
        <v>26.5</v>
      </c>
      <c r="S31" s="73">
        <v>6763.3</v>
      </c>
      <c r="T31" s="4">
        <f t="shared" si="3"/>
        <v>179227.45</v>
      </c>
      <c r="V31" s="48"/>
      <c r="W31" s="1"/>
      <c r="X31" s="1"/>
    </row>
    <row r="32" spans="1:24" ht="12.75">
      <c r="A32" t="s">
        <v>43</v>
      </c>
      <c r="B32" t="s">
        <v>44</v>
      </c>
      <c r="C32" s="71" t="s">
        <v>352</v>
      </c>
      <c r="D32" s="24">
        <v>105.2</v>
      </c>
      <c r="F32" s="68">
        <v>0</v>
      </c>
      <c r="H32" s="24">
        <f t="shared" si="0"/>
        <v>0</v>
      </c>
      <c r="J32" s="48">
        <v>12373.59</v>
      </c>
      <c r="N32" s="1">
        <f t="shared" si="2"/>
        <v>0</v>
      </c>
      <c r="P32" s="4">
        <f t="shared" si="1"/>
        <v>0</v>
      </c>
      <c r="Q32" s="28"/>
      <c r="R32" s="59">
        <v>0</v>
      </c>
      <c r="S32" s="73">
        <v>12373.59</v>
      </c>
      <c r="T32" s="4">
        <f t="shared" si="3"/>
        <v>0</v>
      </c>
      <c r="V32" s="48"/>
      <c r="W32" s="1"/>
      <c r="X32" s="1"/>
    </row>
    <row r="33" spans="1:24" ht="12.75">
      <c r="A33" t="s">
        <v>46</v>
      </c>
      <c r="B33" t="s">
        <v>44</v>
      </c>
      <c r="C33" s="71" t="s">
        <v>353</v>
      </c>
      <c r="D33" s="24">
        <v>183.7</v>
      </c>
      <c r="F33" s="68">
        <v>0</v>
      </c>
      <c r="H33" s="24">
        <f t="shared" si="0"/>
        <v>0</v>
      </c>
      <c r="J33" s="48">
        <v>10964.17</v>
      </c>
      <c r="N33" s="1">
        <f t="shared" si="2"/>
        <v>0</v>
      </c>
      <c r="P33" s="4">
        <f t="shared" si="1"/>
        <v>0</v>
      </c>
      <c r="Q33" s="28"/>
      <c r="R33" s="59">
        <v>4</v>
      </c>
      <c r="S33" s="73">
        <v>10964.17</v>
      </c>
      <c r="T33" s="4">
        <f t="shared" si="3"/>
        <v>43856.68</v>
      </c>
      <c r="V33" s="48"/>
      <c r="W33" s="1"/>
      <c r="X33" s="1"/>
    </row>
    <row r="34" spans="1:24" ht="12.75">
      <c r="A34" t="s">
        <v>47</v>
      </c>
      <c r="B34" t="s">
        <v>48</v>
      </c>
      <c r="C34" s="71" t="s">
        <v>354</v>
      </c>
      <c r="D34" s="24">
        <v>917.7</v>
      </c>
      <c r="F34" s="68">
        <v>111.5</v>
      </c>
      <c r="H34" s="24">
        <f t="shared" si="0"/>
        <v>111.5</v>
      </c>
      <c r="J34" s="48">
        <v>7618.73</v>
      </c>
      <c r="N34" s="1">
        <f t="shared" si="2"/>
        <v>849488.3949999999</v>
      </c>
      <c r="P34" s="4">
        <f t="shared" si="1"/>
        <v>849488.3949999999</v>
      </c>
      <c r="Q34" s="28"/>
      <c r="R34" s="59">
        <v>20</v>
      </c>
      <c r="S34" s="73">
        <v>7618.73</v>
      </c>
      <c r="T34" s="4">
        <f t="shared" si="3"/>
        <v>152374.59999999998</v>
      </c>
      <c r="V34" s="48"/>
      <c r="W34" s="1"/>
      <c r="X34" s="1"/>
    </row>
    <row r="35" spans="1:24" ht="12.75">
      <c r="A35" t="s">
        <v>49</v>
      </c>
      <c r="B35" t="s">
        <v>50</v>
      </c>
      <c r="C35" s="71" t="s">
        <v>355</v>
      </c>
      <c r="D35" s="24">
        <v>1074.7</v>
      </c>
      <c r="F35" s="68">
        <v>0</v>
      </c>
      <c r="H35" s="24">
        <f t="shared" si="0"/>
        <v>0</v>
      </c>
      <c r="J35" s="48">
        <v>6818.89</v>
      </c>
      <c r="N35" s="1">
        <f t="shared" si="2"/>
        <v>0</v>
      </c>
      <c r="P35" s="4">
        <f t="shared" si="1"/>
        <v>0</v>
      </c>
      <c r="Q35" s="28"/>
      <c r="R35" s="59">
        <v>27</v>
      </c>
      <c r="S35" s="73">
        <v>6818.89</v>
      </c>
      <c r="T35" s="4">
        <f t="shared" si="3"/>
        <v>184110.03</v>
      </c>
      <c r="V35" s="48"/>
      <c r="W35" s="1"/>
      <c r="X35" s="1"/>
    </row>
    <row r="36" spans="1:24" ht="12.75">
      <c r="A36" t="s">
        <v>51</v>
      </c>
      <c r="B36" t="s">
        <v>50</v>
      </c>
      <c r="C36" s="71" t="s">
        <v>356</v>
      </c>
      <c r="D36" s="24">
        <v>324</v>
      </c>
      <c r="F36" s="68">
        <v>0</v>
      </c>
      <c r="H36" s="24">
        <f t="shared" si="0"/>
        <v>0</v>
      </c>
      <c r="J36" s="48">
        <v>8596.87</v>
      </c>
      <c r="N36" s="1">
        <f t="shared" si="2"/>
        <v>0</v>
      </c>
      <c r="P36" s="4">
        <f t="shared" si="1"/>
        <v>0</v>
      </c>
      <c r="Q36" s="28"/>
      <c r="R36" s="59">
        <v>10</v>
      </c>
      <c r="S36" s="73">
        <v>8596.87</v>
      </c>
      <c r="T36" s="4">
        <f t="shared" si="3"/>
        <v>85968.70000000001</v>
      </c>
      <c r="V36" s="48"/>
      <c r="W36" s="1"/>
      <c r="X36" s="1"/>
    </row>
    <row r="37" spans="1:24" ht="12.75">
      <c r="A37" t="s">
        <v>52</v>
      </c>
      <c r="B37" t="s">
        <v>50</v>
      </c>
      <c r="C37" s="71" t="s">
        <v>357</v>
      </c>
      <c r="D37" s="24">
        <v>265.9</v>
      </c>
      <c r="F37" s="68">
        <v>0</v>
      </c>
      <c r="H37" s="24">
        <f t="shared" si="0"/>
        <v>0</v>
      </c>
      <c r="J37" s="48">
        <v>9550.21</v>
      </c>
      <c r="N37" s="1">
        <f t="shared" si="2"/>
        <v>0</v>
      </c>
      <c r="P37" s="4">
        <f t="shared" si="1"/>
        <v>0</v>
      </c>
      <c r="Q37" s="28"/>
      <c r="R37" s="59">
        <v>4</v>
      </c>
      <c r="S37" s="73">
        <v>9550.21</v>
      </c>
      <c r="T37" s="4">
        <f t="shared" si="3"/>
        <v>38200.84</v>
      </c>
      <c r="V37" s="48"/>
      <c r="W37" s="1"/>
      <c r="X37" s="1"/>
    </row>
    <row r="38" spans="1:24" ht="12.75">
      <c r="A38" t="s">
        <v>53</v>
      </c>
      <c r="B38" t="s">
        <v>54</v>
      </c>
      <c r="C38" s="71" t="s">
        <v>358</v>
      </c>
      <c r="D38" s="24">
        <v>231.7</v>
      </c>
      <c r="F38" s="68">
        <v>0</v>
      </c>
      <c r="H38" s="24">
        <f t="shared" si="0"/>
        <v>0</v>
      </c>
      <c r="J38" s="48">
        <v>10434.64</v>
      </c>
      <c r="N38" s="1">
        <f t="shared" si="2"/>
        <v>0</v>
      </c>
      <c r="P38" s="4">
        <f t="shared" si="1"/>
        <v>0</v>
      </c>
      <c r="Q38" s="28"/>
      <c r="R38" s="59">
        <v>5</v>
      </c>
      <c r="S38" s="73">
        <v>10434.64</v>
      </c>
      <c r="T38" s="4">
        <f t="shared" si="3"/>
        <v>52173.2</v>
      </c>
      <c r="V38" s="48"/>
      <c r="W38" s="1"/>
      <c r="X38" s="1"/>
    </row>
    <row r="39" spans="1:24" ht="12.75">
      <c r="A39" t="s">
        <v>55</v>
      </c>
      <c r="B39" t="s">
        <v>54</v>
      </c>
      <c r="C39" s="71" t="s">
        <v>359</v>
      </c>
      <c r="D39" s="24">
        <v>260.1</v>
      </c>
      <c r="F39" s="68">
        <v>0</v>
      </c>
      <c r="H39" s="24">
        <f t="shared" si="0"/>
        <v>0</v>
      </c>
      <c r="J39" s="48">
        <v>9707.96</v>
      </c>
      <c r="N39" s="1">
        <f t="shared" si="2"/>
        <v>0</v>
      </c>
      <c r="P39" s="4">
        <f t="shared" si="1"/>
        <v>0</v>
      </c>
      <c r="Q39" s="28"/>
      <c r="R39" s="59">
        <v>7.5</v>
      </c>
      <c r="S39" s="73">
        <v>9707.96</v>
      </c>
      <c r="T39" s="4">
        <f t="shared" si="3"/>
        <v>72809.7</v>
      </c>
      <c r="V39" s="48"/>
      <c r="W39" s="1"/>
      <c r="X39" s="1"/>
    </row>
    <row r="40" spans="1:24" ht="12.75">
      <c r="A40" t="s">
        <v>56</v>
      </c>
      <c r="B40" t="s">
        <v>57</v>
      </c>
      <c r="C40" s="71" t="s">
        <v>360</v>
      </c>
      <c r="D40" s="24">
        <v>497.4</v>
      </c>
      <c r="F40" s="68">
        <v>0</v>
      </c>
      <c r="H40" s="24">
        <f t="shared" si="0"/>
        <v>0</v>
      </c>
      <c r="J40" s="48">
        <v>7464.55</v>
      </c>
      <c r="N40" s="1">
        <f t="shared" si="2"/>
        <v>0</v>
      </c>
      <c r="P40" s="4">
        <f t="shared" si="1"/>
        <v>0</v>
      </c>
      <c r="Q40" s="28"/>
      <c r="R40" s="59">
        <v>14.5</v>
      </c>
      <c r="S40" s="73">
        <v>7464.55</v>
      </c>
      <c r="T40" s="4">
        <f t="shared" si="3"/>
        <v>108235.975</v>
      </c>
      <c r="V40" s="48"/>
      <c r="W40" s="1"/>
      <c r="X40" s="1"/>
    </row>
    <row r="41" spans="1:24" ht="12.75">
      <c r="A41" t="s">
        <v>58</v>
      </c>
      <c r="B41" t="s">
        <v>59</v>
      </c>
      <c r="C41" s="71" t="s">
        <v>361</v>
      </c>
      <c r="D41" s="24">
        <v>465.5</v>
      </c>
      <c r="F41" s="68">
        <v>0</v>
      </c>
      <c r="H41" s="24">
        <f t="shared" si="0"/>
        <v>0</v>
      </c>
      <c r="J41" s="48">
        <v>7384.35</v>
      </c>
      <c r="N41" s="1">
        <f t="shared" si="2"/>
        <v>0</v>
      </c>
      <c r="P41" s="4">
        <f t="shared" si="1"/>
        <v>0</v>
      </c>
      <c r="Q41" s="28"/>
      <c r="R41" s="59">
        <v>8.5</v>
      </c>
      <c r="S41" s="73">
        <v>7384.35</v>
      </c>
      <c r="T41" s="4">
        <f t="shared" si="3"/>
        <v>62766.975000000006</v>
      </c>
      <c r="V41" s="48"/>
      <c r="W41" s="1"/>
      <c r="X41" s="1"/>
    </row>
    <row r="42" spans="1:24" ht="12.75">
      <c r="A42" t="s">
        <v>60</v>
      </c>
      <c r="B42" t="s">
        <v>61</v>
      </c>
      <c r="C42" s="71" t="s">
        <v>362</v>
      </c>
      <c r="D42" s="24">
        <v>5105.5</v>
      </c>
      <c r="F42" s="68">
        <v>0</v>
      </c>
      <c r="H42" s="24">
        <f t="shared" si="0"/>
        <v>0</v>
      </c>
      <c r="J42" s="48">
        <v>6478.18</v>
      </c>
      <c r="N42" s="1">
        <f t="shared" si="2"/>
        <v>0</v>
      </c>
      <c r="P42" s="4">
        <f t="shared" si="1"/>
        <v>0</v>
      </c>
      <c r="Q42" s="28"/>
      <c r="R42" s="59">
        <v>101.5</v>
      </c>
      <c r="S42" s="73">
        <v>6478.18</v>
      </c>
      <c r="T42" s="4">
        <f t="shared" si="3"/>
        <v>657535.27</v>
      </c>
      <c r="V42" s="48"/>
      <c r="W42" s="1"/>
      <c r="X42" s="1"/>
    </row>
    <row r="43" spans="1:24" ht="12.75">
      <c r="A43" t="s">
        <v>62</v>
      </c>
      <c r="B43" t="s">
        <v>63</v>
      </c>
      <c r="C43" s="71" t="s">
        <v>363</v>
      </c>
      <c r="D43" s="24">
        <v>72770.1</v>
      </c>
      <c r="F43" s="68">
        <v>8216</v>
      </c>
      <c r="H43" s="24">
        <f t="shared" si="0"/>
        <v>8216</v>
      </c>
      <c r="J43" s="48">
        <v>7231.03</v>
      </c>
      <c r="N43" s="1">
        <f t="shared" si="2"/>
        <v>59410142.48</v>
      </c>
      <c r="P43" s="4">
        <f t="shared" si="1"/>
        <v>59410142.48</v>
      </c>
      <c r="Q43" s="28"/>
      <c r="R43" s="59">
        <v>2014.5</v>
      </c>
      <c r="S43" s="73">
        <v>7231.03</v>
      </c>
      <c r="T43" s="4">
        <f t="shared" si="3"/>
        <v>14566909.934999999</v>
      </c>
      <c r="V43" s="48"/>
      <c r="W43" s="1"/>
      <c r="X43" s="1"/>
    </row>
    <row r="44" spans="1:24" ht="12.75">
      <c r="A44" t="s">
        <v>64</v>
      </c>
      <c r="B44" t="s">
        <v>65</v>
      </c>
      <c r="C44" s="71" t="s">
        <v>364</v>
      </c>
      <c r="D44" s="24">
        <v>272.2</v>
      </c>
      <c r="F44" s="68">
        <v>0</v>
      </c>
      <c r="H44" s="24">
        <f t="shared" si="0"/>
        <v>0</v>
      </c>
      <c r="J44" s="48">
        <v>9599.92</v>
      </c>
      <c r="N44" s="1">
        <f t="shared" si="2"/>
        <v>0</v>
      </c>
      <c r="P44" s="4">
        <f t="shared" si="1"/>
        <v>0</v>
      </c>
      <c r="Q44" s="28"/>
      <c r="R44" s="59">
        <v>6</v>
      </c>
      <c r="S44" s="73">
        <v>9599.92</v>
      </c>
      <c r="T44" s="4">
        <f t="shared" si="3"/>
        <v>57599.520000000004</v>
      </c>
      <c r="V44" s="48"/>
      <c r="W44" s="1"/>
      <c r="X44" s="1"/>
    </row>
    <row r="45" spans="1:24" ht="12.75">
      <c r="A45" t="s">
        <v>66</v>
      </c>
      <c r="B45" t="s">
        <v>67</v>
      </c>
      <c r="C45" s="71" t="s">
        <v>365</v>
      </c>
      <c r="D45" s="24">
        <v>57945.8</v>
      </c>
      <c r="F45" s="68">
        <v>6811.5</v>
      </c>
      <c r="G45" s="24">
        <v>2691</v>
      </c>
      <c r="H45" s="24">
        <f t="shared" si="0"/>
        <v>4120.5</v>
      </c>
      <c r="J45" s="48">
        <v>6540.13</v>
      </c>
      <c r="L45" s="1">
        <v>6228.21</v>
      </c>
      <c r="N45" s="1">
        <f>H45*J45</f>
        <v>26948605.665</v>
      </c>
      <c r="O45" s="1">
        <f>G45*L45</f>
        <v>16760113.11</v>
      </c>
      <c r="P45" s="4">
        <f t="shared" si="1"/>
        <v>43708718.775</v>
      </c>
      <c r="Q45" s="28"/>
      <c r="R45" s="59">
        <v>116</v>
      </c>
      <c r="S45" s="73">
        <v>6540.13</v>
      </c>
      <c r="T45" s="4">
        <f t="shared" si="3"/>
        <v>758655.08</v>
      </c>
      <c r="V45" s="48"/>
      <c r="W45" s="1"/>
      <c r="X45" s="1"/>
    </row>
    <row r="46" spans="1:24" ht="12.75">
      <c r="A46" t="s">
        <v>68</v>
      </c>
      <c r="B46" t="s">
        <v>69</v>
      </c>
      <c r="C46" s="71" t="s">
        <v>366</v>
      </c>
      <c r="D46" s="24">
        <v>5846.8</v>
      </c>
      <c r="F46" s="68">
        <v>338</v>
      </c>
      <c r="H46" s="24">
        <f t="shared" si="0"/>
        <v>338</v>
      </c>
      <c r="J46" s="48">
        <v>7096.86</v>
      </c>
      <c r="N46" s="1">
        <f t="shared" si="2"/>
        <v>2398738.6799999997</v>
      </c>
      <c r="P46" s="4">
        <f t="shared" si="1"/>
        <v>2398738.6799999997</v>
      </c>
      <c r="Q46" s="28"/>
      <c r="R46" s="59">
        <v>60</v>
      </c>
      <c r="S46" s="73">
        <v>7096.86</v>
      </c>
      <c r="T46" s="4">
        <f t="shared" si="3"/>
        <v>425811.6</v>
      </c>
      <c r="V46" s="48"/>
      <c r="W46" s="1"/>
      <c r="X46" s="1"/>
    </row>
    <row r="47" spans="1:24" ht="12.75">
      <c r="A47" t="s">
        <v>70</v>
      </c>
      <c r="B47" t="s">
        <v>71</v>
      </c>
      <c r="C47" s="71" t="s">
        <v>367</v>
      </c>
      <c r="D47" s="24">
        <v>2636.3</v>
      </c>
      <c r="F47" s="68">
        <v>298</v>
      </c>
      <c r="H47" s="24">
        <f t="shared" si="0"/>
        <v>298</v>
      </c>
      <c r="J47" s="48">
        <v>6642.88</v>
      </c>
      <c r="N47" s="1">
        <f t="shared" si="2"/>
        <v>1979578.24</v>
      </c>
      <c r="P47" s="4">
        <f t="shared" si="1"/>
        <v>1979578.24</v>
      </c>
      <c r="Q47" s="28"/>
      <c r="R47" s="59">
        <v>10.5</v>
      </c>
      <c r="S47" s="73">
        <v>6642.88</v>
      </c>
      <c r="T47" s="4">
        <f t="shared" si="3"/>
        <v>69750.24</v>
      </c>
      <c r="V47" s="48"/>
      <c r="W47" s="1"/>
      <c r="X47" s="1"/>
    </row>
    <row r="48" spans="1:24" ht="12.75">
      <c r="A48" t="s">
        <v>72</v>
      </c>
      <c r="B48" t="s">
        <v>71</v>
      </c>
      <c r="C48" s="71" t="s">
        <v>368</v>
      </c>
      <c r="D48" s="24">
        <v>345.7</v>
      </c>
      <c r="F48" s="68">
        <v>0</v>
      </c>
      <c r="H48" s="24">
        <f t="shared" si="0"/>
        <v>0</v>
      </c>
      <c r="J48" s="48">
        <v>8926.71</v>
      </c>
      <c r="N48" s="1">
        <f t="shared" si="2"/>
        <v>0</v>
      </c>
      <c r="P48" s="4">
        <f t="shared" si="1"/>
        <v>0</v>
      </c>
      <c r="Q48" s="28"/>
      <c r="R48" s="59">
        <v>4.5</v>
      </c>
      <c r="S48" s="73">
        <v>8926.71</v>
      </c>
      <c r="T48" s="4">
        <f t="shared" si="3"/>
        <v>40170.19499999999</v>
      </c>
      <c r="V48" s="48"/>
      <c r="W48" s="1"/>
      <c r="X48" s="1"/>
    </row>
    <row r="49" spans="1:24" ht="12.75">
      <c r="A49" t="s">
        <v>74</v>
      </c>
      <c r="B49" t="s">
        <v>71</v>
      </c>
      <c r="C49" s="71" t="s">
        <v>369</v>
      </c>
      <c r="D49" s="24">
        <v>305</v>
      </c>
      <c r="F49" s="68">
        <v>0</v>
      </c>
      <c r="H49" s="24">
        <f t="shared" si="0"/>
        <v>0</v>
      </c>
      <c r="J49" s="48">
        <v>9442.79</v>
      </c>
      <c r="N49" s="1">
        <f t="shared" si="2"/>
        <v>0</v>
      </c>
      <c r="P49" s="4">
        <f t="shared" si="1"/>
        <v>0</v>
      </c>
      <c r="Q49" s="28"/>
      <c r="R49" s="59">
        <v>9</v>
      </c>
      <c r="S49" s="73">
        <v>9442.79</v>
      </c>
      <c r="T49" s="4">
        <f t="shared" si="3"/>
        <v>84985.11000000002</v>
      </c>
      <c r="V49" s="48"/>
      <c r="W49" s="1"/>
      <c r="X49" s="1"/>
    </row>
    <row r="50" spans="1:24" ht="12.75">
      <c r="A50" t="s">
        <v>75</v>
      </c>
      <c r="B50" t="s">
        <v>71</v>
      </c>
      <c r="C50" s="71" t="s">
        <v>370</v>
      </c>
      <c r="D50" s="24">
        <v>233.89999999999998</v>
      </c>
      <c r="F50" s="68">
        <v>0</v>
      </c>
      <c r="H50" s="24">
        <f t="shared" si="0"/>
        <v>0</v>
      </c>
      <c r="J50" s="48">
        <v>10516.74</v>
      </c>
      <c r="N50" s="1">
        <f t="shared" si="2"/>
        <v>0</v>
      </c>
      <c r="P50" s="4">
        <f t="shared" si="1"/>
        <v>0</v>
      </c>
      <c r="Q50" s="28"/>
      <c r="R50" s="59">
        <v>4</v>
      </c>
      <c r="S50" s="73">
        <v>10516.74</v>
      </c>
      <c r="T50" s="4">
        <f t="shared" si="3"/>
        <v>42066.96</v>
      </c>
      <c r="V50" s="48"/>
      <c r="W50" s="1"/>
      <c r="X50" s="1"/>
    </row>
    <row r="51" spans="1:24" ht="12.75">
      <c r="A51" t="s">
        <v>76</v>
      </c>
      <c r="B51" t="s">
        <v>71</v>
      </c>
      <c r="C51" s="71" t="s">
        <v>371</v>
      </c>
      <c r="D51" s="24">
        <v>50.900000000000006</v>
      </c>
      <c r="F51" s="68">
        <v>0</v>
      </c>
      <c r="H51" s="24">
        <f t="shared" si="0"/>
        <v>0</v>
      </c>
      <c r="J51" s="48">
        <v>14478</v>
      </c>
      <c r="N51" s="1">
        <f t="shared" si="2"/>
        <v>0</v>
      </c>
      <c r="P51" s="4">
        <f t="shared" si="1"/>
        <v>0</v>
      </c>
      <c r="Q51" s="28"/>
      <c r="R51" s="59">
        <v>0</v>
      </c>
      <c r="S51" s="73">
        <v>14478</v>
      </c>
      <c r="T51" s="4">
        <f t="shared" si="3"/>
        <v>0</v>
      </c>
      <c r="V51" s="48"/>
      <c r="W51" s="1"/>
      <c r="X51" s="1"/>
    </row>
    <row r="52" spans="1:24" ht="12.75">
      <c r="A52" t="s">
        <v>77</v>
      </c>
      <c r="B52" t="s">
        <v>78</v>
      </c>
      <c r="C52" s="71" t="s">
        <v>372</v>
      </c>
      <c r="D52" s="24">
        <v>604.7</v>
      </c>
      <c r="F52" s="68">
        <v>61.5</v>
      </c>
      <c r="H52" s="24">
        <f t="shared" si="0"/>
        <v>61.5</v>
      </c>
      <c r="J52" s="48">
        <v>7569.56</v>
      </c>
      <c r="N52" s="1">
        <f t="shared" si="2"/>
        <v>465527.94</v>
      </c>
      <c r="P52" s="4">
        <f t="shared" si="1"/>
        <v>465527.94</v>
      </c>
      <c r="Q52" s="28"/>
      <c r="R52" s="59">
        <v>11</v>
      </c>
      <c r="S52" s="73">
        <v>7569.56</v>
      </c>
      <c r="T52" s="4">
        <f t="shared" si="3"/>
        <v>83265.16</v>
      </c>
      <c r="V52" s="48"/>
      <c r="W52" s="1"/>
      <c r="X52" s="1"/>
    </row>
    <row r="53" spans="1:24" ht="12.75">
      <c r="A53" t="s">
        <v>79</v>
      </c>
      <c r="B53" t="s">
        <v>78</v>
      </c>
      <c r="C53" s="71" t="s">
        <v>373</v>
      </c>
      <c r="D53" s="24">
        <v>10358</v>
      </c>
      <c r="F53" s="68">
        <v>1454</v>
      </c>
      <c r="H53" s="24">
        <f t="shared" si="0"/>
        <v>1454</v>
      </c>
      <c r="J53" s="48">
        <v>6925.820000000001</v>
      </c>
      <c r="N53" s="1">
        <f t="shared" si="2"/>
        <v>10070142.280000001</v>
      </c>
      <c r="P53" s="4">
        <f t="shared" si="1"/>
        <v>10070142.280000001</v>
      </c>
      <c r="Q53" s="28"/>
      <c r="R53" s="59">
        <v>182</v>
      </c>
      <c r="S53" s="73">
        <v>6925.820000000001</v>
      </c>
      <c r="T53" s="4">
        <f t="shared" si="3"/>
        <v>1260499.2400000002</v>
      </c>
      <c r="V53" s="48"/>
      <c r="W53" s="1"/>
      <c r="X53" s="1"/>
    </row>
    <row r="54" spans="1:24" ht="12.75">
      <c r="A54" t="s">
        <v>80</v>
      </c>
      <c r="B54" t="s">
        <v>78</v>
      </c>
      <c r="C54" s="71" t="s">
        <v>374</v>
      </c>
      <c r="D54" s="24">
        <v>8356.5</v>
      </c>
      <c r="F54" s="68">
        <v>109.5</v>
      </c>
      <c r="H54" s="24">
        <f t="shared" si="0"/>
        <v>109.5</v>
      </c>
      <c r="J54" s="48">
        <v>6461.22</v>
      </c>
      <c r="N54" s="1">
        <f t="shared" si="2"/>
        <v>707503.5900000001</v>
      </c>
      <c r="P54" s="4">
        <f t="shared" si="1"/>
        <v>707503.5900000001</v>
      </c>
      <c r="Q54" s="28"/>
      <c r="R54" s="59">
        <v>60</v>
      </c>
      <c r="S54" s="73">
        <v>6461.22</v>
      </c>
      <c r="T54" s="4">
        <f t="shared" si="3"/>
        <v>387673.2</v>
      </c>
      <c r="V54" s="48"/>
      <c r="W54" s="1"/>
      <c r="X54" s="1"/>
    </row>
    <row r="55" spans="1:24" ht="12.75">
      <c r="A55" t="s">
        <v>81</v>
      </c>
      <c r="B55" t="s">
        <v>78</v>
      </c>
      <c r="C55" s="71" t="s">
        <v>375</v>
      </c>
      <c r="D55" s="24">
        <v>7076.8</v>
      </c>
      <c r="F55" s="68">
        <v>0</v>
      </c>
      <c r="H55" s="24">
        <f t="shared" si="0"/>
        <v>0</v>
      </c>
      <c r="J55" s="48">
        <v>6461.22</v>
      </c>
      <c r="N55" s="1">
        <f t="shared" si="2"/>
        <v>0</v>
      </c>
      <c r="P55" s="4">
        <f t="shared" si="1"/>
        <v>0</v>
      </c>
      <c r="Q55" s="28"/>
      <c r="R55" s="59">
        <v>60</v>
      </c>
      <c r="S55" s="73">
        <v>6461.22</v>
      </c>
      <c r="T55" s="4">
        <f t="shared" si="3"/>
        <v>387673.2</v>
      </c>
      <c r="V55" s="48"/>
      <c r="W55" s="1"/>
      <c r="X55" s="1"/>
    </row>
    <row r="56" spans="1:24" ht="12.75">
      <c r="A56" t="s">
        <v>82</v>
      </c>
      <c r="B56" t="s">
        <v>78</v>
      </c>
      <c r="C56" s="71" t="s">
        <v>376</v>
      </c>
      <c r="D56" s="24">
        <v>28243.699999999997</v>
      </c>
      <c r="F56" s="68">
        <v>1942.5</v>
      </c>
      <c r="H56" s="24">
        <f t="shared" si="0"/>
        <v>1942.5</v>
      </c>
      <c r="J56" s="48">
        <v>6660.96</v>
      </c>
      <c r="N56" s="1">
        <f t="shared" si="2"/>
        <v>12938914.8</v>
      </c>
      <c r="P56" s="4">
        <f t="shared" si="1"/>
        <v>12938914.8</v>
      </c>
      <c r="Q56" s="28"/>
      <c r="R56" s="59">
        <v>416</v>
      </c>
      <c r="S56" s="73">
        <v>6660.96</v>
      </c>
      <c r="T56" s="4">
        <f t="shared" si="3"/>
        <v>2770959.36</v>
      </c>
      <c r="V56" s="48"/>
      <c r="W56" s="1"/>
      <c r="X56" s="1"/>
    </row>
    <row r="57" spans="1:24" ht="12.75">
      <c r="A57" t="s">
        <v>83</v>
      </c>
      <c r="B57" t="s">
        <v>78</v>
      </c>
      <c r="C57" s="71" t="s">
        <v>377</v>
      </c>
      <c r="D57" s="24">
        <v>4440</v>
      </c>
      <c r="F57" s="68">
        <v>689</v>
      </c>
      <c r="H57" s="24">
        <f t="shared" si="0"/>
        <v>689</v>
      </c>
      <c r="J57" s="48">
        <v>6461.22</v>
      </c>
      <c r="N57" s="1">
        <f t="shared" si="2"/>
        <v>4451780.58</v>
      </c>
      <c r="P57" s="4">
        <f t="shared" si="1"/>
        <v>4451780.58</v>
      </c>
      <c r="Q57" s="28"/>
      <c r="R57" s="59">
        <v>0</v>
      </c>
      <c r="S57" s="73">
        <v>6461.22</v>
      </c>
      <c r="T57" s="4">
        <f t="shared" si="3"/>
        <v>0</v>
      </c>
      <c r="V57" s="48"/>
      <c r="W57" s="1"/>
      <c r="X57" s="1"/>
    </row>
    <row r="58" spans="1:24" ht="12.75">
      <c r="A58" t="s">
        <v>84</v>
      </c>
      <c r="B58" t="s">
        <v>78</v>
      </c>
      <c r="C58" s="71" t="s">
        <v>378</v>
      </c>
      <c r="D58" s="24">
        <v>1343.7</v>
      </c>
      <c r="F58" s="68">
        <v>0</v>
      </c>
      <c r="H58" s="24">
        <f t="shared" si="0"/>
        <v>0</v>
      </c>
      <c r="J58" s="48">
        <v>6882.18</v>
      </c>
      <c r="N58" s="1">
        <f t="shared" si="2"/>
        <v>0</v>
      </c>
      <c r="P58" s="4">
        <f t="shared" si="1"/>
        <v>0</v>
      </c>
      <c r="Q58" s="28"/>
      <c r="R58" s="59">
        <v>0</v>
      </c>
      <c r="S58" s="73">
        <v>6882.18</v>
      </c>
      <c r="T58" s="4">
        <f t="shared" si="3"/>
        <v>0</v>
      </c>
      <c r="V58" s="48"/>
      <c r="W58" s="1"/>
      <c r="X58" s="1"/>
    </row>
    <row r="59" spans="1:24" ht="12.75">
      <c r="A59" t="s">
        <v>85</v>
      </c>
      <c r="B59" t="s">
        <v>78</v>
      </c>
      <c r="C59" s="71" t="s">
        <v>379</v>
      </c>
      <c r="D59" s="24">
        <v>21888.5</v>
      </c>
      <c r="F59" s="68">
        <v>2910.5</v>
      </c>
      <c r="H59" s="24">
        <f t="shared" si="0"/>
        <v>2910.5</v>
      </c>
      <c r="J59" s="48">
        <v>6460.86</v>
      </c>
      <c r="N59" s="1">
        <f t="shared" si="2"/>
        <v>18804333.029999997</v>
      </c>
      <c r="P59" s="4">
        <f t="shared" si="1"/>
        <v>18804333.029999997</v>
      </c>
      <c r="Q59" s="28"/>
      <c r="R59" s="59">
        <v>40.5</v>
      </c>
      <c r="S59" s="73">
        <v>6460.86</v>
      </c>
      <c r="T59" s="4">
        <f t="shared" si="3"/>
        <v>261664.83</v>
      </c>
      <c r="V59" s="48"/>
      <c r="W59" s="1"/>
      <c r="X59" s="1"/>
    </row>
    <row r="60" spans="1:24" ht="12.75">
      <c r="A60" t="s">
        <v>86</v>
      </c>
      <c r="B60" t="s">
        <v>78</v>
      </c>
      <c r="C60" s="71" t="s">
        <v>380</v>
      </c>
      <c r="D60" s="24">
        <v>935.1</v>
      </c>
      <c r="F60" s="68">
        <v>0</v>
      </c>
      <c r="H60" s="24">
        <f t="shared" si="0"/>
        <v>0</v>
      </c>
      <c r="J60" s="48">
        <v>7327.18</v>
      </c>
      <c r="N60" s="1">
        <f t="shared" si="2"/>
        <v>0</v>
      </c>
      <c r="P60" s="4">
        <f t="shared" si="1"/>
        <v>0</v>
      </c>
      <c r="Q60" s="28"/>
      <c r="R60" s="59">
        <v>31.5</v>
      </c>
      <c r="S60" s="73">
        <v>7327.18</v>
      </c>
      <c r="T60" s="4">
        <f t="shared" si="3"/>
        <v>230806.17</v>
      </c>
      <c r="V60" s="48"/>
      <c r="W60" s="1"/>
      <c r="X60" s="1"/>
    </row>
    <row r="61" spans="1:24" ht="12.75">
      <c r="A61" t="s">
        <v>87</v>
      </c>
      <c r="B61" t="s">
        <v>78</v>
      </c>
      <c r="C61" s="71" t="s">
        <v>381</v>
      </c>
      <c r="D61" s="24">
        <v>664.4</v>
      </c>
      <c r="F61" s="68">
        <v>0</v>
      </c>
      <c r="H61" s="24">
        <f t="shared" si="0"/>
        <v>0</v>
      </c>
      <c r="J61" s="48">
        <v>7386.67</v>
      </c>
      <c r="N61" s="1">
        <f t="shared" si="2"/>
        <v>0</v>
      </c>
      <c r="P61" s="4">
        <f t="shared" si="1"/>
        <v>0</v>
      </c>
      <c r="Q61" s="28"/>
      <c r="R61" s="59">
        <v>9</v>
      </c>
      <c r="S61" s="73">
        <v>7386.67</v>
      </c>
      <c r="T61" s="4">
        <f t="shared" si="3"/>
        <v>66480.03</v>
      </c>
      <c r="V61" s="48"/>
      <c r="W61" s="1"/>
      <c r="X61" s="1"/>
    </row>
    <row r="62" spans="1:24" ht="12.75">
      <c r="A62" t="s">
        <v>88</v>
      </c>
      <c r="B62" t="s">
        <v>78</v>
      </c>
      <c r="C62" s="71" t="s">
        <v>382</v>
      </c>
      <c r="D62" s="24">
        <v>259.2</v>
      </c>
      <c r="F62" s="68">
        <v>0</v>
      </c>
      <c r="H62" s="24">
        <f t="shared" si="0"/>
        <v>0</v>
      </c>
      <c r="J62" s="48">
        <v>10070.65</v>
      </c>
      <c r="N62" s="1">
        <f t="shared" si="2"/>
        <v>0</v>
      </c>
      <c r="P62" s="4">
        <f t="shared" si="1"/>
        <v>0</v>
      </c>
      <c r="Q62" s="28"/>
      <c r="R62" s="59">
        <v>6</v>
      </c>
      <c r="S62" s="73">
        <v>10070.65</v>
      </c>
      <c r="T62" s="4">
        <f t="shared" si="3"/>
        <v>60423.899999999994</v>
      </c>
      <c r="V62" s="48"/>
      <c r="W62" s="1"/>
      <c r="X62" s="1"/>
    </row>
    <row r="63" spans="1:24" ht="12.75">
      <c r="A63" t="s">
        <v>89</v>
      </c>
      <c r="B63" t="s">
        <v>78</v>
      </c>
      <c r="C63" s="71" t="s">
        <v>383</v>
      </c>
      <c r="D63" s="24">
        <v>5634</v>
      </c>
      <c r="F63" s="68">
        <v>738</v>
      </c>
      <c r="H63" s="24">
        <f t="shared" si="0"/>
        <v>738</v>
      </c>
      <c r="J63" s="48">
        <v>6461.22</v>
      </c>
      <c r="N63" s="1">
        <f t="shared" si="2"/>
        <v>4768380.36</v>
      </c>
      <c r="P63" s="4">
        <f t="shared" si="1"/>
        <v>4768380.36</v>
      </c>
      <c r="Q63" s="28"/>
      <c r="R63" s="59">
        <v>20</v>
      </c>
      <c r="S63" s="73">
        <v>6461.22</v>
      </c>
      <c r="T63" s="4">
        <f t="shared" si="3"/>
        <v>129224.40000000001</v>
      </c>
      <c r="V63" s="48"/>
      <c r="W63" s="1"/>
      <c r="X63" s="1"/>
    </row>
    <row r="64" spans="1:24" ht="12.75">
      <c r="A64" t="s">
        <v>90</v>
      </c>
      <c r="B64" t="s">
        <v>78</v>
      </c>
      <c r="C64" s="71" t="s">
        <v>384</v>
      </c>
      <c r="D64" s="24">
        <v>14027.8</v>
      </c>
      <c r="F64" s="68">
        <v>2489.5</v>
      </c>
      <c r="H64" s="24">
        <f t="shared" si="0"/>
        <v>2489.5</v>
      </c>
      <c r="J64" s="48">
        <v>6461.22</v>
      </c>
      <c r="N64" s="1">
        <f t="shared" si="2"/>
        <v>16085207.190000001</v>
      </c>
      <c r="P64" s="4">
        <f t="shared" si="1"/>
        <v>16085207.190000001</v>
      </c>
      <c r="Q64" s="28"/>
      <c r="R64" s="59">
        <v>62.5</v>
      </c>
      <c r="S64" s="73">
        <v>6461.22</v>
      </c>
      <c r="T64" s="4">
        <f t="shared" si="3"/>
        <v>403826.25</v>
      </c>
      <c r="V64" s="48"/>
      <c r="W64" s="1"/>
      <c r="X64" s="1"/>
    </row>
    <row r="65" spans="1:24" ht="12.75">
      <c r="A65" t="s">
        <v>91</v>
      </c>
      <c r="B65" t="s">
        <v>78</v>
      </c>
      <c r="C65" s="71" t="s">
        <v>385</v>
      </c>
      <c r="D65" s="24">
        <v>203.6</v>
      </c>
      <c r="F65" s="68">
        <v>0</v>
      </c>
      <c r="H65" s="24">
        <f t="shared" si="0"/>
        <v>0</v>
      </c>
      <c r="J65" s="48">
        <v>10823.46</v>
      </c>
      <c r="N65" s="1">
        <f t="shared" si="2"/>
        <v>0</v>
      </c>
      <c r="P65" s="4">
        <f t="shared" si="1"/>
        <v>0</v>
      </c>
      <c r="Q65" s="28"/>
      <c r="R65" s="59">
        <v>2.5</v>
      </c>
      <c r="S65" s="73">
        <v>10823.46</v>
      </c>
      <c r="T65" s="4">
        <f t="shared" si="3"/>
        <v>27058.649999999998</v>
      </c>
      <c r="V65" s="48"/>
      <c r="W65" s="1"/>
      <c r="X65" s="1"/>
    </row>
    <row r="66" spans="1:24" ht="12.75">
      <c r="A66" t="s">
        <v>92</v>
      </c>
      <c r="B66" t="s">
        <v>78</v>
      </c>
      <c r="C66" s="71" t="s">
        <v>386</v>
      </c>
      <c r="D66" s="24">
        <v>318.5</v>
      </c>
      <c r="F66" s="68">
        <v>0</v>
      </c>
      <c r="H66" s="24">
        <f t="shared" si="0"/>
        <v>0</v>
      </c>
      <c r="J66" s="48">
        <v>9059.81</v>
      </c>
      <c r="N66" s="1">
        <f t="shared" si="2"/>
        <v>0</v>
      </c>
      <c r="P66" s="4">
        <f t="shared" si="1"/>
        <v>0</v>
      </c>
      <c r="Q66" s="28"/>
      <c r="R66" s="59">
        <v>7</v>
      </c>
      <c r="S66" s="73">
        <v>9059.81</v>
      </c>
      <c r="T66" s="4">
        <f t="shared" si="3"/>
        <v>63418.67</v>
      </c>
      <c r="V66" s="48"/>
      <c r="W66" s="1"/>
      <c r="X66" s="1"/>
    </row>
    <row r="67" spans="1:24" ht="12.75">
      <c r="A67" t="s">
        <v>93</v>
      </c>
      <c r="B67" t="s">
        <v>94</v>
      </c>
      <c r="C67" s="71" t="s">
        <v>387</v>
      </c>
      <c r="D67" s="24">
        <v>3804.6000000000004</v>
      </c>
      <c r="F67" s="68">
        <v>223.5</v>
      </c>
      <c r="H67" s="24">
        <f t="shared" si="0"/>
        <v>223.5</v>
      </c>
      <c r="J67" s="48">
        <v>6461.22</v>
      </c>
      <c r="N67" s="1">
        <f t="shared" si="2"/>
        <v>1444082.6700000002</v>
      </c>
      <c r="P67" s="4">
        <f t="shared" si="1"/>
        <v>1444082.6700000002</v>
      </c>
      <c r="Q67" s="28"/>
      <c r="R67" s="59">
        <v>94.5</v>
      </c>
      <c r="S67" s="73">
        <v>6461.22</v>
      </c>
      <c r="T67" s="4">
        <f t="shared" si="3"/>
        <v>610585.29</v>
      </c>
      <c r="V67" s="48"/>
      <c r="W67" s="1"/>
      <c r="X67" s="1"/>
    </row>
    <row r="68" spans="1:24" ht="12.75">
      <c r="A68" t="s">
        <v>95</v>
      </c>
      <c r="B68" t="s">
        <v>94</v>
      </c>
      <c r="C68" s="71" t="s">
        <v>388</v>
      </c>
      <c r="D68" s="24">
        <v>1660.6999999999998</v>
      </c>
      <c r="F68" s="68">
        <v>0</v>
      </c>
      <c r="H68" s="24">
        <f aca="true" t="shared" si="4" ref="H68:H131">F68-G68</f>
        <v>0</v>
      </c>
      <c r="J68" s="48">
        <v>6570.07</v>
      </c>
      <c r="N68" s="1">
        <f t="shared" si="2"/>
        <v>0</v>
      </c>
      <c r="P68" s="4">
        <f aca="true" t="shared" si="5" ref="P68:P131">N68+O68</f>
        <v>0</v>
      </c>
      <c r="Q68" s="28"/>
      <c r="R68" s="59">
        <v>30.5</v>
      </c>
      <c r="S68" s="73">
        <v>6570.07</v>
      </c>
      <c r="T68" s="4">
        <f t="shared" si="3"/>
        <v>200387.13499999998</v>
      </c>
      <c r="V68" s="48"/>
      <c r="W68" s="1"/>
      <c r="X68" s="1"/>
    </row>
    <row r="69" spans="1:24" ht="12.75">
      <c r="A69" t="s">
        <v>96</v>
      </c>
      <c r="B69" t="s">
        <v>94</v>
      </c>
      <c r="C69" s="71" t="s">
        <v>389</v>
      </c>
      <c r="D69" s="24">
        <v>217.3</v>
      </c>
      <c r="F69" s="68">
        <v>0</v>
      </c>
      <c r="H69" s="24">
        <f t="shared" si="4"/>
        <v>0</v>
      </c>
      <c r="J69" s="48">
        <v>10561.48</v>
      </c>
      <c r="N69" s="1">
        <f aca="true" t="shared" si="6" ref="N69:N132">H69*J69</f>
        <v>0</v>
      </c>
      <c r="P69" s="4">
        <f t="shared" si="5"/>
        <v>0</v>
      </c>
      <c r="Q69" s="28"/>
      <c r="R69" s="59">
        <v>5.5</v>
      </c>
      <c r="S69" s="73">
        <v>10561.48</v>
      </c>
      <c r="T69" s="4">
        <f aca="true" t="shared" si="7" ref="T69:T132">R69*S69</f>
        <v>58088.14</v>
      </c>
      <c r="V69" s="48"/>
      <c r="W69" s="1"/>
      <c r="X69" s="1"/>
    </row>
    <row r="70" spans="1:24" ht="12.75">
      <c r="A70" t="s">
        <v>97</v>
      </c>
      <c r="B70" t="s">
        <v>98</v>
      </c>
      <c r="C70" s="71" t="s">
        <v>390</v>
      </c>
      <c r="D70" s="24">
        <v>5130.2</v>
      </c>
      <c r="F70" s="68">
        <v>128</v>
      </c>
      <c r="H70" s="24">
        <f t="shared" si="4"/>
        <v>128</v>
      </c>
      <c r="J70" s="48">
        <v>7048.56</v>
      </c>
      <c r="N70" s="1">
        <f t="shared" si="6"/>
        <v>902215.68</v>
      </c>
      <c r="P70" s="4">
        <f t="shared" si="5"/>
        <v>902215.68</v>
      </c>
      <c r="Q70" s="28"/>
      <c r="R70" s="59">
        <v>71.5</v>
      </c>
      <c r="S70" s="73">
        <v>7048.56</v>
      </c>
      <c r="T70" s="4">
        <f t="shared" si="7"/>
        <v>503972.04000000004</v>
      </c>
      <c r="V70" s="48"/>
      <c r="W70" s="1"/>
      <c r="X70" s="1"/>
    </row>
    <row r="71" spans="1:24" ht="12.75">
      <c r="A71" t="s">
        <v>99</v>
      </c>
      <c r="B71" t="s">
        <v>98</v>
      </c>
      <c r="C71" s="71" t="s">
        <v>391</v>
      </c>
      <c r="D71" s="24">
        <v>4803.7</v>
      </c>
      <c r="F71" s="68">
        <v>0</v>
      </c>
      <c r="H71" s="24">
        <f t="shared" si="4"/>
        <v>0</v>
      </c>
      <c r="J71" s="48">
        <v>6587.76</v>
      </c>
      <c r="N71" s="1">
        <f t="shared" si="6"/>
        <v>0</v>
      </c>
      <c r="P71" s="4">
        <f t="shared" si="5"/>
        <v>0</v>
      </c>
      <c r="Q71" s="28"/>
      <c r="R71" s="59">
        <v>50.5</v>
      </c>
      <c r="S71" s="73">
        <v>6587.76</v>
      </c>
      <c r="T71" s="4">
        <f t="shared" si="7"/>
        <v>332681.88</v>
      </c>
      <c r="V71" s="48"/>
      <c r="W71" s="1"/>
      <c r="X71" s="1"/>
    </row>
    <row r="72" spans="1:24" ht="12.75">
      <c r="A72" t="s">
        <v>100</v>
      </c>
      <c r="B72" t="s">
        <v>98</v>
      </c>
      <c r="C72" s="71" t="s">
        <v>392</v>
      </c>
      <c r="D72" s="24">
        <v>1174.1</v>
      </c>
      <c r="F72" s="68">
        <v>0</v>
      </c>
      <c r="H72" s="24">
        <f t="shared" si="4"/>
        <v>0</v>
      </c>
      <c r="J72" s="48">
        <v>7058.34</v>
      </c>
      <c r="N72" s="1">
        <f t="shared" si="6"/>
        <v>0</v>
      </c>
      <c r="P72" s="4">
        <f t="shared" si="5"/>
        <v>0</v>
      </c>
      <c r="Q72" s="28"/>
      <c r="R72" s="59">
        <v>35</v>
      </c>
      <c r="S72" s="73">
        <v>7058.34</v>
      </c>
      <c r="T72" s="4">
        <f t="shared" si="7"/>
        <v>247041.9</v>
      </c>
      <c r="V72" s="48"/>
      <c r="W72" s="1"/>
      <c r="X72" s="1"/>
    </row>
    <row r="73" spans="1:24" ht="12.75">
      <c r="A73" t="s">
        <v>101</v>
      </c>
      <c r="B73" t="s">
        <v>102</v>
      </c>
      <c r="C73" s="71" t="s">
        <v>393</v>
      </c>
      <c r="D73" s="24">
        <v>331.9</v>
      </c>
      <c r="F73" s="68">
        <v>0</v>
      </c>
      <c r="H73" s="24">
        <f t="shared" si="4"/>
        <v>0</v>
      </c>
      <c r="J73" s="48">
        <v>9179.55</v>
      </c>
      <c r="N73" s="1">
        <f t="shared" si="6"/>
        <v>0</v>
      </c>
      <c r="P73" s="4">
        <f t="shared" si="5"/>
        <v>0</v>
      </c>
      <c r="Q73" s="28"/>
      <c r="R73" s="59">
        <v>3.5</v>
      </c>
      <c r="S73" s="73">
        <v>9179.55</v>
      </c>
      <c r="T73" s="4">
        <f t="shared" si="7"/>
        <v>32128.424999999996</v>
      </c>
      <c r="V73" s="48"/>
      <c r="W73" s="1"/>
      <c r="X73" s="1"/>
    </row>
    <row r="74" spans="1:24" ht="12.75">
      <c r="A74" t="s">
        <v>103</v>
      </c>
      <c r="B74" t="s">
        <v>104</v>
      </c>
      <c r="C74" s="71" t="s">
        <v>394</v>
      </c>
      <c r="D74" s="24">
        <v>457.20000000000005</v>
      </c>
      <c r="F74" s="68">
        <v>0</v>
      </c>
      <c r="H74" s="24">
        <f t="shared" si="4"/>
        <v>0</v>
      </c>
      <c r="J74" s="48">
        <v>8492.46</v>
      </c>
      <c r="N74" s="1">
        <f t="shared" si="6"/>
        <v>0</v>
      </c>
      <c r="P74" s="4">
        <f t="shared" si="5"/>
        <v>0</v>
      </c>
      <c r="Q74" s="28"/>
      <c r="R74" s="59">
        <v>10</v>
      </c>
      <c r="S74" s="73">
        <v>8492.46</v>
      </c>
      <c r="T74" s="4">
        <f t="shared" si="7"/>
        <v>84924.59999999999</v>
      </c>
      <c r="V74" s="48"/>
      <c r="W74" s="1"/>
      <c r="X74" s="1"/>
    </row>
    <row r="75" spans="1:24" ht="12.75">
      <c r="A75" t="s">
        <v>105</v>
      </c>
      <c r="B75" t="s">
        <v>104</v>
      </c>
      <c r="C75" s="71" t="s">
        <v>395</v>
      </c>
      <c r="D75" s="24">
        <v>1330.4</v>
      </c>
      <c r="F75" s="68">
        <v>51.5</v>
      </c>
      <c r="H75" s="24">
        <f t="shared" si="4"/>
        <v>51.5</v>
      </c>
      <c r="J75" s="48">
        <v>6767.3</v>
      </c>
      <c r="N75" s="1">
        <f t="shared" si="6"/>
        <v>348515.95</v>
      </c>
      <c r="P75" s="4">
        <f t="shared" si="5"/>
        <v>348515.95</v>
      </c>
      <c r="Q75" s="28"/>
      <c r="R75" s="59">
        <v>15</v>
      </c>
      <c r="S75" s="73">
        <v>6767.3</v>
      </c>
      <c r="T75" s="4">
        <f t="shared" si="7"/>
        <v>101509.5</v>
      </c>
      <c r="V75" s="48"/>
      <c r="W75" s="1"/>
      <c r="X75" s="1"/>
    </row>
    <row r="76" spans="1:24" ht="12.75">
      <c r="A76" t="s">
        <v>106</v>
      </c>
      <c r="B76" t="s">
        <v>107</v>
      </c>
      <c r="C76" s="71" t="s">
        <v>396</v>
      </c>
      <c r="D76" s="24">
        <v>1730.6</v>
      </c>
      <c r="F76" s="68">
        <v>38</v>
      </c>
      <c r="H76" s="24">
        <f t="shared" si="4"/>
        <v>38</v>
      </c>
      <c r="J76" s="48">
        <v>6795.45</v>
      </c>
      <c r="N76" s="1">
        <f t="shared" si="6"/>
        <v>258227.1</v>
      </c>
      <c r="P76" s="4">
        <f t="shared" si="5"/>
        <v>258227.1</v>
      </c>
      <c r="Q76" s="28"/>
      <c r="R76" s="59">
        <v>23.5</v>
      </c>
      <c r="S76" s="73">
        <v>6795.45</v>
      </c>
      <c r="T76" s="4">
        <f t="shared" si="7"/>
        <v>159693.07499999998</v>
      </c>
      <c r="V76" s="48"/>
      <c r="W76" s="1"/>
      <c r="X76" s="1"/>
    </row>
    <row r="77" spans="1:24" ht="12.75">
      <c r="A77" t="s">
        <v>108</v>
      </c>
      <c r="B77" t="s">
        <v>109</v>
      </c>
      <c r="C77" s="71" t="s">
        <v>397</v>
      </c>
      <c r="D77" s="24">
        <v>84.3</v>
      </c>
      <c r="F77" s="68">
        <v>0</v>
      </c>
      <c r="H77" s="24">
        <f t="shared" si="4"/>
        <v>0</v>
      </c>
      <c r="J77" s="48">
        <v>13906.85</v>
      </c>
      <c r="N77" s="1">
        <f t="shared" si="6"/>
        <v>0</v>
      </c>
      <c r="P77" s="4">
        <f t="shared" si="5"/>
        <v>0</v>
      </c>
      <c r="Q77" s="28"/>
      <c r="R77" s="59">
        <v>3.5</v>
      </c>
      <c r="S77" s="73">
        <v>13906.85</v>
      </c>
      <c r="T77" s="4">
        <f t="shared" si="7"/>
        <v>48673.975</v>
      </c>
      <c r="V77" s="48"/>
      <c r="W77" s="1"/>
      <c r="X77" s="1"/>
    </row>
    <row r="78" spans="1:24" ht="12.75">
      <c r="A78" t="s">
        <v>110</v>
      </c>
      <c r="B78" t="s">
        <v>111</v>
      </c>
      <c r="C78" s="71" t="s">
        <v>398</v>
      </c>
      <c r="D78" s="24">
        <v>589.2</v>
      </c>
      <c r="F78" s="68">
        <v>0</v>
      </c>
      <c r="H78" s="24">
        <f t="shared" si="4"/>
        <v>0</v>
      </c>
      <c r="J78" s="48">
        <v>7318.87</v>
      </c>
      <c r="N78" s="1">
        <f t="shared" si="6"/>
        <v>0</v>
      </c>
      <c r="P78" s="4">
        <f t="shared" si="5"/>
        <v>0</v>
      </c>
      <c r="Q78" s="28"/>
      <c r="R78" s="59">
        <v>15</v>
      </c>
      <c r="S78" s="73">
        <v>7318.87</v>
      </c>
      <c r="T78" s="4">
        <f t="shared" si="7"/>
        <v>109783.05</v>
      </c>
      <c r="V78" s="48"/>
      <c r="W78" s="1"/>
      <c r="X78" s="1"/>
    </row>
    <row r="79" spans="1:24" ht="12.75">
      <c r="A79" t="s">
        <v>112</v>
      </c>
      <c r="B79" t="s">
        <v>111</v>
      </c>
      <c r="C79" s="71" t="s">
        <v>399</v>
      </c>
      <c r="D79" s="24">
        <v>246.3</v>
      </c>
      <c r="F79" s="68">
        <v>0</v>
      </c>
      <c r="H79" s="24">
        <f t="shared" si="4"/>
        <v>0</v>
      </c>
      <c r="J79" s="48">
        <v>9382.47</v>
      </c>
      <c r="N79" s="1">
        <f t="shared" si="6"/>
        <v>0</v>
      </c>
      <c r="P79" s="4">
        <f t="shared" si="5"/>
        <v>0</v>
      </c>
      <c r="Q79" s="28"/>
      <c r="R79" s="59">
        <v>2.5</v>
      </c>
      <c r="S79" s="73">
        <v>9382.47</v>
      </c>
      <c r="T79" s="4">
        <f t="shared" si="7"/>
        <v>23456.175</v>
      </c>
      <c r="V79" s="48"/>
      <c r="W79" s="1"/>
      <c r="X79" s="1"/>
    </row>
    <row r="80" spans="1:24" ht="12.75">
      <c r="A80" t="s">
        <v>113</v>
      </c>
      <c r="B80" t="s">
        <v>114</v>
      </c>
      <c r="C80" s="71" t="s">
        <v>400</v>
      </c>
      <c r="D80" s="24">
        <v>196.6</v>
      </c>
      <c r="F80" s="68">
        <v>0</v>
      </c>
      <c r="H80" s="24">
        <f t="shared" si="4"/>
        <v>0</v>
      </c>
      <c r="J80" s="48">
        <v>11187.42</v>
      </c>
      <c r="N80" s="1">
        <f t="shared" si="6"/>
        <v>0</v>
      </c>
      <c r="P80" s="4">
        <f t="shared" si="5"/>
        <v>0</v>
      </c>
      <c r="Q80" s="28"/>
      <c r="R80" s="59">
        <v>5</v>
      </c>
      <c r="S80" s="73">
        <v>11187.42</v>
      </c>
      <c r="T80" s="4">
        <f t="shared" si="7"/>
        <v>55937.1</v>
      </c>
      <c r="V80" s="48"/>
      <c r="W80" s="1"/>
      <c r="X80" s="1"/>
    </row>
    <row r="81" spans="1:24" ht="12.75">
      <c r="A81" t="s">
        <v>115</v>
      </c>
      <c r="B81" t="s">
        <v>116</v>
      </c>
      <c r="C81" s="71" t="s">
        <v>401</v>
      </c>
      <c r="D81" s="24">
        <v>81191.8</v>
      </c>
      <c r="F81" s="68">
        <v>4997</v>
      </c>
      <c r="H81" s="24">
        <f t="shared" si="4"/>
        <v>4997</v>
      </c>
      <c r="J81" s="48">
        <v>6635.92</v>
      </c>
      <c r="N81" s="1">
        <f t="shared" si="6"/>
        <v>33159692.240000002</v>
      </c>
      <c r="P81" s="4">
        <f t="shared" si="5"/>
        <v>33159692.240000002</v>
      </c>
      <c r="Q81" s="28"/>
      <c r="R81" s="59">
        <v>645.5</v>
      </c>
      <c r="S81" s="73">
        <v>6635.92</v>
      </c>
      <c r="T81" s="4">
        <f t="shared" si="7"/>
        <v>4283486.36</v>
      </c>
      <c r="V81" s="48"/>
      <c r="W81" s="1"/>
      <c r="X81" s="1"/>
    </row>
    <row r="82" spans="1:24" ht="12.75">
      <c r="A82" t="s">
        <v>117</v>
      </c>
      <c r="B82" t="s">
        <v>73</v>
      </c>
      <c r="C82" s="71" t="s">
        <v>402</v>
      </c>
      <c r="D82" s="24">
        <v>175</v>
      </c>
      <c r="F82" s="68">
        <v>0</v>
      </c>
      <c r="H82" s="24">
        <f t="shared" si="4"/>
        <v>0</v>
      </c>
      <c r="J82" s="48">
        <v>10719.05</v>
      </c>
      <c r="N82" s="1">
        <f t="shared" si="6"/>
        <v>0</v>
      </c>
      <c r="P82" s="4">
        <f t="shared" si="5"/>
        <v>0</v>
      </c>
      <c r="Q82" s="28"/>
      <c r="R82" s="59">
        <v>3</v>
      </c>
      <c r="S82" s="73">
        <v>10719.05</v>
      </c>
      <c r="T82" s="4">
        <f t="shared" si="7"/>
        <v>32157.149999999998</v>
      </c>
      <c r="V82" s="48"/>
      <c r="W82" s="1"/>
      <c r="X82" s="1"/>
    </row>
    <row r="83" spans="1:24" ht="12.75">
      <c r="A83" t="s">
        <v>118</v>
      </c>
      <c r="B83" t="s">
        <v>73</v>
      </c>
      <c r="C83" s="71" t="s">
        <v>403</v>
      </c>
      <c r="D83" s="24">
        <v>78.2</v>
      </c>
      <c r="F83" s="68">
        <v>0</v>
      </c>
      <c r="H83" s="24">
        <f t="shared" si="4"/>
        <v>0</v>
      </c>
      <c r="J83" s="48">
        <v>12924.789999999999</v>
      </c>
      <c r="N83" s="1">
        <f t="shared" si="6"/>
        <v>0</v>
      </c>
      <c r="P83" s="4">
        <f t="shared" si="5"/>
        <v>0</v>
      </c>
      <c r="Q83" s="28"/>
      <c r="R83" s="59">
        <v>3</v>
      </c>
      <c r="S83" s="73">
        <v>12924.789999999999</v>
      </c>
      <c r="T83" s="4">
        <f t="shared" si="7"/>
        <v>38774.369999999995</v>
      </c>
      <c r="V83" s="48"/>
      <c r="W83" s="1"/>
      <c r="X83" s="1"/>
    </row>
    <row r="84" spans="1:24" ht="12.75">
      <c r="A84" t="s">
        <v>119</v>
      </c>
      <c r="B84" t="s">
        <v>45</v>
      </c>
      <c r="C84" s="71" t="s">
        <v>404</v>
      </c>
      <c r="D84" s="24">
        <v>155.29999999999998</v>
      </c>
      <c r="F84" s="68">
        <v>0</v>
      </c>
      <c r="H84" s="24">
        <f t="shared" si="4"/>
        <v>0</v>
      </c>
      <c r="J84" s="48">
        <v>11352.32</v>
      </c>
      <c r="N84" s="1">
        <f t="shared" si="6"/>
        <v>0</v>
      </c>
      <c r="P84" s="4">
        <f t="shared" si="5"/>
        <v>0</v>
      </c>
      <c r="Q84" s="28"/>
      <c r="R84" s="59">
        <v>3.5</v>
      </c>
      <c r="S84" s="73">
        <v>11352.32</v>
      </c>
      <c r="T84" s="4">
        <f t="shared" si="7"/>
        <v>39733.119999999995</v>
      </c>
      <c r="V84" s="48"/>
      <c r="W84" s="1"/>
      <c r="X84" s="1"/>
    </row>
    <row r="85" spans="1:24" ht="12.75">
      <c r="A85" t="s">
        <v>120</v>
      </c>
      <c r="B85" t="s">
        <v>45</v>
      </c>
      <c r="C85" s="71" t="s">
        <v>405</v>
      </c>
      <c r="D85" s="24">
        <v>109.6</v>
      </c>
      <c r="F85" s="68">
        <v>0</v>
      </c>
      <c r="H85" s="24">
        <f t="shared" si="4"/>
        <v>0</v>
      </c>
      <c r="J85" s="48">
        <v>12140.72</v>
      </c>
      <c r="N85" s="1">
        <f t="shared" si="6"/>
        <v>0</v>
      </c>
      <c r="P85" s="4">
        <f t="shared" si="5"/>
        <v>0</v>
      </c>
      <c r="Q85" s="28"/>
      <c r="R85" s="59">
        <v>2.5</v>
      </c>
      <c r="S85" s="73">
        <v>12140.72</v>
      </c>
      <c r="T85" s="4">
        <f t="shared" si="7"/>
        <v>30351.8</v>
      </c>
      <c r="V85" s="48"/>
      <c r="W85" s="1"/>
      <c r="X85" s="1"/>
    </row>
    <row r="86" spans="1:24" ht="12.75">
      <c r="A86" t="s">
        <v>121</v>
      </c>
      <c r="B86" t="s">
        <v>45</v>
      </c>
      <c r="C86" s="71" t="s">
        <v>406</v>
      </c>
      <c r="D86" s="24">
        <v>199</v>
      </c>
      <c r="F86" s="68">
        <v>0</v>
      </c>
      <c r="H86" s="24">
        <f t="shared" si="4"/>
        <v>0</v>
      </c>
      <c r="J86" s="48">
        <v>10379.55</v>
      </c>
      <c r="N86" s="1">
        <f t="shared" si="6"/>
        <v>0</v>
      </c>
      <c r="P86" s="4">
        <f t="shared" si="5"/>
        <v>0</v>
      </c>
      <c r="Q86" s="28"/>
      <c r="R86" s="59">
        <v>7</v>
      </c>
      <c r="S86" s="73">
        <v>10379.55</v>
      </c>
      <c r="T86" s="4">
        <f t="shared" si="7"/>
        <v>72656.84999999999</v>
      </c>
      <c r="V86" s="48"/>
      <c r="W86" s="1"/>
      <c r="X86" s="1"/>
    </row>
    <row r="87" spans="1:24" ht="12.75">
      <c r="A87" t="s">
        <v>122</v>
      </c>
      <c r="B87" t="s">
        <v>45</v>
      </c>
      <c r="C87" s="71" t="s">
        <v>407</v>
      </c>
      <c r="D87" s="24">
        <v>120.6</v>
      </c>
      <c r="F87" s="68">
        <v>0</v>
      </c>
      <c r="H87" s="24">
        <f t="shared" si="4"/>
        <v>0</v>
      </c>
      <c r="J87" s="48">
        <v>12316.87</v>
      </c>
      <c r="N87" s="1">
        <f t="shared" si="6"/>
        <v>0</v>
      </c>
      <c r="P87" s="4">
        <f t="shared" si="5"/>
        <v>0</v>
      </c>
      <c r="Q87" s="28"/>
      <c r="R87" s="59">
        <v>3</v>
      </c>
      <c r="S87" s="73">
        <v>12316.87</v>
      </c>
      <c r="T87" s="4">
        <f t="shared" si="7"/>
        <v>36950.61</v>
      </c>
      <c r="V87" s="48"/>
      <c r="W87" s="1"/>
      <c r="X87" s="1"/>
    </row>
    <row r="88" spans="1:24" ht="12.75">
      <c r="A88" t="s">
        <v>123</v>
      </c>
      <c r="B88" t="s">
        <v>45</v>
      </c>
      <c r="C88" s="71" t="s">
        <v>408</v>
      </c>
      <c r="D88" s="24">
        <v>737.1</v>
      </c>
      <c r="F88" s="68">
        <v>0</v>
      </c>
      <c r="H88" s="24">
        <f t="shared" si="4"/>
        <v>0</v>
      </c>
      <c r="J88" s="48">
        <v>6801.15</v>
      </c>
      <c r="N88" s="1">
        <f t="shared" si="6"/>
        <v>0</v>
      </c>
      <c r="P88" s="4">
        <f t="shared" si="5"/>
        <v>0</v>
      </c>
      <c r="Q88" s="28"/>
      <c r="R88" s="59">
        <v>17.5</v>
      </c>
      <c r="S88" s="73">
        <v>6801.15</v>
      </c>
      <c r="T88" s="4">
        <f t="shared" si="7"/>
        <v>119020.125</v>
      </c>
      <c r="V88" s="48"/>
      <c r="W88" s="1"/>
      <c r="X88" s="1"/>
    </row>
    <row r="89" spans="1:24" ht="12.75">
      <c r="A89" t="s">
        <v>124</v>
      </c>
      <c r="B89" t="s">
        <v>125</v>
      </c>
      <c r="C89" s="71" t="s">
        <v>409</v>
      </c>
      <c r="D89" s="24">
        <v>1085</v>
      </c>
      <c r="F89" s="68">
        <v>0</v>
      </c>
      <c r="H89" s="24">
        <f t="shared" si="4"/>
        <v>0</v>
      </c>
      <c r="J89" s="48">
        <v>7286.73</v>
      </c>
      <c r="N89" s="1">
        <f t="shared" si="6"/>
        <v>0</v>
      </c>
      <c r="P89" s="4">
        <f t="shared" si="5"/>
        <v>0</v>
      </c>
      <c r="Q89" s="28"/>
      <c r="R89" s="59">
        <v>37.5</v>
      </c>
      <c r="S89" s="73">
        <v>7286.73</v>
      </c>
      <c r="T89" s="4">
        <f t="shared" si="7"/>
        <v>273252.375</v>
      </c>
      <c r="V89" s="48"/>
      <c r="W89" s="1"/>
      <c r="X89" s="1"/>
    </row>
    <row r="90" spans="1:24" ht="12.75">
      <c r="A90" t="s">
        <v>126</v>
      </c>
      <c r="B90" t="s">
        <v>127</v>
      </c>
      <c r="C90" s="71" t="s">
        <v>410</v>
      </c>
      <c r="D90" s="24">
        <v>4506.7</v>
      </c>
      <c r="F90" s="68">
        <v>0</v>
      </c>
      <c r="H90" s="24">
        <f t="shared" si="4"/>
        <v>0</v>
      </c>
      <c r="J90" s="48">
        <v>6690.39</v>
      </c>
      <c r="N90" s="1">
        <f t="shared" si="6"/>
        <v>0</v>
      </c>
      <c r="P90" s="4">
        <f t="shared" si="5"/>
        <v>0</v>
      </c>
      <c r="Q90" s="28"/>
      <c r="R90" s="59">
        <v>82</v>
      </c>
      <c r="S90" s="73">
        <v>6690.39</v>
      </c>
      <c r="T90" s="4">
        <f t="shared" si="7"/>
        <v>548611.98</v>
      </c>
      <c r="V90" s="48"/>
      <c r="W90" s="1"/>
      <c r="X90" s="1"/>
    </row>
    <row r="91" spans="1:24" ht="12.75">
      <c r="A91" t="s">
        <v>128</v>
      </c>
      <c r="B91" t="s">
        <v>127</v>
      </c>
      <c r="C91" s="71" t="s">
        <v>411</v>
      </c>
      <c r="D91" s="24">
        <v>1336.4</v>
      </c>
      <c r="F91" s="68">
        <v>0</v>
      </c>
      <c r="H91" s="24">
        <f t="shared" si="4"/>
        <v>0</v>
      </c>
      <c r="J91" s="48">
        <v>7019.2</v>
      </c>
      <c r="N91" s="1">
        <f t="shared" si="6"/>
        <v>0</v>
      </c>
      <c r="P91" s="4">
        <f t="shared" si="5"/>
        <v>0</v>
      </c>
      <c r="Q91" s="28"/>
      <c r="R91" s="59">
        <v>10</v>
      </c>
      <c r="S91" s="73">
        <v>7019.2</v>
      </c>
      <c r="T91" s="4">
        <f t="shared" si="7"/>
        <v>70192</v>
      </c>
      <c r="V91" s="48"/>
      <c r="W91" s="1"/>
      <c r="X91" s="1"/>
    </row>
    <row r="92" spans="1:24" ht="12.75">
      <c r="A92" t="s">
        <v>129</v>
      </c>
      <c r="B92" t="s">
        <v>127</v>
      </c>
      <c r="C92" s="71" t="s">
        <v>412</v>
      </c>
      <c r="D92" s="24">
        <v>778.9</v>
      </c>
      <c r="F92" s="68">
        <v>0</v>
      </c>
      <c r="H92" s="24">
        <f t="shared" si="4"/>
        <v>0</v>
      </c>
      <c r="J92" s="48">
        <v>7509.45</v>
      </c>
      <c r="N92" s="1">
        <f t="shared" si="6"/>
        <v>0</v>
      </c>
      <c r="P92" s="4">
        <f t="shared" si="5"/>
        <v>0</v>
      </c>
      <c r="Q92" s="28"/>
      <c r="R92" s="59">
        <v>21</v>
      </c>
      <c r="S92" s="73">
        <v>7509.45</v>
      </c>
      <c r="T92" s="4">
        <f t="shared" si="7"/>
        <v>157698.44999999998</v>
      </c>
      <c r="V92" s="48"/>
      <c r="W92" s="1"/>
      <c r="X92" s="1"/>
    </row>
    <row r="93" spans="1:24" ht="12.75">
      <c r="A93" t="s">
        <v>130</v>
      </c>
      <c r="B93" t="s">
        <v>131</v>
      </c>
      <c r="C93" s="71" t="s">
        <v>413</v>
      </c>
      <c r="D93" s="24">
        <v>25496</v>
      </c>
      <c r="F93" s="68">
        <v>1539.5</v>
      </c>
      <c r="H93" s="24">
        <f t="shared" si="4"/>
        <v>1539.5</v>
      </c>
      <c r="J93" s="48">
        <v>6460.24</v>
      </c>
      <c r="N93" s="1">
        <f t="shared" si="6"/>
        <v>9945539.48</v>
      </c>
      <c r="P93" s="4">
        <f t="shared" si="5"/>
        <v>9945539.48</v>
      </c>
      <c r="Q93" s="28"/>
      <c r="R93" s="59">
        <v>182</v>
      </c>
      <c r="S93" s="73">
        <v>6460.24</v>
      </c>
      <c r="T93" s="4">
        <f t="shared" si="7"/>
        <v>1175763.68</v>
      </c>
      <c r="V93" s="48"/>
      <c r="W93" s="1"/>
      <c r="X93" s="1"/>
    </row>
    <row r="94" spans="1:24" ht="12.75">
      <c r="A94" t="s">
        <v>132</v>
      </c>
      <c r="B94" t="s">
        <v>131</v>
      </c>
      <c r="C94" s="71" t="s">
        <v>414</v>
      </c>
      <c r="D94" s="24">
        <v>14469.9</v>
      </c>
      <c r="F94" s="68">
        <v>421</v>
      </c>
      <c r="H94" s="24">
        <f t="shared" si="4"/>
        <v>421</v>
      </c>
      <c r="J94" s="48">
        <v>6461.22</v>
      </c>
      <c r="N94" s="1">
        <f t="shared" si="6"/>
        <v>2720173.62</v>
      </c>
      <c r="P94" s="4">
        <f t="shared" si="5"/>
        <v>2720173.62</v>
      </c>
      <c r="Q94" s="28"/>
      <c r="R94" s="59">
        <v>90</v>
      </c>
      <c r="S94" s="73">
        <v>6461.22</v>
      </c>
      <c r="T94" s="4">
        <f t="shared" si="7"/>
        <v>581509.8</v>
      </c>
      <c r="V94" s="48"/>
      <c r="W94" s="1"/>
      <c r="X94" s="1"/>
    </row>
    <row r="95" spans="1:24" ht="12.75">
      <c r="A95" t="s">
        <v>133</v>
      </c>
      <c r="B95" t="s">
        <v>131</v>
      </c>
      <c r="C95" s="71" t="s">
        <v>415</v>
      </c>
      <c r="D95" s="24">
        <v>1154.6</v>
      </c>
      <c r="F95" s="68">
        <v>0</v>
      </c>
      <c r="H95" s="24">
        <f t="shared" si="4"/>
        <v>0</v>
      </c>
      <c r="J95" s="48">
        <v>7093.77</v>
      </c>
      <c r="N95" s="1">
        <f t="shared" si="6"/>
        <v>0</v>
      </c>
      <c r="P95" s="4">
        <f t="shared" si="5"/>
        <v>0</v>
      </c>
      <c r="Q95" s="28"/>
      <c r="R95" s="59">
        <v>15</v>
      </c>
      <c r="S95" s="73">
        <v>7093.77</v>
      </c>
      <c r="T95" s="4">
        <f t="shared" si="7"/>
        <v>106406.55</v>
      </c>
      <c r="V95" s="48"/>
      <c r="W95" s="1"/>
      <c r="X95" s="1"/>
    </row>
    <row r="96" spans="1:24" ht="12.75">
      <c r="A96" t="s">
        <v>134</v>
      </c>
      <c r="B96" t="s">
        <v>35</v>
      </c>
      <c r="C96" s="71" t="s">
        <v>416</v>
      </c>
      <c r="D96" s="24">
        <v>1452.1999999999998</v>
      </c>
      <c r="F96" s="68">
        <v>0</v>
      </c>
      <c r="H96" s="24">
        <f t="shared" si="4"/>
        <v>0</v>
      </c>
      <c r="J96" s="48">
        <v>6845.44</v>
      </c>
      <c r="N96" s="1">
        <f t="shared" si="6"/>
        <v>0</v>
      </c>
      <c r="P96" s="4">
        <f t="shared" si="5"/>
        <v>0</v>
      </c>
      <c r="Q96" s="28"/>
      <c r="R96" s="59">
        <v>47</v>
      </c>
      <c r="S96" s="73">
        <v>6845.44</v>
      </c>
      <c r="T96" s="4">
        <f t="shared" si="7"/>
        <v>321735.68</v>
      </c>
      <c r="V96" s="48"/>
      <c r="W96" s="1"/>
      <c r="X96" s="1"/>
    </row>
    <row r="97" spans="1:24" ht="12.75">
      <c r="A97" t="s">
        <v>135</v>
      </c>
      <c r="B97" t="s">
        <v>35</v>
      </c>
      <c r="C97" s="71" t="s">
        <v>417</v>
      </c>
      <c r="D97" s="24">
        <v>206</v>
      </c>
      <c r="F97" s="68">
        <v>0</v>
      </c>
      <c r="H97" s="24">
        <f t="shared" si="4"/>
        <v>0</v>
      </c>
      <c r="J97" s="48">
        <v>10561.44</v>
      </c>
      <c r="N97" s="1">
        <f t="shared" si="6"/>
        <v>0</v>
      </c>
      <c r="P97" s="4">
        <f t="shared" si="5"/>
        <v>0</v>
      </c>
      <c r="Q97" s="28"/>
      <c r="R97" s="59">
        <v>3.5</v>
      </c>
      <c r="S97" s="73">
        <v>10561.44</v>
      </c>
      <c r="T97" s="4">
        <f t="shared" si="7"/>
        <v>36965.04</v>
      </c>
      <c r="V97" s="48"/>
      <c r="W97" s="1"/>
      <c r="X97" s="1"/>
    </row>
    <row r="98" spans="1:24" ht="12.75">
      <c r="A98" t="s">
        <v>136</v>
      </c>
      <c r="B98" t="s">
        <v>35</v>
      </c>
      <c r="C98" s="71" t="s">
        <v>418</v>
      </c>
      <c r="D98" s="24">
        <v>326.1</v>
      </c>
      <c r="F98" s="68">
        <v>0</v>
      </c>
      <c r="H98" s="24">
        <f t="shared" si="4"/>
        <v>0</v>
      </c>
      <c r="J98" s="48">
        <v>8550.07</v>
      </c>
      <c r="N98" s="1">
        <f t="shared" si="6"/>
        <v>0</v>
      </c>
      <c r="P98" s="4">
        <f t="shared" si="5"/>
        <v>0</v>
      </c>
      <c r="Q98" s="28"/>
      <c r="R98" s="59">
        <v>5</v>
      </c>
      <c r="S98" s="73">
        <v>8550.07</v>
      </c>
      <c r="T98" s="4">
        <f t="shared" si="7"/>
        <v>42750.35</v>
      </c>
      <c r="V98" s="48"/>
      <c r="W98" s="1"/>
      <c r="X98" s="1"/>
    </row>
    <row r="99" spans="1:24" ht="12.75">
      <c r="A99" t="s">
        <v>137</v>
      </c>
      <c r="B99" t="s">
        <v>35</v>
      </c>
      <c r="C99" s="71" t="s">
        <v>419</v>
      </c>
      <c r="D99" s="24">
        <v>122.89999999999999</v>
      </c>
      <c r="F99" s="68">
        <v>0</v>
      </c>
      <c r="H99" s="24">
        <f t="shared" si="4"/>
        <v>0</v>
      </c>
      <c r="J99" s="48">
        <v>12190.47</v>
      </c>
      <c r="N99" s="1">
        <f t="shared" si="6"/>
        <v>0</v>
      </c>
      <c r="P99" s="4">
        <f t="shared" si="5"/>
        <v>0</v>
      </c>
      <c r="Q99" s="28"/>
      <c r="R99" s="59">
        <v>4.5</v>
      </c>
      <c r="S99" s="73">
        <v>12190.47</v>
      </c>
      <c r="T99" s="4">
        <f t="shared" si="7"/>
        <v>54857.115</v>
      </c>
      <c r="V99" s="48"/>
      <c r="W99" s="1"/>
      <c r="X99" s="1"/>
    </row>
    <row r="100" spans="1:24" ht="12.75">
      <c r="A100" t="s">
        <v>138</v>
      </c>
      <c r="B100" t="s">
        <v>35</v>
      </c>
      <c r="C100" s="71" t="s">
        <v>420</v>
      </c>
      <c r="D100" s="24">
        <v>436.4</v>
      </c>
      <c r="F100" s="68">
        <v>0</v>
      </c>
      <c r="H100" s="24">
        <f t="shared" si="4"/>
        <v>0</v>
      </c>
      <c r="J100" s="48">
        <v>6479.92</v>
      </c>
      <c r="N100" s="1">
        <f t="shared" si="6"/>
        <v>0</v>
      </c>
      <c r="P100" s="4">
        <f t="shared" si="5"/>
        <v>0</v>
      </c>
      <c r="Q100" s="28"/>
      <c r="R100" s="59">
        <v>1.5</v>
      </c>
      <c r="S100" s="73">
        <v>6479.92</v>
      </c>
      <c r="T100" s="4">
        <f t="shared" si="7"/>
        <v>9719.880000000001</v>
      </c>
      <c r="V100" s="48"/>
      <c r="W100" s="1"/>
      <c r="X100" s="1"/>
    </row>
    <row r="101" spans="1:24" ht="12.75">
      <c r="A101" t="s">
        <v>139</v>
      </c>
      <c r="B101" t="s">
        <v>35</v>
      </c>
      <c r="C101" s="71" t="s">
        <v>421</v>
      </c>
      <c r="D101" s="24">
        <v>57</v>
      </c>
      <c r="F101" s="68">
        <v>0</v>
      </c>
      <c r="H101" s="24">
        <f t="shared" si="4"/>
        <v>0</v>
      </c>
      <c r="J101" s="48">
        <v>12864.74</v>
      </c>
      <c r="N101" s="1">
        <f t="shared" si="6"/>
        <v>0</v>
      </c>
      <c r="P101" s="4">
        <f t="shared" si="5"/>
        <v>0</v>
      </c>
      <c r="Q101" s="28"/>
      <c r="R101" s="59">
        <v>1</v>
      </c>
      <c r="S101" s="73">
        <v>12864.74</v>
      </c>
      <c r="T101" s="4">
        <f t="shared" si="7"/>
        <v>12864.74</v>
      </c>
      <c r="V101" s="48"/>
      <c r="W101" s="1"/>
      <c r="X101" s="1"/>
    </row>
    <row r="102" spans="1:24" ht="12.75">
      <c r="A102" t="s">
        <v>140</v>
      </c>
      <c r="B102" t="s">
        <v>141</v>
      </c>
      <c r="C102" s="71" t="s">
        <v>422</v>
      </c>
      <c r="D102" s="24">
        <v>170.79999999999998</v>
      </c>
      <c r="F102" s="68">
        <v>0</v>
      </c>
      <c r="H102" s="24">
        <f t="shared" si="4"/>
        <v>0</v>
      </c>
      <c r="J102" s="48">
        <v>11286.53</v>
      </c>
      <c r="N102" s="1">
        <f t="shared" si="6"/>
        <v>0</v>
      </c>
      <c r="P102" s="4">
        <f t="shared" si="5"/>
        <v>0</v>
      </c>
      <c r="Q102" s="28"/>
      <c r="R102" s="59">
        <v>2.5</v>
      </c>
      <c r="S102" s="73">
        <v>11286.53</v>
      </c>
      <c r="T102" s="4">
        <f t="shared" si="7"/>
        <v>28216.325</v>
      </c>
      <c r="V102" s="48"/>
      <c r="W102" s="1"/>
      <c r="X102" s="1"/>
    </row>
    <row r="103" spans="1:24" ht="12.75">
      <c r="A103" t="s">
        <v>142</v>
      </c>
      <c r="B103" t="s">
        <v>141</v>
      </c>
      <c r="C103" s="71" t="s">
        <v>423</v>
      </c>
      <c r="D103" s="24">
        <v>462</v>
      </c>
      <c r="F103" s="68">
        <v>0</v>
      </c>
      <c r="H103" s="24">
        <f t="shared" si="4"/>
        <v>0</v>
      </c>
      <c r="J103" s="48">
        <v>7462.45</v>
      </c>
      <c r="N103" s="1">
        <f t="shared" si="6"/>
        <v>0</v>
      </c>
      <c r="P103" s="4">
        <f t="shared" si="5"/>
        <v>0</v>
      </c>
      <c r="Q103" s="28"/>
      <c r="R103" s="59">
        <v>10</v>
      </c>
      <c r="S103" s="73">
        <v>7462.45</v>
      </c>
      <c r="T103" s="4">
        <f t="shared" si="7"/>
        <v>74624.5</v>
      </c>
      <c r="V103" s="48"/>
      <c r="W103" s="1"/>
      <c r="X103" s="1"/>
    </row>
    <row r="104" spans="1:24" ht="12.75">
      <c r="A104" t="s">
        <v>143</v>
      </c>
      <c r="B104" t="s">
        <v>141</v>
      </c>
      <c r="C104" s="71" t="s">
        <v>424</v>
      </c>
      <c r="D104" s="24">
        <v>233.1</v>
      </c>
      <c r="F104" s="68">
        <v>0</v>
      </c>
      <c r="H104" s="24">
        <f t="shared" si="4"/>
        <v>0</v>
      </c>
      <c r="J104" s="48">
        <v>7192.59</v>
      </c>
      <c r="N104" s="1">
        <f t="shared" si="6"/>
        <v>0</v>
      </c>
      <c r="P104" s="4">
        <f t="shared" si="5"/>
        <v>0</v>
      </c>
      <c r="Q104" s="28"/>
      <c r="R104" s="59">
        <v>0.5</v>
      </c>
      <c r="S104" s="73">
        <v>7192.59</v>
      </c>
      <c r="T104" s="4">
        <f t="shared" si="7"/>
        <v>3596.295</v>
      </c>
      <c r="V104" s="48"/>
      <c r="W104" s="1"/>
      <c r="X104" s="1"/>
    </row>
    <row r="105" spans="1:24" ht="12.75">
      <c r="A105" t="s">
        <v>144</v>
      </c>
      <c r="B105" t="s">
        <v>145</v>
      </c>
      <c r="C105" s="71" t="s">
        <v>425</v>
      </c>
      <c r="D105" s="24">
        <v>2336.7999999999997</v>
      </c>
      <c r="F105" s="68">
        <v>0</v>
      </c>
      <c r="H105" s="24">
        <f t="shared" si="4"/>
        <v>0</v>
      </c>
      <c r="J105" s="48">
        <v>6462.11</v>
      </c>
      <c r="N105" s="1">
        <f t="shared" si="6"/>
        <v>0</v>
      </c>
      <c r="P105" s="4">
        <f t="shared" si="5"/>
        <v>0</v>
      </c>
      <c r="Q105" s="28"/>
      <c r="R105" s="59">
        <v>60.5</v>
      </c>
      <c r="S105" s="73">
        <v>6462.11</v>
      </c>
      <c r="T105" s="4">
        <f t="shared" si="7"/>
        <v>390957.65499999997</v>
      </c>
      <c r="V105" s="48"/>
      <c r="W105" s="1"/>
      <c r="X105" s="1"/>
    </row>
    <row r="106" spans="1:24" ht="12.75">
      <c r="A106" t="s">
        <v>146</v>
      </c>
      <c r="B106" t="s">
        <v>145</v>
      </c>
      <c r="C106" s="71" t="s">
        <v>426</v>
      </c>
      <c r="D106" s="24">
        <v>187.9</v>
      </c>
      <c r="F106" s="68">
        <v>0</v>
      </c>
      <c r="H106" s="24">
        <f t="shared" si="4"/>
        <v>0</v>
      </c>
      <c r="J106" s="48">
        <v>10970.84</v>
      </c>
      <c r="N106" s="1">
        <f t="shared" si="6"/>
        <v>0</v>
      </c>
      <c r="P106" s="4">
        <f t="shared" si="5"/>
        <v>0</v>
      </c>
      <c r="Q106" s="28"/>
      <c r="R106" s="59">
        <v>5.5</v>
      </c>
      <c r="S106" s="73">
        <v>10970.84</v>
      </c>
      <c r="T106" s="4">
        <f t="shared" si="7"/>
        <v>60339.62</v>
      </c>
      <c r="V106" s="48"/>
      <c r="W106" s="1"/>
      <c r="X106" s="1"/>
    </row>
    <row r="107" spans="1:24" ht="12.75">
      <c r="A107" t="s">
        <v>147</v>
      </c>
      <c r="B107" t="s">
        <v>145</v>
      </c>
      <c r="C107" s="71" t="s">
        <v>427</v>
      </c>
      <c r="D107" s="24">
        <v>308.7</v>
      </c>
      <c r="F107" s="68">
        <v>0</v>
      </c>
      <c r="H107" s="24">
        <f t="shared" si="4"/>
        <v>0</v>
      </c>
      <c r="J107" s="48">
        <v>8872.83</v>
      </c>
      <c r="N107" s="1">
        <f t="shared" si="6"/>
        <v>0</v>
      </c>
      <c r="P107" s="4">
        <f t="shared" si="5"/>
        <v>0</v>
      </c>
      <c r="Q107" s="28"/>
      <c r="R107" s="59">
        <v>4</v>
      </c>
      <c r="S107" s="73">
        <v>8872.83</v>
      </c>
      <c r="T107" s="4">
        <f t="shared" si="7"/>
        <v>35491.32</v>
      </c>
      <c r="V107" s="48"/>
      <c r="W107" s="1"/>
      <c r="X107" s="1"/>
    </row>
    <row r="108" spans="1:24" ht="12.75">
      <c r="A108" t="s">
        <v>148</v>
      </c>
      <c r="B108" t="s">
        <v>145</v>
      </c>
      <c r="C108" s="71" t="s">
        <v>428</v>
      </c>
      <c r="D108" s="24">
        <v>161.1</v>
      </c>
      <c r="F108" s="68">
        <v>0</v>
      </c>
      <c r="H108" s="24">
        <f t="shared" si="4"/>
        <v>0</v>
      </c>
      <c r="J108" s="48">
        <v>11821.88</v>
      </c>
      <c r="N108" s="1">
        <f t="shared" si="6"/>
        <v>0</v>
      </c>
      <c r="P108" s="4">
        <f t="shared" si="5"/>
        <v>0</v>
      </c>
      <c r="Q108" s="28"/>
      <c r="R108" s="59">
        <v>2</v>
      </c>
      <c r="S108" s="73">
        <v>11821.88</v>
      </c>
      <c r="T108" s="4">
        <f t="shared" si="7"/>
        <v>23643.76</v>
      </c>
      <c r="V108" s="48"/>
      <c r="W108" s="1"/>
      <c r="X108" s="1"/>
    </row>
    <row r="109" spans="1:24" ht="12.75">
      <c r="A109" t="s">
        <v>149</v>
      </c>
      <c r="B109" t="s">
        <v>150</v>
      </c>
      <c r="C109" s="71" t="s">
        <v>429</v>
      </c>
      <c r="D109" s="24">
        <v>137.5</v>
      </c>
      <c r="F109" s="68">
        <v>0</v>
      </c>
      <c r="H109" s="24">
        <f t="shared" si="4"/>
        <v>0</v>
      </c>
      <c r="J109" s="48">
        <v>12180.63</v>
      </c>
      <c r="N109" s="1">
        <f t="shared" si="6"/>
        <v>0</v>
      </c>
      <c r="P109" s="4">
        <f t="shared" si="5"/>
        <v>0</v>
      </c>
      <c r="Q109" s="28"/>
      <c r="R109" s="59">
        <v>6</v>
      </c>
      <c r="S109" s="73">
        <v>12180.63</v>
      </c>
      <c r="T109" s="4">
        <f t="shared" si="7"/>
        <v>73083.78</v>
      </c>
      <c r="V109" s="48"/>
      <c r="W109" s="1"/>
      <c r="X109" s="1"/>
    </row>
    <row r="110" spans="1:24" ht="12.75">
      <c r="A110" t="s">
        <v>151</v>
      </c>
      <c r="B110" t="s">
        <v>150</v>
      </c>
      <c r="C110" s="71" t="s">
        <v>430</v>
      </c>
      <c r="D110" s="24">
        <v>463.90000000000003</v>
      </c>
      <c r="F110" s="68">
        <v>0</v>
      </c>
      <c r="H110" s="24">
        <f t="shared" si="4"/>
        <v>0</v>
      </c>
      <c r="J110" s="48">
        <v>7395.76</v>
      </c>
      <c r="N110" s="1">
        <f t="shared" si="6"/>
        <v>0</v>
      </c>
      <c r="P110" s="4">
        <f t="shared" si="5"/>
        <v>0</v>
      </c>
      <c r="Q110" s="28"/>
      <c r="R110" s="59">
        <v>10</v>
      </c>
      <c r="S110" s="73">
        <v>7395.76</v>
      </c>
      <c r="T110" s="4">
        <f t="shared" si="7"/>
        <v>73957.6</v>
      </c>
      <c r="V110" s="48"/>
      <c r="W110" s="1"/>
      <c r="X110" s="1"/>
    </row>
    <row r="111" spans="1:24" ht="12.75">
      <c r="A111" t="s">
        <v>152</v>
      </c>
      <c r="B111" t="s">
        <v>150</v>
      </c>
      <c r="C111" s="71" t="s">
        <v>431</v>
      </c>
      <c r="D111" s="24">
        <v>21025.2</v>
      </c>
      <c r="F111" s="68">
        <v>214</v>
      </c>
      <c r="H111" s="24">
        <f t="shared" si="4"/>
        <v>214</v>
      </c>
      <c r="J111" s="48">
        <v>6461.22</v>
      </c>
      <c r="N111" s="1">
        <f t="shared" si="6"/>
        <v>1382701.08</v>
      </c>
      <c r="P111" s="4">
        <f t="shared" si="5"/>
        <v>1382701.08</v>
      </c>
      <c r="Q111" s="28"/>
      <c r="R111" s="59">
        <v>212.5</v>
      </c>
      <c r="S111" s="73">
        <v>6461.22</v>
      </c>
      <c r="T111" s="4">
        <f t="shared" si="7"/>
        <v>1373009.25</v>
      </c>
      <c r="V111" s="48"/>
      <c r="W111" s="1"/>
      <c r="X111" s="1"/>
    </row>
    <row r="112" spans="1:24" ht="12.75">
      <c r="A112" t="s">
        <v>153</v>
      </c>
      <c r="B112" t="s">
        <v>154</v>
      </c>
      <c r="C112" s="71" t="s">
        <v>432</v>
      </c>
      <c r="D112" s="24">
        <v>105.8</v>
      </c>
      <c r="F112" s="68">
        <v>0</v>
      </c>
      <c r="H112" s="24">
        <f t="shared" si="4"/>
        <v>0</v>
      </c>
      <c r="J112" s="48">
        <v>13078.27</v>
      </c>
      <c r="N112" s="1">
        <f t="shared" si="6"/>
        <v>0</v>
      </c>
      <c r="P112" s="4">
        <f t="shared" si="5"/>
        <v>0</v>
      </c>
      <c r="Q112" s="28"/>
      <c r="R112" s="59">
        <v>1.5</v>
      </c>
      <c r="S112" s="73">
        <v>13078.27</v>
      </c>
      <c r="T112" s="4">
        <f t="shared" si="7"/>
        <v>19617.405</v>
      </c>
      <c r="V112" s="48"/>
      <c r="W112" s="1"/>
      <c r="X112" s="1"/>
    </row>
    <row r="113" spans="1:24" ht="12.75">
      <c r="A113" t="s">
        <v>155</v>
      </c>
      <c r="B113" t="s">
        <v>156</v>
      </c>
      <c r="C113" s="71" t="s">
        <v>433</v>
      </c>
      <c r="D113" s="24">
        <v>2267.3</v>
      </c>
      <c r="F113" s="68">
        <v>0</v>
      </c>
      <c r="H113" s="24">
        <f t="shared" si="4"/>
        <v>0</v>
      </c>
      <c r="J113" s="48">
        <v>6461.22</v>
      </c>
      <c r="N113" s="1">
        <f t="shared" si="6"/>
        <v>0</v>
      </c>
      <c r="P113" s="4">
        <f t="shared" si="5"/>
        <v>0</v>
      </c>
      <c r="Q113" s="28"/>
      <c r="R113" s="59">
        <v>50</v>
      </c>
      <c r="S113" s="73">
        <v>6461.22</v>
      </c>
      <c r="T113" s="4">
        <f t="shared" si="7"/>
        <v>323061</v>
      </c>
      <c r="V113" s="48"/>
      <c r="W113" s="1"/>
      <c r="X113" s="1"/>
    </row>
    <row r="114" spans="1:24" ht="12.75">
      <c r="A114" t="s">
        <v>157</v>
      </c>
      <c r="B114" t="s">
        <v>158</v>
      </c>
      <c r="C114" s="71" t="s">
        <v>434</v>
      </c>
      <c r="D114" s="24">
        <v>2873.4</v>
      </c>
      <c r="F114" s="68">
        <v>208</v>
      </c>
      <c r="H114" s="24">
        <f t="shared" si="4"/>
        <v>208</v>
      </c>
      <c r="J114" s="48">
        <v>6520.13</v>
      </c>
      <c r="N114" s="1">
        <f t="shared" si="6"/>
        <v>1356187.04</v>
      </c>
      <c r="P114" s="4">
        <f t="shared" si="5"/>
        <v>1356187.04</v>
      </c>
      <c r="Q114" s="28"/>
      <c r="R114" s="59">
        <v>52.5</v>
      </c>
      <c r="S114" s="73">
        <v>6520.13</v>
      </c>
      <c r="T114" s="4">
        <f t="shared" si="7"/>
        <v>342306.825</v>
      </c>
      <c r="V114" s="48"/>
      <c r="W114" s="1"/>
      <c r="X114" s="1"/>
    </row>
    <row r="115" spans="1:24" ht="12.75">
      <c r="A115" t="s">
        <v>159</v>
      </c>
      <c r="B115" t="s">
        <v>158</v>
      </c>
      <c r="C115" s="71" t="s">
        <v>435</v>
      </c>
      <c r="D115" s="24">
        <v>664.8</v>
      </c>
      <c r="F115" s="68">
        <v>0</v>
      </c>
      <c r="H115" s="24">
        <f t="shared" si="4"/>
        <v>0</v>
      </c>
      <c r="J115" s="48">
        <v>7217.43</v>
      </c>
      <c r="N115" s="1">
        <f t="shared" si="6"/>
        <v>0</v>
      </c>
      <c r="P115" s="4">
        <f t="shared" si="5"/>
        <v>0</v>
      </c>
      <c r="Q115" s="28"/>
      <c r="R115" s="59">
        <v>8</v>
      </c>
      <c r="S115" s="73">
        <v>7217.43</v>
      </c>
      <c r="T115" s="4">
        <f t="shared" si="7"/>
        <v>57739.44</v>
      </c>
      <c r="V115" s="48"/>
      <c r="W115" s="1"/>
      <c r="X115" s="1"/>
    </row>
    <row r="116" spans="1:24" ht="12.75">
      <c r="A116" t="s">
        <v>160</v>
      </c>
      <c r="B116" t="s">
        <v>158</v>
      </c>
      <c r="C116" s="71" t="s">
        <v>436</v>
      </c>
      <c r="D116" s="24">
        <v>373.90000000000003</v>
      </c>
      <c r="F116" s="68">
        <v>0</v>
      </c>
      <c r="H116" s="24">
        <f t="shared" si="4"/>
        <v>0</v>
      </c>
      <c r="J116" s="48">
        <v>8474.18</v>
      </c>
      <c r="N116" s="1">
        <f t="shared" si="6"/>
        <v>0</v>
      </c>
      <c r="P116" s="4">
        <f t="shared" si="5"/>
        <v>0</v>
      </c>
      <c r="Q116" s="28"/>
      <c r="R116" s="59">
        <v>5</v>
      </c>
      <c r="S116" s="73">
        <v>8474.18</v>
      </c>
      <c r="T116" s="4">
        <f t="shared" si="7"/>
        <v>42370.9</v>
      </c>
      <c r="V116" s="48"/>
      <c r="W116" s="1"/>
      <c r="X116" s="1"/>
    </row>
    <row r="117" spans="1:24" ht="12.75">
      <c r="A117" t="s">
        <v>161</v>
      </c>
      <c r="B117" t="s">
        <v>162</v>
      </c>
      <c r="C117" s="71" t="s">
        <v>437</v>
      </c>
      <c r="D117" s="24">
        <v>6074.5</v>
      </c>
      <c r="F117" s="68">
        <v>198.5</v>
      </c>
      <c r="H117" s="24">
        <f t="shared" si="4"/>
        <v>198.5</v>
      </c>
      <c r="J117" s="48">
        <v>6772.83</v>
      </c>
      <c r="N117" s="1">
        <f t="shared" si="6"/>
        <v>1344406.755</v>
      </c>
      <c r="P117" s="4">
        <f t="shared" si="5"/>
        <v>1344406.755</v>
      </c>
      <c r="Q117" s="28"/>
      <c r="R117" s="59">
        <v>67.5</v>
      </c>
      <c r="S117" s="73">
        <v>6772.83</v>
      </c>
      <c r="T117" s="4">
        <f t="shared" si="7"/>
        <v>457166.025</v>
      </c>
      <c r="V117" s="48"/>
      <c r="W117" s="1"/>
      <c r="X117" s="1"/>
    </row>
    <row r="118" spans="1:24" ht="12.75">
      <c r="A118" t="s">
        <v>163</v>
      </c>
      <c r="B118" t="s">
        <v>162</v>
      </c>
      <c r="C118" s="71" t="s">
        <v>438</v>
      </c>
      <c r="D118" s="24">
        <v>314.7</v>
      </c>
      <c r="F118" s="68">
        <v>46</v>
      </c>
      <c r="H118" s="24">
        <f t="shared" si="4"/>
        <v>46</v>
      </c>
      <c r="J118" s="48">
        <v>9648.43</v>
      </c>
      <c r="N118" s="1">
        <f t="shared" si="6"/>
        <v>443827.78</v>
      </c>
      <c r="P118" s="4">
        <f t="shared" si="5"/>
        <v>443827.78</v>
      </c>
      <c r="Q118" s="28"/>
      <c r="R118" s="59">
        <v>10.5</v>
      </c>
      <c r="S118" s="73">
        <v>9648.43</v>
      </c>
      <c r="T118" s="4">
        <f t="shared" si="7"/>
        <v>101308.515</v>
      </c>
      <c r="V118" s="48"/>
      <c r="W118" s="1"/>
      <c r="X118" s="1"/>
    </row>
    <row r="119" spans="1:24" ht="12.75">
      <c r="A119" t="s">
        <v>164</v>
      </c>
      <c r="B119" t="s">
        <v>165</v>
      </c>
      <c r="C119" s="71" t="s">
        <v>439</v>
      </c>
      <c r="D119" s="24">
        <v>1444.9</v>
      </c>
      <c r="F119" s="68">
        <v>0</v>
      </c>
      <c r="H119" s="24">
        <f t="shared" si="4"/>
        <v>0</v>
      </c>
      <c r="J119" s="48">
        <v>6962.08</v>
      </c>
      <c r="N119" s="1">
        <f t="shared" si="6"/>
        <v>0</v>
      </c>
      <c r="P119" s="4">
        <f t="shared" si="5"/>
        <v>0</v>
      </c>
      <c r="Q119" s="28"/>
      <c r="R119" s="59">
        <v>28</v>
      </c>
      <c r="S119" s="73">
        <v>6962.08</v>
      </c>
      <c r="T119" s="4">
        <f t="shared" si="7"/>
        <v>194938.24</v>
      </c>
      <c r="V119" s="48"/>
      <c r="W119" s="1"/>
      <c r="X119" s="1"/>
    </row>
    <row r="120" spans="1:24" ht="12.75">
      <c r="A120" t="s">
        <v>166</v>
      </c>
      <c r="B120" t="s">
        <v>165</v>
      </c>
      <c r="C120" s="71" t="s">
        <v>440</v>
      </c>
      <c r="D120" s="24">
        <v>3003.3</v>
      </c>
      <c r="F120" s="68">
        <v>0</v>
      </c>
      <c r="H120" s="24">
        <f t="shared" si="4"/>
        <v>0</v>
      </c>
      <c r="J120" s="48">
        <v>6894.8</v>
      </c>
      <c r="N120" s="1">
        <f t="shared" si="6"/>
        <v>0</v>
      </c>
      <c r="P120" s="4">
        <f t="shared" si="5"/>
        <v>0</v>
      </c>
      <c r="Q120" s="28"/>
      <c r="R120" s="59">
        <v>50</v>
      </c>
      <c r="S120" s="73">
        <v>6894.8</v>
      </c>
      <c r="T120" s="4">
        <f t="shared" si="7"/>
        <v>344740</v>
      </c>
      <c r="V120" s="48"/>
      <c r="W120" s="1"/>
      <c r="X120" s="1"/>
    </row>
    <row r="121" spans="1:24" ht="12.75">
      <c r="A121" t="s">
        <v>167</v>
      </c>
      <c r="B121" t="s">
        <v>165</v>
      </c>
      <c r="C121" s="71" t="s">
        <v>441</v>
      </c>
      <c r="D121" s="24">
        <v>201</v>
      </c>
      <c r="F121" s="68">
        <v>0</v>
      </c>
      <c r="H121" s="24">
        <f t="shared" si="4"/>
        <v>0</v>
      </c>
      <c r="J121" s="48">
        <v>11125.73</v>
      </c>
      <c r="N121" s="1">
        <f t="shared" si="6"/>
        <v>0</v>
      </c>
      <c r="P121" s="4">
        <f t="shared" si="5"/>
        <v>0</v>
      </c>
      <c r="Q121" s="28"/>
      <c r="R121" s="59">
        <v>7</v>
      </c>
      <c r="S121" s="73">
        <v>11125.73</v>
      </c>
      <c r="T121" s="4">
        <f t="shared" si="7"/>
        <v>77880.11</v>
      </c>
      <c r="V121" s="48"/>
      <c r="W121" s="1"/>
      <c r="X121" s="1"/>
    </row>
    <row r="122" spans="1:24" ht="12.75">
      <c r="A122" t="s">
        <v>168</v>
      </c>
      <c r="B122" t="s">
        <v>165</v>
      </c>
      <c r="C122" s="71" t="s">
        <v>442</v>
      </c>
      <c r="D122" s="24">
        <v>510.6</v>
      </c>
      <c r="F122" s="68">
        <v>0</v>
      </c>
      <c r="H122" s="24">
        <f t="shared" si="4"/>
        <v>0</v>
      </c>
      <c r="J122" s="48">
        <v>7595.64</v>
      </c>
      <c r="N122" s="1">
        <f t="shared" si="6"/>
        <v>0</v>
      </c>
      <c r="P122" s="4">
        <f t="shared" si="5"/>
        <v>0</v>
      </c>
      <c r="Q122" s="28"/>
      <c r="R122" s="59">
        <v>13.5</v>
      </c>
      <c r="S122" s="73">
        <v>7595.64</v>
      </c>
      <c r="T122" s="4">
        <f t="shared" si="7"/>
        <v>102541.14</v>
      </c>
      <c r="V122" s="48"/>
      <c r="W122" s="1"/>
      <c r="X122" s="1"/>
    </row>
    <row r="123" spans="1:24" ht="12.75">
      <c r="A123" t="s">
        <v>169</v>
      </c>
      <c r="B123" t="s">
        <v>170</v>
      </c>
      <c r="C123" s="71" t="s">
        <v>443</v>
      </c>
      <c r="D123" s="24">
        <v>1365.3</v>
      </c>
      <c r="F123" s="68">
        <v>0</v>
      </c>
      <c r="H123" s="24">
        <f t="shared" si="4"/>
        <v>0</v>
      </c>
      <c r="J123" s="48">
        <v>7045.62</v>
      </c>
      <c r="N123" s="1">
        <f t="shared" si="6"/>
        <v>0</v>
      </c>
      <c r="P123" s="4">
        <f t="shared" si="5"/>
        <v>0</v>
      </c>
      <c r="Q123" s="28"/>
      <c r="R123" s="59">
        <v>45.5</v>
      </c>
      <c r="S123" s="73">
        <v>7045.62</v>
      </c>
      <c r="T123" s="4">
        <f t="shared" si="7"/>
        <v>320575.71</v>
      </c>
      <c r="V123" s="48"/>
      <c r="W123" s="1"/>
      <c r="X123" s="1"/>
    </row>
    <row r="124" spans="1:24" ht="12.75">
      <c r="A124" t="s">
        <v>171</v>
      </c>
      <c r="B124" t="s">
        <v>170</v>
      </c>
      <c r="C124" s="71" t="s">
        <v>444</v>
      </c>
      <c r="D124" s="24">
        <v>812.3</v>
      </c>
      <c r="F124" s="68">
        <v>0</v>
      </c>
      <c r="H124" s="24">
        <f t="shared" si="4"/>
        <v>0</v>
      </c>
      <c r="J124" s="48">
        <v>7412.76</v>
      </c>
      <c r="N124" s="1">
        <f t="shared" si="6"/>
        <v>0</v>
      </c>
      <c r="P124" s="4">
        <f t="shared" si="5"/>
        <v>0</v>
      </c>
      <c r="Q124" s="28"/>
      <c r="R124" s="59">
        <v>25</v>
      </c>
      <c r="S124" s="73">
        <v>7412.76</v>
      </c>
      <c r="T124" s="4">
        <f t="shared" si="7"/>
        <v>185319</v>
      </c>
      <c r="V124" s="48"/>
      <c r="W124" s="1"/>
      <c r="X124" s="1"/>
    </row>
    <row r="125" spans="1:24" ht="12.75">
      <c r="A125" t="s">
        <v>172</v>
      </c>
      <c r="B125" t="s">
        <v>170</v>
      </c>
      <c r="C125" s="71" t="s">
        <v>445</v>
      </c>
      <c r="D125" s="24">
        <v>184</v>
      </c>
      <c r="F125" s="68">
        <v>0</v>
      </c>
      <c r="H125" s="24">
        <f t="shared" si="4"/>
        <v>0</v>
      </c>
      <c r="J125" s="48">
        <v>11551.32</v>
      </c>
      <c r="N125" s="1">
        <f t="shared" si="6"/>
        <v>0</v>
      </c>
      <c r="P125" s="4">
        <f t="shared" si="5"/>
        <v>0</v>
      </c>
      <c r="Q125" s="28"/>
      <c r="R125" s="59">
        <v>0</v>
      </c>
      <c r="S125" s="73">
        <v>11551.32</v>
      </c>
      <c r="T125" s="4">
        <f t="shared" si="7"/>
        <v>0</v>
      </c>
      <c r="V125" s="48"/>
      <c r="W125" s="1"/>
      <c r="X125" s="1"/>
    </row>
    <row r="126" spans="1:24" ht="12.75">
      <c r="A126" t="s">
        <v>173</v>
      </c>
      <c r="B126" t="s">
        <v>170</v>
      </c>
      <c r="C126" s="71" t="s">
        <v>446</v>
      </c>
      <c r="D126" s="24">
        <v>416.3</v>
      </c>
      <c r="F126" s="68">
        <v>0</v>
      </c>
      <c r="H126" s="24">
        <f t="shared" si="4"/>
        <v>0</v>
      </c>
      <c r="J126" s="48">
        <v>7754.01</v>
      </c>
      <c r="N126" s="1">
        <f t="shared" si="6"/>
        <v>0</v>
      </c>
      <c r="P126" s="4">
        <f t="shared" si="5"/>
        <v>0</v>
      </c>
      <c r="Q126" s="28"/>
      <c r="R126" s="59">
        <v>8.5</v>
      </c>
      <c r="S126" s="73">
        <v>7754.01</v>
      </c>
      <c r="T126" s="4">
        <f t="shared" si="7"/>
        <v>65909.085</v>
      </c>
      <c r="V126" s="48"/>
      <c r="W126" s="1"/>
      <c r="X126" s="1"/>
    </row>
    <row r="127" spans="1:24" ht="12.75">
      <c r="A127" t="s">
        <v>174</v>
      </c>
      <c r="B127" t="s">
        <v>170</v>
      </c>
      <c r="C127" s="71" t="s">
        <v>447</v>
      </c>
      <c r="D127" s="24">
        <v>200.6</v>
      </c>
      <c r="F127" s="68">
        <v>0</v>
      </c>
      <c r="H127" s="24">
        <f t="shared" si="4"/>
        <v>0</v>
      </c>
      <c r="J127" s="48">
        <v>10848.82</v>
      </c>
      <c r="N127" s="1">
        <f t="shared" si="6"/>
        <v>0</v>
      </c>
      <c r="P127" s="4">
        <f t="shared" si="5"/>
        <v>0</v>
      </c>
      <c r="Q127" s="28"/>
      <c r="R127" s="59">
        <v>5</v>
      </c>
      <c r="S127" s="73">
        <v>10848.82</v>
      </c>
      <c r="T127" s="4">
        <f t="shared" si="7"/>
        <v>54244.1</v>
      </c>
      <c r="V127" s="48"/>
      <c r="W127" s="1"/>
      <c r="X127" s="1"/>
    </row>
    <row r="128" spans="1:24" ht="12.75">
      <c r="A128" t="s">
        <v>175</v>
      </c>
      <c r="B128" t="s">
        <v>170</v>
      </c>
      <c r="C128" s="71" t="s">
        <v>448</v>
      </c>
      <c r="D128" s="24">
        <v>366.3</v>
      </c>
      <c r="F128" s="68">
        <v>0</v>
      </c>
      <c r="H128" s="24">
        <f t="shared" si="4"/>
        <v>0</v>
      </c>
      <c r="J128" s="48">
        <v>8272.05</v>
      </c>
      <c r="N128" s="1">
        <f t="shared" si="6"/>
        <v>0</v>
      </c>
      <c r="P128" s="4">
        <f t="shared" si="5"/>
        <v>0</v>
      </c>
      <c r="Q128" s="28"/>
      <c r="R128" s="59">
        <v>0</v>
      </c>
      <c r="S128" s="73">
        <v>8272.05</v>
      </c>
      <c r="T128" s="4">
        <f t="shared" si="7"/>
        <v>0</v>
      </c>
      <c r="V128" s="48"/>
      <c r="W128" s="1"/>
      <c r="X128" s="1"/>
    </row>
    <row r="129" spans="1:24" ht="12.75">
      <c r="A129" t="s">
        <v>176</v>
      </c>
      <c r="B129" t="s">
        <v>177</v>
      </c>
      <c r="C129" s="71" t="s">
        <v>449</v>
      </c>
      <c r="D129" s="24">
        <v>231</v>
      </c>
      <c r="F129" s="68">
        <v>0</v>
      </c>
      <c r="H129" s="24">
        <f t="shared" si="4"/>
        <v>0</v>
      </c>
      <c r="J129" s="48">
        <v>11329.65</v>
      </c>
      <c r="N129" s="1">
        <f t="shared" si="6"/>
        <v>0</v>
      </c>
      <c r="P129" s="4">
        <f t="shared" si="5"/>
        <v>0</v>
      </c>
      <c r="Q129" s="28"/>
      <c r="R129" s="59">
        <v>4</v>
      </c>
      <c r="S129" s="73">
        <v>11329.65</v>
      </c>
      <c r="T129" s="4">
        <f t="shared" si="7"/>
        <v>45318.6</v>
      </c>
      <c r="V129" s="48"/>
      <c r="W129" s="1"/>
      <c r="X129" s="1"/>
    </row>
    <row r="130" spans="1:24" ht="12.75">
      <c r="A130" t="s">
        <v>178</v>
      </c>
      <c r="B130" t="s">
        <v>177</v>
      </c>
      <c r="C130" s="71" t="s">
        <v>450</v>
      </c>
      <c r="D130" s="24">
        <v>335</v>
      </c>
      <c r="F130" s="68">
        <v>0</v>
      </c>
      <c r="H130" s="24">
        <f t="shared" si="4"/>
        <v>0</v>
      </c>
      <c r="J130" s="48">
        <v>9404.42</v>
      </c>
      <c r="N130" s="1">
        <f t="shared" si="6"/>
        <v>0</v>
      </c>
      <c r="P130" s="4">
        <f t="shared" si="5"/>
        <v>0</v>
      </c>
      <c r="Q130" s="28"/>
      <c r="R130" s="59">
        <v>6</v>
      </c>
      <c r="S130" s="73">
        <v>9404.42</v>
      </c>
      <c r="T130" s="4">
        <f t="shared" si="7"/>
        <v>56426.520000000004</v>
      </c>
      <c r="V130" s="48"/>
      <c r="W130" s="1"/>
      <c r="X130" s="1"/>
    </row>
    <row r="131" spans="1:24" ht="12.75">
      <c r="A131" t="s">
        <v>179</v>
      </c>
      <c r="B131" t="s">
        <v>180</v>
      </c>
      <c r="C131" s="71" t="s">
        <v>451</v>
      </c>
      <c r="D131" s="24">
        <v>1162.7</v>
      </c>
      <c r="F131" s="68">
        <v>0</v>
      </c>
      <c r="H131" s="24">
        <f t="shared" si="4"/>
        <v>0</v>
      </c>
      <c r="J131" s="48">
        <v>7096.12</v>
      </c>
      <c r="N131" s="1">
        <f t="shared" si="6"/>
        <v>0</v>
      </c>
      <c r="P131" s="4">
        <f t="shared" si="5"/>
        <v>0</v>
      </c>
      <c r="Q131" s="28"/>
      <c r="R131" s="59">
        <v>11.5</v>
      </c>
      <c r="S131" s="73">
        <v>7096.12</v>
      </c>
      <c r="T131" s="4">
        <f t="shared" si="7"/>
        <v>81605.38</v>
      </c>
      <c r="V131" s="48"/>
      <c r="W131" s="1"/>
      <c r="X131" s="1"/>
    </row>
    <row r="132" spans="1:24" ht="12.75">
      <c r="A132" t="s">
        <v>181</v>
      </c>
      <c r="B132" t="s">
        <v>180</v>
      </c>
      <c r="C132" s="71" t="s">
        <v>452</v>
      </c>
      <c r="D132" s="24">
        <v>535.3</v>
      </c>
      <c r="F132" s="68">
        <v>91.5</v>
      </c>
      <c r="H132" s="24">
        <f aca="true" t="shared" si="8" ref="H132:H195">F132-G132</f>
        <v>91.5</v>
      </c>
      <c r="J132" s="48">
        <v>7742.43</v>
      </c>
      <c r="N132" s="1">
        <f t="shared" si="6"/>
        <v>708432.345</v>
      </c>
      <c r="P132" s="4">
        <f aca="true" t="shared" si="9" ref="P132:P182">N132+O132</f>
        <v>708432.345</v>
      </c>
      <c r="Q132" s="28"/>
      <c r="R132" s="59">
        <v>19.5</v>
      </c>
      <c r="S132" s="73">
        <v>7742.43</v>
      </c>
      <c r="T132" s="4">
        <f t="shared" si="7"/>
        <v>150977.385</v>
      </c>
      <c r="V132" s="48"/>
      <c r="W132" s="1"/>
      <c r="X132" s="1"/>
    </row>
    <row r="133" spans="1:24" ht="12.75">
      <c r="A133" t="s">
        <v>182</v>
      </c>
      <c r="B133" t="s">
        <v>183</v>
      </c>
      <c r="C133" s="71" t="s">
        <v>453</v>
      </c>
      <c r="D133" s="24">
        <v>578</v>
      </c>
      <c r="F133" s="68">
        <v>0</v>
      </c>
      <c r="H133" s="24">
        <f t="shared" si="8"/>
        <v>0</v>
      </c>
      <c r="J133" s="48">
        <v>7206.68</v>
      </c>
      <c r="N133" s="1">
        <f aca="true" t="shared" si="10" ref="N133:N195">H133*J133</f>
        <v>0</v>
      </c>
      <c r="P133" s="4">
        <f t="shared" si="9"/>
        <v>0</v>
      </c>
      <c r="Q133" s="28"/>
      <c r="R133" s="59">
        <v>12.5</v>
      </c>
      <c r="S133" s="73">
        <v>7206.68</v>
      </c>
      <c r="T133" s="4">
        <f aca="true" t="shared" si="11" ref="T133:T196">R133*S133</f>
        <v>90083.5</v>
      </c>
      <c r="V133" s="48"/>
      <c r="W133" s="1"/>
      <c r="X133" s="1"/>
    </row>
    <row r="134" spans="1:24" ht="12.75">
      <c r="A134" t="s">
        <v>184</v>
      </c>
      <c r="B134" t="s">
        <v>183</v>
      </c>
      <c r="C134" s="71" t="s">
        <v>454</v>
      </c>
      <c r="D134" s="24">
        <v>292.1</v>
      </c>
      <c r="F134" s="68">
        <v>0</v>
      </c>
      <c r="H134" s="24">
        <f t="shared" si="8"/>
        <v>0</v>
      </c>
      <c r="J134" s="48">
        <v>8585.71</v>
      </c>
      <c r="N134" s="1">
        <f t="shared" si="10"/>
        <v>0</v>
      </c>
      <c r="P134" s="4">
        <f t="shared" si="9"/>
        <v>0</v>
      </c>
      <c r="Q134" s="28"/>
      <c r="R134" s="59">
        <v>7.5</v>
      </c>
      <c r="S134" s="73">
        <v>8585.71</v>
      </c>
      <c r="T134" s="4">
        <f t="shared" si="11"/>
        <v>64392.825</v>
      </c>
      <c r="V134" s="48"/>
      <c r="W134" s="1"/>
      <c r="X134" s="1"/>
    </row>
    <row r="135" spans="1:24" ht="12.75">
      <c r="A135" t="s">
        <v>185</v>
      </c>
      <c r="B135" t="s">
        <v>186</v>
      </c>
      <c r="C135" s="71" t="s">
        <v>455</v>
      </c>
      <c r="D135" s="24">
        <v>1648.7</v>
      </c>
      <c r="F135" s="68">
        <v>118.5</v>
      </c>
      <c r="H135" s="24">
        <f t="shared" si="8"/>
        <v>118.5</v>
      </c>
      <c r="J135" s="48">
        <v>9096.58</v>
      </c>
      <c r="N135" s="1">
        <f t="shared" si="10"/>
        <v>1077944.73</v>
      </c>
      <c r="P135" s="4">
        <f t="shared" si="9"/>
        <v>1077944.73</v>
      </c>
      <c r="Q135" s="28"/>
      <c r="R135" s="59">
        <v>17.5</v>
      </c>
      <c r="S135" s="73">
        <v>9096.58</v>
      </c>
      <c r="T135" s="4">
        <f t="shared" si="11"/>
        <v>159190.15</v>
      </c>
      <c r="V135" s="48"/>
      <c r="W135" s="1"/>
      <c r="X135" s="1"/>
    </row>
    <row r="136" spans="1:24" ht="12.75">
      <c r="A136" t="s">
        <v>187</v>
      </c>
      <c r="B136" t="s">
        <v>188</v>
      </c>
      <c r="C136" s="71" t="s">
        <v>456</v>
      </c>
      <c r="D136" s="24">
        <v>232.3</v>
      </c>
      <c r="F136" s="68">
        <v>0</v>
      </c>
      <c r="H136" s="24">
        <f t="shared" si="8"/>
        <v>0</v>
      </c>
      <c r="J136" s="48">
        <v>9895.09</v>
      </c>
      <c r="N136" s="1">
        <f t="shared" si="10"/>
        <v>0</v>
      </c>
      <c r="P136" s="4">
        <f t="shared" si="9"/>
        <v>0</v>
      </c>
      <c r="Q136" s="28"/>
      <c r="R136" s="59">
        <v>0</v>
      </c>
      <c r="S136" s="73">
        <v>9895.09</v>
      </c>
      <c r="T136" s="4">
        <f t="shared" si="11"/>
        <v>0</v>
      </c>
      <c r="V136" s="48"/>
      <c r="W136" s="1"/>
      <c r="X136" s="1"/>
    </row>
    <row r="137" spans="1:24" ht="12.75">
      <c r="A137" t="s">
        <v>189</v>
      </c>
      <c r="B137" t="s">
        <v>188</v>
      </c>
      <c r="C137" s="71" t="s">
        <v>457</v>
      </c>
      <c r="D137" s="24">
        <v>1581.3999999999999</v>
      </c>
      <c r="F137" s="68">
        <v>115</v>
      </c>
      <c r="H137" s="24">
        <f t="shared" si="8"/>
        <v>115</v>
      </c>
      <c r="J137" s="48">
        <v>6795.25</v>
      </c>
      <c r="N137" s="1">
        <f t="shared" si="10"/>
        <v>781453.75</v>
      </c>
      <c r="P137" s="4">
        <f t="shared" si="9"/>
        <v>781453.75</v>
      </c>
      <c r="Q137" s="28"/>
      <c r="R137" s="59">
        <v>51</v>
      </c>
      <c r="S137" s="73">
        <v>6795.25</v>
      </c>
      <c r="T137" s="4">
        <f t="shared" si="11"/>
        <v>346557.75</v>
      </c>
      <c r="V137" s="48"/>
      <c r="W137" s="1"/>
      <c r="X137" s="1"/>
    </row>
    <row r="138" spans="1:24" ht="12.75">
      <c r="A138" t="s">
        <v>190</v>
      </c>
      <c r="B138" t="s">
        <v>188</v>
      </c>
      <c r="C138" s="71" t="s">
        <v>458</v>
      </c>
      <c r="D138" s="24">
        <v>277.40000000000003</v>
      </c>
      <c r="F138" s="68">
        <v>0</v>
      </c>
      <c r="H138" s="24">
        <f t="shared" si="8"/>
        <v>0</v>
      </c>
      <c r="J138" s="48">
        <v>8735.31</v>
      </c>
      <c r="N138" s="1">
        <f t="shared" si="10"/>
        <v>0</v>
      </c>
      <c r="P138" s="4">
        <f t="shared" si="9"/>
        <v>0</v>
      </c>
      <c r="Q138" s="28"/>
      <c r="R138" s="59">
        <v>9.5</v>
      </c>
      <c r="S138" s="73">
        <v>8735.31</v>
      </c>
      <c r="T138" s="4">
        <f t="shared" si="11"/>
        <v>82985.44499999999</v>
      </c>
      <c r="V138" s="48"/>
      <c r="W138" s="1"/>
      <c r="X138" s="1"/>
    </row>
    <row r="139" spans="1:24" ht="12.75">
      <c r="A139" t="s">
        <v>191</v>
      </c>
      <c r="B139" t="s">
        <v>188</v>
      </c>
      <c r="C139" s="71" t="s">
        <v>459</v>
      </c>
      <c r="D139" s="24">
        <v>239.1</v>
      </c>
      <c r="F139" s="68">
        <v>0</v>
      </c>
      <c r="H139" s="24">
        <f t="shared" si="8"/>
        <v>0</v>
      </c>
      <c r="J139" s="48">
        <v>9640.51</v>
      </c>
      <c r="N139" s="1">
        <f t="shared" si="10"/>
        <v>0</v>
      </c>
      <c r="P139" s="4">
        <f t="shared" si="9"/>
        <v>0</v>
      </c>
      <c r="Q139" s="28"/>
      <c r="R139" s="59">
        <v>6</v>
      </c>
      <c r="S139" s="73">
        <v>9640.51</v>
      </c>
      <c r="T139" s="4">
        <f t="shared" si="11"/>
        <v>57843.06</v>
      </c>
      <c r="V139" s="48"/>
      <c r="W139" s="1"/>
      <c r="X139" s="1"/>
    </row>
    <row r="140" spans="1:24" ht="12.75">
      <c r="A140" t="s">
        <v>192</v>
      </c>
      <c r="B140" t="s">
        <v>193</v>
      </c>
      <c r="C140" s="71" t="s">
        <v>460</v>
      </c>
      <c r="D140" s="24">
        <v>17204.399999999998</v>
      </c>
      <c r="F140" s="68">
        <v>1735.5</v>
      </c>
      <c r="H140" s="24">
        <f t="shared" si="8"/>
        <v>1735.5</v>
      </c>
      <c r="J140" s="48">
        <v>6732.83</v>
      </c>
      <c r="N140" s="1">
        <f t="shared" si="10"/>
        <v>11684826.465</v>
      </c>
      <c r="P140" s="4">
        <f t="shared" si="9"/>
        <v>11684826.465</v>
      </c>
      <c r="Q140" s="28"/>
      <c r="R140" s="59">
        <v>569.5</v>
      </c>
      <c r="S140" s="73">
        <v>6732.83</v>
      </c>
      <c r="T140" s="4">
        <f t="shared" si="11"/>
        <v>3834346.685</v>
      </c>
      <c r="V140" s="48"/>
      <c r="W140" s="1"/>
      <c r="X140" s="1"/>
    </row>
    <row r="141" spans="1:24" ht="12.75">
      <c r="A141" t="s">
        <v>194</v>
      </c>
      <c r="B141" t="s">
        <v>193</v>
      </c>
      <c r="C141" s="71" t="s">
        <v>461</v>
      </c>
      <c r="D141" s="24">
        <v>8510.8</v>
      </c>
      <c r="F141" s="68">
        <v>675</v>
      </c>
      <c r="H141" s="24">
        <f t="shared" si="8"/>
        <v>675</v>
      </c>
      <c r="J141" s="48">
        <v>6461.22</v>
      </c>
      <c r="N141" s="1">
        <f t="shared" si="10"/>
        <v>4361323.5</v>
      </c>
      <c r="P141" s="4">
        <f t="shared" si="9"/>
        <v>4361323.5</v>
      </c>
      <c r="Q141" s="28"/>
      <c r="R141" s="59">
        <v>90.5</v>
      </c>
      <c r="S141" s="73">
        <v>6461.22</v>
      </c>
      <c r="T141" s="4">
        <f t="shared" si="11"/>
        <v>584740.41</v>
      </c>
      <c r="V141" s="48"/>
      <c r="W141" s="1"/>
      <c r="X141" s="1"/>
    </row>
    <row r="142" spans="1:24" ht="12.75">
      <c r="A142" t="s">
        <v>195</v>
      </c>
      <c r="B142" t="s">
        <v>196</v>
      </c>
      <c r="C142" s="71" t="s">
        <v>462</v>
      </c>
      <c r="D142" s="24">
        <v>638.4000000000001</v>
      </c>
      <c r="F142" s="68">
        <v>0</v>
      </c>
      <c r="H142" s="24">
        <f t="shared" si="8"/>
        <v>0</v>
      </c>
      <c r="J142" s="48">
        <v>7499.6</v>
      </c>
      <c r="N142" s="1">
        <f t="shared" si="10"/>
        <v>0</v>
      </c>
      <c r="P142" s="4">
        <f t="shared" si="9"/>
        <v>0</v>
      </c>
      <c r="Q142" s="28"/>
      <c r="R142" s="59">
        <v>14.5</v>
      </c>
      <c r="S142" s="73">
        <v>7499.6</v>
      </c>
      <c r="T142" s="4">
        <f t="shared" si="11"/>
        <v>108744.20000000001</v>
      </c>
      <c r="V142" s="48"/>
      <c r="W142" s="1"/>
      <c r="X142" s="1"/>
    </row>
    <row r="143" spans="1:24" ht="12.75">
      <c r="A143" t="s">
        <v>197</v>
      </c>
      <c r="B143" t="s">
        <v>196</v>
      </c>
      <c r="C143" s="71" t="s">
        <v>463</v>
      </c>
      <c r="D143" s="24">
        <v>454.2</v>
      </c>
      <c r="F143" s="68">
        <v>0</v>
      </c>
      <c r="H143" s="24">
        <f t="shared" si="8"/>
        <v>0</v>
      </c>
      <c r="J143" s="48">
        <v>7174.24</v>
      </c>
      <c r="N143" s="1">
        <f t="shared" si="10"/>
        <v>0</v>
      </c>
      <c r="P143" s="4">
        <f t="shared" si="9"/>
        <v>0</v>
      </c>
      <c r="Q143" s="28"/>
      <c r="R143" s="59">
        <v>10</v>
      </c>
      <c r="S143" s="73">
        <v>7174.24</v>
      </c>
      <c r="T143" s="4">
        <f t="shared" si="11"/>
        <v>71742.4</v>
      </c>
      <c r="V143" s="48"/>
      <c r="W143" s="1"/>
      <c r="X143" s="1"/>
    </row>
    <row r="144" spans="1:24" ht="12.75">
      <c r="A144" t="s">
        <v>198</v>
      </c>
      <c r="B144" t="s">
        <v>199</v>
      </c>
      <c r="C144" s="71" t="s">
        <v>464</v>
      </c>
      <c r="D144" s="24">
        <v>588.3</v>
      </c>
      <c r="F144" s="68">
        <v>0</v>
      </c>
      <c r="H144" s="24">
        <f t="shared" si="8"/>
        <v>0</v>
      </c>
      <c r="J144" s="48">
        <v>7245.46</v>
      </c>
      <c r="N144" s="1">
        <f t="shared" si="10"/>
        <v>0</v>
      </c>
      <c r="P144" s="4">
        <f t="shared" si="9"/>
        <v>0</v>
      </c>
      <c r="Q144" s="28"/>
      <c r="R144" s="59">
        <v>20.5</v>
      </c>
      <c r="S144" s="73">
        <v>7245.46</v>
      </c>
      <c r="T144" s="4">
        <f t="shared" si="11"/>
        <v>148531.93</v>
      </c>
      <c r="V144" s="48"/>
      <c r="W144" s="1"/>
      <c r="X144" s="1"/>
    </row>
    <row r="145" spans="1:24" ht="12.75">
      <c r="A145" t="s">
        <v>200</v>
      </c>
      <c r="B145" t="s">
        <v>199</v>
      </c>
      <c r="C145" s="71" t="s">
        <v>465</v>
      </c>
      <c r="D145" s="24">
        <v>1134.9</v>
      </c>
      <c r="F145" s="68">
        <v>0</v>
      </c>
      <c r="H145" s="24">
        <f t="shared" si="8"/>
        <v>0</v>
      </c>
      <c r="J145" s="48">
        <v>6856.53</v>
      </c>
      <c r="N145" s="1">
        <f t="shared" si="10"/>
        <v>0</v>
      </c>
      <c r="P145" s="4">
        <f t="shared" si="9"/>
        <v>0</v>
      </c>
      <c r="Q145" s="28"/>
      <c r="R145" s="59">
        <v>19.5</v>
      </c>
      <c r="S145" s="73">
        <v>6856.53</v>
      </c>
      <c r="T145" s="4">
        <f t="shared" si="11"/>
        <v>133702.335</v>
      </c>
      <c r="V145" s="48"/>
      <c r="W145" s="1"/>
      <c r="X145" s="1"/>
    </row>
    <row r="146" spans="1:24" ht="12.75">
      <c r="A146" t="s">
        <v>201</v>
      </c>
      <c r="B146" t="s">
        <v>199</v>
      </c>
      <c r="C146" s="71" t="s">
        <v>466</v>
      </c>
      <c r="D146" s="24">
        <v>477.2</v>
      </c>
      <c r="F146" s="68">
        <v>0</v>
      </c>
      <c r="H146" s="24">
        <f t="shared" si="8"/>
        <v>0</v>
      </c>
      <c r="J146" s="48">
        <v>7259.82</v>
      </c>
      <c r="N146" s="1">
        <f t="shared" si="10"/>
        <v>0</v>
      </c>
      <c r="P146" s="4">
        <f t="shared" si="9"/>
        <v>0</v>
      </c>
      <c r="Q146" s="28"/>
      <c r="R146" s="59">
        <v>12.5</v>
      </c>
      <c r="S146" s="73">
        <v>7259.82</v>
      </c>
      <c r="T146" s="4">
        <f t="shared" si="11"/>
        <v>90747.75</v>
      </c>
      <c r="V146" s="48"/>
      <c r="W146" s="1"/>
      <c r="X146" s="1"/>
    </row>
    <row r="147" spans="1:24" ht="12.75">
      <c r="A147" t="s">
        <v>202</v>
      </c>
      <c r="B147" t="s">
        <v>203</v>
      </c>
      <c r="C147" s="71" t="s">
        <v>467</v>
      </c>
      <c r="D147" s="24">
        <v>407</v>
      </c>
      <c r="F147" s="68">
        <v>0</v>
      </c>
      <c r="H147" s="24">
        <f t="shared" si="8"/>
        <v>0</v>
      </c>
      <c r="J147" s="48">
        <v>8472.57</v>
      </c>
      <c r="N147" s="1">
        <f t="shared" si="10"/>
        <v>0</v>
      </c>
      <c r="P147" s="4">
        <f t="shared" si="9"/>
        <v>0</v>
      </c>
      <c r="Q147" s="28"/>
      <c r="R147" s="59">
        <v>7</v>
      </c>
      <c r="S147" s="73">
        <v>8472.57</v>
      </c>
      <c r="T147" s="4">
        <f t="shared" si="11"/>
        <v>59307.99</v>
      </c>
      <c r="V147" s="48"/>
      <c r="W147" s="1"/>
      <c r="X147" s="1"/>
    </row>
    <row r="148" spans="1:24" ht="12.75">
      <c r="A148" t="s">
        <v>204</v>
      </c>
      <c r="B148" t="s">
        <v>203</v>
      </c>
      <c r="C148" s="71" t="s">
        <v>468</v>
      </c>
      <c r="D148" s="24">
        <v>2180.4</v>
      </c>
      <c r="F148" s="68">
        <v>65.5</v>
      </c>
      <c r="H148" s="24">
        <f t="shared" si="8"/>
        <v>65.5</v>
      </c>
      <c r="J148" s="48">
        <v>6821.05</v>
      </c>
      <c r="N148" s="1">
        <f t="shared" si="10"/>
        <v>446778.775</v>
      </c>
      <c r="P148" s="4">
        <f t="shared" si="9"/>
        <v>446778.775</v>
      </c>
      <c r="Q148" s="28"/>
      <c r="R148" s="59">
        <v>14</v>
      </c>
      <c r="S148" s="73">
        <v>6821.05</v>
      </c>
      <c r="T148" s="4">
        <f t="shared" si="11"/>
        <v>95494.7</v>
      </c>
      <c r="V148" s="48"/>
      <c r="W148" s="1"/>
      <c r="X148" s="1"/>
    </row>
    <row r="149" spans="1:24" ht="12.75">
      <c r="A149" t="s">
        <v>205</v>
      </c>
      <c r="B149" t="s">
        <v>203</v>
      </c>
      <c r="C149" s="71" t="s">
        <v>469</v>
      </c>
      <c r="D149" s="24">
        <v>389</v>
      </c>
      <c r="F149" s="68">
        <v>0</v>
      </c>
      <c r="H149" s="24">
        <f t="shared" si="8"/>
        <v>0</v>
      </c>
      <c r="J149" s="48">
        <v>8735.83</v>
      </c>
      <c r="N149" s="1">
        <f t="shared" si="10"/>
        <v>0</v>
      </c>
      <c r="P149" s="4">
        <f t="shared" si="9"/>
        <v>0</v>
      </c>
      <c r="Q149" s="28"/>
      <c r="R149" s="59">
        <v>9</v>
      </c>
      <c r="S149" s="73">
        <v>8735.83</v>
      </c>
      <c r="T149" s="4">
        <f t="shared" si="11"/>
        <v>78622.47</v>
      </c>
      <c r="V149" s="48"/>
      <c r="W149" s="1"/>
      <c r="X149" s="1"/>
    </row>
    <row r="150" spans="1:24" ht="12.75">
      <c r="A150" t="s">
        <v>206</v>
      </c>
      <c r="B150" t="s">
        <v>207</v>
      </c>
      <c r="C150" s="71" t="s">
        <v>470</v>
      </c>
      <c r="D150" s="24">
        <v>119.5</v>
      </c>
      <c r="F150" s="68">
        <v>0</v>
      </c>
      <c r="H150" s="24">
        <f t="shared" si="8"/>
        <v>0</v>
      </c>
      <c r="J150" s="48">
        <v>12417.25</v>
      </c>
      <c r="N150" s="1">
        <f t="shared" si="10"/>
        <v>0</v>
      </c>
      <c r="P150" s="4">
        <f t="shared" si="9"/>
        <v>0</v>
      </c>
      <c r="Q150" s="28"/>
      <c r="R150" s="59">
        <v>5.5</v>
      </c>
      <c r="S150" s="73">
        <v>12417.25</v>
      </c>
      <c r="T150" s="4">
        <f t="shared" si="11"/>
        <v>68294.875</v>
      </c>
      <c r="V150" s="48"/>
      <c r="W150" s="1"/>
      <c r="X150" s="1"/>
    </row>
    <row r="151" spans="1:24" ht="12.75">
      <c r="A151" t="s">
        <v>208</v>
      </c>
      <c r="B151" t="s">
        <v>207</v>
      </c>
      <c r="C151" s="71" t="s">
        <v>471</v>
      </c>
      <c r="D151" s="24">
        <v>201.7</v>
      </c>
      <c r="F151" s="68">
        <v>79.5</v>
      </c>
      <c r="H151" s="24">
        <f t="shared" si="8"/>
        <v>79.5</v>
      </c>
      <c r="J151" s="48">
        <v>11805.27</v>
      </c>
      <c r="N151" s="1">
        <f t="shared" si="10"/>
        <v>938518.9650000001</v>
      </c>
      <c r="P151" s="4">
        <f t="shared" si="9"/>
        <v>938518.9650000001</v>
      </c>
      <c r="Q151" s="28"/>
      <c r="R151" s="59">
        <v>6.5</v>
      </c>
      <c r="S151" s="73">
        <v>11805.27</v>
      </c>
      <c r="T151" s="4">
        <f t="shared" si="11"/>
        <v>76734.255</v>
      </c>
      <c r="V151" s="48"/>
      <c r="W151" s="1"/>
      <c r="X151" s="1"/>
    </row>
    <row r="152" spans="1:24" ht="12.75">
      <c r="A152" t="s">
        <v>209</v>
      </c>
      <c r="B152" t="s">
        <v>207</v>
      </c>
      <c r="C152" s="71" t="s">
        <v>472</v>
      </c>
      <c r="D152" s="24">
        <v>568.1999999999999</v>
      </c>
      <c r="F152" s="68">
        <v>0</v>
      </c>
      <c r="H152" s="24">
        <f t="shared" si="8"/>
        <v>0</v>
      </c>
      <c r="J152" s="48">
        <v>7658.23</v>
      </c>
      <c r="N152" s="1">
        <f t="shared" si="10"/>
        <v>0</v>
      </c>
      <c r="P152" s="4">
        <f t="shared" si="9"/>
        <v>0</v>
      </c>
      <c r="Q152" s="28"/>
      <c r="R152" s="59">
        <v>14</v>
      </c>
      <c r="S152" s="73">
        <v>7658.23</v>
      </c>
      <c r="T152" s="4">
        <f t="shared" si="11"/>
        <v>107215.22</v>
      </c>
      <c r="V152" s="48"/>
      <c r="W152" s="1"/>
      <c r="X152" s="1"/>
    </row>
    <row r="153" spans="1:24" ht="12.75">
      <c r="A153" t="s">
        <v>210</v>
      </c>
      <c r="B153" t="s">
        <v>211</v>
      </c>
      <c r="C153" s="71" t="s">
        <v>473</v>
      </c>
      <c r="D153" s="24">
        <v>65.9</v>
      </c>
      <c r="F153" s="68">
        <v>0</v>
      </c>
      <c r="H153" s="24">
        <f t="shared" si="8"/>
        <v>0</v>
      </c>
      <c r="J153" s="48">
        <v>14577.03</v>
      </c>
      <c r="N153" s="1">
        <f t="shared" si="10"/>
        <v>0</v>
      </c>
      <c r="P153" s="4">
        <f t="shared" si="9"/>
        <v>0</v>
      </c>
      <c r="Q153" s="28"/>
      <c r="R153" s="59">
        <v>3.5</v>
      </c>
      <c r="S153" s="73">
        <v>14577.03</v>
      </c>
      <c r="T153" s="4">
        <f t="shared" si="11"/>
        <v>51019.605</v>
      </c>
      <c r="V153" s="48"/>
      <c r="W153" s="1"/>
      <c r="X153" s="1"/>
    </row>
    <row r="154" spans="1:24" ht="12.75">
      <c r="A154" t="s">
        <v>212</v>
      </c>
      <c r="B154" t="s">
        <v>213</v>
      </c>
      <c r="C154" s="71" t="s">
        <v>474</v>
      </c>
      <c r="D154" s="24">
        <v>678.3</v>
      </c>
      <c r="F154" s="68">
        <v>0</v>
      </c>
      <c r="H154" s="24">
        <f t="shared" si="8"/>
        <v>0</v>
      </c>
      <c r="J154" s="48">
        <v>9358.09</v>
      </c>
      <c r="N154" s="1">
        <f t="shared" si="10"/>
        <v>0</v>
      </c>
      <c r="P154" s="4">
        <f t="shared" si="9"/>
        <v>0</v>
      </c>
      <c r="Q154" s="28"/>
      <c r="R154" s="59">
        <v>9.5</v>
      </c>
      <c r="S154" s="73">
        <v>9358.09</v>
      </c>
      <c r="T154" s="4">
        <f t="shared" si="11"/>
        <v>88901.855</v>
      </c>
      <c r="V154" s="48"/>
      <c r="W154" s="1"/>
      <c r="X154" s="1"/>
    </row>
    <row r="155" spans="1:24" ht="12.75">
      <c r="A155" t="s">
        <v>214</v>
      </c>
      <c r="B155" t="s">
        <v>213</v>
      </c>
      <c r="C155" s="71" t="s">
        <v>475</v>
      </c>
      <c r="D155" s="24">
        <v>261.6</v>
      </c>
      <c r="F155" s="68">
        <v>0</v>
      </c>
      <c r="H155" s="24">
        <f t="shared" si="8"/>
        <v>0</v>
      </c>
      <c r="J155" s="48">
        <v>10119.43</v>
      </c>
      <c r="N155" s="1">
        <f t="shared" si="10"/>
        <v>0</v>
      </c>
      <c r="P155" s="4">
        <f t="shared" si="9"/>
        <v>0</v>
      </c>
      <c r="Q155" s="28"/>
      <c r="R155" s="59">
        <v>10</v>
      </c>
      <c r="S155" s="73">
        <v>10119.43</v>
      </c>
      <c r="T155" s="4">
        <f t="shared" si="11"/>
        <v>101194.3</v>
      </c>
      <c r="V155" s="48"/>
      <c r="W155" s="1"/>
      <c r="X155" s="1"/>
    </row>
    <row r="156" spans="1:24" ht="12.75">
      <c r="A156" t="s">
        <v>215</v>
      </c>
      <c r="B156" t="s">
        <v>216</v>
      </c>
      <c r="C156" s="71" t="s">
        <v>476</v>
      </c>
      <c r="D156" s="24">
        <v>1772.6</v>
      </c>
      <c r="F156" s="68">
        <v>0</v>
      </c>
      <c r="H156" s="24">
        <f t="shared" si="8"/>
        <v>0</v>
      </c>
      <c r="J156" s="48">
        <v>6465.68</v>
      </c>
      <c r="N156" s="1">
        <f t="shared" si="10"/>
        <v>0</v>
      </c>
      <c r="P156" s="4">
        <f t="shared" si="9"/>
        <v>0</v>
      </c>
      <c r="Q156" s="28"/>
      <c r="R156" s="59">
        <v>7</v>
      </c>
      <c r="S156" s="73">
        <v>6465.68</v>
      </c>
      <c r="T156" s="4">
        <f t="shared" si="11"/>
        <v>45259.76</v>
      </c>
      <c r="V156" s="48"/>
      <c r="W156" s="1"/>
      <c r="X156" s="1"/>
    </row>
    <row r="157" spans="1:24" ht="12.75">
      <c r="A157" t="s">
        <v>217</v>
      </c>
      <c r="B157" t="s">
        <v>216</v>
      </c>
      <c r="C157" s="71" t="s">
        <v>477</v>
      </c>
      <c r="D157" s="24">
        <v>122</v>
      </c>
      <c r="F157" s="68">
        <v>0</v>
      </c>
      <c r="H157" s="24">
        <f t="shared" si="8"/>
        <v>0</v>
      </c>
      <c r="J157" s="48">
        <v>12571.25</v>
      </c>
      <c r="N157" s="1">
        <f t="shared" si="10"/>
        <v>0</v>
      </c>
      <c r="P157" s="4">
        <f t="shared" si="9"/>
        <v>0</v>
      </c>
      <c r="Q157" s="28"/>
      <c r="R157" s="59">
        <v>5</v>
      </c>
      <c r="S157" s="73">
        <v>12571.25</v>
      </c>
      <c r="T157" s="4">
        <f t="shared" si="11"/>
        <v>62856.25</v>
      </c>
      <c r="V157" s="48"/>
      <c r="W157" s="1"/>
      <c r="X157" s="1"/>
    </row>
    <row r="158" spans="1:24" ht="12.75">
      <c r="A158" t="s">
        <v>218</v>
      </c>
      <c r="B158" t="s">
        <v>219</v>
      </c>
      <c r="C158" s="71" t="s">
        <v>478</v>
      </c>
      <c r="D158" s="24">
        <v>2924.3</v>
      </c>
      <c r="F158" s="68">
        <v>0</v>
      </c>
      <c r="H158" s="24">
        <f t="shared" si="8"/>
        <v>0</v>
      </c>
      <c r="J158" s="48">
        <v>7150.04</v>
      </c>
      <c r="N158" s="1">
        <f t="shared" si="10"/>
        <v>0</v>
      </c>
      <c r="P158" s="4">
        <f t="shared" si="9"/>
        <v>0</v>
      </c>
      <c r="Q158" s="28"/>
      <c r="R158" s="59">
        <v>47.5</v>
      </c>
      <c r="S158" s="73">
        <v>7150.04</v>
      </c>
      <c r="T158" s="4">
        <f t="shared" si="11"/>
        <v>339626.9</v>
      </c>
      <c r="V158" s="48"/>
      <c r="W158" s="1"/>
      <c r="X158" s="1"/>
    </row>
    <row r="159" spans="1:24" ht="12.75">
      <c r="A159" t="s">
        <v>220</v>
      </c>
      <c r="B159" t="s">
        <v>221</v>
      </c>
      <c r="C159" s="71" t="s">
        <v>479</v>
      </c>
      <c r="D159" s="24">
        <v>442.09999999999997</v>
      </c>
      <c r="F159" s="68">
        <v>0</v>
      </c>
      <c r="H159" s="24">
        <f t="shared" si="8"/>
        <v>0</v>
      </c>
      <c r="J159" s="48">
        <v>7702.08</v>
      </c>
      <c r="N159" s="1">
        <f t="shared" si="10"/>
        <v>0</v>
      </c>
      <c r="P159" s="4">
        <f t="shared" si="9"/>
        <v>0</v>
      </c>
      <c r="Q159" s="28"/>
      <c r="R159" s="59">
        <v>11</v>
      </c>
      <c r="S159" s="73">
        <v>7702.08</v>
      </c>
      <c r="T159" s="4">
        <f t="shared" si="11"/>
        <v>84722.88</v>
      </c>
      <c r="V159" s="48"/>
      <c r="W159" s="1"/>
      <c r="X159" s="1"/>
    </row>
    <row r="160" spans="1:24" ht="12.75">
      <c r="A160" t="s">
        <v>222</v>
      </c>
      <c r="B160" t="s">
        <v>221</v>
      </c>
      <c r="C160" s="71" t="s">
        <v>480</v>
      </c>
      <c r="D160" s="24">
        <v>2735.8</v>
      </c>
      <c r="F160" s="68">
        <v>0</v>
      </c>
      <c r="H160" s="24">
        <f t="shared" si="8"/>
        <v>0</v>
      </c>
      <c r="J160" s="48">
        <v>6490.52</v>
      </c>
      <c r="N160" s="1">
        <f t="shared" si="10"/>
        <v>0</v>
      </c>
      <c r="P160" s="4">
        <f t="shared" si="9"/>
        <v>0</v>
      </c>
      <c r="Q160" s="28"/>
      <c r="R160" s="59">
        <v>30</v>
      </c>
      <c r="S160" s="73">
        <v>6490.52</v>
      </c>
      <c r="T160" s="4">
        <f t="shared" si="11"/>
        <v>194715.6</v>
      </c>
      <c r="V160" s="48"/>
      <c r="W160" s="1"/>
      <c r="X160" s="1"/>
    </row>
    <row r="161" spans="1:24" ht="12.75">
      <c r="A161" t="s">
        <v>223</v>
      </c>
      <c r="B161" t="s">
        <v>224</v>
      </c>
      <c r="C161" s="71" t="s">
        <v>481</v>
      </c>
      <c r="D161" s="24">
        <v>387.8</v>
      </c>
      <c r="F161" s="68">
        <v>0</v>
      </c>
      <c r="H161" s="24">
        <f t="shared" si="8"/>
        <v>0</v>
      </c>
      <c r="J161" s="48">
        <v>8140.45</v>
      </c>
      <c r="N161" s="1">
        <f t="shared" si="10"/>
        <v>0</v>
      </c>
      <c r="P161" s="4">
        <f t="shared" si="9"/>
        <v>0</v>
      </c>
      <c r="Q161" s="28"/>
      <c r="R161" s="59">
        <v>4.5</v>
      </c>
      <c r="S161" s="73">
        <v>8140.45</v>
      </c>
      <c r="T161" s="4">
        <f t="shared" si="11"/>
        <v>36632.025</v>
      </c>
      <c r="V161" s="48"/>
      <c r="W161" s="1"/>
      <c r="X161" s="1"/>
    </row>
    <row r="162" spans="1:24" ht="12.75">
      <c r="A162" t="s">
        <v>225</v>
      </c>
      <c r="B162" t="s">
        <v>224</v>
      </c>
      <c r="C162" s="71" t="s">
        <v>482</v>
      </c>
      <c r="D162" s="24">
        <v>102.1</v>
      </c>
      <c r="F162" s="68">
        <v>0</v>
      </c>
      <c r="H162" s="24">
        <f t="shared" si="8"/>
        <v>0</v>
      </c>
      <c r="J162" s="48">
        <v>12825.99</v>
      </c>
      <c r="N162" s="1">
        <f t="shared" si="10"/>
        <v>0</v>
      </c>
      <c r="P162" s="4">
        <f t="shared" si="9"/>
        <v>0</v>
      </c>
      <c r="Q162" s="28"/>
      <c r="R162" s="59">
        <v>1</v>
      </c>
      <c r="S162" s="73">
        <v>12825.99</v>
      </c>
      <c r="T162" s="4">
        <f t="shared" si="11"/>
        <v>12825.99</v>
      </c>
      <c r="V162" s="48"/>
      <c r="W162" s="1"/>
      <c r="X162" s="1"/>
    </row>
    <row r="163" spans="1:24" ht="12.75">
      <c r="A163" t="s">
        <v>226</v>
      </c>
      <c r="B163" t="s">
        <v>224</v>
      </c>
      <c r="C163" s="71" t="s">
        <v>483</v>
      </c>
      <c r="D163" s="24">
        <v>194.4</v>
      </c>
      <c r="F163" s="68">
        <v>0</v>
      </c>
      <c r="H163" s="24">
        <f t="shared" si="8"/>
        <v>0</v>
      </c>
      <c r="J163" s="48">
        <v>10923.99</v>
      </c>
      <c r="N163" s="1">
        <f t="shared" si="10"/>
        <v>0</v>
      </c>
      <c r="P163" s="4">
        <f t="shared" si="9"/>
        <v>0</v>
      </c>
      <c r="Q163" s="28"/>
      <c r="R163" s="59">
        <v>7</v>
      </c>
      <c r="S163" s="73">
        <v>10923.99</v>
      </c>
      <c r="T163" s="4">
        <f t="shared" si="11"/>
        <v>76467.93</v>
      </c>
      <c r="V163" s="48"/>
      <c r="W163" s="1"/>
      <c r="X163" s="1"/>
    </row>
    <row r="164" spans="1:24" ht="12.75">
      <c r="A164" t="s">
        <v>227</v>
      </c>
      <c r="B164" t="s">
        <v>224</v>
      </c>
      <c r="C164" s="71" t="s">
        <v>484</v>
      </c>
      <c r="D164" s="24">
        <v>106.6</v>
      </c>
      <c r="F164" s="68">
        <v>0</v>
      </c>
      <c r="H164" s="24">
        <f t="shared" si="8"/>
        <v>0</v>
      </c>
      <c r="J164" s="48">
        <v>12903.51</v>
      </c>
      <c r="N164" s="1">
        <f t="shared" si="10"/>
        <v>0</v>
      </c>
      <c r="P164" s="4">
        <f t="shared" si="9"/>
        <v>0</v>
      </c>
      <c r="Q164" s="28"/>
      <c r="R164" s="59">
        <v>0</v>
      </c>
      <c r="S164" s="73">
        <v>12903.51</v>
      </c>
      <c r="T164" s="4">
        <f t="shared" si="11"/>
        <v>0</v>
      </c>
      <c r="V164" s="48"/>
      <c r="W164" s="1"/>
      <c r="X164" s="1"/>
    </row>
    <row r="165" spans="1:24" ht="12.75">
      <c r="A165" t="s">
        <v>228</v>
      </c>
      <c r="B165" t="s">
        <v>224</v>
      </c>
      <c r="C165" s="71" t="s">
        <v>485</v>
      </c>
      <c r="D165" s="24">
        <v>100.7</v>
      </c>
      <c r="F165" s="68">
        <v>0</v>
      </c>
      <c r="H165" s="24">
        <f t="shared" si="8"/>
        <v>0</v>
      </c>
      <c r="J165" s="48">
        <v>12885.83</v>
      </c>
      <c r="N165" s="1">
        <f t="shared" si="10"/>
        <v>0</v>
      </c>
      <c r="P165" s="4">
        <f t="shared" si="9"/>
        <v>0</v>
      </c>
      <c r="Q165" s="28"/>
      <c r="R165" s="59">
        <v>2</v>
      </c>
      <c r="S165" s="73">
        <v>12885.83</v>
      </c>
      <c r="T165" s="4">
        <f t="shared" si="11"/>
        <v>25771.66</v>
      </c>
      <c r="V165" s="48"/>
      <c r="W165" s="1"/>
      <c r="X165" s="1"/>
    </row>
    <row r="166" spans="1:24" ht="12.75">
      <c r="A166" t="s">
        <v>229</v>
      </c>
      <c r="B166" t="s">
        <v>230</v>
      </c>
      <c r="C166" s="71" t="s">
        <v>497</v>
      </c>
      <c r="D166" s="24">
        <v>1857.8</v>
      </c>
      <c r="F166" s="68">
        <v>0</v>
      </c>
      <c r="H166" s="24">
        <f t="shared" si="8"/>
        <v>0</v>
      </c>
      <c r="J166" s="48">
        <v>6844.47</v>
      </c>
      <c r="N166" s="1">
        <f t="shared" si="10"/>
        <v>0</v>
      </c>
      <c r="P166" s="4">
        <f t="shared" si="9"/>
        <v>0</v>
      </c>
      <c r="Q166" s="28"/>
      <c r="R166" s="59">
        <v>38.5</v>
      </c>
      <c r="S166" s="73">
        <v>6844.47</v>
      </c>
      <c r="T166" s="4">
        <f t="shared" si="11"/>
        <v>263512.09500000003</v>
      </c>
      <c r="V166" s="48"/>
      <c r="W166" s="1"/>
      <c r="X166" s="1"/>
    </row>
    <row r="167" spans="1:24" ht="12.75">
      <c r="A167" t="s">
        <v>231</v>
      </c>
      <c r="B167" t="s">
        <v>230</v>
      </c>
      <c r="C167" s="71" t="s">
        <v>486</v>
      </c>
      <c r="D167" s="24">
        <v>1735.8</v>
      </c>
      <c r="F167" s="68">
        <v>0</v>
      </c>
      <c r="H167" s="24">
        <f t="shared" si="8"/>
        <v>0</v>
      </c>
      <c r="J167" s="48">
        <v>6597.13</v>
      </c>
      <c r="N167" s="1">
        <f t="shared" si="10"/>
        <v>0</v>
      </c>
      <c r="P167" s="4">
        <f t="shared" si="9"/>
        <v>0</v>
      </c>
      <c r="Q167" s="28"/>
      <c r="R167" s="59">
        <v>30</v>
      </c>
      <c r="S167" s="73">
        <v>6597.13</v>
      </c>
      <c r="T167" s="4">
        <f t="shared" si="11"/>
        <v>197913.9</v>
      </c>
      <c r="V167" s="48"/>
      <c r="W167" s="1"/>
      <c r="X167" s="1"/>
    </row>
    <row r="168" spans="1:24" ht="12.75">
      <c r="A168" t="s">
        <v>232</v>
      </c>
      <c r="B168" t="s">
        <v>230</v>
      </c>
      <c r="C168" s="71" t="s">
        <v>487</v>
      </c>
      <c r="D168" s="24">
        <v>2150</v>
      </c>
      <c r="F168" s="68">
        <v>148</v>
      </c>
      <c r="H168" s="24">
        <f t="shared" si="8"/>
        <v>148</v>
      </c>
      <c r="J168" s="48">
        <v>6641.55</v>
      </c>
      <c r="N168" s="1">
        <f t="shared" si="10"/>
        <v>982949.4</v>
      </c>
      <c r="P168" s="4">
        <f t="shared" si="9"/>
        <v>982949.4</v>
      </c>
      <c r="Q168" s="28"/>
      <c r="R168" s="59">
        <v>40</v>
      </c>
      <c r="S168" s="73">
        <v>6641.55</v>
      </c>
      <c r="T168" s="4">
        <f t="shared" si="11"/>
        <v>265662</v>
      </c>
      <c r="V168" s="48"/>
      <c r="W168" s="1"/>
      <c r="X168" s="1"/>
    </row>
    <row r="169" spans="1:24" ht="12.75">
      <c r="A169" t="s">
        <v>233</v>
      </c>
      <c r="B169" t="s">
        <v>230</v>
      </c>
      <c r="C169" s="71" t="s">
        <v>488</v>
      </c>
      <c r="D169" s="24">
        <v>4126.8</v>
      </c>
      <c r="F169" s="68">
        <v>425.5</v>
      </c>
      <c r="H169" s="24">
        <f t="shared" si="8"/>
        <v>425.5</v>
      </c>
      <c r="J169" s="48">
        <v>6461.22</v>
      </c>
      <c r="N169" s="1">
        <f t="shared" si="10"/>
        <v>2749249.1100000003</v>
      </c>
      <c r="P169" s="4">
        <f t="shared" si="9"/>
        <v>2749249.1100000003</v>
      </c>
      <c r="Q169" s="28"/>
      <c r="R169" s="59">
        <v>23</v>
      </c>
      <c r="S169" s="73">
        <v>6461.22</v>
      </c>
      <c r="T169" s="4">
        <f t="shared" si="11"/>
        <v>148608.06</v>
      </c>
      <c r="V169" s="48"/>
      <c r="W169" s="1"/>
      <c r="X169" s="1"/>
    </row>
    <row r="170" spans="1:24" ht="12.75">
      <c r="A170" t="s">
        <v>234</v>
      </c>
      <c r="B170" t="s">
        <v>230</v>
      </c>
      <c r="C170" s="71" t="s">
        <v>489</v>
      </c>
      <c r="D170" s="24">
        <v>2957.5</v>
      </c>
      <c r="F170" s="68">
        <v>323</v>
      </c>
      <c r="H170" s="24">
        <f t="shared" si="8"/>
        <v>323</v>
      </c>
      <c r="J170" s="48">
        <v>6461.22</v>
      </c>
      <c r="N170" s="1">
        <f t="shared" si="10"/>
        <v>2086974.06</v>
      </c>
      <c r="P170" s="4">
        <f t="shared" si="9"/>
        <v>2086974.06</v>
      </c>
      <c r="Q170" s="28"/>
      <c r="R170" s="59">
        <v>44</v>
      </c>
      <c r="S170" s="73">
        <v>6461.22</v>
      </c>
      <c r="T170" s="4">
        <f t="shared" si="11"/>
        <v>284293.68</v>
      </c>
      <c r="V170" s="48"/>
      <c r="W170" s="1"/>
      <c r="X170" s="1"/>
    </row>
    <row r="171" spans="1:24" ht="12.75">
      <c r="A171" t="s">
        <v>235</v>
      </c>
      <c r="B171" t="s">
        <v>230</v>
      </c>
      <c r="C171" s="71" t="s">
        <v>490</v>
      </c>
      <c r="D171" s="24">
        <v>18574.4</v>
      </c>
      <c r="F171" s="68">
        <v>2735</v>
      </c>
      <c r="H171" s="24">
        <f t="shared" si="8"/>
        <v>2735</v>
      </c>
      <c r="J171" s="48">
        <v>6671.56</v>
      </c>
      <c r="N171" s="1">
        <f t="shared" si="10"/>
        <v>18246716.6</v>
      </c>
      <c r="P171" s="4">
        <f t="shared" si="9"/>
        <v>18246716.6</v>
      </c>
      <c r="Q171" s="28"/>
      <c r="R171" s="59">
        <v>245.5</v>
      </c>
      <c r="S171" s="73">
        <v>6671.56</v>
      </c>
      <c r="T171" s="4">
        <f t="shared" si="11"/>
        <v>1637867.9800000002</v>
      </c>
      <c r="V171" s="48"/>
      <c r="W171" s="1"/>
      <c r="X171" s="1"/>
    </row>
    <row r="172" spans="1:24" ht="12.75">
      <c r="A172" t="s">
        <v>236</v>
      </c>
      <c r="B172" t="s">
        <v>230</v>
      </c>
      <c r="C172" s="71" t="s">
        <v>491</v>
      </c>
      <c r="D172" s="24">
        <v>1110.5</v>
      </c>
      <c r="F172" s="68">
        <v>0</v>
      </c>
      <c r="H172" s="24">
        <f t="shared" si="8"/>
        <v>0</v>
      </c>
      <c r="J172" s="48">
        <v>6892.03</v>
      </c>
      <c r="N172" s="1">
        <f t="shared" si="10"/>
        <v>0</v>
      </c>
      <c r="P172" s="4">
        <f t="shared" si="9"/>
        <v>0</v>
      </c>
      <c r="Q172" s="28"/>
      <c r="R172" s="59">
        <v>23</v>
      </c>
      <c r="S172" s="73">
        <v>6892.03</v>
      </c>
      <c r="T172" s="4">
        <f t="shared" si="11"/>
        <v>158516.69</v>
      </c>
      <c r="V172" s="48"/>
      <c r="W172" s="1"/>
      <c r="X172" s="1"/>
    </row>
    <row r="173" spans="1:24" ht="12.75">
      <c r="A173" t="s">
        <v>237</v>
      </c>
      <c r="B173" t="s">
        <v>230</v>
      </c>
      <c r="C173" s="71" t="s">
        <v>492</v>
      </c>
      <c r="D173" s="24">
        <v>2248.7000000000003</v>
      </c>
      <c r="F173" s="68">
        <v>0</v>
      </c>
      <c r="H173" s="24">
        <f t="shared" si="8"/>
        <v>0</v>
      </c>
      <c r="J173" s="48">
        <v>6964.64</v>
      </c>
      <c r="N173" s="1">
        <f t="shared" si="10"/>
        <v>0</v>
      </c>
      <c r="P173" s="4">
        <f t="shared" si="9"/>
        <v>0</v>
      </c>
      <c r="Q173" s="28"/>
      <c r="R173" s="59">
        <v>72.5</v>
      </c>
      <c r="S173" s="73">
        <v>6964.64</v>
      </c>
      <c r="T173" s="4">
        <f t="shared" si="11"/>
        <v>504936.4</v>
      </c>
      <c r="V173" s="48"/>
      <c r="W173" s="1"/>
      <c r="X173" s="1"/>
    </row>
    <row r="174" spans="1:24" ht="12.75">
      <c r="A174" t="s">
        <v>238</v>
      </c>
      <c r="B174" t="s">
        <v>230</v>
      </c>
      <c r="C174" s="71" t="s">
        <v>493</v>
      </c>
      <c r="D174" s="24">
        <v>844.6</v>
      </c>
      <c r="F174" s="68">
        <v>0</v>
      </c>
      <c r="H174" s="24">
        <f t="shared" si="8"/>
        <v>0</v>
      </c>
      <c r="J174" s="48">
        <v>7226.31</v>
      </c>
      <c r="N174" s="1">
        <f t="shared" si="10"/>
        <v>0</v>
      </c>
      <c r="P174" s="4">
        <f t="shared" si="9"/>
        <v>0</v>
      </c>
      <c r="Q174" s="28"/>
      <c r="R174" s="59">
        <v>16</v>
      </c>
      <c r="S174" s="73">
        <v>7226.31</v>
      </c>
      <c r="T174" s="4">
        <f t="shared" si="11"/>
        <v>115620.96</v>
      </c>
      <c r="V174" s="48"/>
      <c r="W174" s="1"/>
      <c r="X174" s="1"/>
    </row>
    <row r="175" spans="1:24" ht="12.75">
      <c r="A175" t="s">
        <v>239</v>
      </c>
      <c r="B175" t="s">
        <v>230</v>
      </c>
      <c r="C175" s="71" t="s">
        <v>494</v>
      </c>
      <c r="D175" s="24">
        <v>145.4</v>
      </c>
      <c r="F175" s="68">
        <v>0</v>
      </c>
      <c r="H175" s="24">
        <f t="shared" si="8"/>
        <v>0</v>
      </c>
      <c r="J175" s="48">
        <v>12137.54</v>
      </c>
      <c r="N175" s="1">
        <f t="shared" si="10"/>
        <v>0</v>
      </c>
      <c r="P175" s="4">
        <f t="shared" si="9"/>
        <v>0</v>
      </c>
      <c r="Q175" s="28"/>
      <c r="R175" s="59">
        <v>3.5</v>
      </c>
      <c r="S175" s="73">
        <v>12137.54</v>
      </c>
      <c r="T175" s="4">
        <f t="shared" si="11"/>
        <v>42481.39</v>
      </c>
      <c r="V175" s="48"/>
      <c r="W175" s="1"/>
      <c r="X175" s="1"/>
    </row>
    <row r="176" spans="1:24" ht="12.75">
      <c r="A176" t="s">
        <v>240</v>
      </c>
      <c r="B176" t="s">
        <v>230</v>
      </c>
      <c r="C176" s="71" t="s">
        <v>495</v>
      </c>
      <c r="D176" s="24">
        <v>165.6</v>
      </c>
      <c r="F176" s="68">
        <v>0</v>
      </c>
      <c r="H176" s="24">
        <f t="shared" si="8"/>
        <v>0</v>
      </c>
      <c r="J176" s="48">
        <v>11626.15</v>
      </c>
      <c r="N176" s="1">
        <f t="shared" si="10"/>
        <v>0</v>
      </c>
      <c r="P176" s="4">
        <f t="shared" si="9"/>
        <v>0</v>
      </c>
      <c r="Q176" s="28"/>
      <c r="R176" s="59">
        <v>2.5</v>
      </c>
      <c r="S176" s="73">
        <v>11626.15</v>
      </c>
      <c r="T176" s="4">
        <f t="shared" si="11"/>
        <v>29065.375</v>
      </c>
      <c r="V176" s="48"/>
      <c r="W176" s="1"/>
      <c r="X176" s="1"/>
    </row>
    <row r="177" spans="1:24" ht="12.75">
      <c r="A177" t="s">
        <v>241</v>
      </c>
      <c r="B177" t="s">
        <v>230</v>
      </c>
      <c r="C177" s="71" t="s">
        <v>496</v>
      </c>
      <c r="D177" s="24">
        <v>97.6</v>
      </c>
      <c r="F177" s="68">
        <v>0</v>
      </c>
      <c r="H177" s="24">
        <f t="shared" si="8"/>
        <v>0</v>
      </c>
      <c r="J177" s="48">
        <v>12918.95</v>
      </c>
      <c r="N177" s="1">
        <f t="shared" si="10"/>
        <v>0</v>
      </c>
      <c r="P177" s="4">
        <f t="shared" si="9"/>
        <v>0</v>
      </c>
      <c r="Q177" s="28"/>
      <c r="R177" s="59">
        <v>0</v>
      </c>
      <c r="S177" s="73">
        <v>12918.95</v>
      </c>
      <c r="T177" s="4">
        <f t="shared" si="11"/>
        <v>0</v>
      </c>
      <c r="V177" s="48"/>
      <c r="W177" s="1"/>
      <c r="X177" s="1"/>
    </row>
    <row r="178" spans="1:24" ht="12.75">
      <c r="A178" s="3">
        <v>3200</v>
      </c>
      <c r="B178" t="s">
        <v>242</v>
      </c>
      <c r="C178" s="71" t="s">
        <v>243</v>
      </c>
      <c r="D178" s="24">
        <v>791.9</v>
      </c>
      <c r="F178" s="68">
        <v>0</v>
      </c>
      <c r="H178" s="24">
        <f t="shared" si="8"/>
        <v>0</v>
      </c>
      <c r="J178" s="48">
        <v>7460.84</v>
      </c>
      <c r="N178" s="1">
        <f t="shared" si="10"/>
        <v>0</v>
      </c>
      <c r="P178" s="4">
        <f t="shared" si="9"/>
        <v>0</v>
      </c>
      <c r="Q178" s="28"/>
      <c r="R178" s="59">
        <v>15</v>
      </c>
      <c r="S178" s="73">
        <v>7460.84</v>
      </c>
      <c r="T178" s="4">
        <f t="shared" si="11"/>
        <v>111912.6</v>
      </c>
      <c r="V178" s="48"/>
      <c r="W178" s="1"/>
      <c r="X178" s="1"/>
    </row>
    <row r="179" spans="1:24" ht="12.75">
      <c r="A179" s="3">
        <v>3210</v>
      </c>
      <c r="B179" t="s">
        <v>242</v>
      </c>
      <c r="C179" s="71" t="s">
        <v>244</v>
      </c>
      <c r="D179" s="24">
        <v>656.9</v>
      </c>
      <c r="F179" s="68">
        <v>0</v>
      </c>
      <c r="H179" s="24">
        <f t="shared" si="8"/>
        <v>0</v>
      </c>
      <c r="J179" s="48">
        <v>7285.28</v>
      </c>
      <c r="N179" s="1">
        <f t="shared" si="10"/>
        <v>0</v>
      </c>
      <c r="P179" s="4">
        <f t="shared" si="9"/>
        <v>0</v>
      </c>
      <c r="Q179" s="28"/>
      <c r="R179" s="59">
        <v>11</v>
      </c>
      <c r="S179" s="73">
        <v>7285.28</v>
      </c>
      <c r="T179" s="4">
        <f t="shared" si="11"/>
        <v>80138.08</v>
      </c>
      <c r="V179" s="48"/>
      <c r="W179" s="1"/>
      <c r="X179" s="1"/>
    </row>
    <row r="180" spans="1:24" ht="12.75">
      <c r="A180" s="3">
        <v>3220</v>
      </c>
      <c r="B180" t="s">
        <v>242</v>
      </c>
      <c r="C180" s="71" t="s">
        <v>245</v>
      </c>
      <c r="D180" s="24">
        <v>135.20000000000002</v>
      </c>
      <c r="F180" s="68">
        <v>0</v>
      </c>
      <c r="H180" s="24">
        <f t="shared" si="8"/>
        <v>0</v>
      </c>
      <c r="J180" s="48">
        <v>12472.03</v>
      </c>
      <c r="N180" s="1">
        <f t="shared" si="10"/>
        <v>0</v>
      </c>
      <c r="P180" s="4">
        <f t="shared" si="9"/>
        <v>0</v>
      </c>
      <c r="Q180" s="28"/>
      <c r="R180" s="59">
        <v>5.5</v>
      </c>
      <c r="S180" s="73">
        <v>12472.03</v>
      </c>
      <c r="T180" s="4">
        <f t="shared" si="11"/>
        <v>68596.16500000001</v>
      </c>
      <c r="V180" s="48"/>
      <c r="W180" s="1"/>
      <c r="X180" s="1"/>
    </row>
    <row r="181" spans="1:24" ht="12.75">
      <c r="A181" s="3">
        <v>3230</v>
      </c>
      <c r="B181" t="s">
        <v>242</v>
      </c>
      <c r="C181" s="71" t="s">
        <v>246</v>
      </c>
      <c r="D181" s="24">
        <v>83.7</v>
      </c>
      <c r="F181" s="68">
        <v>0</v>
      </c>
      <c r="H181" s="24">
        <f t="shared" si="8"/>
        <v>0</v>
      </c>
      <c r="J181" s="48">
        <v>14073.03</v>
      </c>
      <c r="N181" s="1">
        <f t="shared" si="10"/>
        <v>0</v>
      </c>
      <c r="P181" s="4">
        <f t="shared" si="9"/>
        <v>0</v>
      </c>
      <c r="Q181" s="28"/>
      <c r="R181" s="59">
        <v>2</v>
      </c>
      <c r="S181" s="73">
        <v>14073.03</v>
      </c>
      <c r="T181" s="4">
        <f t="shared" si="11"/>
        <v>28146.06</v>
      </c>
      <c r="V181" s="48"/>
      <c r="W181" s="1"/>
      <c r="X181" s="1"/>
    </row>
    <row r="182" spans="1:23" ht="12.75">
      <c r="A182" s="3">
        <v>8001</v>
      </c>
      <c r="B182" t="s">
        <v>318</v>
      </c>
      <c r="C182" t="s">
        <v>319</v>
      </c>
      <c r="D182" s="24">
        <v>7599.7</v>
      </c>
      <c r="F182" s="24">
        <v>7599.7</v>
      </c>
      <c r="G182" s="24">
        <v>1859.5</v>
      </c>
      <c r="H182" s="24">
        <f t="shared" si="8"/>
        <v>5740.2</v>
      </c>
      <c r="J182" s="1" t="s">
        <v>676</v>
      </c>
      <c r="L182" s="1">
        <v>6228.21</v>
      </c>
      <c r="N182" s="1">
        <v>35763867.85</v>
      </c>
      <c r="O182" s="1">
        <f>ROUND(G182*L182,2)</f>
        <v>11581356.5</v>
      </c>
      <c r="P182" s="4">
        <f t="shared" si="9"/>
        <v>47345224.35</v>
      </c>
      <c r="Q182" s="28"/>
      <c r="R182" s="59">
        <v>13.5</v>
      </c>
      <c r="S182" s="72">
        <v>6541.29</v>
      </c>
      <c r="T182" s="4">
        <f t="shared" si="11"/>
        <v>88307.415</v>
      </c>
      <c r="V182" s="48"/>
      <c r="W182" s="1"/>
    </row>
    <row r="183" spans="1:22" ht="12.75">
      <c r="A183" s="3">
        <v>9025</v>
      </c>
      <c r="B183" s="3">
        <v>9025</v>
      </c>
      <c r="C183" t="s">
        <v>250</v>
      </c>
      <c r="D183" s="1">
        <v>0</v>
      </c>
      <c r="F183" s="24">
        <v>0</v>
      </c>
      <c r="H183" s="24">
        <f t="shared" si="8"/>
        <v>0</v>
      </c>
      <c r="J183" s="1">
        <v>0</v>
      </c>
      <c r="N183" s="1">
        <f t="shared" si="10"/>
        <v>0</v>
      </c>
      <c r="P183" s="4">
        <f aca="true" t="shared" si="12" ref="P183:P200">N183+O183</f>
        <v>0</v>
      </c>
      <c r="Q183" s="28"/>
      <c r="R183">
        <v>0</v>
      </c>
      <c r="S183" s="72"/>
      <c r="T183" s="4">
        <f t="shared" si="11"/>
        <v>0</v>
      </c>
      <c r="V183" s="48"/>
    </row>
    <row r="184" spans="1:22" ht="12.75">
      <c r="A184" s="3">
        <v>9030</v>
      </c>
      <c r="B184" s="3">
        <v>9030</v>
      </c>
      <c r="C184" t="s">
        <v>251</v>
      </c>
      <c r="D184" s="1">
        <v>0</v>
      </c>
      <c r="F184" s="24">
        <v>0</v>
      </c>
      <c r="H184" s="24">
        <f t="shared" si="8"/>
        <v>0</v>
      </c>
      <c r="J184" s="1">
        <v>0</v>
      </c>
      <c r="N184" s="1">
        <f t="shared" si="10"/>
        <v>0</v>
      </c>
      <c r="P184" s="4">
        <f t="shared" si="12"/>
        <v>0</v>
      </c>
      <c r="Q184" s="28"/>
      <c r="R184">
        <v>0</v>
      </c>
      <c r="S184" s="72"/>
      <c r="T184" s="4">
        <f t="shared" si="11"/>
        <v>0</v>
      </c>
      <c r="V184" s="48"/>
    </row>
    <row r="185" spans="1:22" ht="12.75">
      <c r="A185" s="3">
        <v>9035</v>
      </c>
      <c r="B185" s="3">
        <v>9035</v>
      </c>
      <c r="C185" t="s">
        <v>252</v>
      </c>
      <c r="D185" s="1">
        <v>0</v>
      </c>
      <c r="F185" s="24">
        <v>0</v>
      </c>
      <c r="H185" s="24">
        <f t="shared" si="8"/>
        <v>0</v>
      </c>
      <c r="J185" s="1">
        <v>0</v>
      </c>
      <c r="N185" s="1">
        <f t="shared" si="10"/>
        <v>0</v>
      </c>
      <c r="P185" s="4">
        <f t="shared" si="12"/>
        <v>0</v>
      </c>
      <c r="Q185" s="28"/>
      <c r="R185">
        <v>0</v>
      </c>
      <c r="S185" s="72"/>
      <c r="T185" s="4">
        <f t="shared" si="11"/>
        <v>0</v>
      </c>
      <c r="V185" s="48"/>
    </row>
    <row r="186" spans="1:22" ht="12.75">
      <c r="A186" s="3">
        <v>9040</v>
      </c>
      <c r="B186" s="3">
        <v>9040</v>
      </c>
      <c r="C186" t="s">
        <v>253</v>
      </c>
      <c r="D186" s="1">
        <v>0</v>
      </c>
      <c r="F186" s="24">
        <v>0</v>
      </c>
      <c r="H186" s="24">
        <f t="shared" si="8"/>
        <v>0</v>
      </c>
      <c r="J186" s="1">
        <v>0</v>
      </c>
      <c r="N186" s="1">
        <f t="shared" si="10"/>
        <v>0</v>
      </c>
      <c r="P186" s="4">
        <f t="shared" si="12"/>
        <v>0</v>
      </c>
      <c r="Q186" s="28"/>
      <c r="R186">
        <v>0</v>
      </c>
      <c r="S186" s="72"/>
      <c r="T186" s="4">
        <f t="shared" si="11"/>
        <v>0</v>
      </c>
      <c r="V186" s="48"/>
    </row>
    <row r="187" spans="1:22" ht="12.75">
      <c r="A187" s="3">
        <v>9045</v>
      </c>
      <c r="B187" s="3">
        <v>9045</v>
      </c>
      <c r="C187" t="s">
        <v>254</v>
      </c>
      <c r="D187" s="1">
        <v>0</v>
      </c>
      <c r="F187" s="24">
        <v>0</v>
      </c>
      <c r="H187" s="24">
        <f t="shared" si="8"/>
        <v>0</v>
      </c>
      <c r="J187" s="1">
        <v>0</v>
      </c>
      <c r="N187" s="1">
        <f t="shared" si="10"/>
        <v>0</v>
      </c>
      <c r="P187" s="4">
        <f t="shared" si="12"/>
        <v>0</v>
      </c>
      <c r="Q187" s="28"/>
      <c r="R187">
        <v>0</v>
      </c>
      <c r="S187" s="72"/>
      <c r="T187" s="4">
        <f t="shared" si="11"/>
        <v>0</v>
      </c>
      <c r="V187" s="48"/>
    </row>
    <row r="188" spans="1:22" ht="12.75">
      <c r="A188" s="3">
        <v>9050</v>
      </c>
      <c r="B188" s="3">
        <v>9050</v>
      </c>
      <c r="C188" t="s">
        <v>255</v>
      </c>
      <c r="D188" s="1">
        <v>0</v>
      </c>
      <c r="F188" s="24">
        <v>0</v>
      </c>
      <c r="H188" s="24">
        <f t="shared" si="8"/>
        <v>0</v>
      </c>
      <c r="J188" s="1">
        <v>0</v>
      </c>
      <c r="N188" s="1">
        <f t="shared" si="10"/>
        <v>0</v>
      </c>
      <c r="P188" s="4">
        <f t="shared" si="12"/>
        <v>0</v>
      </c>
      <c r="Q188" s="28"/>
      <c r="R188">
        <v>0</v>
      </c>
      <c r="S188" s="72"/>
      <c r="T188" s="4">
        <f t="shared" si="11"/>
        <v>0</v>
      </c>
      <c r="V188" s="48"/>
    </row>
    <row r="189" spans="1:22" ht="12.75">
      <c r="A189" s="3">
        <v>9055</v>
      </c>
      <c r="B189" s="3">
        <v>9055</v>
      </c>
      <c r="C189" t="s">
        <v>256</v>
      </c>
      <c r="D189" s="1">
        <v>0</v>
      </c>
      <c r="F189" s="24">
        <v>0</v>
      </c>
      <c r="H189" s="24">
        <f t="shared" si="8"/>
        <v>0</v>
      </c>
      <c r="J189" s="1">
        <v>0</v>
      </c>
      <c r="N189" s="1">
        <f t="shared" si="10"/>
        <v>0</v>
      </c>
      <c r="P189" s="4">
        <f t="shared" si="12"/>
        <v>0</v>
      </c>
      <c r="Q189" s="28"/>
      <c r="R189">
        <v>0</v>
      </c>
      <c r="S189" s="72"/>
      <c r="T189" s="4">
        <f t="shared" si="11"/>
        <v>0</v>
      </c>
      <c r="V189" s="48"/>
    </row>
    <row r="190" spans="1:22" ht="12.75">
      <c r="A190" s="3">
        <v>9060</v>
      </c>
      <c r="B190" s="3">
        <v>9060</v>
      </c>
      <c r="C190" t="s">
        <v>257</v>
      </c>
      <c r="D190" s="1">
        <v>0</v>
      </c>
      <c r="F190" s="24">
        <v>0</v>
      </c>
      <c r="H190" s="24">
        <f t="shared" si="8"/>
        <v>0</v>
      </c>
      <c r="J190" s="1">
        <v>0</v>
      </c>
      <c r="N190" s="1">
        <f t="shared" si="10"/>
        <v>0</v>
      </c>
      <c r="P190" s="4">
        <f t="shared" si="12"/>
        <v>0</v>
      </c>
      <c r="Q190" s="28"/>
      <c r="R190">
        <v>0</v>
      </c>
      <c r="S190" s="72"/>
      <c r="T190" s="4">
        <f t="shared" si="11"/>
        <v>0</v>
      </c>
      <c r="V190" s="48"/>
    </row>
    <row r="191" spans="1:22" ht="12.75">
      <c r="A191" s="3">
        <v>9075</v>
      </c>
      <c r="B191" s="3">
        <v>9075</v>
      </c>
      <c r="C191" t="s">
        <v>258</v>
      </c>
      <c r="D191" s="1">
        <v>0</v>
      </c>
      <c r="F191" s="24">
        <v>0</v>
      </c>
      <c r="H191" s="24">
        <f t="shared" si="8"/>
        <v>0</v>
      </c>
      <c r="J191" s="1">
        <v>0</v>
      </c>
      <c r="N191" s="1">
        <f t="shared" si="10"/>
        <v>0</v>
      </c>
      <c r="P191" s="4">
        <f t="shared" si="12"/>
        <v>0</v>
      </c>
      <c r="Q191" s="28"/>
      <c r="R191">
        <v>0</v>
      </c>
      <c r="S191" s="72"/>
      <c r="T191" s="4">
        <f t="shared" si="11"/>
        <v>0</v>
      </c>
      <c r="V191" s="48"/>
    </row>
    <row r="192" spans="1:22" ht="12.75">
      <c r="A192" s="3">
        <v>9080</v>
      </c>
      <c r="B192" s="3">
        <v>9080</v>
      </c>
      <c r="C192" t="s">
        <v>259</v>
      </c>
      <c r="D192" s="1">
        <v>0</v>
      </c>
      <c r="F192" s="24">
        <v>0</v>
      </c>
      <c r="H192" s="24">
        <f t="shared" si="8"/>
        <v>0</v>
      </c>
      <c r="J192" s="1">
        <v>0</v>
      </c>
      <c r="N192" s="1">
        <f t="shared" si="10"/>
        <v>0</v>
      </c>
      <c r="P192" s="4">
        <f t="shared" si="12"/>
        <v>0</v>
      </c>
      <c r="Q192" s="28"/>
      <c r="R192">
        <v>0</v>
      </c>
      <c r="S192" s="72"/>
      <c r="T192" s="4">
        <f t="shared" si="11"/>
        <v>0</v>
      </c>
      <c r="V192" s="48"/>
    </row>
    <row r="193" spans="1:22" ht="12.75">
      <c r="A193" s="3">
        <v>9095</v>
      </c>
      <c r="B193" s="3">
        <v>9095</v>
      </c>
      <c r="C193" t="s">
        <v>260</v>
      </c>
      <c r="D193" s="1">
        <v>0</v>
      </c>
      <c r="F193" s="24">
        <v>0</v>
      </c>
      <c r="H193" s="24">
        <f t="shared" si="8"/>
        <v>0</v>
      </c>
      <c r="J193" s="1">
        <v>0</v>
      </c>
      <c r="N193" s="1">
        <f t="shared" si="10"/>
        <v>0</v>
      </c>
      <c r="P193" s="4">
        <f t="shared" si="12"/>
        <v>0</v>
      </c>
      <c r="Q193" s="28"/>
      <c r="R193">
        <v>0</v>
      </c>
      <c r="S193" s="72"/>
      <c r="T193" s="4">
        <f t="shared" si="11"/>
        <v>0</v>
      </c>
      <c r="V193" s="48"/>
    </row>
    <row r="194" spans="1:22" ht="12.75">
      <c r="A194" s="3">
        <v>9120</v>
      </c>
      <c r="B194" s="3">
        <v>9120</v>
      </c>
      <c r="C194" t="s">
        <v>261</v>
      </c>
      <c r="D194" s="1">
        <v>0</v>
      </c>
      <c r="F194" s="24">
        <v>0</v>
      </c>
      <c r="H194" s="24">
        <f t="shared" si="8"/>
        <v>0</v>
      </c>
      <c r="J194" s="1">
        <v>0</v>
      </c>
      <c r="N194" s="1">
        <f t="shared" si="10"/>
        <v>0</v>
      </c>
      <c r="P194" s="4">
        <f t="shared" si="12"/>
        <v>0</v>
      </c>
      <c r="Q194" s="28"/>
      <c r="R194">
        <v>0</v>
      </c>
      <c r="S194" s="72"/>
      <c r="T194" s="4">
        <f t="shared" si="11"/>
        <v>0</v>
      </c>
      <c r="V194" s="48"/>
    </row>
    <row r="195" spans="1:22" ht="12.75">
      <c r="A195" s="3">
        <v>9125</v>
      </c>
      <c r="B195" s="3">
        <v>9125</v>
      </c>
      <c r="C195" t="s">
        <v>262</v>
      </c>
      <c r="D195" s="1">
        <v>0</v>
      </c>
      <c r="F195" s="24">
        <v>0</v>
      </c>
      <c r="H195" s="24">
        <f t="shared" si="8"/>
        <v>0</v>
      </c>
      <c r="J195" s="1">
        <v>0</v>
      </c>
      <c r="N195" s="1">
        <f t="shared" si="10"/>
        <v>0</v>
      </c>
      <c r="P195" s="4">
        <f t="shared" si="12"/>
        <v>0</v>
      </c>
      <c r="Q195" s="28"/>
      <c r="R195">
        <v>0</v>
      </c>
      <c r="S195" s="72"/>
      <c r="T195" s="4">
        <f t="shared" si="11"/>
        <v>0</v>
      </c>
      <c r="V195" s="48"/>
    </row>
    <row r="196" spans="1:22" ht="12.75">
      <c r="A196" s="3">
        <v>9130</v>
      </c>
      <c r="B196" s="3">
        <v>9130</v>
      </c>
      <c r="C196" t="s">
        <v>498</v>
      </c>
      <c r="D196" s="1">
        <v>0</v>
      </c>
      <c r="F196" s="24">
        <v>0</v>
      </c>
      <c r="H196" s="24">
        <f aca="true" t="shared" si="13" ref="H196:H202">F196-G196</f>
        <v>0</v>
      </c>
      <c r="J196" s="1">
        <v>0</v>
      </c>
      <c r="N196" s="1">
        <f aca="true" t="shared" si="14" ref="N196:N202">H196*J196</f>
        <v>0</v>
      </c>
      <c r="P196" s="4">
        <f t="shared" si="12"/>
        <v>0</v>
      </c>
      <c r="Q196" s="28"/>
      <c r="R196">
        <v>0</v>
      </c>
      <c r="S196" s="72"/>
      <c r="T196" s="4">
        <f t="shared" si="11"/>
        <v>0</v>
      </c>
      <c r="V196" s="48"/>
    </row>
    <row r="197" spans="1:22" ht="12.75">
      <c r="A197" s="3">
        <v>9135</v>
      </c>
      <c r="B197" s="3">
        <v>9135</v>
      </c>
      <c r="C197" t="s">
        <v>499</v>
      </c>
      <c r="D197" s="1">
        <v>0</v>
      </c>
      <c r="F197" s="24">
        <v>0</v>
      </c>
      <c r="H197" s="24">
        <f t="shared" si="13"/>
        <v>0</v>
      </c>
      <c r="J197" s="1">
        <v>0</v>
      </c>
      <c r="N197" s="1">
        <f t="shared" si="14"/>
        <v>0</v>
      </c>
      <c r="P197" s="4">
        <f t="shared" si="12"/>
        <v>0</v>
      </c>
      <c r="Q197" s="28"/>
      <c r="R197">
        <v>0</v>
      </c>
      <c r="S197" s="72"/>
      <c r="T197" s="4">
        <f aca="true" t="shared" si="15" ref="T197:T202">R197*S197</f>
        <v>0</v>
      </c>
      <c r="V197" s="48"/>
    </row>
    <row r="198" spans="1:22" ht="12.75">
      <c r="A198" s="3">
        <v>9140</v>
      </c>
      <c r="B198" s="3">
        <v>9140</v>
      </c>
      <c r="C198" t="s">
        <v>263</v>
      </c>
      <c r="D198" s="1">
        <v>0</v>
      </c>
      <c r="F198" s="24">
        <v>0</v>
      </c>
      <c r="H198" s="24">
        <f t="shared" si="13"/>
        <v>0</v>
      </c>
      <c r="J198" s="1">
        <v>0</v>
      </c>
      <c r="N198" s="1">
        <f t="shared" si="14"/>
        <v>0</v>
      </c>
      <c r="P198" s="4">
        <f t="shared" si="12"/>
        <v>0</v>
      </c>
      <c r="Q198" s="28"/>
      <c r="R198">
        <v>0</v>
      </c>
      <c r="S198" s="72"/>
      <c r="T198" s="4">
        <f t="shared" si="15"/>
        <v>0</v>
      </c>
      <c r="V198" s="48"/>
    </row>
    <row r="199" spans="1:22" ht="12.75">
      <c r="A199" s="3">
        <v>9145</v>
      </c>
      <c r="B199" s="3">
        <v>9145</v>
      </c>
      <c r="C199" t="s">
        <v>264</v>
      </c>
      <c r="D199" s="1">
        <v>0</v>
      </c>
      <c r="F199" s="24">
        <v>0</v>
      </c>
      <c r="H199" s="24">
        <f t="shared" si="13"/>
        <v>0</v>
      </c>
      <c r="J199" s="1">
        <v>0</v>
      </c>
      <c r="N199" s="1">
        <f t="shared" si="14"/>
        <v>0</v>
      </c>
      <c r="P199" s="4">
        <f t="shared" si="12"/>
        <v>0</v>
      </c>
      <c r="Q199" s="28"/>
      <c r="R199">
        <v>0</v>
      </c>
      <c r="S199" s="72"/>
      <c r="T199" s="4">
        <f t="shared" si="15"/>
        <v>0</v>
      </c>
      <c r="V199" s="48"/>
    </row>
    <row r="200" spans="1:22" ht="12.75">
      <c r="A200" s="3" t="s">
        <v>249</v>
      </c>
      <c r="B200" s="3" t="s">
        <v>249</v>
      </c>
      <c r="C200" t="s">
        <v>265</v>
      </c>
      <c r="D200" s="1">
        <v>0</v>
      </c>
      <c r="F200" s="24">
        <v>0</v>
      </c>
      <c r="H200" s="24">
        <f t="shared" si="13"/>
        <v>0</v>
      </c>
      <c r="J200" s="1">
        <v>0</v>
      </c>
      <c r="N200" s="1">
        <f t="shared" si="14"/>
        <v>0</v>
      </c>
      <c r="P200" s="4">
        <f t="shared" si="12"/>
        <v>0</v>
      </c>
      <c r="Q200" s="28"/>
      <c r="R200">
        <v>0</v>
      </c>
      <c r="S200" s="72"/>
      <c r="T200" s="4">
        <f t="shared" si="15"/>
        <v>0</v>
      </c>
      <c r="V200" s="48"/>
    </row>
    <row r="201" spans="1:22" ht="12.75">
      <c r="A201" s="3">
        <v>9160</v>
      </c>
      <c r="B201" s="3">
        <v>9160</v>
      </c>
      <c r="C201" t="s">
        <v>266</v>
      </c>
      <c r="D201" s="1">
        <v>0</v>
      </c>
      <c r="F201" s="24">
        <v>0</v>
      </c>
      <c r="H201" s="24">
        <f t="shared" si="13"/>
        <v>0</v>
      </c>
      <c r="J201" s="1">
        <v>0</v>
      </c>
      <c r="N201" s="1">
        <f t="shared" si="14"/>
        <v>0</v>
      </c>
      <c r="P201" s="4">
        <f>N201+O201</f>
        <v>0</v>
      </c>
      <c r="Q201" s="28"/>
      <c r="R201">
        <v>0</v>
      </c>
      <c r="S201" s="72"/>
      <c r="T201" s="4">
        <f t="shared" si="15"/>
        <v>0</v>
      </c>
      <c r="V201" s="48"/>
    </row>
    <row r="202" spans="1:22" ht="12.75">
      <c r="A202" s="3">
        <v>9165</v>
      </c>
      <c r="B202" s="3">
        <v>9165</v>
      </c>
      <c r="C202" t="s">
        <v>500</v>
      </c>
      <c r="D202" s="1">
        <v>0</v>
      </c>
      <c r="F202" s="24">
        <v>0</v>
      </c>
      <c r="H202" s="24">
        <f t="shared" si="13"/>
        <v>0</v>
      </c>
      <c r="J202" s="1">
        <v>0</v>
      </c>
      <c r="N202" s="1">
        <f t="shared" si="14"/>
        <v>0</v>
      </c>
      <c r="P202" s="4">
        <f>N202+O202</f>
        <v>0</v>
      </c>
      <c r="Q202" s="28"/>
      <c r="R202">
        <v>0</v>
      </c>
      <c r="S202" s="72"/>
      <c r="T202" s="4">
        <f t="shared" si="15"/>
        <v>0</v>
      </c>
      <c r="V202" s="48"/>
    </row>
    <row r="204" spans="3:22" ht="12.75">
      <c r="C204" t="s">
        <v>301</v>
      </c>
      <c r="D204" s="24">
        <f aca="true" t="shared" si="16" ref="D204:I204">SUM(D4:D203)</f>
        <v>798599.5000000003</v>
      </c>
      <c r="E204" s="1">
        <f t="shared" si="16"/>
        <v>0</v>
      </c>
      <c r="F204" s="24">
        <f t="shared" si="16"/>
        <v>68249.2</v>
      </c>
      <c r="G204" s="24">
        <f t="shared" si="16"/>
        <v>9365</v>
      </c>
      <c r="H204" s="24">
        <f t="shared" si="16"/>
        <v>58884.2</v>
      </c>
      <c r="I204" s="1">
        <f t="shared" si="16"/>
        <v>0</v>
      </c>
      <c r="K204" s="1">
        <f>SUM(K4:K203)</f>
        <v>0</v>
      </c>
      <c r="M204" s="1"/>
      <c r="N204" s="1">
        <f>SUM(N4:N203)</f>
        <v>394942127.825</v>
      </c>
      <c r="O204" s="1">
        <f>SUM(O4:O203)</f>
        <v>58327186.655</v>
      </c>
      <c r="P204" s="1">
        <f>SUM(P4:P203)</f>
        <v>453269314.4800001</v>
      </c>
      <c r="Q204" s="1">
        <f>SUM(Q4:Q203)</f>
        <v>0</v>
      </c>
      <c r="R204" s="24">
        <f>SUM(R4:R203)</f>
        <v>10080</v>
      </c>
      <c r="T204" s="1">
        <f>SUM(T4:T203)</f>
        <v>70588976.30000003</v>
      </c>
      <c r="V204" s="1"/>
    </row>
    <row r="205" ht="12.75">
      <c r="J205" s="1" t="s">
        <v>302</v>
      </c>
    </row>
    <row r="207" ht="12.75">
      <c r="N207" s="48"/>
    </row>
    <row r="209" ht="12.75">
      <c r="R209" t="s">
        <v>302</v>
      </c>
    </row>
  </sheetData>
  <sheetProtection/>
  <printOptions/>
  <pageMargins left="0.25" right="0.25" top="1" bottom="1" header="0.5" footer="0.5"/>
  <pageSetup horizontalDpi="600" verticalDpi="600" orientation="landscape" paperSize="5" scale="75" r:id="rId1"/>
  <headerFooter alignWithMargins="0">
    <oddHeader>&amp;CFY 2010-11 Charter Schools and Colorado Preschool Program (CPP) Allocation Minimums for ADE</oddHeader>
    <oddFooter>&amp;LCDE, Public School Finance Unit&amp;R&amp;D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0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8.7109375" style="0" customWidth="1"/>
    <col min="3" max="3" width="45.28125" style="0" bestFit="1" customWidth="1"/>
    <col min="4" max="4" width="24.28125" style="0" customWidth="1"/>
    <col min="7" max="7" width="9.140625" style="65" customWidth="1"/>
  </cols>
  <sheetData>
    <row r="1" spans="1:7" ht="12.75">
      <c r="A1" s="22" t="s">
        <v>0</v>
      </c>
      <c r="B1" s="22" t="s">
        <v>1</v>
      </c>
      <c r="C1" s="22" t="s">
        <v>2</v>
      </c>
      <c r="D1" s="30" t="s">
        <v>294</v>
      </c>
      <c r="F1" s="9"/>
      <c r="G1" s="66"/>
    </row>
    <row r="2" spans="1:7" ht="12.75">
      <c r="A2" s="22"/>
      <c r="B2" s="22"/>
      <c r="C2" s="22"/>
      <c r="D2" s="2" t="s">
        <v>295</v>
      </c>
      <c r="F2" s="9"/>
      <c r="G2" s="66"/>
    </row>
    <row r="3" spans="1:7" ht="12.75">
      <c r="A3" s="22"/>
      <c r="B3" s="22"/>
      <c r="C3" s="22"/>
      <c r="D3" s="2" t="s">
        <v>315</v>
      </c>
      <c r="F3" s="9"/>
      <c r="G3" s="66"/>
    </row>
    <row r="4" spans="1:7" ht="12.75">
      <c r="A4" s="22"/>
      <c r="B4" s="22"/>
      <c r="C4" s="22"/>
      <c r="D4" s="2" t="s">
        <v>296</v>
      </c>
      <c r="F4" s="9"/>
      <c r="G4" s="66"/>
    </row>
    <row r="5" spans="3:7" ht="12.75">
      <c r="C5" s="9"/>
      <c r="D5" s="9"/>
      <c r="F5" s="9"/>
      <c r="G5" s="66"/>
    </row>
    <row r="6" spans="1:7" ht="12.75">
      <c r="A6" t="s">
        <v>6</v>
      </c>
      <c r="B6" t="s">
        <v>7</v>
      </c>
      <c r="C6" s="71" t="s">
        <v>324</v>
      </c>
      <c r="D6" s="31">
        <v>1</v>
      </c>
      <c r="F6" s="67"/>
      <c r="G6" s="66"/>
    </row>
    <row r="7" spans="1:7" ht="12.75">
      <c r="A7" t="s">
        <v>8</v>
      </c>
      <c r="B7" t="s">
        <v>7</v>
      </c>
      <c r="C7" s="71" t="s">
        <v>325</v>
      </c>
      <c r="D7" s="31">
        <v>4</v>
      </c>
      <c r="F7" s="67"/>
      <c r="G7" s="66"/>
    </row>
    <row r="8" spans="1:7" ht="12.75">
      <c r="A8" t="s">
        <v>9</v>
      </c>
      <c r="B8" t="s">
        <v>7</v>
      </c>
      <c r="C8" s="71" t="s">
        <v>326</v>
      </c>
      <c r="D8" s="31">
        <v>1</v>
      </c>
      <c r="F8" s="67"/>
      <c r="G8" s="66"/>
    </row>
    <row r="9" spans="1:7" ht="12.75">
      <c r="A9" t="s">
        <v>10</v>
      </c>
      <c r="B9" t="s">
        <v>7</v>
      </c>
      <c r="C9" s="71" t="s">
        <v>327</v>
      </c>
      <c r="D9" s="31">
        <v>5</v>
      </c>
      <c r="F9" s="67"/>
      <c r="G9" s="66"/>
    </row>
    <row r="10" spans="1:7" ht="12.75">
      <c r="A10" t="s">
        <v>11</v>
      </c>
      <c r="B10" t="s">
        <v>7</v>
      </c>
      <c r="C10" s="71" t="s">
        <v>328</v>
      </c>
      <c r="D10" s="31">
        <v>1</v>
      </c>
      <c r="F10" s="67"/>
      <c r="G10" s="66"/>
    </row>
    <row r="11" spans="1:7" ht="12.75">
      <c r="A11" t="s">
        <v>12</v>
      </c>
      <c r="B11" t="s">
        <v>7</v>
      </c>
      <c r="C11" s="71" t="s">
        <v>329</v>
      </c>
      <c r="D11" s="31">
        <v>1</v>
      </c>
      <c r="F11" s="67"/>
      <c r="G11" s="66"/>
    </row>
    <row r="12" spans="1:7" ht="12.75">
      <c r="A12" t="s">
        <v>13</v>
      </c>
      <c r="B12" t="s">
        <v>7</v>
      </c>
      <c r="C12" s="71" t="s">
        <v>330</v>
      </c>
      <c r="D12" s="31">
        <v>1</v>
      </c>
      <c r="F12" s="67"/>
      <c r="G12" s="66"/>
    </row>
    <row r="13" spans="1:7" ht="12.75">
      <c r="A13" t="s">
        <v>14</v>
      </c>
      <c r="B13" t="s">
        <v>15</v>
      </c>
      <c r="C13" s="71" t="s">
        <v>331</v>
      </c>
      <c r="D13" s="31">
        <v>0</v>
      </c>
      <c r="F13" s="67"/>
      <c r="G13" s="66"/>
    </row>
    <row r="14" spans="1:7" ht="12.75">
      <c r="A14" t="s">
        <v>16</v>
      </c>
      <c r="B14" t="s">
        <v>15</v>
      </c>
      <c r="C14" s="71" t="s">
        <v>332</v>
      </c>
      <c r="D14" s="31">
        <v>0</v>
      </c>
      <c r="F14" s="67"/>
      <c r="G14" s="66"/>
    </row>
    <row r="15" spans="1:7" ht="12.75">
      <c r="A15" t="s">
        <v>17</v>
      </c>
      <c r="B15" t="s">
        <v>18</v>
      </c>
      <c r="C15" s="71" t="s">
        <v>333</v>
      </c>
      <c r="D15" s="31">
        <v>0</v>
      </c>
      <c r="F15" s="67"/>
      <c r="G15" s="66"/>
    </row>
    <row r="16" spans="1:7" ht="12.75">
      <c r="A16" t="s">
        <v>19</v>
      </c>
      <c r="B16" t="s">
        <v>18</v>
      </c>
      <c r="C16" s="71" t="s">
        <v>334</v>
      </c>
      <c r="D16" s="31">
        <v>0</v>
      </c>
      <c r="F16" s="67"/>
      <c r="G16" s="66"/>
    </row>
    <row r="17" spans="1:7" ht="12.75">
      <c r="A17" t="s">
        <v>20</v>
      </c>
      <c r="B17" t="s">
        <v>18</v>
      </c>
      <c r="C17" s="71" t="s">
        <v>335</v>
      </c>
      <c r="D17" s="31">
        <v>1</v>
      </c>
      <c r="F17" s="67"/>
      <c r="G17" s="66"/>
    </row>
    <row r="18" spans="1:7" ht="12.75">
      <c r="A18" t="s">
        <v>21</v>
      </c>
      <c r="B18" t="s">
        <v>18</v>
      </c>
      <c r="C18" s="71" t="s">
        <v>336</v>
      </c>
      <c r="D18" s="31">
        <v>2</v>
      </c>
      <c r="F18" s="67"/>
      <c r="G18" s="66"/>
    </row>
    <row r="19" spans="1:7" ht="12.75">
      <c r="A19" t="s">
        <v>22</v>
      </c>
      <c r="B19" t="s">
        <v>18</v>
      </c>
      <c r="C19" s="71" t="s">
        <v>337</v>
      </c>
      <c r="D19" s="31">
        <v>0</v>
      </c>
      <c r="F19" s="67"/>
      <c r="G19" s="66"/>
    </row>
    <row r="20" spans="1:7" ht="12.75">
      <c r="A20" t="s">
        <v>23</v>
      </c>
      <c r="B20" t="s">
        <v>18</v>
      </c>
      <c r="C20" s="71" t="s">
        <v>338</v>
      </c>
      <c r="D20" s="31">
        <v>6</v>
      </c>
      <c r="F20" s="67"/>
      <c r="G20" s="66"/>
    </row>
    <row r="21" spans="1:7" ht="12.75">
      <c r="A21" t="s">
        <v>24</v>
      </c>
      <c r="B21" t="s">
        <v>18</v>
      </c>
      <c r="C21" s="71" t="s">
        <v>339</v>
      </c>
      <c r="D21" s="31">
        <v>0</v>
      </c>
      <c r="F21" s="67"/>
      <c r="G21" s="66"/>
    </row>
    <row r="22" spans="1:7" ht="12.75">
      <c r="A22" t="s">
        <v>25</v>
      </c>
      <c r="B22" t="s">
        <v>26</v>
      </c>
      <c r="C22" s="71" t="s">
        <v>340</v>
      </c>
      <c r="D22" s="31">
        <v>0</v>
      </c>
      <c r="F22" s="67"/>
      <c r="G22" s="66"/>
    </row>
    <row r="23" spans="1:7" ht="12.75">
      <c r="A23" t="s">
        <v>27</v>
      </c>
      <c r="B23" t="s">
        <v>28</v>
      </c>
      <c r="C23" s="71" t="s">
        <v>341</v>
      </c>
      <c r="D23" s="31">
        <v>0</v>
      </c>
      <c r="F23" s="67"/>
      <c r="G23" s="66"/>
    </row>
    <row r="24" spans="1:7" ht="12.75">
      <c r="A24" t="s">
        <v>29</v>
      </c>
      <c r="B24" t="s">
        <v>28</v>
      </c>
      <c r="C24" s="71" t="s">
        <v>342</v>
      </c>
      <c r="D24" s="31">
        <v>0</v>
      </c>
      <c r="F24" s="67"/>
      <c r="G24" s="66"/>
    </row>
    <row r="25" spans="1:7" ht="12.75">
      <c r="A25" t="s">
        <v>30</v>
      </c>
      <c r="B25" t="s">
        <v>28</v>
      </c>
      <c r="C25" s="71" t="s">
        <v>343</v>
      </c>
      <c r="D25" s="31">
        <v>0</v>
      </c>
      <c r="F25" s="67"/>
      <c r="G25" s="66"/>
    </row>
    <row r="26" spans="1:7" ht="12.75">
      <c r="A26" t="s">
        <v>31</v>
      </c>
      <c r="B26" t="s">
        <v>28</v>
      </c>
      <c r="C26" s="71" t="s">
        <v>344</v>
      </c>
      <c r="D26" s="31">
        <v>0</v>
      </c>
      <c r="F26" s="67"/>
      <c r="G26" s="66"/>
    </row>
    <row r="27" spans="1:7" ht="12.75">
      <c r="A27" t="s">
        <v>32</v>
      </c>
      <c r="B27" t="s">
        <v>28</v>
      </c>
      <c r="C27" s="71" t="s">
        <v>345</v>
      </c>
      <c r="D27" s="31">
        <v>0</v>
      </c>
      <c r="F27" s="67"/>
      <c r="G27" s="66"/>
    </row>
    <row r="28" spans="1:7" ht="12.75">
      <c r="A28" t="s">
        <v>33</v>
      </c>
      <c r="B28" t="s">
        <v>34</v>
      </c>
      <c r="C28" s="71" t="s">
        <v>346</v>
      </c>
      <c r="D28" s="31">
        <v>0</v>
      </c>
      <c r="F28" s="67"/>
      <c r="G28" s="66"/>
    </row>
    <row r="29" spans="1:7" ht="12.75">
      <c r="A29" t="s">
        <v>36</v>
      </c>
      <c r="B29" t="s">
        <v>34</v>
      </c>
      <c r="C29" s="71" t="s">
        <v>347</v>
      </c>
      <c r="D29" s="31">
        <v>0</v>
      </c>
      <c r="F29" s="67"/>
      <c r="G29" s="66"/>
    </row>
    <row r="30" spans="1:7" ht="12.75">
      <c r="A30" t="s">
        <v>37</v>
      </c>
      <c r="B30" t="s">
        <v>38</v>
      </c>
      <c r="C30" s="71" t="s">
        <v>348</v>
      </c>
      <c r="D30" s="31">
        <v>5</v>
      </c>
      <c r="F30" s="67"/>
      <c r="G30" s="66"/>
    </row>
    <row r="31" spans="1:7" ht="12.75">
      <c r="A31" t="s">
        <v>39</v>
      </c>
      <c r="B31" t="s">
        <v>38</v>
      </c>
      <c r="C31" s="71" t="s">
        <v>349</v>
      </c>
      <c r="D31" s="31">
        <v>5</v>
      </c>
      <c r="F31" s="67"/>
      <c r="G31" s="66"/>
    </row>
    <row r="32" spans="1:7" ht="12.75">
      <c r="A32" t="s">
        <v>40</v>
      </c>
      <c r="B32" t="s">
        <v>41</v>
      </c>
      <c r="C32" s="71" t="s">
        <v>350</v>
      </c>
      <c r="D32" s="31">
        <v>0</v>
      </c>
      <c r="F32" s="67"/>
      <c r="G32" s="66"/>
    </row>
    <row r="33" spans="1:7" ht="12.75">
      <c r="A33" t="s">
        <v>42</v>
      </c>
      <c r="B33" t="s">
        <v>41</v>
      </c>
      <c r="C33" s="71" t="s">
        <v>351</v>
      </c>
      <c r="D33" s="31">
        <v>0</v>
      </c>
      <c r="F33" s="67"/>
      <c r="G33" s="66"/>
    </row>
    <row r="34" spans="1:7" ht="12.75">
      <c r="A34" t="s">
        <v>43</v>
      </c>
      <c r="B34" t="s">
        <v>44</v>
      </c>
      <c r="C34" s="71" t="s">
        <v>352</v>
      </c>
      <c r="D34" s="31">
        <v>0</v>
      </c>
      <c r="F34" s="67"/>
      <c r="G34" s="66"/>
    </row>
    <row r="35" spans="1:7" ht="12.75">
      <c r="A35" t="s">
        <v>46</v>
      </c>
      <c r="B35" t="s">
        <v>44</v>
      </c>
      <c r="C35" s="71" t="s">
        <v>353</v>
      </c>
      <c r="D35" s="31">
        <v>0</v>
      </c>
      <c r="F35" s="67"/>
      <c r="G35" s="66"/>
    </row>
    <row r="36" spans="1:7" ht="12.75">
      <c r="A36" t="s">
        <v>47</v>
      </c>
      <c r="B36" t="s">
        <v>48</v>
      </c>
      <c r="C36" s="71" t="s">
        <v>354</v>
      </c>
      <c r="D36" s="31">
        <v>1</v>
      </c>
      <c r="F36" s="67"/>
      <c r="G36" s="66"/>
    </row>
    <row r="37" spans="1:7" ht="12.75">
      <c r="A37" t="s">
        <v>49</v>
      </c>
      <c r="B37" t="s">
        <v>50</v>
      </c>
      <c r="C37" s="71" t="s">
        <v>355</v>
      </c>
      <c r="D37" s="31">
        <v>0</v>
      </c>
      <c r="F37" s="67"/>
      <c r="G37" s="66"/>
    </row>
    <row r="38" spans="1:7" ht="12.75">
      <c r="A38" t="s">
        <v>51</v>
      </c>
      <c r="B38" t="s">
        <v>50</v>
      </c>
      <c r="C38" s="71" t="s">
        <v>356</v>
      </c>
      <c r="D38" s="31">
        <v>0</v>
      </c>
      <c r="F38" s="67"/>
      <c r="G38" s="66"/>
    </row>
    <row r="39" spans="1:7" ht="12.75">
      <c r="A39" t="s">
        <v>52</v>
      </c>
      <c r="B39" t="s">
        <v>50</v>
      </c>
      <c r="C39" s="71" t="s">
        <v>357</v>
      </c>
      <c r="D39" s="31">
        <v>0</v>
      </c>
      <c r="F39" s="67"/>
      <c r="G39" s="66"/>
    </row>
    <row r="40" spans="1:7" ht="12.75">
      <c r="A40" t="s">
        <v>53</v>
      </c>
      <c r="B40" t="s">
        <v>54</v>
      </c>
      <c r="C40" s="71" t="s">
        <v>358</v>
      </c>
      <c r="D40" s="31">
        <v>0</v>
      </c>
      <c r="F40" s="67"/>
      <c r="G40" s="66"/>
    </row>
    <row r="41" spans="1:7" ht="12.75">
      <c r="A41" t="s">
        <v>55</v>
      </c>
      <c r="B41" t="s">
        <v>54</v>
      </c>
      <c r="C41" s="71" t="s">
        <v>359</v>
      </c>
      <c r="D41" s="31">
        <v>0</v>
      </c>
      <c r="F41" s="67"/>
      <c r="G41" s="66"/>
    </row>
    <row r="42" spans="1:7" ht="12.75">
      <c r="A42" t="s">
        <v>56</v>
      </c>
      <c r="B42" t="s">
        <v>57</v>
      </c>
      <c r="C42" s="71" t="s">
        <v>360</v>
      </c>
      <c r="D42" s="31">
        <v>0</v>
      </c>
      <c r="F42" s="67"/>
      <c r="G42" s="66"/>
    </row>
    <row r="43" spans="1:7" ht="12.75">
      <c r="A43" t="s">
        <v>58</v>
      </c>
      <c r="B43" t="s">
        <v>59</v>
      </c>
      <c r="C43" s="71" t="s">
        <v>361</v>
      </c>
      <c r="D43" s="31">
        <v>0</v>
      </c>
      <c r="F43" s="67"/>
      <c r="G43" s="66"/>
    </row>
    <row r="44" spans="1:7" ht="12.75">
      <c r="A44" t="s">
        <v>60</v>
      </c>
      <c r="B44" t="s">
        <v>61</v>
      </c>
      <c r="C44" s="71" t="s">
        <v>362</v>
      </c>
      <c r="D44" s="31">
        <v>0</v>
      </c>
      <c r="F44" s="67"/>
      <c r="G44" s="66"/>
    </row>
    <row r="45" spans="1:7" ht="12.75">
      <c r="A45" t="s">
        <v>62</v>
      </c>
      <c r="B45" t="s">
        <v>63</v>
      </c>
      <c r="C45" s="71" t="s">
        <v>363</v>
      </c>
      <c r="D45" s="31">
        <v>28</v>
      </c>
      <c r="F45" s="67"/>
      <c r="G45" s="66"/>
    </row>
    <row r="46" spans="1:7" ht="12.75">
      <c r="A46" t="s">
        <v>64</v>
      </c>
      <c r="B46" t="s">
        <v>65</v>
      </c>
      <c r="C46" s="71" t="s">
        <v>364</v>
      </c>
      <c r="D46" s="31">
        <v>0</v>
      </c>
      <c r="F46" s="67"/>
      <c r="G46" s="66"/>
    </row>
    <row r="47" spans="1:7" ht="12.75">
      <c r="A47" t="s">
        <v>66</v>
      </c>
      <c r="B47" t="s">
        <v>67</v>
      </c>
      <c r="C47" s="71" t="s">
        <v>365</v>
      </c>
      <c r="D47" s="31">
        <v>9</v>
      </c>
      <c r="F47" s="67"/>
      <c r="G47" s="66"/>
    </row>
    <row r="48" spans="1:7" ht="12.75">
      <c r="A48" t="s">
        <v>68</v>
      </c>
      <c r="B48" t="s">
        <v>69</v>
      </c>
      <c r="C48" s="71" t="s">
        <v>366</v>
      </c>
      <c r="D48" s="31">
        <v>2</v>
      </c>
      <c r="F48" s="67"/>
      <c r="G48" s="66"/>
    </row>
    <row r="49" spans="1:7" ht="12.75">
      <c r="A49" t="s">
        <v>70</v>
      </c>
      <c r="B49" t="s">
        <v>71</v>
      </c>
      <c r="C49" s="71" t="s">
        <v>367</v>
      </c>
      <c r="D49" s="31">
        <v>1</v>
      </c>
      <c r="F49" s="67"/>
      <c r="G49" s="66"/>
    </row>
    <row r="50" spans="1:7" ht="12.75">
      <c r="A50" t="s">
        <v>72</v>
      </c>
      <c r="B50" t="s">
        <v>71</v>
      </c>
      <c r="C50" s="71" t="s">
        <v>368</v>
      </c>
      <c r="D50" s="31">
        <v>0</v>
      </c>
      <c r="F50" s="67"/>
      <c r="G50" s="66"/>
    </row>
    <row r="51" spans="1:7" ht="12.75">
      <c r="A51" t="s">
        <v>74</v>
      </c>
      <c r="B51" t="s">
        <v>71</v>
      </c>
      <c r="C51" s="71" t="s">
        <v>369</v>
      </c>
      <c r="D51" s="31">
        <v>0</v>
      </c>
      <c r="F51" s="67"/>
      <c r="G51" s="66"/>
    </row>
    <row r="52" spans="1:7" ht="12.75">
      <c r="A52" t="s">
        <v>75</v>
      </c>
      <c r="B52" t="s">
        <v>71</v>
      </c>
      <c r="C52" s="71" t="s">
        <v>370</v>
      </c>
      <c r="D52" s="31">
        <v>0</v>
      </c>
      <c r="F52" s="67"/>
      <c r="G52" s="66"/>
    </row>
    <row r="53" spans="1:7" ht="12.75">
      <c r="A53" t="s">
        <v>76</v>
      </c>
      <c r="B53" t="s">
        <v>71</v>
      </c>
      <c r="C53" s="71" t="s">
        <v>371</v>
      </c>
      <c r="D53" s="31">
        <v>0</v>
      </c>
      <c r="F53" s="67"/>
      <c r="G53" s="66"/>
    </row>
    <row r="54" spans="1:7" ht="12.75">
      <c r="A54" t="s">
        <v>77</v>
      </c>
      <c r="B54" t="s">
        <v>78</v>
      </c>
      <c r="C54" s="71" t="s">
        <v>372</v>
      </c>
      <c r="D54" s="31">
        <v>1</v>
      </c>
      <c r="F54" s="67"/>
      <c r="G54" s="66"/>
    </row>
    <row r="55" spans="1:7" ht="12.75">
      <c r="A55" t="s">
        <v>79</v>
      </c>
      <c r="B55" t="s">
        <v>78</v>
      </c>
      <c r="C55" s="71" t="s">
        <v>373</v>
      </c>
      <c r="D55" s="31">
        <v>4</v>
      </c>
      <c r="F55" s="67"/>
      <c r="G55" s="66"/>
    </row>
    <row r="56" spans="1:7" ht="12.75">
      <c r="A56" t="s">
        <v>80</v>
      </c>
      <c r="B56" t="s">
        <v>78</v>
      </c>
      <c r="C56" s="71" t="s">
        <v>374</v>
      </c>
      <c r="D56" s="31">
        <v>1</v>
      </c>
      <c r="F56" s="67"/>
      <c r="G56" s="66"/>
    </row>
    <row r="57" spans="1:7" ht="12.75">
      <c r="A57" t="s">
        <v>81</v>
      </c>
      <c r="B57" t="s">
        <v>78</v>
      </c>
      <c r="C57" s="71" t="s">
        <v>375</v>
      </c>
      <c r="D57" s="31">
        <v>0</v>
      </c>
      <c r="F57" s="67"/>
      <c r="G57" s="66"/>
    </row>
    <row r="58" spans="1:7" ht="12.75">
      <c r="A58" t="s">
        <v>82</v>
      </c>
      <c r="B58" t="s">
        <v>78</v>
      </c>
      <c r="C58" s="71" t="s">
        <v>376</v>
      </c>
      <c r="D58" s="31">
        <v>7</v>
      </c>
      <c r="F58" s="67"/>
      <c r="G58" s="66"/>
    </row>
    <row r="59" spans="1:7" ht="12.75">
      <c r="A59" t="s">
        <v>83</v>
      </c>
      <c r="B59" t="s">
        <v>78</v>
      </c>
      <c r="C59" s="71" t="s">
        <v>377</v>
      </c>
      <c r="D59" s="31">
        <v>1</v>
      </c>
      <c r="F59" s="67"/>
      <c r="G59" s="66"/>
    </row>
    <row r="60" spans="1:7" ht="12.75">
      <c r="A60" t="s">
        <v>84</v>
      </c>
      <c r="B60" t="s">
        <v>78</v>
      </c>
      <c r="C60" s="71" t="s">
        <v>378</v>
      </c>
      <c r="D60" s="31">
        <v>0</v>
      </c>
      <c r="F60" s="67"/>
      <c r="G60" s="66"/>
    </row>
    <row r="61" spans="1:7" ht="12.75">
      <c r="A61" t="s">
        <v>85</v>
      </c>
      <c r="B61" t="s">
        <v>78</v>
      </c>
      <c r="C61" s="71" t="s">
        <v>379</v>
      </c>
      <c r="D61" s="31">
        <v>4</v>
      </c>
      <c r="F61" s="67"/>
      <c r="G61" s="66"/>
    </row>
    <row r="62" spans="1:7" ht="12.75">
      <c r="A62" t="s">
        <v>86</v>
      </c>
      <c r="B62" t="s">
        <v>78</v>
      </c>
      <c r="C62" s="71" t="s">
        <v>380</v>
      </c>
      <c r="D62" s="31">
        <v>0</v>
      </c>
      <c r="F62" s="67"/>
      <c r="G62" s="66"/>
    </row>
    <row r="63" spans="1:7" ht="12.75">
      <c r="A63" t="s">
        <v>87</v>
      </c>
      <c r="B63" t="s">
        <v>78</v>
      </c>
      <c r="C63" s="71" t="s">
        <v>381</v>
      </c>
      <c r="D63" s="31">
        <v>0</v>
      </c>
      <c r="F63" s="67"/>
      <c r="G63" s="66"/>
    </row>
    <row r="64" spans="1:7" ht="12.75">
      <c r="A64" t="s">
        <v>88</v>
      </c>
      <c r="B64" t="s">
        <v>78</v>
      </c>
      <c r="C64" s="71" t="s">
        <v>382</v>
      </c>
      <c r="D64" s="31">
        <v>0</v>
      </c>
      <c r="F64" s="67"/>
      <c r="G64" s="66"/>
    </row>
    <row r="65" spans="1:7" ht="12.75">
      <c r="A65" t="s">
        <v>89</v>
      </c>
      <c r="B65" t="s">
        <v>78</v>
      </c>
      <c r="C65" s="71" t="s">
        <v>383</v>
      </c>
      <c r="D65" s="31">
        <v>1</v>
      </c>
      <c r="F65" s="67"/>
      <c r="G65" s="66"/>
    </row>
    <row r="66" spans="1:7" ht="12.75">
      <c r="A66" t="s">
        <v>90</v>
      </c>
      <c r="B66" t="s">
        <v>78</v>
      </c>
      <c r="C66" s="71" t="s">
        <v>384</v>
      </c>
      <c r="D66" s="31">
        <v>4</v>
      </c>
      <c r="F66" s="67"/>
      <c r="G66" s="66"/>
    </row>
    <row r="67" spans="1:7" ht="12.75">
      <c r="A67" t="s">
        <v>91</v>
      </c>
      <c r="B67" t="s">
        <v>78</v>
      </c>
      <c r="C67" s="71" t="s">
        <v>385</v>
      </c>
      <c r="D67" s="31">
        <v>0</v>
      </c>
      <c r="F67" s="67"/>
      <c r="G67" s="66"/>
    </row>
    <row r="68" spans="1:7" ht="12.75">
      <c r="A68" t="s">
        <v>92</v>
      </c>
      <c r="B68" t="s">
        <v>78</v>
      </c>
      <c r="C68" s="71" t="s">
        <v>386</v>
      </c>
      <c r="D68" s="31">
        <v>0</v>
      </c>
      <c r="F68" s="67"/>
      <c r="G68" s="66"/>
    </row>
    <row r="69" spans="1:7" ht="12.75">
      <c r="A69" t="s">
        <v>93</v>
      </c>
      <c r="B69" t="s">
        <v>94</v>
      </c>
      <c r="C69" s="71" t="s">
        <v>387</v>
      </c>
      <c r="D69" s="31">
        <v>1</v>
      </c>
      <c r="F69" s="67"/>
      <c r="G69" s="66"/>
    </row>
    <row r="70" spans="1:7" ht="12.75">
      <c r="A70" t="s">
        <v>95</v>
      </c>
      <c r="B70" t="s">
        <v>94</v>
      </c>
      <c r="C70" s="71" t="s">
        <v>388</v>
      </c>
      <c r="D70" s="31">
        <v>0</v>
      </c>
      <c r="F70" s="67"/>
      <c r="G70" s="66"/>
    </row>
    <row r="71" spans="1:7" ht="12.75">
      <c r="A71" t="s">
        <v>96</v>
      </c>
      <c r="B71" t="s">
        <v>94</v>
      </c>
      <c r="C71" s="71" t="s">
        <v>389</v>
      </c>
      <c r="D71" s="31">
        <v>0</v>
      </c>
      <c r="F71" s="67"/>
      <c r="G71" s="66"/>
    </row>
    <row r="72" spans="1:7" ht="12.75">
      <c r="A72" t="s">
        <v>97</v>
      </c>
      <c r="B72" t="s">
        <v>98</v>
      </c>
      <c r="C72" s="71" t="s">
        <v>390</v>
      </c>
      <c r="D72" s="31">
        <v>1</v>
      </c>
      <c r="F72" s="67"/>
      <c r="G72" s="66"/>
    </row>
    <row r="73" spans="1:7" ht="12.75">
      <c r="A73" t="s">
        <v>99</v>
      </c>
      <c r="B73" t="s">
        <v>98</v>
      </c>
      <c r="C73" s="71" t="s">
        <v>391</v>
      </c>
      <c r="D73" s="31">
        <v>0</v>
      </c>
      <c r="F73" s="67"/>
      <c r="G73" s="66"/>
    </row>
    <row r="74" spans="1:7" ht="12.75">
      <c r="A74" t="s">
        <v>100</v>
      </c>
      <c r="B74" t="s">
        <v>98</v>
      </c>
      <c r="C74" s="71" t="s">
        <v>392</v>
      </c>
      <c r="D74" s="31">
        <v>0</v>
      </c>
      <c r="F74" s="67"/>
      <c r="G74" s="66"/>
    </row>
    <row r="75" spans="1:7" ht="12.75">
      <c r="A75" t="s">
        <v>101</v>
      </c>
      <c r="B75" t="s">
        <v>102</v>
      </c>
      <c r="C75" s="71" t="s">
        <v>393</v>
      </c>
      <c r="D75" s="31">
        <v>0</v>
      </c>
      <c r="F75" s="67"/>
      <c r="G75" s="66"/>
    </row>
    <row r="76" spans="1:7" ht="12.75">
      <c r="A76" t="s">
        <v>103</v>
      </c>
      <c r="B76" t="s">
        <v>104</v>
      </c>
      <c r="C76" s="71" t="s">
        <v>394</v>
      </c>
      <c r="D76" s="31">
        <v>0</v>
      </c>
      <c r="F76" s="67"/>
      <c r="G76" s="66"/>
    </row>
    <row r="77" spans="1:7" ht="12.75">
      <c r="A77" t="s">
        <v>105</v>
      </c>
      <c r="B77" t="s">
        <v>104</v>
      </c>
      <c r="C77" s="71" t="s">
        <v>395</v>
      </c>
      <c r="D77" s="31">
        <v>1</v>
      </c>
      <c r="F77" s="67"/>
      <c r="G77" s="66"/>
    </row>
    <row r="78" spans="1:7" ht="12.75">
      <c r="A78" t="s">
        <v>106</v>
      </c>
      <c r="B78" t="s">
        <v>107</v>
      </c>
      <c r="C78" s="71" t="s">
        <v>396</v>
      </c>
      <c r="D78" s="31">
        <v>1</v>
      </c>
      <c r="F78" s="67"/>
      <c r="G78" s="66"/>
    </row>
    <row r="79" spans="1:7" ht="12.75">
      <c r="A79" t="s">
        <v>108</v>
      </c>
      <c r="B79" t="s">
        <v>109</v>
      </c>
      <c r="C79" s="71" t="s">
        <v>397</v>
      </c>
      <c r="D79" s="31">
        <v>0</v>
      </c>
      <c r="F79" s="67"/>
      <c r="G79" s="66"/>
    </row>
    <row r="80" spans="1:7" ht="12.75">
      <c r="A80" t="s">
        <v>110</v>
      </c>
      <c r="B80" t="s">
        <v>111</v>
      </c>
      <c r="C80" s="71" t="s">
        <v>398</v>
      </c>
      <c r="D80" s="31">
        <v>0</v>
      </c>
      <c r="F80" s="67"/>
      <c r="G80" s="66"/>
    </row>
    <row r="81" spans="1:7" ht="12.75">
      <c r="A81" t="s">
        <v>112</v>
      </c>
      <c r="B81" t="s">
        <v>111</v>
      </c>
      <c r="C81" s="71" t="s">
        <v>399</v>
      </c>
      <c r="D81" s="31">
        <v>0</v>
      </c>
      <c r="F81" s="67"/>
      <c r="G81" s="66"/>
    </row>
    <row r="82" spans="1:7" ht="12.75">
      <c r="A82" t="s">
        <v>113</v>
      </c>
      <c r="B82" t="s">
        <v>114</v>
      </c>
      <c r="C82" s="71" t="s">
        <v>400</v>
      </c>
      <c r="D82" s="31">
        <v>0</v>
      </c>
      <c r="F82" s="67"/>
      <c r="G82" s="66"/>
    </row>
    <row r="83" spans="1:7" ht="12.75">
      <c r="A83" t="s">
        <v>115</v>
      </c>
      <c r="B83" t="s">
        <v>116</v>
      </c>
      <c r="C83" s="71" t="s">
        <v>401</v>
      </c>
      <c r="D83" s="31">
        <v>16</v>
      </c>
      <c r="F83" s="67"/>
      <c r="G83" s="66"/>
    </row>
    <row r="84" spans="1:7" ht="12.75">
      <c r="A84" t="s">
        <v>117</v>
      </c>
      <c r="B84" t="s">
        <v>73</v>
      </c>
      <c r="C84" s="71" t="s">
        <v>402</v>
      </c>
      <c r="D84" s="31">
        <v>0</v>
      </c>
      <c r="F84" s="67"/>
      <c r="G84" s="66"/>
    </row>
    <row r="85" spans="1:7" ht="12.75">
      <c r="A85" t="s">
        <v>118</v>
      </c>
      <c r="B85" t="s">
        <v>73</v>
      </c>
      <c r="C85" s="71" t="s">
        <v>403</v>
      </c>
      <c r="D85" s="31">
        <v>0</v>
      </c>
      <c r="F85" s="67"/>
      <c r="G85" s="66"/>
    </row>
    <row r="86" spans="1:7" ht="12.75">
      <c r="A86" t="s">
        <v>119</v>
      </c>
      <c r="B86" t="s">
        <v>45</v>
      </c>
      <c r="C86" s="71" t="s">
        <v>404</v>
      </c>
      <c r="D86" s="31">
        <v>0</v>
      </c>
      <c r="F86" s="67"/>
      <c r="G86" s="66"/>
    </row>
    <row r="87" spans="1:7" ht="12.75">
      <c r="A87" t="s">
        <v>120</v>
      </c>
      <c r="B87" t="s">
        <v>45</v>
      </c>
      <c r="C87" s="71" t="s">
        <v>405</v>
      </c>
      <c r="D87" s="31">
        <v>0</v>
      </c>
      <c r="F87" s="67"/>
      <c r="G87" s="66"/>
    </row>
    <row r="88" spans="1:7" ht="12.75">
      <c r="A88" t="s">
        <v>121</v>
      </c>
      <c r="B88" t="s">
        <v>45</v>
      </c>
      <c r="C88" s="71" t="s">
        <v>406</v>
      </c>
      <c r="D88" s="31">
        <v>0</v>
      </c>
      <c r="F88" s="67"/>
      <c r="G88" s="66"/>
    </row>
    <row r="89" spans="1:7" ht="12.75">
      <c r="A89" t="s">
        <v>122</v>
      </c>
      <c r="B89" t="s">
        <v>45</v>
      </c>
      <c r="C89" s="71" t="s">
        <v>407</v>
      </c>
      <c r="D89" s="31">
        <v>0</v>
      </c>
      <c r="F89" s="67"/>
      <c r="G89" s="66"/>
    </row>
    <row r="90" spans="1:7" ht="12.75">
      <c r="A90" t="s">
        <v>123</v>
      </c>
      <c r="B90" t="s">
        <v>45</v>
      </c>
      <c r="C90" s="71" t="s">
        <v>408</v>
      </c>
      <c r="D90" s="31">
        <v>0</v>
      </c>
      <c r="F90" s="67"/>
      <c r="G90" s="66"/>
    </row>
    <row r="91" spans="1:7" ht="12.75">
      <c r="A91" t="s">
        <v>124</v>
      </c>
      <c r="B91" t="s">
        <v>125</v>
      </c>
      <c r="C91" s="71" t="s">
        <v>409</v>
      </c>
      <c r="D91" s="31">
        <v>0</v>
      </c>
      <c r="F91" s="67"/>
      <c r="G91" s="66"/>
    </row>
    <row r="92" spans="1:7" ht="12.75">
      <c r="A92" t="s">
        <v>126</v>
      </c>
      <c r="B92" t="s">
        <v>127</v>
      </c>
      <c r="C92" s="71" t="s">
        <v>410</v>
      </c>
      <c r="D92" s="31">
        <v>0</v>
      </c>
      <c r="F92" s="67"/>
      <c r="G92" s="66"/>
    </row>
    <row r="93" spans="1:7" ht="12.75">
      <c r="A93" t="s">
        <v>128</v>
      </c>
      <c r="B93" t="s">
        <v>127</v>
      </c>
      <c r="C93" s="71" t="s">
        <v>411</v>
      </c>
      <c r="D93" s="31">
        <v>0</v>
      </c>
      <c r="F93" s="67"/>
      <c r="G93" s="66"/>
    </row>
    <row r="94" spans="1:7" ht="12.75">
      <c r="A94" t="s">
        <v>129</v>
      </c>
      <c r="B94" t="s">
        <v>127</v>
      </c>
      <c r="C94" s="71" t="s">
        <v>412</v>
      </c>
      <c r="D94" s="31">
        <v>0</v>
      </c>
      <c r="F94" s="67"/>
      <c r="G94" s="66"/>
    </row>
    <row r="95" spans="1:7" ht="12.75">
      <c r="A95" t="s">
        <v>130</v>
      </c>
      <c r="B95" t="s">
        <v>131</v>
      </c>
      <c r="C95" s="71" t="s">
        <v>413</v>
      </c>
      <c r="D95" s="31">
        <v>2</v>
      </c>
      <c r="F95" s="67"/>
      <c r="G95" s="66"/>
    </row>
    <row r="96" spans="1:7" ht="12.75">
      <c r="A96" t="s">
        <v>132</v>
      </c>
      <c r="B96" t="s">
        <v>131</v>
      </c>
      <c r="C96" s="71" t="s">
        <v>414</v>
      </c>
      <c r="D96" s="31">
        <v>1</v>
      </c>
      <c r="F96" s="67"/>
      <c r="G96" s="66"/>
    </row>
    <row r="97" spans="1:7" ht="12.75">
      <c r="A97" t="s">
        <v>133</v>
      </c>
      <c r="B97" t="s">
        <v>131</v>
      </c>
      <c r="C97" s="71" t="s">
        <v>415</v>
      </c>
      <c r="D97" s="31">
        <v>0</v>
      </c>
      <c r="F97" s="67"/>
      <c r="G97" s="66"/>
    </row>
    <row r="98" spans="1:7" ht="12.75">
      <c r="A98" t="s">
        <v>134</v>
      </c>
      <c r="B98" t="s">
        <v>35</v>
      </c>
      <c r="C98" s="71" t="s">
        <v>416</v>
      </c>
      <c r="D98" s="31">
        <v>0</v>
      </c>
      <c r="F98" s="67"/>
      <c r="G98" s="66"/>
    </row>
    <row r="99" spans="1:7" ht="12.75">
      <c r="A99" t="s">
        <v>135</v>
      </c>
      <c r="B99" t="s">
        <v>35</v>
      </c>
      <c r="C99" s="71" t="s">
        <v>417</v>
      </c>
      <c r="D99" s="31">
        <v>0</v>
      </c>
      <c r="F99" s="67"/>
      <c r="G99" s="66"/>
    </row>
    <row r="100" spans="1:7" ht="12.75">
      <c r="A100" t="s">
        <v>136</v>
      </c>
      <c r="B100" t="s">
        <v>35</v>
      </c>
      <c r="C100" s="71" t="s">
        <v>418</v>
      </c>
      <c r="D100" s="31">
        <v>0</v>
      </c>
      <c r="F100" s="67"/>
      <c r="G100" s="66"/>
    </row>
    <row r="101" spans="1:7" ht="12.75">
      <c r="A101" t="s">
        <v>137</v>
      </c>
      <c r="B101" t="s">
        <v>35</v>
      </c>
      <c r="C101" s="71" t="s">
        <v>419</v>
      </c>
      <c r="D101" s="31">
        <v>0</v>
      </c>
      <c r="F101" s="67"/>
      <c r="G101" s="66"/>
    </row>
    <row r="102" spans="1:7" ht="12.75">
      <c r="A102" t="s">
        <v>138</v>
      </c>
      <c r="B102" t="s">
        <v>35</v>
      </c>
      <c r="C102" s="71" t="s">
        <v>420</v>
      </c>
      <c r="D102" s="31">
        <v>0</v>
      </c>
      <c r="F102" s="67"/>
      <c r="G102" s="66"/>
    </row>
    <row r="103" spans="1:7" ht="12.75">
      <c r="A103" t="s">
        <v>139</v>
      </c>
      <c r="B103" t="s">
        <v>35</v>
      </c>
      <c r="C103" s="71" t="s">
        <v>421</v>
      </c>
      <c r="D103" s="31">
        <v>0</v>
      </c>
      <c r="F103" s="67"/>
      <c r="G103" s="66"/>
    </row>
    <row r="104" spans="1:7" ht="12.75">
      <c r="A104" t="s">
        <v>140</v>
      </c>
      <c r="B104" t="s">
        <v>141</v>
      </c>
      <c r="C104" s="71" t="s">
        <v>422</v>
      </c>
      <c r="D104" s="31">
        <v>0</v>
      </c>
      <c r="F104" s="67"/>
      <c r="G104" s="66"/>
    </row>
    <row r="105" spans="1:7" ht="12.75">
      <c r="A105" t="s">
        <v>142</v>
      </c>
      <c r="B105" t="s">
        <v>141</v>
      </c>
      <c r="C105" s="71" t="s">
        <v>423</v>
      </c>
      <c r="D105" s="31">
        <v>0</v>
      </c>
      <c r="F105" s="67"/>
      <c r="G105" s="66"/>
    </row>
    <row r="106" spans="1:7" ht="12.75">
      <c r="A106" t="s">
        <v>143</v>
      </c>
      <c r="B106" t="s">
        <v>141</v>
      </c>
      <c r="C106" s="71" t="s">
        <v>424</v>
      </c>
      <c r="D106" s="31">
        <v>0</v>
      </c>
      <c r="F106" s="67"/>
      <c r="G106" s="66"/>
    </row>
    <row r="107" spans="1:7" ht="12.75">
      <c r="A107" t="s">
        <v>144</v>
      </c>
      <c r="B107" t="s">
        <v>145</v>
      </c>
      <c r="C107" s="71" t="s">
        <v>425</v>
      </c>
      <c r="D107" s="31">
        <v>0</v>
      </c>
      <c r="F107" s="67"/>
      <c r="G107" s="66"/>
    </row>
    <row r="108" spans="1:7" ht="12.75">
      <c r="A108" t="s">
        <v>146</v>
      </c>
      <c r="B108" t="s">
        <v>145</v>
      </c>
      <c r="C108" s="71" t="s">
        <v>426</v>
      </c>
      <c r="D108" s="31">
        <v>0</v>
      </c>
      <c r="F108" s="67"/>
      <c r="G108" s="66"/>
    </row>
    <row r="109" spans="1:7" ht="12.75">
      <c r="A109" t="s">
        <v>147</v>
      </c>
      <c r="B109" t="s">
        <v>145</v>
      </c>
      <c r="C109" s="71" t="s">
        <v>427</v>
      </c>
      <c r="D109" s="31">
        <v>0</v>
      </c>
      <c r="F109" s="67"/>
      <c r="G109" s="66"/>
    </row>
    <row r="110" spans="1:7" ht="12.75">
      <c r="A110" t="s">
        <v>148</v>
      </c>
      <c r="B110" t="s">
        <v>145</v>
      </c>
      <c r="C110" s="71" t="s">
        <v>428</v>
      </c>
      <c r="D110" s="31">
        <v>0</v>
      </c>
      <c r="F110" s="67"/>
      <c r="G110" s="66"/>
    </row>
    <row r="111" spans="1:7" ht="12.75">
      <c r="A111" t="s">
        <v>149</v>
      </c>
      <c r="B111" t="s">
        <v>150</v>
      </c>
      <c r="C111" s="71" t="s">
        <v>429</v>
      </c>
      <c r="D111" s="31">
        <v>0</v>
      </c>
      <c r="F111" s="67"/>
      <c r="G111" s="66"/>
    </row>
    <row r="112" spans="1:7" ht="12.75">
      <c r="A112" t="s">
        <v>151</v>
      </c>
      <c r="B112" t="s">
        <v>150</v>
      </c>
      <c r="C112" s="71" t="s">
        <v>430</v>
      </c>
      <c r="D112" s="31">
        <v>0</v>
      </c>
      <c r="F112" s="67"/>
      <c r="G112" s="66"/>
    </row>
    <row r="113" spans="1:7" ht="12.75">
      <c r="A113" t="s">
        <v>152</v>
      </c>
      <c r="B113" t="s">
        <v>150</v>
      </c>
      <c r="C113" s="71" t="s">
        <v>431</v>
      </c>
      <c r="D113" s="31">
        <v>1</v>
      </c>
      <c r="F113" s="67"/>
      <c r="G113" s="66"/>
    </row>
    <row r="114" spans="1:7" ht="12.75">
      <c r="A114" t="s">
        <v>153</v>
      </c>
      <c r="B114" t="s">
        <v>154</v>
      </c>
      <c r="C114" s="71" t="s">
        <v>432</v>
      </c>
      <c r="D114" s="31">
        <v>0</v>
      </c>
      <c r="F114" s="67"/>
      <c r="G114" s="66"/>
    </row>
    <row r="115" spans="1:7" ht="12.75">
      <c r="A115" t="s">
        <v>155</v>
      </c>
      <c r="B115" t="s">
        <v>156</v>
      </c>
      <c r="C115" s="71" t="s">
        <v>433</v>
      </c>
      <c r="D115" s="31">
        <v>0</v>
      </c>
      <c r="F115" s="67"/>
      <c r="G115" s="66"/>
    </row>
    <row r="116" spans="1:7" ht="12.75">
      <c r="A116" t="s">
        <v>157</v>
      </c>
      <c r="B116" t="s">
        <v>158</v>
      </c>
      <c r="C116" s="71" t="s">
        <v>434</v>
      </c>
      <c r="D116" s="31">
        <v>2</v>
      </c>
      <c r="F116" s="67"/>
      <c r="G116" s="66"/>
    </row>
    <row r="117" spans="1:7" ht="12.75">
      <c r="A117" t="s">
        <v>159</v>
      </c>
      <c r="B117" t="s">
        <v>158</v>
      </c>
      <c r="C117" s="71" t="s">
        <v>435</v>
      </c>
      <c r="D117" s="31">
        <v>0</v>
      </c>
      <c r="F117" s="67"/>
      <c r="G117" s="66"/>
    </row>
    <row r="118" spans="1:7" ht="12.75">
      <c r="A118" t="s">
        <v>160</v>
      </c>
      <c r="B118" t="s">
        <v>158</v>
      </c>
      <c r="C118" s="71" t="s">
        <v>436</v>
      </c>
      <c r="D118" s="31">
        <v>0</v>
      </c>
      <c r="F118" s="67"/>
      <c r="G118" s="66"/>
    </row>
    <row r="119" spans="1:7" ht="12.75">
      <c r="A119" t="s">
        <v>161</v>
      </c>
      <c r="B119" t="s">
        <v>162</v>
      </c>
      <c r="C119" s="71" t="s">
        <v>437</v>
      </c>
      <c r="D119" s="31">
        <v>2</v>
      </c>
      <c r="F119" s="67"/>
      <c r="G119" s="66"/>
    </row>
    <row r="120" spans="1:7" ht="12.75">
      <c r="A120" t="s">
        <v>163</v>
      </c>
      <c r="B120" t="s">
        <v>162</v>
      </c>
      <c r="C120" s="71" t="s">
        <v>438</v>
      </c>
      <c r="D120" s="31">
        <v>1</v>
      </c>
      <c r="F120" s="67"/>
      <c r="G120" s="66"/>
    </row>
    <row r="121" spans="1:7" ht="12.75">
      <c r="A121" t="s">
        <v>164</v>
      </c>
      <c r="B121" t="s">
        <v>165</v>
      </c>
      <c r="C121" s="71" t="s">
        <v>439</v>
      </c>
      <c r="D121" s="31">
        <v>0</v>
      </c>
      <c r="F121" s="67"/>
      <c r="G121" s="66"/>
    </row>
    <row r="122" spans="1:7" ht="12.75">
      <c r="A122" t="s">
        <v>166</v>
      </c>
      <c r="B122" t="s">
        <v>165</v>
      </c>
      <c r="C122" s="71" t="s">
        <v>440</v>
      </c>
      <c r="D122" s="31">
        <v>0</v>
      </c>
      <c r="F122" s="67"/>
      <c r="G122" s="66"/>
    </row>
    <row r="123" spans="1:7" ht="12.75">
      <c r="A123" t="s">
        <v>167</v>
      </c>
      <c r="B123" t="s">
        <v>165</v>
      </c>
      <c r="C123" s="71" t="s">
        <v>441</v>
      </c>
      <c r="D123" s="31">
        <v>0</v>
      </c>
      <c r="F123" s="67"/>
      <c r="G123" s="66"/>
    </row>
    <row r="124" spans="1:7" ht="12.75">
      <c r="A124" t="s">
        <v>168</v>
      </c>
      <c r="B124" t="s">
        <v>165</v>
      </c>
      <c r="C124" s="71" t="s">
        <v>442</v>
      </c>
      <c r="D124" s="31">
        <v>0</v>
      </c>
      <c r="F124" s="67"/>
      <c r="G124" s="66"/>
    </row>
    <row r="125" spans="1:7" ht="12.75">
      <c r="A125" t="s">
        <v>169</v>
      </c>
      <c r="B125" t="s">
        <v>170</v>
      </c>
      <c r="C125" s="71" t="s">
        <v>443</v>
      </c>
      <c r="D125" s="31">
        <v>0</v>
      </c>
      <c r="F125" s="67"/>
      <c r="G125" s="66"/>
    </row>
    <row r="126" spans="1:7" ht="12.75">
      <c r="A126" t="s">
        <v>171</v>
      </c>
      <c r="B126" t="s">
        <v>170</v>
      </c>
      <c r="C126" s="71" t="s">
        <v>444</v>
      </c>
      <c r="D126" s="31">
        <v>0</v>
      </c>
      <c r="F126" s="67"/>
      <c r="G126" s="66"/>
    </row>
    <row r="127" spans="1:7" ht="12.75">
      <c r="A127" t="s">
        <v>172</v>
      </c>
      <c r="B127" t="s">
        <v>170</v>
      </c>
      <c r="C127" s="71" t="s">
        <v>445</v>
      </c>
      <c r="D127" s="31">
        <v>0</v>
      </c>
      <c r="F127" s="67"/>
      <c r="G127" s="66"/>
    </row>
    <row r="128" spans="1:7" ht="12.75">
      <c r="A128" t="s">
        <v>173</v>
      </c>
      <c r="B128" t="s">
        <v>170</v>
      </c>
      <c r="C128" s="71" t="s">
        <v>446</v>
      </c>
      <c r="D128" s="31">
        <v>0</v>
      </c>
      <c r="F128" s="67"/>
      <c r="G128" s="66"/>
    </row>
    <row r="129" spans="1:7" ht="12.75">
      <c r="A129" t="s">
        <v>174</v>
      </c>
      <c r="B129" t="s">
        <v>170</v>
      </c>
      <c r="C129" s="71" t="s">
        <v>447</v>
      </c>
      <c r="D129" s="31">
        <v>0</v>
      </c>
      <c r="F129" s="67"/>
      <c r="G129" s="66"/>
    </row>
    <row r="130" spans="1:7" ht="12.75">
      <c r="A130" t="s">
        <v>175</v>
      </c>
      <c r="B130" t="s">
        <v>170</v>
      </c>
      <c r="C130" s="71" t="s">
        <v>448</v>
      </c>
      <c r="D130" s="31">
        <v>0</v>
      </c>
      <c r="F130" s="67"/>
      <c r="G130" s="66"/>
    </row>
    <row r="131" spans="1:7" ht="12.75">
      <c r="A131" t="s">
        <v>176</v>
      </c>
      <c r="B131" t="s">
        <v>177</v>
      </c>
      <c r="C131" s="71" t="s">
        <v>449</v>
      </c>
      <c r="D131" s="31">
        <v>0</v>
      </c>
      <c r="F131" s="67"/>
      <c r="G131" s="66"/>
    </row>
    <row r="132" spans="1:7" ht="12.75">
      <c r="A132" t="s">
        <v>178</v>
      </c>
      <c r="B132" t="s">
        <v>177</v>
      </c>
      <c r="C132" s="71" t="s">
        <v>450</v>
      </c>
      <c r="D132" s="31">
        <v>0</v>
      </c>
      <c r="F132" s="67"/>
      <c r="G132" s="66"/>
    </row>
    <row r="133" spans="1:7" ht="12.75">
      <c r="A133" t="s">
        <v>179</v>
      </c>
      <c r="B133" t="s">
        <v>180</v>
      </c>
      <c r="C133" s="71" t="s">
        <v>451</v>
      </c>
      <c r="D133" s="31">
        <v>0</v>
      </c>
      <c r="F133" s="67"/>
      <c r="G133" s="66"/>
    </row>
    <row r="134" spans="1:7" ht="12.75">
      <c r="A134" t="s">
        <v>181</v>
      </c>
      <c r="B134" t="s">
        <v>180</v>
      </c>
      <c r="C134" s="71" t="s">
        <v>452</v>
      </c>
      <c r="D134" s="31">
        <v>2</v>
      </c>
      <c r="F134" s="67"/>
      <c r="G134" s="66"/>
    </row>
    <row r="135" spans="1:7" ht="12.75">
      <c r="A135" t="s">
        <v>182</v>
      </c>
      <c r="B135" t="s">
        <v>183</v>
      </c>
      <c r="C135" s="71" t="s">
        <v>453</v>
      </c>
      <c r="D135" s="31">
        <v>0</v>
      </c>
      <c r="F135" s="67"/>
      <c r="G135" s="66"/>
    </row>
    <row r="136" spans="1:7" ht="12.75">
      <c r="A136" t="s">
        <v>184</v>
      </c>
      <c r="B136" t="s">
        <v>183</v>
      </c>
      <c r="C136" s="71" t="s">
        <v>454</v>
      </c>
      <c r="D136" s="31">
        <v>0</v>
      </c>
      <c r="F136" s="67"/>
      <c r="G136" s="66"/>
    </row>
    <row r="137" spans="1:7" ht="12.75">
      <c r="A137" t="s">
        <v>185</v>
      </c>
      <c r="B137" t="s">
        <v>186</v>
      </c>
      <c r="C137" s="71" t="s">
        <v>455</v>
      </c>
      <c r="D137" s="31">
        <v>1</v>
      </c>
      <c r="F137" s="67"/>
      <c r="G137" s="66"/>
    </row>
    <row r="138" spans="1:7" ht="12.75">
      <c r="A138" t="s">
        <v>187</v>
      </c>
      <c r="B138" t="s">
        <v>188</v>
      </c>
      <c r="C138" s="71" t="s">
        <v>456</v>
      </c>
      <c r="D138" s="31">
        <v>0</v>
      </c>
      <c r="F138" s="67"/>
      <c r="G138" s="66"/>
    </row>
    <row r="139" spans="1:7" ht="12.75">
      <c r="A139" t="s">
        <v>189</v>
      </c>
      <c r="B139" t="s">
        <v>188</v>
      </c>
      <c r="C139" s="71" t="s">
        <v>457</v>
      </c>
      <c r="D139" s="31">
        <v>1</v>
      </c>
      <c r="F139" s="67"/>
      <c r="G139" s="66"/>
    </row>
    <row r="140" spans="1:7" ht="12.75">
      <c r="A140" t="s">
        <v>190</v>
      </c>
      <c r="B140" t="s">
        <v>188</v>
      </c>
      <c r="C140" s="71" t="s">
        <v>458</v>
      </c>
      <c r="D140" s="31">
        <v>0</v>
      </c>
      <c r="F140" s="67"/>
      <c r="G140" s="66"/>
    </row>
    <row r="141" spans="1:7" ht="12.75">
      <c r="A141" t="s">
        <v>191</v>
      </c>
      <c r="B141" t="s">
        <v>188</v>
      </c>
      <c r="C141" s="71" t="s">
        <v>459</v>
      </c>
      <c r="D141" s="31">
        <v>0</v>
      </c>
      <c r="F141" s="67"/>
      <c r="G141" s="66"/>
    </row>
    <row r="142" spans="1:7" ht="12.75">
      <c r="A142" t="s">
        <v>192</v>
      </c>
      <c r="B142" t="s">
        <v>193</v>
      </c>
      <c r="C142" s="71" t="s">
        <v>460</v>
      </c>
      <c r="D142" s="31">
        <v>4</v>
      </c>
      <c r="F142" s="67"/>
      <c r="G142" s="66"/>
    </row>
    <row r="143" spans="1:7" ht="12.75">
      <c r="A143" t="s">
        <v>194</v>
      </c>
      <c r="B143" t="s">
        <v>193</v>
      </c>
      <c r="C143" s="71" t="s">
        <v>461</v>
      </c>
      <c r="D143" s="31">
        <v>3</v>
      </c>
      <c r="F143" s="67"/>
      <c r="G143" s="66"/>
    </row>
    <row r="144" spans="1:7" ht="12.75">
      <c r="A144" t="s">
        <v>195</v>
      </c>
      <c r="B144" t="s">
        <v>196</v>
      </c>
      <c r="C144" s="71" t="s">
        <v>462</v>
      </c>
      <c r="D144" s="31">
        <v>0</v>
      </c>
      <c r="F144" s="67"/>
      <c r="G144" s="66"/>
    </row>
    <row r="145" spans="1:7" ht="12.75">
      <c r="A145" t="s">
        <v>197</v>
      </c>
      <c r="B145" t="s">
        <v>196</v>
      </c>
      <c r="C145" s="71" t="s">
        <v>463</v>
      </c>
      <c r="D145" s="31">
        <v>0</v>
      </c>
      <c r="F145" s="67"/>
      <c r="G145" s="66"/>
    </row>
    <row r="146" spans="1:7" ht="12.75">
      <c r="A146" t="s">
        <v>198</v>
      </c>
      <c r="B146" t="s">
        <v>199</v>
      </c>
      <c r="C146" s="71" t="s">
        <v>464</v>
      </c>
      <c r="D146" s="31">
        <v>0</v>
      </c>
      <c r="F146" s="67"/>
      <c r="G146" s="66"/>
    </row>
    <row r="147" spans="1:7" ht="12.75">
      <c r="A147" t="s">
        <v>200</v>
      </c>
      <c r="B147" t="s">
        <v>199</v>
      </c>
      <c r="C147" s="71" t="s">
        <v>465</v>
      </c>
      <c r="D147" s="31">
        <v>0</v>
      </c>
      <c r="F147" s="67"/>
      <c r="G147" s="66"/>
    </row>
    <row r="148" spans="1:7" ht="12.75">
      <c r="A148" t="s">
        <v>201</v>
      </c>
      <c r="B148" t="s">
        <v>199</v>
      </c>
      <c r="C148" s="71" t="s">
        <v>466</v>
      </c>
      <c r="D148" s="31">
        <v>0</v>
      </c>
      <c r="F148" s="67"/>
      <c r="G148" s="66"/>
    </row>
    <row r="149" spans="1:7" ht="12.75">
      <c r="A149" t="s">
        <v>202</v>
      </c>
      <c r="B149" t="s">
        <v>203</v>
      </c>
      <c r="C149" s="71" t="s">
        <v>467</v>
      </c>
      <c r="D149" s="31">
        <v>0</v>
      </c>
      <c r="F149" s="67"/>
      <c r="G149" s="66"/>
    </row>
    <row r="150" spans="1:7" ht="12.75">
      <c r="A150" t="s">
        <v>204</v>
      </c>
      <c r="B150" t="s">
        <v>203</v>
      </c>
      <c r="C150" s="71" t="s">
        <v>468</v>
      </c>
      <c r="D150" s="31">
        <v>1</v>
      </c>
      <c r="F150" s="67"/>
      <c r="G150" s="66"/>
    </row>
    <row r="151" spans="1:7" ht="12.75">
      <c r="A151" t="s">
        <v>205</v>
      </c>
      <c r="B151" t="s">
        <v>203</v>
      </c>
      <c r="C151" s="71" t="s">
        <v>469</v>
      </c>
      <c r="D151" s="31">
        <v>0</v>
      </c>
      <c r="F151" s="67"/>
      <c r="G151" s="66"/>
    </row>
    <row r="152" spans="1:7" ht="12.75">
      <c r="A152" t="s">
        <v>206</v>
      </c>
      <c r="B152" t="s">
        <v>207</v>
      </c>
      <c r="C152" s="71" t="s">
        <v>470</v>
      </c>
      <c r="D152" s="31">
        <v>0</v>
      </c>
      <c r="F152" s="67"/>
      <c r="G152" s="66"/>
    </row>
    <row r="153" spans="1:7" ht="12.75">
      <c r="A153" t="s">
        <v>208</v>
      </c>
      <c r="B153" t="s">
        <v>207</v>
      </c>
      <c r="C153" s="71" t="s">
        <v>471</v>
      </c>
      <c r="D153" s="31">
        <v>1</v>
      </c>
      <c r="F153" s="67"/>
      <c r="G153" s="66"/>
    </row>
    <row r="154" spans="1:7" ht="12.75">
      <c r="A154" t="s">
        <v>209</v>
      </c>
      <c r="B154" t="s">
        <v>207</v>
      </c>
      <c r="C154" s="71" t="s">
        <v>472</v>
      </c>
      <c r="D154" s="31">
        <v>0</v>
      </c>
      <c r="F154" s="67"/>
      <c r="G154" s="66"/>
    </row>
    <row r="155" spans="1:7" ht="12.75">
      <c r="A155" t="s">
        <v>210</v>
      </c>
      <c r="B155" t="s">
        <v>211</v>
      </c>
      <c r="C155" s="71" t="s">
        <v>473</v>
      </c>
      <c r="D155" s="31">
        <v>0</v>
      </c>
      <c r="F155" s="67"/>
      <c r="G155" s="66"/>
    </row>
    <row r="156" spans="1:7" ht="12.75">
      <c r="A156" t="s">
        <v>212</v>
      </c>
      <c r="B156" t="s">
        <v>213</v>
      </c>
      <c r="C156" s="71" t="s">
        <v>474</v>
      </c>
      <c r="D156" s="31">
        <v>0</v>
      </c>
      <c r="F156" s="67"/>
      <c r="G156" s="66"/>
    </row>
    <row r="157" spans="1:7" ht="12.75">
      <c r="A157" t="s">
        <v>214</v>
      </c>
      <c r="B157" t="s">
        <v>213</v>
      </c>
      <c r="C157" s="71" t="s">
        <v>475</v>
      </c>
      <c r="D157" s="31">
        <v>0</v>
      </c>
      <c r="F157" s="67"/>
      <c r="G157" s="66"/>
    </row>
    <row r="158" spans="1:7" ht="12.75">
      <c r="A158" t="s">
        <v>215</v>
      </c>
      <c r="B158" t="s">
        <v>216</v>
      </c>
      <c r="C158" s="71" t="s">
        <v>476</v>
      </c>
      <c r="D158" s="31">
        <v>0</v>
      </c>
      <c r="F158" s="67"/>
      <c r="G158" s="66"/>
    </row>
    <row r="159" spans="1:7" ht="12.75">
      <c r="A159" t="s">
        <v>217</v>
      </c>
      <c r="B159" t="s">
        <v>216</v>
      </c>
      <c r="C159" s="71" t="s">
        <v>477</v>
      </c>
      <c r="D159" s="31">
        <v>0</v>
      </c>
      <c r="F159" s="67"/>
      <c r="G159" s="66"/>
    </row>
    <row r="160" spans="1:7" ht="12.75">
      <c r="A160" t="s">
        <v>218</v>
      </c>
      <c r="B160" t="s">
        <v>219</v>
      </c>
      <c r="C160" s="71" t="s">
        <v>478</v>
      </c>
      <c r="D160" s="31">
        <v>0</v>
      </c>
      <c r="F160" s="67"/>
      <c r="G160" s="66"/>
    </row>
    <row r="161" spans="1:7" ht="12.75">
      <c r="A161" t="s">
        <v>220</v>
      </c>
      <c r="B161" t="s">
        <v>221</v>
      </c>
      <c r="C161" s="71" t="s">
        <v>479</v>
      </c>
      <c r="D161" s="31">
        <v>0</v>
      </c>
      <c r="F161" s="67"/>
      <c r="G161" s="66"/>
    </row>
    <row r="162" spans="1:7" ht="12.75">
      <c r="A162" t="s">
        <v>222</v>
      </c>
      <c r="B162" t="s">
        <v>221</v>
      </c>
      <c r="C162" s="71" t="s">
        <v>480</v>
      </c>
      <c r="D162" s="31">
        <v>0</v>
      </c>
      <c r="F162" s="67"/>
      <c r="G162" s="66"/>
    </row>
    <row r="163" spans="1:7" ht="12.75">
      <c r="A163" t="s">
        <v>223</v>
      </c>
      <c r="B163" t="s">
        <v>224</v>
      </c>
      <c r="C163" s="71" t="s">
        <v>481</v>
      </c>
      <c r="D163" s="31">
        <v>0</v>
      </c>
      <c r="F163" s="67"/>
      <c r="G163" s="66"/>
    </row>
    <row r="164" spans="1:7" ht="12.75">
      <c r="A164" t="s">
        <v>225</v>
      </c>
      <c r="B164" t="s">
        <v>224</v>
      </c>
      <c r="C164" s="71" t="s">
        <v>482</v>
      </c>
      <c r="D164" s="31">
        <v>0</v>
      </c>
      <c r="F164" s="67"/>
      <c r="G164" s="66"/>
    </row>
    <row r="165" spans="1:7" ht="12.75">
      <c r="A165" t="s">
        <v>226</v>
      </c>
      <c r="B165" t="s">
        <v>224</v>
      </c>
      <c r="C165" s="71" t="s">
        <v>483</v>
      </c>
      <c r="D165" s="31">
        <v>0</v>
      </c>
      <c r="F165" s="67"/>
      <c r="G165" s="66"/>
    </row>
    <row r="166" spans="1:7" ht="12.75">
      <c r="A166" t="s">
        <v>227</v>
      </c>
      <c r="B166" t="s">
        <v>224</v>
      </c>
      <c r="C166" s="71" t="s">
        <v>484</v>
      </c>
      <c r="D166" s="31">
        <v>0</v>
      </c>
      <c r="F166" s="67"/>
      <c r="G166" s="66"/>
    </row>
    <row r="167" spans="1:7" ht="12.75">
      <c r="A167" t="s">
        <v>228</v>
      </c>
      <c r="B167" t="s">
        <v>224</v>
      </c>
      <c r="C167" s="71" t="s">
        <v>485</v>
      </c>
      <c r="D167" s="31">
        <v>0</v>
      </c>
      <c r="F167" s="67"/>
      <c r="G167" s="66"/>
    </row>
    <row r="168" spans="1:7" ht="12.75">
      <c r="A168" t="s">
        <v>229</v>
      </c>
      <c r="B168" t="s">
        <v>230</v>
      </c>
      <c r="C168" s="71" t="s">
        <v>497</v>
      </c>
      <c r="D168" s="31">
        <v>0</v>
      </c>
      <c r="F168" s="67"/>
      <c r="G168" s="66"/>
    </row>
    <row r="169" spans="1:7" ht="12.75">
      <c r="A169" t="s">
        <v>231</v>
      </c>
      <c r="B169" t="s">
        <v>230</v>
      </c>
      <c r="C169" s="71" t="s">
        <v>486</v>
      </c>
      <c r="D169" s="31">
        <v>0</v>
      </c>
      <c r="F169" s="67"/>
      <c r="G169" s="66"/>
    </row>
    <row r="170" spans="1:7" ht="12.75">
      <c r="A170" t="s">
        <v>232</v>
      </c>
      <c r="B170" t="s">
        <v>230</v>
      </c>
      <c r="C170" s="71" t="s">
        <v>487</v>
      </c>
      <c r="D170" s="31">
        <v>1</v>
      </c>
      <c r="F170" s="67"/>
      <c r="G170" s="66"/>
    </row>
    <row r="171" spans="1:7" ht="12.75">
      <c r="A171" t="s">
        <v>233</v>
      </c>
      <c r="B171" t="s">
        <v>230</v>
      </c>
      <c r="C171" s="71" t="s">
        <v>488</v>
      </c>
      <c r="D171" s="31">
        <v>1</v>
      </c>
      <c r="F171" s="67"/>
      <c r="G171" s="66"/>
    </row>
    <row r="172" spans="1:7" ht="12.75">
      <c r="A172" t="s">
        <v>234</v>
      </c>
      <c r="B172" t="s">
        <v>230</v>
      </c>
      <c r="C172" s="71" t="s">
        <v>489</v>
      </c>
      <c r="D172" s="31">
        <v>1</v>
      </c>
      <c r="F172" s="67"/>
      <c r="G172" s="66"/>
    </row>
    <row r="173" spans="1:7" ht="12.75">
      <c r="A173" t="s">
        <v>235</v>
      </c>
      <c r="B173" t="s">
        <v>230</v>
      </c>
      <c r="C173" s="71" t="s">
        <v>490</v>
      </c>
      <c r="D173" s="31">
        <v>3</v>
      </c>
      <c r="F173" s="67"/>
      <c r="G173" s="66"/>
    </row>
    <row r="174" spans="1:7" ht="12.75">
      <c r="A174" t="s">
        <v>236</v>
      </c>
      <c r="B174" t="s">
        <v>230</v>
      </c>
      <c r="C174" s="71" t="s">
        <v>491</v>
      </c>
      <c r="D174" s="31">
        <v>0</v>
      </c>
      <c r="F174" s="67"/>
      <c r="G174" s="66"/>
    </row>
    <row r="175" spans="1:7" ht="12.75">
      <c r="A175" t="s">
        <v>237</v>
      </c>
      <c r="B175" t="s">
        <v>230</v>
      </c>
      <c r="C175" s="71" t="s">
        <v>492</v>
      </c>
      <c r="D175" s="31">
        <v>0</v>
      </c>
      <c r="F175" s="67"/>
      <c r="G175" s="66"/>
    </row>
    <row r="176" spans="1:7" ht="12.75">
      <c r="A176" t="s">
        <v>238</v>
      </c>
      <c r="B176" t="s">
        <v>230</v>
      </c>
      <c r="C176" s="71" t="s">
        <v>493</v>
      </c>
      <c r="D176" s="31">
        <v>0</v>
      </c>
      <c r="F176" s="67"/>
      <c r="G176" s="66"/>
    </row>
    <row r="177" spans="1:7" ht="12.75">
      <c r="A177" t="s">
        <v>239</v>
      </c>
      <c r="B177" t="s">
        <v>230</v>
      </c>
      <c r="C177" s="71" t="s">
        <v>494</v>
      </c>
      <c r="D177" s="31">
        <v>0</v>
      </c>
      <c r="F177" s="67"/>
      <c r="G177" s="66"/>
    </row>
    <row r="178" spans="1:7" ht="12.75">
      <c r="A178" t="s">
        <v>240</v>
      </c>
      <c r="B178" t="s">
        <v>230</v>
      </c>
      <c r="C178" s="71" t="s">
        <v>495</v>
      </c>
      <c r="D178" s="31">
        <v>0</v>
      </c>
      <c r="F178" s="67"/>
      <c r="G178" s="66"/>
    </row>
    <row r="179" spans="1:7" ht="12.75">
      <c r="A179" t="s">
        <v>241</v>
      </c>
      <c r="B179" t="s">
        <v>230</v>
      </c>
      <c r="C179" s="71" t="s">
        <v>496</v>
      </c>
      <c r="D179" s="31">
        <v>0</v>
      </c>
      <c r="F179" s="67"/>
      <c r="G179" s="66"/>
    </row>
    <row r="180" spans="1:7" ht="12.75">
      <c r="A180" s="3">
        <v>3200</v>
      </c>
      <c r="B180" t="s">
        <v>242</v>
      </c>
      <c r="C180" s="71" t="s">
        <v>243</v>
      </c>
      <c r="D180" s="31">
        <v>0</v>
      </c>
      <c r="F180" s="67"/>
      <c r="G180" s="66"/>
    </row>
    <row r="181" spans="1:7" ht="12.75">
      <c r="A181" s="3">
        <v>3210</v>
      </c>
      <c r="B181" t="s">
        <v>242</v>
      </c>
      <c r="C181" s="71" t="s">
        <v>244</v>
      </c>
      <c r="D181" s="31">
        <v>0</v>
      </c>
      <c r="F181" s="67"/>
      <c r="G181" s="66"/>
    </row>
    <row r="182" spans="1:7" ht="12.75">
      <c r="A182" s="3">
        <v>3220</v>
      </c>
      <c r="B182" t="s">
        <v>242</v>
      </c>
      <c r="C182" s="71" t="s">
        <v>245</v>
      </c>
      <c r="D182" s="31">
        <v>0</v>
      </c>
      <c r="F182" s="67"/>
      <c r="G182" s="66"/>
    </row>
    <row r="183" spans="1:7" ht="12.75">
      <c r="A183" s="3">
        <v>3230</v>
      </c>
      <c r="B183" t="s">
        <v>242</v>
      </c>
      <c r="C183" s="71" t="s">
        <v>246</v>
      </c>
      <c r="D183" s="31">
        <v>0</v>
      </c>
      <c r="F183" s="67"/>
      <c r="G183" s="66"/>
    </row>
    <row r="184" spans="1:7" ht="12.75">
      <c r="A184" s="3">
        <v>8001</v>
      </c>
      <c r="B184" t="s">
        <v>318</v>
      </c>
      <c r="C184" t="s">
        <v>319</v>
      </c>
      <c r="D184" s="31">
        <v>21</v>
      </c>
      <c r="F184" s="67"/>
      <c r="G184" s="66"/>
    </row>
    <row r="185" spans="1:7" ht="12.75">
      <c r="A185" s="3">
        <v>9025</v>
      </c>
      <c r="B185" s="3">
        <v>9025</v>
      </c>
      <c r="C185" t="s">
        <v>250</v>
      </c>
      <c r="D185" s="31">
        <v>0</v>
      </c>
      <c r="F185" s="67"/>
      <c r="G185" s="66"/>
    </row>
    <row r="186" spans="1:7" ht="12.75">
      <c r="A186" s="3">
        <v>9030</v>
      </c>
      <c r="B186" s="3">
        <v>9030</v>
      </c>
      <c r="C186" t="s">
        <v>251</v>
      </c>
      <c r="D186" s="31">
        <v>0</v>
      </c>
      <c r="F186" s="67"/>
      <c r="G186" s="66"/>
    </row>
    <row r="187" spans="1:7" ht="12.75">
      <c r="A187" s="3">
        <v>9035</v>
      </c>
      <c r="B187" s="3">
        <v>9035</v>
      </c>
      <c r="C187" t="s">
        <v>252</v>
      </c>
      <c r="D187" s="31">
        <v>0</v>
      </c>
      <c r="F187" s="67"/>
      <c r="G187" s="66"/>
    </row>
    <row r="188" spans="1:7" ht="12.75">
      <c r="A188" s="3">
        <v>9040</v>
      </c>
      <c r="B188" s="3">
        <v>9040</v>
      </c>
      <c r="C188" t="s">
        <v>253</v>
      </c>
      <c r="D188" s="31">
        <v>0</v>
      </c>
      <c r="F188" s="67"/>
      <c r="G188" s="66"/>
    </row>
    <row r="189" spans="1:7" ht="12.75">
      <c r="A189" s="3">
        <v>9045</v>
      </c>
      <c r="B189" s="3">
        <v>9045</v>
      </c>
      <c r="C189" t="s">
        <v>254</v>
      </c>
      <c r="D189" s="31">
        <v>0</v>
      </c>
      <c r="F189" s="67"/>
      <c r="G189" s="66"/>
    </row>
    <row r="190" spans="1:7" ht="12.75">
      <c r="A190" s="3">
        <v>9050</v>
      </c>
      <c r="B190" s="3">
        <v>9050</v>
      </c>
      <c r="C190" t="s">
        <v>255</v>
      </c>
      <c r="D190" s="31">
        <v>0</v>
      </c>
      <c r="F190" s="67"/>
      <c r="G190" s="66"/>
    </row>
    <row r="191" spans="1:7" ht="12.75">
      <c r="A191" s="3">
        <v>9055</v>
      </c>
      <c r="B191" s="3">
        <v>9055</v>
      </c>
      <c r="C191" t="s">
        <v>256</v>
      </c>
      <c r="D191" s="31">
        <v>0</v>
      </c>
      <c r="F191" s="67"/>
      <c r="G191" s="66"/>
    </row>
    <row r="192" spans="1:7" ht="12.75">
      <c r="A192" s="3">
        <v>9060</v>
      </c>
      <c r="B192" s="3">
        <v>9060</v>
      </c>
      <c r="C192" t="s">
        <v>257</v>
      </c>
      <c r="D192" s="31">
        <v>0</v>
      </c>
      <c r="F192" s="67"/>
      <c r="G192" s="66"/>
    </row>
    <row r="193" spans="1:7" ht="12.75">
      <c r="A193" s="3">
        <v>9075</v>
      </c>
      <c r="B193" s="3">
        <v>9075</v>
      </c>
      <c r="C193" t="s">
        <v>258</v>
      </c>
      <c r="D193" s="31">
        <v>0</v>
      </c>
      <c r="F193" s="67"/>
      <c r="G193" s="66"/>
    </row>
    <row r="194" spans="1:7" ht="12.75">
      <c r="A194" s="3">
        <v>9080</v>
      </c>
      <c r="B194" s="3">
        <v>9080</v>
      </c>
      <c r="C194" t="s">
        <v>259</v>
      </c>
      <c r="D194" s="31">
        <v>0</v>
      </c>
      <c r="F194" s="67"/>
      <c r="G194" s="66"/>
    </row>
    <row r="195" spans="1:7" ht="12.75">
      <c r="A195" s="3">
        <v>9095</v>
      </c>
      <c r="B195" s="3">
        <v>9095</v>
      </c>
      <c r="C195" t="s">
        <v>260</v>
      </c>
      <c r="D195" s="31">
        <v>0</v>
      </c>
      <c r="F195" s="67"/>
      <c r="G195" s="66"/>
    </row>
    <row r="196" spans="1:7" ht="12.75">
      <c r="A196" s="3">
        <v>9120</v>
      </c>
      <c r="B196" s="3">
        <v>9120</v>
      </c>
      <c r="C196" t="s">
        <v>261</v>
      </c>
      <c r="D196" s="31">
        <v>0</v>
      </c>
      <c r="F196" s="67"/>
      <c r="G196" s="66"/>
    </row>
    <row r="197" spans="1:7" ht="12.75">
      <c r="A197" s="3">
        <v>9125</v>
      </c>
      <c r="B197" s="3">
        <v>9125</v>
      </c>
      <c r="C197" t="s">
        <v>262</v>
      </c>
      <c r="D197" s="31">
        <v>0</v>
      </c>
      <c r="F197" s="67"/>
      <c r="G197" s="66"/>
    </row>
    <row r="198" spans="1:7" ht="12.75">
      <c r="A198" s="3">
        <v>9130</v>
      </c>
      <c r="B198" s="3">
        <v>9130</v>
      </c>
      <c r="C198" t="s">
        <v>498</v>
      </c>
      <c r="D198" s="31">
        <v>0</v>
      </c>
      <c r="F198" s="67"/>
      <c r="G198" s="66"/>
    </row>
    <row r="199" spans="1:7" ht="12.75">
      <c r="A199" s="3">
        <v>9135</v>
      </c>
      <c r="B199" s="3">
        <v>9135</v>
      </c>
      <c r="C199" t="s">
        <v>499</v>
      </c>
      <c r="D199" s="31">
        <v>0</v>
      </c>
      <c r="F199" s="67"/>
      <c r="G199" s="66"/>
    </row>
    <row r="200" spans="1:7" ht="12.75">
      <c r="A200" s="3">
        <v>9140</v>
      </c>
      <c r="B200" s="3">
        <v>9140</v>
      </c>
      <c r="C200" t="s">
        <v>263</v>
      </c>
      <c r="D200" s="31">
        <v>0</v>
      </c>
      <c r="F200" s="67"/>
      <c r="G200" s="66"/>
    </row>
    <row r="201" spans="1:7" ht="12.75">
      <c r="A201" s="3">
        <v>9145</v>
      </c>
      <c r="B201" s="3">
        <v>9145</v>
      </c>
      <c r="C201" t="s">
        <v>264</v>
      </c>
      <c r="D201" s="31">
        <v>0</v>
      </c>
      <c r="F201" s="67"/>
      <c r="G201" s="66"/>
    </row>
    <row r="202" spans="1:7" ht="12.75">
      <c r="A202" s="3" t="s">
        <v>249</v>
      </c>
      <c r="B202" s="3" t="s">
        <v>249</v>
      </c>
      <c r="C202" t="s">
        <v>265</v>
      </c>
      <c r="D202" s="31">
        <v>0</v>
      </c>
      <c r="F202" s="67"/>
      <c r="G202" s="66"/>
    </row>
    <row r="203" spans="1:7" ht="12.75">
      <c r="A203" s="3">
        <v>9160</v>
      </c>
      <c r="B203" s="3">
        <v>9160</v>
      </c>
      <c r="C203" t="s">
        <v>266</v>
      </c>
      <c r="D203" s="31">
        <v>0</v>
      </c>
      <c r="F203" s="67"/>
      <c r="G203" s="66"/>
    </row>
    <row r="204" spans="1:7" ht="12.75">
      <c r="A204" s="3">
        <v>9165</v>
      </c>
      <c r="B204" s="3">
        <v>9165</v>
      </c>
      <c r="C204" t="s">
        <v>500</v>
      </c>
      <c r="D204" s="31">
        <v>0</v>
      </c>
      <c r="F204" s="9"/>
      <c r="G204" s="66"/>
    </row>
    <row r="205" spans="4:7" ht="12.75">
      <c r="D205" s="29"/>
      <c r="F205" s="9"/>
      <c r="G205" s="66"/>
    </row>
    <row r="206" ht="12.75">
      <c r="D206">
        <f>SUM(D6:D205)</f>
        <v>166</v>
      </c>
    </row>
  </sheetData>
  <sheetProtection/>
  <printOptions/>
  <pageMargins left="0.75" right="0.75" top="1" bottom="1" header="0.5" footer="0.5"/>
  <pageSetup horizontalDpi="600" verticalDpi="600" orientation="landscape" scale="85" r:id="rId1"/>
  <headerFooter alignWithMargins="0">
    <oddHeader>&amp;CFY 2010-11: ADE Number of Charter Schools in District</oddHeader>
    <oddFooter>&amp;LCDE, Public School Finance Unit&amp;R&amp;D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williams_a</dc:creator>
  <cp:keywords/>
  <dc:description/>
  <cp:lastModifiedBy>christensen_t</cp:lastModifiedBy>
  <cp:lastPrinted>2009-07-14T16:14:25Z</cp:lastPrinted>
  <dcterms:created xsi:type="dcterms:W3CDTF">2003-07-29T17:52:22Z</dcterms:created>
  <dcterms:modified xsi:type="dcterms:W3CDTF">2011-10-18T16:48:15Z</dcterms:modified>
  <cp:category/>
  <cp:version/>
  <cp:contentType/>
  <cp:contentStatus/>
</cp:coreProperties>
</file>