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080" windowHeight="11505" activeTab="0"/>
  </bookViews>
  <sheets>
    <sheet name="Total Program w Fed Grant &amp;CSI" sheetId="1" r:id="rId1"/>
  </sheets>
  <definedNames>
    <definedName name="_xlnm.Print_Titles" localSheetId="0">'Total Program w Fed Grant &amp;CSI'!$1:$3</definedName>
  </definedNames>
  <calcPr fullCalcOnLoad="1"/>
</workbook>
</file>

<file path=xl/sharedStrings.xml><?xml version="1.0" encoding="utf-8"?>
<sst xmlns="http://schemas.openxmlformats.org/spreadsheetml/2006/main" count="459" uniqueCount="308">
  <si>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</si>
  <si>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</si>
  <si>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</si>
  <si>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</si>
  <si>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</si>
  <si>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</si>
  <si>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</si>
  <si>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</si>
  <si>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</si>
  <si>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</si>
  <si>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</si>
  <si>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</si>
  <si>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</si>
  <si>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</si>
  <si>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</si>
  <si>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</si>
  <si>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</si>
  <si>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</si>
  <si>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</si>
  <si>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</si>
  <si>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</si>
  <si>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</si>
  <si>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</si>
  <si>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</si>
  <si>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</si>
  <si>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</si>
  <si>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</si>
  <si>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</si>
  <si>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</si>
  <si>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</si>
  <si>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</si>
  <si>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</si>
  <si>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</si>
  <si>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</si>
  <si>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</si>
  <si>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</si>
  <si>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</si>
  <si>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</si>
  <si>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</si>
  <si>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</si>
  <si>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</si>
  <si>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</si>
  <si>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</si>
  <si>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</si>
  <si>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</si>
  <si>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</si>
  <si>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</si>
  <si>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</si>
  <si>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</si>
  <si>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</si>
  <si>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</si>
  <si>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</si>
  <si>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</si>
  <si>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</si>
  <si>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</si>
  <si>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</si>
  <si>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</si>
  <si>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</si>
  <si>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</si>
  <si>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</si>
  <si>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</si>
  <si>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</si>
  <si>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</si>
  <si>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</si>
  <si>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</si>
  <si>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</si>
  <si>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</si>
  <si>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</si>
  <si>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</si>
  <si>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</si>
  <si>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</si>
  <si>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</si>
  <si>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</si>
  <si>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</si>
  <si>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</si>
  <si>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</si>
  <si>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</si>
  <si>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</si>
  <si>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</si>
  <si>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</si>
  <si>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</si>
  <si>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</si>
  <si>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</si>
  <si>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</si>
  <si>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</si>
  <si>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</si>
  <si>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</si>
  <si>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</si>
  <si>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</si>
  <si>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</si>
  <si>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</si>
  <si>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</si>
  <si>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</si>
  <si>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</si>
  <si>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</si>
  <si>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</si>
  <si>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</si>
  <si>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</si>
  <si>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</si>
  <si>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</si>
  <si>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</si>
  <si>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</si>
  <si>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</si>
  <si>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</si>
  <si>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</si>
  <si>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</si>
  <si>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</si>
  <si>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</si>
  <si>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</si>
  <si>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</si>
  <si>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</si>
  <si>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</si>
  <si>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</si>
  <si>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</si>
  <si>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</si>
  <si>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</si>
  <si>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</si>
  <si>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</si>
  <si>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</si>
  <si>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</si>
  <si>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</si>
  <si>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</si>
  <si>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</si>
  <si>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</si>
  <si>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</si>
  <si>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</si>
  <si>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</si>
  <si>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</si>
  <si>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</si>
  <si>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</si>
  <si>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</si>
  <si>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</si>
  <si>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</si>
  <si>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</si>
  <si>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</si>
  <si>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</si>
  <si>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</si>
  <si>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</si>
  <si>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</si>
  <si>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</si>
  <si>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</si>
  <si>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</si>
  <si>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</si>
  <si>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</si>
  <si>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</si>
  <si>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</si>
  <si>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</si>
  <si>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</si>
  <si>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</si>
  <si>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</si>
  <si>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</si>
  <si>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</si>
  <si>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</si>
  <si>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</si>
  <si>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</si>
  <si>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</si>
  <si>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</si>
  <si>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</si>
  <si>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</si>
  <si>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</si>
  <si>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</si>
  <si>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</si>
  <si>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</si>
  <si>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</si>
  <si>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</si>
  <si>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</si>
  <si>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</si>
  <si>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</si>
  <si>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</si>
  <si>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</si>
  <si>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</si>
  <si>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</si>
  <si>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</si>
  <si>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</si>
  <si>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</si>
  <si>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</si>
  <si>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</si>
  <si>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</si>
  <si>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</si>
  <si>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</si>
  <si>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</si>
  <si>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</si>
  <si>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</si>
  <si>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</si>
  <si>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</si>
  <si>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</si>
  <si>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</si>
  <si>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</si>
  <si>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</si>
  <si>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</si>
  <si>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</si>
  <si>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</si>
  <si>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</si>
  <si>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</si>
  <si>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</si>
  <si>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</si>
  <si>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</si>
  <si>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</si>
  <si>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</si>
  <si>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</si>
  <si>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</si>
  <si>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</si>
  <si>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</si>
  <si>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</si>
  <si>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</si>
  <si>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</si>
  <si>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</si>
  <si>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</si>
  <si>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</si>
  <si>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</si>
  <si>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</si>
  <si>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STATE</t>
  </si>
  <si>
    <t>TOTALS</t>
  </si>
  <si>
    <t>PROPERTY TAX REVENUES</t>
  </si>
  <si>
    <t>SPECIFIC OWNERSHIP TAX</t>
  </si>
  <si>
    <t>STATE SHARE</t>
  </si>
  <si>
    <t>REQUIRED CATEGORICAL BUYOUT FROM TOTAL PROGRAM</t>
  </si>
  <si>
    <t>DISTRICT</t>
  </si>
  <si>
    <t>COUNTY</t>
  </si>
  <si>
    <t xml:space="preserve">ALLOCATION OF ARRA - STATE FISCAL STABILIZATION FUNDING </t>
  </si>
  <si>
    <t>ALLOCATION OF EDUCATION JOBS FUNDING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</si>
  <si>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</si>
  <si>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</si>
  <si>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</si>
  <si>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</si>
  <si>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</si>
  <si>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</si>
  <si>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</si>
  <si>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</si>
  <si>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</si>
  <si>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</si>
  <si>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</si>
  <si>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</si>
  <si>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</si>
  <si>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</si>
  <si>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</si>
  <si>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</si>
  <si>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</si>
  <si>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</si>
  <si>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</si>
  <si>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</si>
  <si>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</si>
  <si>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</si>
  <si>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</si>
  <si>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</si>
  <si>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</si>
  <si>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</si>
  <si>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</si>
  <si>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</si>
  <si>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</si>
  <si>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</si>
  <si>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</si>
  <si>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</si>
  <si>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</si>
  <si>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</si>
  <si>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</si>
  <si>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</si>
  <si>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</si>
  <si>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</si>
  <si>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</si>
  <si>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</si>
  <si>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</si>
  <si>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</si>
  <si>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</si>
  <si>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</si>
  <si>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</si>
  <si>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</si>
  <si>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</si>
  <si>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</si>
  <si>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</si>
  <si>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</si>
  <si>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</si>
  <si>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</si>
  <si>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1130</t>
  </si>
  <si>
    <t>1480</t>
  </si>
  <si>
    <t>1530</t>
  </si>
  <si>
    <t>1780</t>
  </si>
  <si>
    <t>1790</t>
  </si>
  <si>
    <t>1810</t>
  </si>
  <si>
    <t>2010</t>
  </si>
  <si>
    <t>2520</t>
  </si>
  <si>
    <t>2620</t>
  </si>
  <si>
    <t>2630</t>
  </si>
  <si>
    <t>2830</t>
  </si>
  <si>
    <t>2840</t>
  </si>
  <si>
    <t>3060</t>
  </si>
  <si>
    <t>3146</t>
  </si>
  <si>
    <t>3200</t>
  </si>
  <si>
    <t>3210</t>
  </si>
  <si>
    <t>3220</t>
  </si>
  <si>
    <t>3230</t>
  </si>
  <si>
    <t>CSI</t>
  </si>
  <si>
    <t>A</t>
  </si>
  <si>
    <t>B</t>
  </si>
  <si>
    <t>TOTAL PROGRAM FUNDING - AFTER STATE BUDGET STABILIZATION FACTOR</t>
  </si>
  <si>
    <t>PER PUPIL FUNDING</t>
  </si>
  <si>
    <t>A-B</t>
  </si>
  <si>
    <t>B - A</t>
  </si>
  <si>
    <t>STATE SHARE (less Federal Adjustment)</t>
  </si>
  <si>
    <t>FEBRUARY 2011 ACTUAL WITH FEDERAL ADJUSTMENT - FY 2010-11</t>
  </si>
  <si>
    <t>PROJECTED CHANGE IN FUNDED PUPILS</t>
  </si>
  <si>
    <t>PROJECTED CHANGE IN TOTAL PROGRAM FUNDING</t>
  </si>
  <si>
    <t>PROJECTED CHANGE IN CATEGORICAL BUYOUT FROM TOTAL PROGRAM</t>
  </si>
  <si>
    <t>PROJECTED CHANGE IN PER PUPIL FUNDING</t>
  </si>
  <si>
    <t>ESTIMATED CHANGE IN FUNDING 
FROM FY2010-11 TO FY2011-12</t>
  </si>
  <si>
    <t>FY2010-11 FUNDED PUPILS</t>
  </si>
  <si>
    <t>FY2011-12 ESTIMATED FUNDED PUPILS</t>
  </si>
  <si>
    <t>FY2011-12 PROJECTED TOTAL PROGRAM FUNDING - 
PER SB11-230 AS AMENDED - APRIL 21, 2011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</si>
</sst>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#,##0.0_);[Red]\(#,##0.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40" fontId="2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9" fontId="0" fillId="0" borderId="0" xfId="0" applyNumberFormat="1" applyFill="1" applyBorder="1" applyAlignment="1">
      <alignment/>
    </xf>
    <xf numFmtId="40" fontId="0" fillId="0" borderId="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wrapText="1"/>
    </xf>
    <xf numFmtId="40" fontId="0" fillId="0" borderId="12" xfId="0" applyNumberForma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40" fontId="0" fillId="0" borderId="11" xfId="0" applyNumberFormat="1" applyFill="1" applyBorder="1" applyAlignment="1">
      <alignment horizontal="center" wrapText="1"/>
    </xf>
    <xf numFmtId="40" fontId="0" fillId="0" borderId="1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9" fontId="0" fillId="0" borderId="0" xfId="0" applyNumberFormat="1" applyFill="1" applyBorder="1" applyAlignment="1">
      <alignment horizontal="right"/>
    </xf>
    <xf numFmtId="39" fontId="0" fillId="0" borderId="13" xfId="0" applyNumberFormat="1" applyFill="1" applyBorder="1" applyAlignment="1">
      <alignment/>
    </xf>
    <xf numFmtId="40" fontId="0" fillId="0" borderId="13" xfId="0" applyNumberFormat="1" applyFill="1" applyBorder="1" applyAlignment="1">
      <alignment/>
    </xf>
    <xf numFmtId="39" fontId="0" fillId="0" borderId="0" xfId="0" applyNumberFormat="1" applyFill="1" applyAlignment="1">
      <alignment/>
    </xf>
    <xf numFmtId="39" fontId="0" fillId="0" borderId="14" xfId="0" applyNumberFormat="1" applyFill="1" applyBorder="1" applyAlignment="1">
      <alignment/>
    </xf>
    <xf numFmtId="39" fontId="0" fillId="0" borderId="14" xfId="42" applyNumberFormat="1" applyFont="1" applyFill="1" applyBorder="1" applyAlignment="1">
      <alignment horizontal="right"/>
    </xf>
    <xf numFmtId="39" fontId="0" fillId="0" borderId="15" xfId="0" applyNumberFormat="1" applyFill="1" applyBorder="1" applyAlignment="1">
      <alignment/>
    </xf>
    <xf numFmtId="39" fontId="0" fillId="0" borderId="15" xfId="0" applyNumberFormat="1" applyFill="1" applyBorder="1" applyAlignment="1">
      <alignment horizontal="right"/>
    </xf>
    <xf numFmtId="39" fontId="0" fillId="0" borderId="16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39" fontId="0" fillId="0" borderId="18" xfId="0" applyNumberFormat="1" applyFill="1" applyBorder="1" applyAlignment="1">
      <alignment/>
    </xf>
    <xf numFmtId="39" fontId="0" fillId="0" borderId="18" xfId="42" applyNumberFormat="1" applyFont="1" applyFill="1" applyBorder="1" applyAlignment="1">
      <alignment/>
    </xf>
    <xf numFmtId="40" fontId="0" fillId="0" borderId="19" xfId="0" applyNumberFormat="1" applyFill="1" applyBorder="1" applyAlignment="1">
      <alignment/>
    </xf>
    <xf numFmtId="39" fontId="0" fillId="0" borderId="19" xfId="0" applyNumberFormat="1" applyFill="1" applyBorder="1" applyAlignment="1">
      <alignment/>
    </xf>
    <xf numFmtId="164" fontId="36" fillId="0" borderId="20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/>
    </xf>
    <xf numFmtId="39" fontId="0" fillId="0" borderId="21" xfId="0" applyNumberForma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17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39" fontId="0" fillId="0" borderId="11" xfId="0" applyNumberFormat="1" applyFill="1" applyBorder="1" applyAlignment="1">
      <alignment horizontal="center" wrapText="1"/>
    </xf>
    <xf numFmtId="164" fontId="0" fillId="0" borderId="18" xfId="0" applyNumberFormat="1" applyFill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40" fontId="0" fillId="0" borderId="23" xfId="0" applyNumberFormat="1" applyFill="1" applyBorder="1" applyAlignment="1">
      <alignment/>
    </xf>
    <xf numFmtId="40" fontId="0" fillId="0" borderId="24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7" xfId="0" applyNumberFormat="1" applyFill="1" applyBorder="1" applyAlignment="1">
      <alignment/>
    </xf>
    <xf numFmtId="164" fontId="0" fillId="0" borderId="12" xfId="0" applyNumberFormat="1" applyFill="1" applyBorder="1" applyAlignment="1">
      <alignment horizontal="center" wrapText="1"/>
    </xf>
    <xf numFmtId="40" fontId="0" fillId="0" borderId="0" xfId="0" applyNumberFormat="1" applyFill="1" applyAlignment="1">
      <alignment/>
    </xf>
    <xf numFmtId="164" fontId="2" fillId="0" borderId="0" xfId="58" applyNumberFormat="1" applyFill="1" applyProtection="1">
      <alignment/>
      <protection/>
    </xf>
    <xf numFmtId="166" fontId="2" fillId="0" borderId="0" xfId="58" applyNumberFormat="1" applyFill="1" applyProtection="1">
      <alignment/>
      <protection/>
    </xf>
    <xf numFmtId="0" fontId="36" fillId="0" borderId="23" xfId="0" applyFont="1" applyFill="1" applyBorder="1" applyAlignment="1">
      <alignment horizontal="center" wrapText="1"/>
    </xf>
    <xf numFmtId="0" fontId="36" fillId="0" borderId="25" xfId="0" applyFont="1" applyFill="1" applyBorder="1" applyAlignment="1">
      <alignment horizontal="center" wrapText="1"/>
    </xf>
    <xf numFmtId="0" fontId="36" fillId="0" borderId="20" xfId="0" applyFont="1" applyFill="1" applyBorder="1" applyAlignment="1">
      <alignment horizontal="center" wrapText="1"/>
    </xf>
    <xf numFmtId="0" fontId="36" fillId="0" borderId="15" xfId="0" applyFont="1" applyFill="1" applyBorder="1" applyAlignment="1">
      <alignment horizontal="center" wrapText="1"/>
    </xf>
    <xf numFmtId="40" fontId="38" fillId="0" borderId="26" xfId="0" applyNumberFormat="1" applyFont="1" applyFill="1" applyBorder="1" applyAlignment="1">
      <alignment horizontal="center"/>
    </xf>
    <xf numFmtId="40" fontId="38" fillId="0" borderId="27" xfId="0" applyNumberFormat="1" applyFont="1" applyFill="1" applyBorder="1" applyAlignment="1">
      <alignment horizontal="center"/>
    </xf>
    <xf numFmtId="40" fontId="38" fillId="0" borderId="28" xfId="0" applyNumberFormat="1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 wrapText="1"/>
    </xf>
    <xf numFmtId="0" fontId="39" fillId="0" borderId="27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 wrapText="1"/>
    </xf>
    <xf numFmtId="40" fontId="39" fillId="0" borderId="26" xfId="0" applyNumberFormat="1" applyFont="1" applyFill="1" applyBorder="1" applyAlignment="1">
      <alignment horizontal="center"/>
    </xf>
    <xf numFmtId="40" fontId="39" fillId="0" borderId="27" xfId="0" applyNumberFormat="1" applyFont="1" applyFill="1" applyBorder="1" applyAlignment="1">
      <alignment horizontal="center"/>
    </xf>
    <xf numFmtId="40" fontId="39" fillId="0" borderId="28" xfId="0" applyNumberFormat="1" applyFont="1" applyFill="1" applyBorder="1" applyAlignment="1">
      <alignment horizontal="center"/>
    </xf>
    <xf numFmtId="40" fontId="39" fillId="0" borderId="26" xfId="0" applyNumberFormat="1" applyFont="1" applyFill="1" applyBorder="1" applyAlignment="1">
      <alignment horizontal="center" wrapText="1"/>
    </xf>
    <xf numFmtId="40" fontId="39" fillId="0" borderId="27" xfId="0" applyNumberFormat="1" applyFont="1" applyFill="1" applyBorder="1" applyAlignment="1">
      <alignment horizontal="center" wrapText="1"/>
    </xf>
    <xf numFmtId="40" fontId="39" fillId="0" borderId="28" xfId="0" applyNumberFormat="1" applyFont="1" applyFill="1" applyBorder="1" applyAlignment="1">
      <alignment horizontal="center" wrapText="1"/>
    </xf>
    <xf numFmtId="40" fontId="38" fillId="0" borderId="15" xfId="0" applyNumberFormat="1" applyFont="1" applyFill="1" applyBorder="1" applyAlignment="1">
      <alignment horizontal="center"/>
    </xf>
    <xf numFmtId="40" fontId="38" fillId="0" borderId="16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184"/>
  <sheetViews>
    <sheetView tabSelected="1" zoomScalePageLayoutView="0" workbookViewId="0" topLeftCell="B1">
      <pane xSplit="2" ySplit="3" topLeftCell="F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4" sqref="B4"/>
    </sheetView>
  </sheetViews>
  <sheetFormatPr defaultColWidth="9.140625" defaultRowHeight="15"/>
  <cols>
    <col min="1" max="1" width="0.13671875" style="1" customWidth="1"/>
    <col min="2" max="2" width="13.7109375" style="1" bestFit="1" customWidth="1"/>
    <col min="3" max="3" width="19.8515625" style="1" customWidth="1"/>
    <col min="4" max="4" width="14.8515625" style="29" bestFit="1" customWidth="1"/>
    <col min="5" max="6" width="16.140625" style="1" bestFit="1" customWidth="1"/>
    <col min="7" max="7" width="14.57421875" style="1" bestFit="1" customWidth="1"/>
    <col min="8" max="8" width="16.140625" style="1" bestFit="1" customWidth="1"/>
    <col min="9" max="10" width="16.140625" style="1" customWidth="1"/>
    <col min="11" max="11" width="13.28125" style="1" bestFit="1" customWidth="1"/>
    <col min="12" max="12" width="14.421875" style="1" customWidth="1"/>
    <col min="13" max="13" width="1.8515625" style="1" customWidth="1"/>
    <col min="14" max="14" width="13.00390625" style="1" customWidth="1"/>
    <col min="15" max="15" width="16.28125" style="6" customWidth="1"/>
    <col min="16" max="16" width="16.140625" style="6" bestFit="1" customWidth="1"/>
    <col min="17" max="17" width="14.57421875" style="6" bestFit="1" customWidth="1"/>
    <col min="18" max="18" width="16.140625" style="6" bestFit="1" customWidth="1"/>
    <col min="19" max="19" width="16.140625" style="3" customWidth="1"/>
    <col min="20" max="20" width="11.57421875" style="6" customWidth="1"/>
    <col min="21" max="21" width="2.28125" style="6" customWidth="1"/>
    <col min="22" max="22" width="13.00390625" style="33" customWidth="1"/>
    <col min="23" max="23" width="15.28125" style="1" bestFit="1" customWidth="1"/>
    <col min="24" max="24" width="18.28125" style="17" customWidth="1"/>
    <col min="25" max="25" width="15.7109375" style="17" customWidth="1"/>
    <col min="26" max="26" width="13.57421875" style="1" bestFit="1" customWidth="1"/>
    <col min="27" max="27" width="14.57421875" style="1" bestFit="1" customWidth="1"/>
    <col min="28" max="28" width="15.28125" style="1" bestFit="1" customWidth="1"/>
    <col min="29" max="16384" width="9.140625" style="1" customWidth="1"/>
  </cols>
  <sheetData>
    <row r="1" spans="2:25" ht="34.5" customHeight="1" thickBot="1">
      <c r="B1" s="46"/>
      <c r="C1" s="47"/>
      <c r="D1" s="56" t="s">
        <v>299</v>
      </c>
      <c r="E1" s="57"/>
      <c r="F1" s="57"/>
      <c r="G1" s="57"/>
      <c r="H1" s="57"/>
      <c r="I1" s="57"/>
      <c r="J1" s="57"/>
      <c r="K1" s="57"/>
      <c r="L1" s="58"/>
      <c r="N1" s="59" t="s">
        <v>307</v>
      </c>
      <c r="O1" s="60"/>
      <c r="P1" s="60"/>
      <c r="Q1" s="60"/>
      <c r="R1" s="60"/>
      <c r="S1" s="60"/>
      <c r="T1" s="61"/>
      <c r="V1" s="53" t="s">
        <v>304</v>
      </c>
      <c r="W1" s="54"/>
      <c r="X1" s="54"/>
      <c r="Y1" s="55"/>
    </row>
    <row r="2" spans="2:25" ht="49.5" customHeight="1" thickBot="1">
      <c r="B2" s="48"/>
      <c r="C2" s="49"/>
      <c r="D2" s="28"/>
      <c r="E2" s="62" t="s">
        <v>292</v>
      </c>
      <c r="F2" s="62"/>
      <c r="G2" s="62"/>
      <c r="H2" s="62"/>
      <c r="I2" s="62"/>
      <c r="J2" s="62"/>
      <c r="K2" s="62"/>
      <c r="L2" s="63"/>
      <c r="N2" s="50" t="s">
        <v>293</v>
      </c>
      <c r="O2" s="51"/>
      <c r="P2" s="51"/>
      <c r="Q2" s="51"/>
      <c r="R2" s="51"/>
      <c r="S2" s="51"/>
      <c r="T2" s="52"/>
      <c r="V2" s="50" t="s">
        <v>297</v>
      </c>
      <c r="W2" s="51" t="s">
        <v>296</v>
      </c>
      <c r="X2" s="51"/>
      <c r="Y2" s="52"/>
    </row>
    <row r="3" spans="1:25" s="13" customFormat="1" ht="93" customHeight="1" thickBot="1">
      <c r="A3" s="7" t="s">
        <v>221</v>
      </c>
      <c r="B3" s="36" t="s">
        <v>218</v>
      </c>
      <c r="C3" s="37" t="s">
        <v>217</v>
      </c>
      <c r="D3" s="42" t="s">
        <v>305</v>
      </c>
      <c r="E3" s="8" t="s">
        <v>294</v>
      </c>
      <c r="F3" s="8" t="s">
        <v>213</v>
      </c>
      <c r="G3" s="8" t="s">
        <v>214</v>
      </c>
      <c r="H3" s="8" t="s">
        <v>298</v>
      </c>
      <c r="I3" s="8" t="s">
        <v>219</v>
      </c>
      <c r="J3" s="9" t="s">
        <v>220</v>
      </c>
      <c r="K3" s="8" t="s">
        <v>216</v>
      </c>
      <c r="L3" s="8" t="s">
        <v>295</v>
      </c>
      <c r="M3" s="10"/>
      <c r="N3" s="11" t="s">
        <v>306</v>
      </c>
      <c r="O3" s="11" t="s">
        <v>294</v>
      </c>
      <c r="P3" s="11" t="s">
        <v>213</v>
      </c>
      <c r="Q3" s="11" t="s">
        <v>214</v>
      </c>
      <c r="R3" s="11" t="s">
        <v>215</v>
      </c>
      <c r="S3" s="34" t="s">
        <v>216</v>
      </c>
      <c r="T3" s="12" t="s">
        <v>295</v>
      </c>
      <c r="V3" s="34" t="s">
        <v>300</v>
      </c>
      <c r="W3" s="34" t="s">
        <v>301</v>
      </c>
      <c r="X3" s="34" t="s">
        <v>302</v>
      </c>
      <c r="Y3" s="34" t="s">
        <v>303</v>
      </c>
    </row>
    <row r="4" spans="1:206" ht="15.75">
      <c r="A4" s="2" t="s">
        <v>222</v>
      </c>
      <c r="B4" s="38" t="s">
        <v>0</v>
      </c>
      <c r="C4" s="39" t="s">
        <v>1</v>
      </c>
      <c r="D4" s="29">
        <v>7193.3</v>
      </c>
      <c r="E4" s="3">
        <v>49426767.63</v>
      </c>
      <c r="F4" s="3">
        <v>11841452.92</v>
      </c>
      <c r="G4" s="3">
        <v>840837.65</v>
      </c>
      <c r="H4" s="3">
        <v>34750277.5</v>
      </c>
      <c r="I4" s="3">
        <v>553272.61</v>
      </c>
      <c r="J4" s="14">
        <v>1440926.9500000025</v>
      </c>
      <c r="K4" s="3">
        <v>0</v>
      </c>
      <c r="L4" s="15">
        <f aca="true" t="shared" si="0" ref="L4:L35">SUM(E4+K4)/D4</f>
        <v>6871.222892135737</v>
      </c>
      <c r="N4" s="5">
        <v>7250.499999999999</v>
      </c>
      <c r="O4" s="4">
        <v>47305436.65223752</v>
      </c>
      <c r="P4" s="4">
        <v>11330708.69</v>
      </c>
      <c r="Q4" s="4">
        <v>840837.65</v>
      </c>
      <c r="R4" s="4">
        <v>35133890.31223752</v>
      </c>
      <c r="S4" s="4">
        <v>0</v>
      </c>
      <c r="T4" s="16">
        <v>6524.437852870496</v>
      </c>
      <c r="V4" s="31">
        <f aca="true" t="shared" si="1" ref="V4:V35">N4-D4</f>
        <v>57.19999999999891</v>
      </c>
      <c r="W4" s="3">
        <f aca="true" t="shared" si="2" ref="W4:W35">O4-E4</f>
        <v>-2121330.977762483</v>
      </c>
      <c r="X4" s="3">
        <f aca="true" t="shared" si="3" ref="X4:X35">S4-K4</f>
        <v>0</v>
      </c>
      <c r="Y4" s="15">
        <f aca="true" t="shared" si="4" ref="Y4:Y35">T4-L4</f>
        <v>-346.7850392652417</v>
      </c>
      <c r="Z4" s="43"/>
      <c r="AA4" s="43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5"/>
    </row>
    <row r="5" spans="1:28" ht="15.75">
      <c r="A5" s="2" t="s">
        <v>223</v>
      </c>
      <c r="B5" s="40" t="s">
        <v>0</v>
      </c>
      <c r="C5" s="16" t="s">
        <v>2</v>
      </c>
      <c r="D5" s="29">
        <v>40191.5</v>
      </c>
      <c r="E5" s="3">
        <v>265815340.478</v>
      </c>
      <c r="F5" s="3">
        <v>47560738.63</v>
      </c>
      <c r="G5" s="3">
        <v>3292007.68</v>
      </c>
      <c r="H5" s="3">
        <v>204237861.07</v>
      </c>
      <c r="I5" s="3">
        <v>2975480.06</v>
      </c>
      <c r="J5" s="14">
        <v>7749253.037999989</v>
      </c>
      <c r="K5" s="3">
        <v>0</v>
      </c>
      <c r="L5" s="15">
        <f t="shared" si="0"/>
        <v>6613.720325889803</v>
      </c>
      <c r="N5" s="5">
        <v>40538.947964589934</v>
      </c>
      <c r="O5" s="4">
        <v>254596535.72858113</v>
      </c>
      <c r="P5" s="4">
        <v>46819081.17</v>
      </c>
      <c r="Q5" s="4">
        <v>3292007.68</v>
      </c>
      <c r="R5" s="4">
        <v>204485446.87858114</v>
      </c>
      <c r="S5" s="4">
        <v>0</v>
      </c>
      <c r="T5" s="16">
        <v>6280.2945935095995</v>
      </c>
      <c r="V5" s="31">
        <f t="shared" si="1"/>
        <v>347.4479645899337</v>
      </c>
      <c r="W5" s="3">
        <f t="shared" si="2"/>
        <v>-11218804.749418855</v>
      </c>
      <c r="X5" s="3">
        <f t="shared" si="3"/>
        <v>0</v>
      </c>
      <c r="Y5" s="15">
        <f t="shared" si="4"/>
        <v>-333.42573238020304</v>
      </c>
      <c r="Z5" s="43"/>
      <c r="AA5" s="43"/>
      <c r="AB5" s="44"/>
    </row>
    <row r="6" spans="1:28" ht="15.75">
      <c r="A6" s="2" t="s">
        <v>224</v>
      </c>
      <c r="B6" s="40" t="s">
        <v>0</v>
      </c>
      <c r="C6" s="16" t="s">
        <v>3</v>
      </c>
      <c r="D6" s="29">
        <v>7020.8</v>
      </c>
      <c r="E6" s="3">
        <v>51080106.39</v>
      </c>
      <c r="F6" s="3">
        <v>13891505.31</v>
      </c>
      <c r="G6" s="3">
        <v>963714.3</v>
      </c>
      <c r="H6" s="3">
        <v>34163980.7</v>
      </c>
      <c r="I6" s="3">
        <v>571779.73</v>
      </c>
      <c r="J6" s="14">
        <v>1489126.3499999982</v>
      </c>
      <c r="K6" s="3">
        <v>0</v>
      </c>
      <c r="L6" s="15">
        <f t="shared" si="0"/>
        <v>7275.539310335004</v>
      </c>
      <c r="N6" s="5">
        <v>7018.8</v>
      </c>
      <c r="O6" s="4">
        <v>48483904.13007181</v>
      </c>
      <c r="P6" s="4">
        <v>14276910.88</v>
      </c>
      <c r="Q6" s="4">
        <v>963714.3</v>
      </c>
      <c r="R6" s="4">
        <v>33243278.950071808</v>
      </c>
      <c r="S6" s="4">
        <v>0</v>
      </c>
      <c r="T6" s="16">
        <v>6907.7198566808875</v>
      </c>
      <c r="V6" s="31">
        <f t="shared" si="1"/>
        <v>-2</v>
      </c>
      <c r="W6" s="3">
        <f t="shared" si="2"/>
        <v>-2596202.259928189</v>
      </c>
      <c r="X6" s="3">
        <f t="shared" si="3"/>
        <v>0</v>
      </c>
      <c r="Y6" s="15">
        <f t="shared" si="4"/>
        <v>-367.81945365411684</v>
      </c>
      <c r="Z6" s="43"/>
      <c r="AA6" s="43"/>
      <c r="AB6" s="44"/>
    </row>
    <row r="7" spans="1:28" ht="15.75">
      <c r="A7" s="2" t="s">
        <v>225</v>
      </c>
      <c r="B7" s="40" t="s">
        <v>0</v>
      </c>
      <c r="C7" s="16" t="s">
        <v>4</v>
      </c>
      <c r="D7" s="29">
        <v>14228.4</v>
      </c>
      <c r="E7" s="3">
        <v>93105533.25199999</v>
      </c>
      <c r="F7" s="3">
        <v>20511325.98</v>
      </c>
      <c r="G7" s="3">
        <v>1490488.02</v>
      </c>
      <c r="H7" s="3">
        <v>67347230.799</v>
      </c>
      <c r="I7" s="3">
        <v>1042203.7</v>
      </c>
      <c r="J7" s="14">
        <v>2714284.752999994</v>
      </c>
      <c r="K7" s="3">
        <v>0</v>
      </c>
      <c r="L7" s="15">
        <f t="shared" si="0"/>
        <v>6543.6404129768625</v>
      </c>
      <c r="N7" s="5">
        <v>14727.960100000044</v>
      </c>
      <c r="O7" s="4">
        <v>91524784.82267639</v>
      </c>
      <c r="P7" s="4">
        <v>20091917.17</v>
      </c>
      <c r="Q7" s="4">
        <v>1490488.02</v>
      </c>
      <c r="R7" s="4">
        <v>69942379.6326764</v>
      </c>
      <c r="S7" s="4">
        <v>0</v>
      </c>
      <c r="T7" s="16">
        <v>6214.355837552555</v>
      </c>
      <c r="V7" s="31">
        <f t="shared" si="1"/>
        <v>499.56010000004426</v>
      </c>
      <c r="W7" s="3">
        <f t="shared" si="2"/>
        <v>-1580748.4293235987</v>
      </c>
      <c r="X7" s="3">
        <f t="shared" si="3"/>
        <v>0</v>
      </c>
      <c r="Y7" s="15">
        <f t="shared" si="4"/>
        <v>-329.28457542430715</v>
      </c>
      <c r="Z7" s="43"/>
      <c r="AA7" s="43"/>
      <c r="AB7" s="44"/>
    </row>
    <row r="8" spans="1:28" ht="15.75">
      <c r="A8" s="2" t="s">
        <v>226</v>
      </c>
      <c r="B8" s="40" t="s">
        <v>0</v>
      </c>
      <c r="C8" s="16" t="s">
        <v>5</v>
      </c>
      <c r="D8" s="29">
        <v>1069.9</v>
      </c>
      <c r="E8" s="3">
        <v>7506571.55</v>
      </c>
      <c r="F8" s="3">
        <v>1936225.54</v>
      </c>
      <c r="G8" s="3">
        <v>136121.81</v>
      </c>
      <c r="H8" s="3">
        <v>5131359.93</v>
      </c>
      <c r="I8" s="3">
        <v>84026.95</v>
      </c>
      <c r="J8" s="14">
        <v>218837.32000000047</v>
      </c>
      <c r="K8" s="3">
        <v>0</v>
      </c>
      <c r="L8" s="15">
        <f t="shared" si="0"/>
        <v>7016.143144219085</v>
      </c>
      <c r="N8" s="5">
        <v>1077</v>
      </c>
      <c r="O8" s="4">
        <v>7173423.4644378675</v>
      </c>
      <c r="P8" s="4">
        <v>2042633.97</v>
      </c>
      <c r="Q8" s="4">
        <v>136121.81</v>
      </c>
      <c r="R8" s="4">
        <v>4994667.684437868</v>
      </c>
      <c r="S8" s="4">
        <v>0</v>
      </c>
      <c r="T8" s="16">
        <v>6660.560319812319</v>
      </c>
      <c r="V8" s="31">
        <f t="shared" si="1"/>
        <v>7.099999999999909</v>
      </c>
      <c r="W8" s="3">
        <f t="shared" si="2"/>
        <v>-333148.0855621323</v>
      </c>
      <c r="X8" s="3">
        <f t="shared" si="3"/>
        <v>0</v>
      </c>
      <c r="Y8" s="15">
        <f t="shared" si="4"/>
        <v>-355.5828244067661</v>
      </c>
      <c r="Z8" s="43"/>
      <c r="AA8" s="43"/>
      <c r="AB8" s="44"/>
    </row>
    <row r="9" spans="1:28" ht="15.75">
      <c r="A9" s="2" t="s">
        <v>227</v>
      </c>
      <c r="B9" s="40" t="s">
        <v>0</v>
      </c>
      <c r="C9" s="16" t="s">
        <v>6</v>
      </c>
      <c r="D9" s="29">
        <v>957.4</v>
      </c>
      <c r="E9" s="3">
        <v>6695956.87</v>
      </c>
      <c r="F9" s="3">
        <v>2013100.29</v>
      </c>
      <c r="G9" s="3">
        <v>92837.31</v>
      </c>
      <c r="H9" s="3">
        <v>4319860.510000001</v>
      </c>
      <c r="I9" s="3">
        <v>74953.1</v>
      </c>
      <c r="J9" s="14">
        <v>195205.65999999977</v>
      </c>
      <c r="K9" s="3">
        <v>0</v>
      </c>
      <c r="L9" s="15">
        <f t="shared" si="0"/>
        <v>6993.896876958429</v>
      </c>
      <c r="N9" s="5">
        <v>963.5</v>
      </c>
      <c r="O9" s="4">
        <v>6392668.075534842</v>
      </c>
      <c r="P9" s="4">
        <v>2374669.09</v>
      </c>
      <c r="Q9" s="4">
        <v>92837.31</v>
      </c>
      <c r="R9" s="4">
        <v>3925161.675534842</v>
      </c>
      <c r="S9" s="4">
        <v>0</v>
      </c>
      <c r="T9" s="16">
        <v>6634.839725516183</v>
      </c>
      <c r="V9" s="31">
        <f t="shared" si="1"/>
        <v>6.100000000000023</v>
      </c>
      <c r="W9" s="3">
        <f t="shared" si="2"/>
        <v>-303288.79446515813</v>
      </c>
      <c r="X9" s="3">
        <f t="shared" si="3"/>
        <v>0</v>
      </c>
      <c r="Y9" s="15">
        <f t="shared" si="4"/>
        <v>-359.0571514422463</v>
      </c>
      <c r="Z9" s="43"/>
      <c r="AA9" s="43"/>
      <c r="AB9" s="44"/>
    </row>
    <row r="10" spans="1:28" ht="15.75">
      <c r="A10" s="2" t="s">
        <v>228</v>
      </c>
      <c r="B10" s="40" t="s">
        <v>0</v>
      </c>
      <c r="C10" s="16" t="s">
        <v>7</v>
      </c>
      <c r="D10" s="29">
        <v>9516.9</v>
      </c>
      <c r="E10" s="3">
        <v>68248446.079</v>
      </c>
      <c r="F10" s="3">
        <v>14007777.66</v>
      </c>
      <c r="G10" s="3">
        <v>1014512.8</v>
      </c>
      <c r="H10" s="3">
        <v>50472574.34</v>
      </c>
      <c r="I10" s="3">
        <v>763956.19</v>
      </c>
      <c r="J10" s="14">
        <v>1989625.0889999992</v>
      </c>
      <c r="K10" s="3">
        <v>0</v>
      </c>
      <c r="L10" s="15">
        <f t="shared" si="0"/>
        <v>7171.2896089062615</v>
      </c>
      <c r="N10" s="5">
        <v>9521.3</v>
      </c>
      <c r="O10" s="4">
        <v>64896701.97306557</v>
      </c>
      <c r="P10" s="4">
        <v>14429326.67</v>
      </c>
      <c r="Q10" s="4">
        <v>1014512.8</v>
      </c>
      <c r="R10" s="4">
        <v>49452862.50306557</v>
      </c>
      <c r="S10" s="4">
        <v>0</v>
      </c>
      <c r="T10" s="16">
        <v>6815.949709920449</v>
      </c>
      <c r="V10" s="31">
        <f t="shared" si="1"/>
        <v>4.399999999999636</v>
      </c>
      <c r="W10" s="3">
        <f t="shared" si="2"/>
        <v>-3351744.105934426</v>
      </c>
      <c r="X10" s="3">
        <f t="shared" si="3"/>
        <v>0</v>
      </c>
      <c r="Y10" s="15">
        <f t="shared" si="4"/>
        <v>-355.3398989858124</v>
      </c>
      <c r="Z10" s="43"/>
      <c r="AA10" s="43"/>
      <c r="AB10" s="44"/>
    </row>
    <row r="11" spans="1:28" ht="15.75">
      <c r="A11" s="2" t="s">
        <v>229</v>
      </c>
      <c r="B11" s="40" t="s">
        <v>8</v>
      </c>
      <c r="C11" s="16" t="s">
        <v>8</v>
      </c>
      <c r="D11" s="29">
        <v>2109.7</v>
      </c>
      <c r="E11" s="3">
        <v>13993094.31</v>
      </c>
      <c r="F11" s="3">
        <v>3168456.86</v>
      </c>
      <c r="G11" s="3">
        <v>336460.62</v>
      </c>
      <c r="H11" s="3">
        <v>9923603.750000002</v>
      </c>
      <c r="I11" s="3">
        <v>156635.69</v>
      </c>
      <c r="J11" s="14">
        <v>407937.3900000001</v>
      </c>
      <c r="K11" s="3">
        <v>0</v>
      </c>
      <c r="L11" s="15">
        <f t="shared" si="0"/>
        <v>6632.74129497085</v>
      </c>
      <c r="N11" s="5">
        <v>2090.3</v>
      </c>
      <c r="O11" s="4">
        <v>13171878.131671464</v>
      </c>
      <c r="P11" s="4">
        <v>3304614.04</v>
      </c>
      <c r="Q11" s="4">
        <v>336460.62</v>
      </c>
      <c r="R11" s="4">
        <v>9530803.471671464</v>
      </c>
      <c r="S11" s="4">
        <v>0</v>
      </c>
      <c r="T11" s="16">
        <v>6301.429522877799</v>
      </c>
      <c r="V11" s="31">
        <f t="shared" si="1"/>
        <v>-19.399999999999636</v>
      </c>
      <c r="W11" s="3">
        <f t="shared" si="2"/>
        <v>-821216.1783285365</v>
      </c>
      <c r="X11" s="3">
        <f t="shared" si="3"/>
        <v>0</v>
      </c>
      <c r="Y11" s="15">
        <f t="shared" si="4"/>
        <v>-331.3117720930504</v>
      </c>
      <c r="Z11" s="43"/>
      <c r="AA11" s="43"/>
      <c r="AB11" s="44"/>
    </row>
    <row r="12" spans="1:28" ht="15.75">
      <c r="A12" s="2" t="s">
        <v>230</v>
      </c>
      <c r="B12" s="40" t="s">
        <v>8</v>
      </c>
      <c r="C12" s="16" t="s">
        <v>9</v>
      </c>
      <c r="D12" s="29">
        <v>304.2</v>
      </c>
      <c r="E12" s="3">
        <v>2713286.27</v>
      </c>
      <c r="F12" s="3">
        <v>614744.21</v>
      </c>
      <c r="G12" s="3">
        <v>57382.57</v>
      </c>
      <c r="H12" s="3">
        <v>1931687.7499999998</v>
      </c>
      <c r="I12" s="3">
        <v>30371.94</v>
      </c>
      <c r="J12" s="14">
        <v>79099.80000000022</v>
      </c>
      <c r="K12" s="3">
        <v>0</v>
      </c>
      <c r="L12" s="15">
        <f t="shared" si="0"/>
        <v>8919.415746219593</v>
      </c>
      <c r="N12" s="5">
        <v>299.8</v>
      </c>
      <c r="O12" s="4">
        <v>2552292.854760769</v>
      </c>
      <c r="P12" s="4">
        <v>633241.69</v>
      </c>
      <c r="Q12" s="4">
        <v>57382.57</v>
      </c>
      <c r="R12" s="4">
        <v>1861668.5947607688</v>
      </c>
      <c r="S12" s="4">
        <v>0</v>
      </c>
      <c r="T12" s="16">
        <v>8513.318394799095</v>
      </c>
      <c r="V12" s="31">
        <f t="shared" si="1"/>
        <v>-4.399999999999977</v>
      </c>
      <c r="W12" s="3">
        <f t="shared" si="2"/>
        <v>-160993.4152392312</v>
      </c>
      <c r="X12" s="3">
        <f t="shared" si="3"/>
        <v>0</v>
      </c>
      <c r="Y12" s="15">
        <f t="shared" si="4"/>
        <v>-406.09735142049794</v>
      </c>
      <c r="Z12" s="43"/>
      <c r="AA12" s="43"/>
      <c r="AB12" s="44"/>
    </row>
    <row r="13" spans="1:28" ht="15.75">
      <c r="A13" s="2" t="s">
        <v>231</v>
      </c>
      <c r="B13" s="40" t="s">
        <v>10</v>
      </c>
      <c r="C13" s="16" t="s">
        <v>11</v>
      </c>
      <c r="D13" s="29">
        <v>3046.9</v>
      </c>
      <c r="E13" s="3">
        <v>21150934.39</v>
      </c>
      <c r="F13" s="3">
        <v>9185806.19</v>
      </c>
      <c r="G13" s="3">
        <v>625463.99</v>
      </c>
      <c r="H13" s="3">
        <v>10486296.98</v>
      </c>
      <c r="I13" s="3">
        <v>236759.01</v>
      </c>
      <c r="J13" s="14">
        <v>616608.2200000004</v>
      </c>
      <c r="K13" s="3">
        <v>0</v>
      </c>
      <c r="L13" s="15">
        <f t="shared" si="0"/>
        <v>6941.788174866258</v>
      </c>
      <c r="N13" s="5">
        <v>2922</v>
      </c>
      <c r="O13" s="4">
        <v>19276575.0659036</v>
      </c>
      <c r="P13" s="4">
        <v>8885299.77</v>
      </c>
      <c r="Q13" s="4">
        <v>625463.99</v>
      </c>
      <c r="R13" s="4">
        <v>9765811.3059036</v>
      </c>
      <c r="S13" s="4">
        <v>0</v>
      </c>
      <c r="T13" s="16">
        <v>6597.048277174401</v>
      </c>
      <c r="V13" s="31">
        <f t="shared" si="1"/>
        <v>-124.90000000000009</v>
      </c>
      <c r="W13" s="3">
        <f t="shared" si="2"/>
        <v>-1874359.3240964003</v>
      </c>
      <c r="X13" s="3">
        <f t="shared" si="3"/>
        <v>0</v>
      </c>
      <c r="Y13" s="15">
        <f t="shared" si="4"/>
        <v>-344.73989769185664</v>
      </c>
      <c r="Z13" s="43"/>
      <c r="AA13" s="43"/>
      <c r="AB13" s="44"/>
    </row>
    <row r="14" spans="1:28" ht="15.75">
      <c r="A14" s="2" t="s">
        <v>232</v>
      </c>
      <c r="B14" s="40" t="s">
        <v>10</v>
      </c>
      <c r="C14" s="16" t="s">
        <v>12</v>
      </c>
      <c r="D14" s="29">
        <v>1495.8</v>
      </c>
      <c r="E14" s="3">
        <v>11816662.64</v>
      </c>
      <c r="F14" s="3">
        <v>3308181.77</v>
      </c>
      <c r="G14" s="3">
        <v>241459.6</v>
      </c>
      <c r="H14" s="3">
        <v>7790259.700000001</v>
      </c>
      <c r="I14" s="3">
        <v>132273.18</v>
      </c>
      <c r="J14" s="14">
        <v>344488.3900000003</v>
      </c>
      <c r="K14" s="3">
        <v>0</v>
      </c>
      <c r="L14" s="15">
        <f t="shared" si="0"/>
        <v>7899.894798769889</v>
      </c>
      <c r="N14" s="5">
        <v>1500.4</v>
      </c>
      <c r="O14" s="4">
        <v>11253848.40161544</v>
      </c>
      <c r="P14" s="4">
        <v>2988893.6</v>
      </c>
      <c r="Q14" s="4">
        <v>241459.6</v>
      </c>
      <c r="R14" s="4">
        <v>8023495.201615442</v>
      </c>
      <c r="S14" s="4">
        <v>0</v>
      </c>
      <c r="T14" s="16">
        <v>7500.565450290216</v>
      </c>
      <c r="V14" s="31">
        <f t="shared" si="1"/>
        <v>4.600000000000136</v>
      </c>
      <c r="W14" s="3">
        <f t="shared" si="2"/>
        <v>-562814.2383845598</v>
      </c>
      <c r="X14" s="3">
        <f t="shared" si="3"/>
        <v>0</v>
      </c>
      <c r="Y14" s="15">
        <f t="shared" si="4"/>
        <v>-399.3293484796732</v>
      </c>
      <c r="Z14" s="43"/>
      <c r="AA14" s="43"/>
      <c r="AB14" s="44"/>
    </row>
    <row r="15" spans="1:28" ht="15.75">
      <c r="A15" s="2" t="s">
        <v>233</v>
      </c>
      <c r="B15" s="40" t="s">
        <v>10</v>
      </c>
      <c r="C15" s="16" t="s">
        <v>13</v>
      </c>
      <c r="D15" s="29">
        <v>49395.8</v>
      </c>
      <c r="E15" s="3">
        <v>333031095.24</v>
      </c>
      <c r="F15" s="3">
        <v>121380013.09</v>
      </c>
      <c r="G15" s="3">
        <v>8740620.45</v>
      </c>
      <c r="H15" s="3">
        <v>189473805.9</v>
      </c>
      <c r="I15" s="3">
        <v>3727878.45</v>
      </c>
      <c r="J15" s="14">
        <v>9708777.350000013</v>
      </c>
      <c r="K15" s="3">
        <v>0</v>
      </c>
      <c r="L15" s="15">
        <f t="shared" si="0"/>
        <v>6742.09336097401</v>
      </c>
      <c r="N15" s="5">
        <v>49776.8</v>
      </c>
      <c r="O15" s="4">
        <v>318676903.04663277</v>
      </c>
      <c r="P15" s="4">
        <v>119943384.08</v>
      </c>
      <c r="Q15" s="4">
        <v>8740620.45</v>
      </c>
      <c r="R15" s="4">
        <v>189992898.5166328</v>
      </c>
      <c r="S15" s="4">
        <v>0</v>
      </c>
      <c r="T15" s="16">
        <v>6402.11711171937</v>
      </c>
      <c r="V15" s="31">
        <f t="shared" si="1"/>
        <v>381</v>
      </c>
      <c r="W15" s="3">
        <f t="shared" si="2"/>
        <v>-14354192.193367243</v>
      </c>
      <c r="X15" s="3">
        <f t="shared" si="3"/>
        <v>0</v>
      </c>
      <c r="Y15" s="15">
        <f t="shared" si="4"/>
        <v>-339.9762492546397</v>
      </c>
      <c r="Z15" s="43"/>
      <c r="AA15" s="43"/>
      <c r="AB15" s="44"/>
    </row>
    <row r="16" spans="1:28" ht="15.75">
      <c r="A16" s="2" t="s">
        <v>234</v>
      </c>
      <c r="B16" s="40" t="s">
        <v>10</v>
      </c>
      <c r="C16" s="16" t="s">
        <v>14</v>
      </c>
      <c r="D16" s="29">
        <v>15054.6</v>
      </c>
      <c r="E16" s="3">
        <v>98701507.23</v>
      </c>
      <c r="F16" s="3">
        <v>33721107.52</v>
      </c>
      <c r="G16" s="3">
        <v>2413868.65</v>
      </c>
      <c r="H16" s="3">
        <v>58584265.74000001</v>
      </c>
      <c r="I16" s="3">
        <v>1104843.44</v>
      </c>
      <c r="J16" s="14">
        <v>2877421.879999993</v>
      </c>
      <c r="K16" s="3">
        <v>0</v>
      </c>
      <c r="L16" s="15">
        <f t="shared" si="0"/>
        <v>6556.235783747161</v>
      </c>
      <c r="N16" s="5">
        <v>14952.300000000001</v>
      </c>
      <c r="O16" s="4">
        <v>93088591.70690943</v>
      </c>
      <c r="P16" s="4">
        <v>32235018.53</v>
      </c>
      <c r="Q16" s="4">
        <v>2413868.65</v>
      </c>
      <c r="R16" s="4">
        <v>58439704.52690943</v>
      </c>
      <c r="S16" s="4">
        <v>0</v>
      </c>
      <c r="T16" s="16">
        <v>6225.70385204346</v>
      </c>
      <c r="V16" s="31">
        <f t="shared" si="1"/>
        <v>-102.29999999999927</v>
      </c>
      <c r="W16" s="3">
        <f t="shared" si="2"/>
        <v>-5612915.523090571</v>
      </c>
      <c r="X16" s="3">
        <f t="shared" si="3"/>
        <v>0</v>
      </c>
      <c r="Y16" s="15">
        <f t="shared" si="4"/>
        <v>-330.53193170370105</v>
      </c>
      <c r="Z16" s="43"/>
      <c r="AA16" s="43"/>
      <c r="AB16" s="44"/>
    </row>
    <row r="17" spans="1:28" ht="15.75">
      <c r="A17" s="2" t="s">
        <v>235</v>
      </c>
      <c r="B17" s="40" t="s">
        <v>10</v>
      </c>
      <c r="C17" s="16" t="s">
        <v>15</v>
      </c>
      <c r="D17" s="29">
        <v>157.6</v>
      </c>
      <c r="E17" s="3">
        <v>1998493.2699999998</v>
      </c>
      <c r="F17" s="3">
        <v>563660.64</v>
      </c>
      <c r="G17" s="3">
        <v>38638.67</v>
      </c>
      <c r="H17" s="3">
        <v>1315561.65</v>
      </c>
      <c r="I17" s="3">
        <v>22370.7</v>
      </c>
      <c r="J17" s="14">
        <v>58261.609999999826</v>
      </c>
      <c r="K17" s="3">
        <v>0</v>
      </c>
      <c r="L17" s="15">
        <f t="shared" si="0"/>
        <v>12680.794860406091</v>
      </c>
      <c r="N17" s="5">
        <v>162</v>
      </c>
      <c r="O17" s="4">
        <v>1937572.7568081205</v>
      </c>
      <c r="P17" s="4">
        <v>521096.65</v>
      </c>
      <c r="Q17" s="4">
        <v>38638.67</v>
      </c>
      <c r="R17" s="4">
        <v>1377837.4368081205</v>
      </c>
      <c r="S17" s="4">
        <v>0</v>
      </c>
      <c r="T17" s="16">
        <v>11960.325659309387</v>
      </c>
      <c r="V17" s="31">
        <f t="shared" si="1"/>
        <v>4.400000000000006</v>
      </c>
      <c r="W17" s="3">
        <f t="shared" si="2"/>
        <v>-60920.51319187926</v>
      </c>
      <c r="X17" s="3">
        <f t="shared" si="3"/>
        <v>0</v>
      </c>
      <c r="Y17" s="15">
        <f t="shared" si="4"/>
        <v>-720.4692010967046</v>
      </c>
      <c r="Z17" s="43"/>
      <c r="AA17" s="43"/>
      <c r="AB17" s="44"/>
    </row>
    <row r="18" spans="1:28" ht="15.75">
      <c r="A18" s="2" t="s">
        <v>236</v>
      </c>
      <c r="B18" s="40" t="s">
        <v>10</v>
      </c>
      <c r="C18" s="16" t="s">
        <v>16</v>
      </c>
      <c r="D18" s="29">
        <v>35565.9</v>
      </c>
      <c r="E18" s="3">
        <v>251492165.65999997</v>
      </c>
      <c r="F18" s="3">
        <v>45888772.15</v>
      </c>
      <c r="G18" s="3">
        <v>3175005.72</v>
      </c>
      <c r="H18" s="3">
        <v>192281546.49999997</v>
      </c>
      <c r="I18" s="3">
        <v>2815149.21</v>
      </c>
      <c r="J18" s="14">
        <v>7331692.079999992</v>
      </c>
      <c r="K18" s="3">
        <v>0</v>
      </c>
      <c r="L18" s="15">
        <f t="shared" si="0"/>
        <v>7071.159893605953</v>
      </c>
      <c r="N18" s="5">
        <v>36740.4</v>
      </c>
      <c r="O18" s="4">
        <v>246546227.8305338</v>
      </c>
      <c r="P18" s="4">
        <v>41512535.1</v>
      </c>
      <c r="Q18" s="4">
        <v>3175005.72</v>
      </c>
      <c r="R18" s="4">
        <v>201858687.0105338</v>
      </c>
      <c r="S18" s="4">
        <v>0</v>
      </c>
      <c r="T18" s="16">
        <v>6710.4938386771455</v>
      </c>
      <c r="V18" s="31">
        <f t="shared" si="1"/>
        <v>1174.5</v>
      </c>
      <c r="W18" s="3">
        <f t="shared" si="2"/>
        <v>-4945937.829466164</v>
      </c>
      <c r="X18" s="3">
        <f t="shared" si="3"/>
        <v>0</v>
      </c>
      <c r="Y18" s="15">
        <f t="shared" si="4"/>
        <v>-360.66605492880717</v>
      </c>
      <c r="Z18" s="43"/>
      <c r="AA18" s="43"/>
      <c r="AB18" s="44"/>
    </row>
    <row r="19" spans="1:28" ht="15.75">
      <c r="A19" s="2" t="s">
        <v>237</v>
      </c>
      <c r="B19" s="40" t="s">
        <v>10</v>
      </c>
      <c r="C19" s="16" t="s">
        <v>17</v>
      </c>
      <c r="D19" s="29">
        <v>465.6</v>
      </c>
      <c r="E19" s="3">
        <v>3609789.98</v>
      </c>
      <c r="F19" s="3">
        <v>944943.45</v>
      </c>
      <c r="G19" s="3">
        <v>60738.13</v>
      </c>
      <c r="H19" s="3">
        <v>2458465.8200000003</v>
      </c>
      <c r="I19" s="3">
        <v>40407.21</v>
      </c>
      <c r="J19" s="14">
        <v>105235.37000000008</v>
      </c>
      <c r="K19" s="3">
        <v>0</v>
      </c>
      <c r="L19" s="15">
        <f t="shared" si="0"/>
        <v>7752.985352233676</v>
      </c>
      <c r="N19" s="5">
        <v>454.90000000000003</v>
      </c>
      <c r="O19" s="4">
        <v>3376444.2613930344</v>
      </c>
      <c r="P19" s="4">
        <v>982282.83</v>
      </c>
      <c r="Q19" s="4">
        <v>60738.13</v>
      </c>
      <c r="R19" s="4">
        <v>2333423.3013930344</v>
      </c>
      <c r="S19" s="4">
        <v>0</v>
      </c>
      <c r="T19" s="16">
        <v>7422.387912492931</v>
      </c>
      <c r="V19" s="31">
        <f t="shared" si="1"/>
        <v>-10.699999999999989</v>
      </c>
      <c r="W19" s="3">
        <f t="shared" si="2"/>
        <v>-233345.71860696562</v>
      </c>
      <c r="X19" s="3">
        <f t="shared" si="3"/>
        <v>0</v>
      </c>
      <c r="Y19" s="15">
        <f t="shared" si="4"/>
        <v>-330.59743974074536</v>
      </c>
      <c r="Z19" s="43"/>
      <c r="AA19" s="43"/>
      <c r="AB19" s="44"/>
    </row>
    <row r="20" spans="1:28" ht="15.75">
      <c r="A20" s="2" t="s">
        <v>238</v>
      </c>
      <c r="B20" s="40" t="s">
        <v>18</v>
      </c>
      <c r="C20" s="16" t="s">
        <v>18</v>
      </c>
      <c r="D20" s="29">
        <v>1530.4</v>
      </c>
      <c r="E20" s="3">
        <v>10515958.01</v>
      </c>
      <c r="F20" s="3">
        <v>8331612.63</v>
      </c>
      <c r="G20" s="3">
        <v>509576.64</v>
      </c>
      <c r="H20" s="3">
        <v>1250486.1100000008</v>
      </c>
      <c r="I20" s="3">
        <v>117713.37</v>
      </c>
      <c r="J20" s="14">
        <v>306569.25999999896</v>
      </c>
      <c r="K20" s="3">
        <v>0</v>
      </c>
      <c r="L20" s="15">
        <f t="shared" si="0"/>
        <v>6871.378731050705</v>
      </c>
      <c r="N20" s="5">
        <v>1492.3</v>
      </c>
      <c r="O20" s="4">
        <v>9753348.021376733</v>
      </c>
      <c r="P20" s="4">
        <v>7715952.15</v>
      </c>
      <c r="Q20" s="4">
        <v>509576.64</v>
      </c>
      <c r="R20" s="4">
        <v>1527819.2313767322</v>
      </c>
      <c r="S20" s="4">
        <v>0</v>
      </c>
      <c r="T20" s="16">
        <v>6535.782363718243</v>
      </c>
      <c r="V20" s="31">
        <f t="shared" si="1"/>
        <v>-38.100000000000136</v>
      </c>
      <c r="W20" s="3">
        <f t="shared" si="2"/>
        <v>-762609.988623267</v>
      </c>
      <c r="X20" s="3">
        <f t="shared" si="3"/>
        <v>0</v>
      </c>
      <c r="Y20" s="15">
        <f t="shared" si="4"/>
        <v>-335.59636733246225</v>
      </c>
      <c r="Z20" s="43"/>
      <c r="AA20" s="43"/>
      <c r="AB20" s="44"/>
    </row>
    <row r="21" spans="1:28" ht="15.75">
      <c r="A21" s="2" t="s">
        <v>239</v>
      </c>
      <c r="B21" s="40" t="s">
        <v>19</v>
      </c>
      <c r="C21" s="16" t="s">
        <v>20</v>
      </c>
      <c r="D21" s="29">
        <v>155.1</v>
      </c>
      <c r="E21" s="3">
        <v>1777021.39</v>
      </c>
      <c r="F21" s="3">
        <v>471341</v>
      </c>
      <c r="G21" s="3">
        <v>73836.78</v>
      </c>
      <c r="H21" s="3">
        <v>1160146.93</v>
      </c>
      <c r="I21" s="3">
        <v>19891.59</v>
      </c>
      <c r="J21" s="14">
        <v>51805.08999999994</v>
      </c>
      <c r="K21" s="3">
        <v>0</v>
      </c>
      <c r="L21" s="15">
        <f t="shared" si="0"/>
        <v>11457.262346872985</v>
      </c>
      <c r="N21" s="5">
        <v>153.5</v>
      </c>
      <c r="O21" s="4">
        <v>1674453.2820969275</v>
      </c>
      <c r="P21" s="4">
        <v>467844.76</v>
      </c>
      <c r="Q21" s="4">
        <v>73836.78</v>
      </c>
      <c r="R21" s="4">
        <v>1132771.7420969275</v>
      </c>
      <c r="S21" s="4">
        <v>0</v>
      </c>
      <c r="T21" s="16">
        <v>10908.490437113534</v>
      </c>
      <c r="V21" s="31">
        <f t="shared" si="1"/>
        <v>-1.5999999999999943</v>
      </c>
      <c r="W21" s="3">
        <f t="shared" si="2"/>
        <v>-102568.10790307238</v>
      </c>
      <c r="X21" s="3">
        <f t="shared" si="3"/>
        <v>0</v>
      </c>
      <c r="Y21" s="15">
        <f t="shared" si="4"/>
        <v>-548.7719097594509</v>
      </c>
      <c r="Z21" s="43"/>
      <c r="AA21" s="43"/>
      <c r="AB21" s="44"/>
    </row>
    <row r="22" spans="1:28" ht="15.75">
      <c r="A22" s="2" t="s">
        <v>240</v>
      </c>
      <c r="B22" s="40" t="s">
        <v>19</v>
      </c>
      <c r="C22" s="16" t="s">
        <v>21</v>
      </c>
      <c r="D22" s="29">
        <v>63.9</v>
      </c>
      <c r="E22" s="3">
        <v>860415.28</v>
      </c>
      <c r="F22" s="3">
        <v>187794.9</v>
      </c>
      <c r="G22" s="3">
        <v>25053.68</v>
      </c>
      <c r="H22" s="3">
        <v>612851.9199999999</v>
      </c>
      <c r="I22" s="3">
        <v>9631.3</v>
      </c>
      <c r="J22" s="14">
        <v>25083.48000000003</v>
      </c>
      <c r="K22" s="3">
        <v>0</v>
      </c>
      <c r="L22" s="15">
        <f t="shared" si="0"/>
        <v>13465.027856025039</v>
      </c>
      <c r="N22" s="5">
        <v>63.3</v>
      </c>
      <c r="O22" s="4">
        <v>808357.847795393</v>
      </c>
      <c r="P22" s="4">
        <v>189018.16</v>
      </c>
      <c r="Q22" s="4">
        <v>25053.68</v>
      </c>
      <c r="R22" s="4">
        <v>594286.0077953929</v>
      </c>
      <c r="S22" s="4">
        <v>0</v>
      </c>
      <c r="T22" s="16">
        <v>12770.266157905102</v>
      </c>
      <c r="V22" s="31">
        <f t="shared" si="1"/>
        <v>-0.6000000000000014</v>
      </c>
      <c r="W22" s="3">
        <f t="shared" si="2"/>
        <v>-52057.43220460706</v>
      </c>
      <c r="X22" s="3">
        <f t="shared" si="3"/>
        <v>0</v>
      </c>
      <c r="Y22" s="15">
        <f t="shared" si="4"/>
        <v>-694.7616981199371</v>
      </c>
      <c r="Z22" s="43"/>
      <c r="AA22" s="43"/>
      <c r="AB22" s="44"/>
    </row>
    <row r="23" spans="1:28" ht="15.75">
      <c r="A23" s="2" t="s">
        <v>241</v>
      </c>
      <c r="B23" s="40" t="s">
        <v>19</v>
      </c>
      <c r="C23" s="16" t="s">
        <v>22</v>
      </c>
      <c r="D23" s="29">
        <v>272</v>
      </c>
      <c r="E23" s="3">
        <v>2452671.04</v>
      </c>
      <c r="F23" s="3">
        <v>563592.74</v>
      </c>
      <c r="G23" s="3">
        <v>77170.8</v>
      </c>
      <c r="H23" s="3">
        <v>1712950.6900000004</v>
      </c>
      <c r="I23" s="3">
        <v>27454.67</v>
      </c>
      <c r="J23" s="14">
        <v>71502.13999999959</v>
      </c>
      <c r="K23" s="3">
        <v>0</v>
      </c>
      <c r="L23" s="15">
        <f t="shared" si="0"/>
        <v>9017.17294117647</v>
      </c>
      <c r="N23" s="5">
        <v>270.2</v>
      </c>
      <c r="O23" s="4">
        <v>2323634.190154468</v>
      </c>
      <c r="P23" s="4">
        <v>565365.66</v>
      </c>
      <c r="Q23" s="4">
        <v>77170.8</v>
      </c>
      <c r="R23" s="4">
        <v>1681097.730154468</v>
      </c>
      <c r="S23" s="4">
        <v>0</v>
      </c>
      <c r="T23" s="16">
        <v>8599.682421000993</v>
      </c>
      <c r="V23" s="31">
        <f t="shared" si="1"/>
        <v>-1.8000000000000114</v>
      </c>
      <c r="W23" s="3">
        <f t="shared" si="2"/>
        <v>-129036.84984553186</v>
      </c>
      <c r="X23" s="3">
        <f t="shared" si="3"/>
        <v>0</v>
      </c>
      <c r="Y23" s="15">
        <f t="shared" si="4"/>
        <v>-417.4905201754773</v>
      </c>
      <c r="Z23" s="43"/>
      <c r="AA23" s="43"/>
      <c r="AB23" s="44"/>
    </row>
    <row r="24" spans="1:28" ht="15.75">
      <c r="A24" s="2" t="s">
        <v>242</v>
      </c>
      <c r="B24" s="40" t="s">
        <v>19</v>
      </c>
      <c r="C24" s="16" t="s">
        <v>23</v>
      </c>
      <c r="D24" s="29">
        <v>354.7</v>
      </c>
      <c r="E24" s="3">
        <v>2473130.2500000005</v>
      </c>
      <c r="F24" s="3">
        <v>139973.64</v>
      </c>
      <c r="G24" s="3">
        <v>23031.77</v>
      </c>
      <c r="H24" s="3">
        <v>2210342.5700000003</v>
      </c>
      <c r="I24" s="3">
        <v>27683.69</v>
      </c>
      <c r="J24" s="14">
        <v>72098.58000000002</v>
      </c>
      <c r="K24" s="3">
        <v>0</v>
      </c>
      <c r="L24" s="15">
        <f t="shared" si="0"/>
        <v>6972.4563010995225</v>
      </c>
      <c r="N24" s="5">
        <v>352.6523560209424</v>
      </c>
      <c r="O24" s="4">
        <v>2330202.5193401026</v>
      </c>
      <c r="P24" s="4">
        <v>141860.4</v>
      </c>
      <c r="Q24" s="4">
        <v>23031.77</v>
      </c>
      <c r="R24" s="4">
        <v>2165310.3493401026</v>
      </c>
      <c r="S24" s="4">
        <v>0</v>
      </c>
      <c r="T24" s="16">
        <v>6607.64767215031</v>
      </c>
      <c r="V24" s="31">
        <f t="shared" si="1"/>
        <v>-2.0476439790575682</v>
      </c>
      <c r="W24" s="3">
        <f t="shared" si="2"/>
        <v>-142927.7306598979</v>
      </c>
      <c r="X24" s="3">
        <f t="shared" si="3"/>
        <v>0</v>
      </c>
      <c r="Y24" s="15">
        <f t="shared" si="4"/>
        <v>-364.8086289492121</v>
      </c>
      <c r="Z24" s="43"/>
      <c r="AA24" s="43"/>
      <c r="AB24" s="44"/>
    </row>
    <row r="25" spans="1:28" ht="15.75">
      <c r="A25" s="2" t="s">
        <v>243</v>
      </c>
      <c r="B25" s="40" t="s">
        <v>19</v>
      </c>
      <c r="C25" s="16" t="s">
        <v>24</v>
      </c>
      <c r="D25" s="29">
        <v>48.8</v>
      </c>
      <c r="E25" s="3">
        <v>669694.8500000001</v>
      </c>
      <c r="F25" s="3">
        <v>118446.57</v>
      </c>
      <c r="G25" s="3">
        <v>18409.09</v>
      </c>
      <c r="H25" s="3">
        <v>505819.31000000006</v>
      </c>
      <c r="I25" s="3">
        <v>7496.42</v>
      </c>
      <c r="J25" s="14">
        <v>19523.460000000006</v>
      </c>
      <c r="K25" s="3">
        <v>0</v>
      </c>
      <c r="L25" s="15">
        <f t="shared" si="0"/>
        <v>13723.255122950823</v>
      </c>
      <c r="N25" s="5">
        <v>46.1</v>
      </c>
      <c r="O25" s="4">
        <v>601954.8554202181</v>
      </c>
      <c r="P25" s="4">
        <v>119316.92</v>
      </c>
      <c r="Q25" s="4">
        <v>18409.09</v>
      </c>
      <c r="R25" s="4">
        <v>464228.8454202181</v>
      </c>
      <c r="S25" s="4">
        <v>0</v>
      </c>
      <c r="T25" s="16">
        <v>13057.589054668504</v>
      </c>
      <c r="V25" s="31">
        <f t="shared" si="1"/>
        <v>-2.6999999999999957</v>
      </c>
      <c r="W25" s="3">
        <f t="shared" si="2"/>
        <v>-67739.99457978201</v>
      </c>
      <c r="X25" s="3">
        <f t="shared" si="3"/>
        <v>0</v>
      </c>
      <c r="Y25" s="15">
        <f t="shared" si="4"/>
        <v>-665.6660682823185</v>
      </c>
      <c r="Z25" s="43"/>
      <c r="AA25" s="43"/>
      <c r="AB25" s="44"/>
    </row>
    <row r="26" spans="1:28" ht="15.75">
      <c r="A26" s="2" t="s">
        <v>244</v>
      </c>
      <c r="B26" s="40" t="s">
        <v>25</v>
      </c>
      <c r="C26" s="16" t="s">
        <v>26</v>
      </c>
      <c r="D26" s="29">
        <v>537.2</v>
      </c>
      <c r="E26" s="3">
        <v>3927441.81</v>
      </c>
      <c r="F26" s="3">
        <v>998976.52</v>
      </c>
      <c r="G26" s="3">
        <v>85095.08</v>
      </c>
      <c r="H26" s="3">
        <v>2684911.48</v>
      </c>
      <c r="I26" s="3">
        <v>43962.94</v>
      </c>
      <c r="J26" s="14">
        <v>114495.78999999998</v>
      </c>
      <c r="K26" s="3">
        <v>0</v>
      </c>
      <c r="L26" s="15">
        <f t="shared" si="0"/>
        <v>7310.949013402829</v>
      </c>
      <c r="N26" s="5">
        <v>533.8</v>
      </c>
      <c r="O26" s="4">
        <v>3714728.945774311</v>
      </c>
      <c r="P26" s="4">
        <v>1020395.98</v>
      </c>
      <c r="Q26" s="4">
        <v>85095.08</v>
      </c>
      <c r="R26" s="4">
        <v>2609237.885774311</v>
      </c>
      <c r="S26" s="4">
        <v>0</v>
      </c>
      <c r="T26" s="16">
        <v>6959.027624155698</v>
      </c>
      <c r="V26" s="31">
        <f t="shared" si="1"/>
        <v>-3.400000000000091</v>
      </c>
      <c r="W26" s="3">
        <f t="shared" si="2"/>
        <v>-212712.86422568886</v>
      </c>
      <c r="X26" s="3">
        <f t="shared" si="3"/>
        <v>0</v>
      </c>
      <c r="Y26" s="15">
        <f t="shared" si="4"/>
        <v>-351.92138924713163</v>
      </c>
      <c r="Z26" s="43"/>
      <c r="AA26" s="43"/>
      <c r="AB26" s="44"/>
    </row>
    <row r="27" spans="1:28" ht="15.75">
      <c r="A27" s="2" t="s">
        <v>245</v>
      </c>
      <c r="B27" s="40" t="s">
        <v>25</v>
      </c>
      <c r="C27" s="16" t="s">
        <v>27</v>
      </c>
      <c r="D27" s="29">
        <v>274.2</v>
      </c>
      <c r="E27" s="3">
        <v>2428030.1</v>
      </c>
      <c r="F27" s="3">
        <v>348528.36</v>
      </c>
      <c r="G27" s="3">
        <v>39031.03</v>
      </c>
      <c r="H27" s="3">
        <v>1942508.07</v>
      </c>
      <c r="I27" s="3">
        <v>27178.85</v>
      </c>
      <c r="J27" s="14">
        <v>70783.79000000012</v>
      </c>
      <c r="K27" s="3">
        <v>0</v>
      </c>
      <c r="L27" s="15">
        <f t="shared" si="0"/>
        <v>8854.960247994166</v>
      </c>
      <c r="N27" s="5">
        <v>269.2</v>
      </c>
      <c r="O27" s="4">
        <v>2279477.0201771776</v>
      </c>
      <c r="P27" s="4">
        <v>356284.11</v>
      </c>
      <c r="Q27" s="4">
        <v>39031.03</v>
      </c>
      <c r="R27" s="4">
        <v>1884161.8801771777</v>
      </c>
      <c r="S27" s="4">
        <v>0</v>
      </c>
      <c r="T27" s="16">
        <v>8467.596657418937</v>
      </c>
      <c r="V27" s="31">
        <f t="shared" si="1"/>
        <v>-5</v>
      </c>
      <c r="W27" s="3">
        <f t="shared" si="2"/>
        <v>-148553.07982282247</v>
      </c>
      <c r="X27" s="3">
        <f t="shared" si="3"/>
        <v>0</v>
      </c>
      <c r="Y27" s="15">
        <f t="shared" si="4"/>
        <v>-387.36359057522895</v>
      </c>
      <c r="Z27" s="43"/>
      <c r="AA27" s="43"/>
      <c r="AB27" s="44"/>
    </row>
    <row r="28" spans="1:28" ht="15.75">
      <c r="A28" s="2" t="s">
        <v>246</v>
      </c>
      <c r="B28" s="40" t="s">
        <v>28</v>
      </c>
      <c r="C28" s="16" t="s">
        <v>29</v>
      </c>
      <c r="D28" s="29">
        <v>25493.3</v>
      </c>
      <c r="E28" s="3">
        <v>169866478.50000003</v>
      </c>
      <c r="F28" s="3">
        <v>58458045.63</v>
      </c>
      <c r="G28" s="3">
        <v>3264963.4</v>
      </c>
      <c r="H28" s="3">
        <v>101289943.06000003</v>
      </c>
      <c r="I28" s="3">
        <v>1901448.83</v>
      </c>
      <c r="J28" s="14">
        <v>4952077.579999996</v>
      </c>
      <c r="K28" s="3">
        <v>0</v>
      </c>
      <c r="L28" s="15">
        <f t="shared" si="0"/>
        <v>6663.181247621926</v>
      </c>
      <c r="N28" s="5">
        <v>26042</v>
      </c>
      <c r="O28" s="4">
        <v>164790971.4573727</v>
      </c>
      <c r="P28" s="4">
        <v>58627488.6</v>
      </c>
      <c r="Q28" s="4">
        <v>3264963.4</v>
      </c>
      <c r="R28" s="4">
        <v>102898519.4573727</v>
      </c>
      <c r="S28" s="4">
        <v>0</v>
      </c>
      <c r="T28" s="16">
        <v>6327.892306941582</v>
      </c>
      <c r="V28" s="31">
        <f t="shared" si="1"/>
        <v>548.7000000000007</v>
      </c>
      <c r="W28" s="3">
        <f t="shared" si="2"/>
        <v>-5075507.042627335</v>
      </c>
      <c r="X28" s="3">
        <f t="shared" si="3"/>
        <v>0</v>
      </c>
      <c r="Y28" s="15">
        <f t="shared" si="4"/>
        <v>-335.28894068034333</v>
      </c>
      <c r="Z28" s="43"/>
      <c r="AA28" s="43"/>
      <c r="AB28" s="44"/>
    </row>
    <row r="29" spans="1:28" ht="15.75">
      <c r="A29" s="2" t="s">
        <v>247</v>
      </c>
      <c r="B29" s="40" t="s">
        <v>28</v>
      </c>
      <c r="C29" s="16" t="s">
        <v>28</v>
      </c>
      <c r="D29" s="29">
        <v>28148.8</v>
      </c>
      <c r="E29" s="3">
        <v>189067564.14</v>
      </c>
      <c r="F29" s="3">
        <v>121748508.12</v>
      </c>
      <c r="G29" s="3">
        <v>6184589.68</v>
      </c>
      <c r="H29" s="3">
        <v>53506242.35999999</v>
      </c>
      <c r="I29" s="3">
        <v>2116381.65</v>
      </c>
      <c r="J29" s="14">
        <v>5511842.329999989</v>
      </c>
      <c r="K29" s="3">
        <v>0</v>
      </c>
      <c r="L29" s="15">
        <f t="shared" si="0"/>
        <v>6716.718444125504</v>
      </c>
      <c r="N29" s="5">
        <v>28220.63670886076</v>
      </c>
      <c r="O29" s="4">
        <v>179996237.5450796</v>
      </c>
      <c r="P29" s="4">
        <v>118455738.52</v>
      </c>
      <c r="Q29" s="4">
        <v>6184589.68</v>
      </c>
      <c r="R29" s="4">
        <v>55355909.34507959</v>
      </c>
      <c r="S29" s="4">
        <v>0</v>
      </c>
      <c r="T29" s="16">
        <v>6378.177764095737</v>
      </c>
      <c r="V29" s="31">
        <f t="shared" si="1"/>
        <v>71.83670886075924</v>
      </c>
      <c r="W29" s="3">
        <f t="shared" si="2"/>
        <v>-9071326.594920397</v>
      </c>
      <c r="X29" s="3">
        <f t="shared" si="3"/>
        <v>0</v>
      </c>
      <c r="Y29" s="15">
        <f t="shared" si="4"/>
        <v>-338.5406800297669</v>
      </c>
      <c r="Z29" s="43"/>
      <c r="AA29" s="43"/>
      <c r="AB29" s="44"/>
    </row>
    <row r="30" spans="1:28" ht="15.75">
      <c r="A30" s="2" t="s">
        <v>248</v>
      </c>
      <c r="B30" s="40" t="s">
        <v>30</v>
      </c>
      <c r="C30" s="16" t="s">
        <v>31</v>
      </c>
      <c r="D30" s="29">
        <v>921.4</v>
      </c>
      <c r="E30" s="3">
        <v>6439306.42</v>
      </c>
      <c r="F30" s="3">
        <v>3052204.19</v>
      </c>
      <c r="G30" s="3">
        <v>346490.04</v>
      </c>
      <c r="H30" s="3">
        <v>2780808.39</v>
      </c>
      <c r="I30" s="3">
        <v>72080.21</v>
      </c>
      <c r="J30" s="14">
        <v>187723.5899999998</v>
      </c>
      <c r="K30" s="3">
        <v>0</v>
      </c>
      <c r="L30" s="15">
        <f t="shared" si="0"/>
        <v>6988.611265465596</v>
      </c>
      <c r="N30" s="5">
        <v>911.9000000000001</v>
      </c>
      <c r="O30" s="4">
        <v>6062609.95389379</v>
      </c>
      <c r="P30" s="4">
        <v>2553919.38</v>
      </c>
      <c r="Q30" s="4">
        <v>346490.04</v>
      </c>
      <c r="R30" s="4">
        <v>3162200.53389379</v>
      </c>
      <c r="S30" s="4">
        <v>0</v>
      </c>
      <c r="T30" s="16">
        <v>6648.327616946803</v>
      </c>
      <c r="V30" s="31">
        <f t="shared" si="1"/>
        <v>-9.499999999999886</v>
      </c>
      <c r="W30" s="3">
        <f t="shared" si="2"/>
        <v>-376696.4661062099</v>
      </c>
      <c r="X30" s="3">
        <f t="shared" si="3"/>
        <v>0</v>
      </c>
      <c r="Y30" s="15">
        <f t="shared" si="4"/>
        <v>-340.2836485187936</v>
      </c>
      <c r="Z30" s="43"/>
      <c r="AA30" s="43"/>
      <c r="AB30" s="44"/>
    </row>
    <row r="31" spans="1:28" ht="15.75">
      <c r="A31" s="2" t="s">
        <v>249</v>
      </c>
      <c r="B31" s="40" t="s">
        <v>30</v>
      </c>
      <c r="C31" s="16" t="s">
        <v>32</v>
      </c>
      <c r="D31" s="29">
        <v>1074.6</v>
      </c>
      <c r="E31" s="3">
        <v>7269470.04</v>
      </c>
      <c r="F31" s="3">
        <v>3107254.48</v>
      </c>
      <c r="G31" s="3">
        <v>373042.1</v>
      </c>
      <c r="H31" s="3">
        <v>3495875.42</v>
      </c>
      <c r="I31" s="3">
        <v>81372.88</v>
      </c>
      <c r="J31" s="14">
        <v>211925.16000000003</v>
      </c>
      <c r="K31" s="3">
        <v>0</v>
      </c>
      <c r="L31" s="15">
        <f t="shared" si="0"/>
        <v>6764.814852037968</v>
      </c>
      <c r="N31" s="5">
        <v>1075.1</v>
      </c>
      <c r="O31" s="4">
        <v>6906627.3341115685</v>
      </c>
      <c r="P31" s="4">
        <v>2564087.44</v>
      </c>
      <c r="Q31" s="4">
        <v>373042.1</v>
      </c>
      <c r="R31" s="4">
        <v>3969497.794111568</v>
      </c>
      <c r="S31" s="4">
        <v>0</v>
      </c>
      <c r="T31" s="16">
        <v>6424.172015730229</v>
      </c>
      <c r="V31" s="31">
        <f t="shared" si="1"/>
        <v>0.5</v>
      </c>
      <c r="W31" s="3">
        <f t="shared" si="2"/>
        <v>-362842.7058884315</v>
      </c>
      <c r="X31" s="3">
        <f t="shared" si="3"/>
        <v>0</v>
      </c>
      <c r="Y31" s="15">
        <f t="shared" si="4"/>
        <v>-340.64283630773934</v>
      </c>
      <c r="Z31" s="43"/>
      <c r="AA31" s="43"/>
      <c r="AB31" s="44"/>
    </row>
    <row r="32" spans="1:28" ht="15.75">
      <c r="A32" s="2" t="s">
        <v>250</v>
      </c>
      <c r="B32" s="40" t="s">
        <v>33</v>
      </c>
      <c r="C32" s="16" t="s">
        <v>34</v>
      </c>
      <c r="D32" s="29">
        <v>105.2</v>
      </c>
      <c r="E32" s="3">
        <v>1301993.94</v>
      </c>
      <c r="F32" s="3">
        <v>370955.98</v>
      </c>
      <c r="G32" s="3">
        <v>57320.63</v>
      </c>
      <c r="H32" s="3">
        <v>821186.37</v>
      </c>
      <c r="I32" s="3">
        <v>14574.24</v>
      </c>
      <c r="J32" s="14">
        <v>37956.719999999965</v>
      </c>
      <c r="K32" s="3">
        <v>0</v>
      </c>
      <c r="L32" s="15">
        <f t="shared" si="0"/>
        <v>12376.368250950569</v>
      </c>
      <c r="N32" s="5">
        <v>104.1</v>
      </c>
      <c r="O32" s="4">
        <v>1225027.8627734873</v>
      </c>
      <c r="P32" s="4">
        <v>432856.99</v>
      </c>
      <c r="Q32" s="4">
        <v>57320.63</v>
      </c>
      <c r="R32" s="4">
        <v>734850.2427734873</v>
      </c>
      <c r="S32" s="4">
        <v>0</v>
      </c>
      <c r="T32" s="16">
        <v>11767.798873904778</v>
      </c>
      <c r="V32" s="31">
        <f t="shared" si="1"/>
        <v>-1.1000000000000085</v>
      </c>
      <c r="W32" s="3">
        <f t="shared" si="2"/>
        <v>-76966.0772265126</v>
      </c>
      <c r="X32" s="3">
        <f t="shared" si="3"/>
        <v>0</v>
      </c>
      <c r="Y32" s="15">
        <f t="shared" si="4"/>
        <v>-608.569377045791</v>
      </c>
      <c r="Z32" s="43"/>
      <c r="AA32" s="43"/>
      <c r="AB32" s="44"/>
    </row>
    <row r="33" spans="1:28" ht="15.75">
      <c r="A33" s="2" t="s">
        <v>251</v>
      </c>
      <c r="B33" s="40" t="s">
        <v>33</v>
      </c>
      <c r="C33" s="16" t="s">
        <v>33</v>
      </c>
      <c r="D33" s="29">
        <v>183.7</v>
      </c>
      <c r="E33" s="3">
        <v>2014569.45</v>
      </c>
      <c r="F33" s="3">
        <v>528234.32</v>
      </c>
      <c r="G33" s="3">
        <v>69001.4</v>
      </c>
      <c r="H33" s="3">
        <v>1336052.8000000003</v>
      </c>
      <c r="I33" s="3">
        <v>22550.66</v>
      </c>
      <c r="J33" s="14">
        <v>58730.26999999993</v>
      </c>
      <c r="K33" s="3">
        <v>0</v>
      </c>
      <c r="L33" s="15">
        <f t="shared" si="0"/>
        <v>10966.627381600436</v>
      </c>
      <c r="N33" s="5">
        <v>174.5</v>
      </c>
      <c r="O33" s="4">
        <v>1850099.6748164278</v>
      </c>
      <c r="P33" s="4">
        <v>607526.48</v>
      </c>
      <c r="Q33" s="4">
        <v>69001.4</v>
      </c>
      <c r="R33" s="4">
        <v>1173571.7948164279</v>
      </c>
      <c r="S33" s="4">
        <v>0</v>
      </c>
      <c r="T33" s="16">
        <v>10602.290400094142</v>
      </c>
      <c r="V33" s="31">
        <f t="shared" si="1"/>
        <v>-9.199999999999989</v>
      </c>
      <c r="W33" s="3">
        <f t="shared" si="2"/>
        <v>-164469.7751835722</v>
      </c>
      <c r="X33" s="3">
        <f t="shared" si="3"/>
        <v>0</v>
      </c>
      <c r="Y33" s="15">
        <f t="shared" si="4"/>
        <v>-364.33698150629425</v>
      </c>
      <c r="Z33" s="43"/>
      <c r="AA33" s="43"/>
      <c r="AB33" s="44"/>
    </row>
    <row r="34" spans="1:28" ht="15.75">
      <c r="A34" s="2" t="s">
        <v>252</v>
      </c>
      <c r="B34" s="40" t="s">
        <v>35</v>
      </c>
      <c r="C34" s="16" t="s">
        <v>35</v>
      </c>
      <c r="D34" s="29">
        <v>918.1</v>
      </c>
      <c r="E34" s="3">
        <v>6991899.61</v>
      </c>
      <c r="F34" s="3">
        <v>6713012.64</v>
      </c>
      <c r="G34" s="3">
        <v>278886.97</v>
      </c>
      <c r="H34" s="3">
        <v>6.984919309616089E-10</v>
      </c>
      <c r="I34" s="3">
        <v>0</v>
      </c>
      <c r="J34" s="14">
        <v>0</v>
      </c>
      <c r="K34" s="3">
        <v>-190.75</v>
      </c>
      <c r="L34" s="15">
        <f t="shared" si="0"/>
        <v>7615.411022764405</v>
      </c>
      <c r="N34" s="5">
        <v>903.9</v>
      </c>
      <c r="O34" s="4">
        <v>6376809.02</v>
      </c>
      <c r="P34" s="4">
        <v>6097922.05</v>
      </c>
      <c r="Q34" s="4">
        <v>278886.97</v>
      </c>
      <c r="R34" s="4">
        <v>0</v>
      </c>
      <c r="S34" s="4">
        <v>-253475.287552451</v>
      </c>
      <c r="T34" s="16">
        <v>6774.348636406183</v>
      </c>
      <c r="V34" s="31">
        <f t="shared" si="1"/>
        <v>-14.200000000000045</v>
      </c>
      <c r="W34" s="3">
        <f t="shared" si="2"/>
        <v>-615090.5900000008</v>
      </c>
      <c r="X34" s="3">
        <f t="shared" si="3"/>
        <v>-253284.537552451</v>
      </c>
      <c r="Y34" s="15">
        <f t="shared" si="4"/>
        <v>-841.0623863582223</v>
      </c>
      <c r="Z34" s="43"/>
      <c r="AA34" s="43"/>
      <c r="AB34" s="44"/>
    </row>
    <row r="35" spans="1:28" ht="15.75">
      <c r="A35" s="2" t="s">
        <v>253</v>
      </c>
      <c r="B35" s="40" t="s">
        <v>36</v>
      </c>
      <c r="C35" s="16" t="s">
        <v>37</v>
      </c>
      <c r="D35" s="29">
        <v>1074.7</v>
      </c>
      <c r="E35" s="3">
        <v>7329905.67</v>
      </c>
      <c r="F35" s="3">
        <v>400593.08</v>
      </c>
      <c r="G35" s="3">
        <v>123111.27</v>
      </c>
      <c r="H35" s="3">
        <v>6510464.91</v>
      </c>
      <c r="I35" s="3">
        <v>82049.39</v>
      </c>
      <c r="J35" s="14">
        <v>213687.02000000014</v>
      </c>
      <c r="K35" s="3">
        <v>0</v>
      </c>
      <c r="L35" s="15">
        <f t="shared" si="0"/>
        <v>6820.420275425699</v>
      </c>
      <c r="N35" s="5">
        <v>1049.9</v>
      </c>
      <c r="O35" s="4">
        <v>6808155.321452211</v>
      </c>
      <c r="P35" s="4">
        <v>397768.75</v>
      </c>
      <c r="Q35" s="4">
        <v>123111.27</v>
      </c>
      <c r="R35" s="4">
        <v>6287275.301452211</v>
      </c>
      <c r="S35" s="4">
        <v>0</v>
      </c>
      <c r="T35" s="16">
        <v>6484.575027576159</v>
      </c>
      <c r="V35" s="31">
        <f t="shared" si="1"/>
        <v>-24.799999999999955</v>
      </c>
      <c r="W35" s="3">
        <f t="shared" si="2"/>
        <v>-521750.34854778927</v>
      </c>
      <c r="X35" s="3">
        <f t="shared" si="3"/>
        <v>0</v>
      </c>
      <c r="Y35" s="15">
        <f t="shared" si="4"/>
        <v>-335.8452478495401</v>
      </c>
      <c r="Z35" s="43"/>
      <c r="AA35" s="43"/>
      <c r="AB35" s="44"/>
    </row>
    <row r="36" spans="1:28" ht="15.75">
      <c r="A36" s="2" t="s">
        <v>254</v>
      </c>
      <c r="B36" s="40" t="s">
        <v>36</v>
      </c>
      <c r="C36" s="16" t="s">
        <v>38</v>
      </c>
      <c r="D36" s="29">
        <v>324</v>
      </c>
      <c r="E36" s="3">
        <v>2786007.74</v>
      </c>
      <c r="F36" s="3">
        <v>161640.17</v>
      </c>
      <c r="G36" s="3">
        <v>31602.19</v>
      </c>
      <c r="H36" s="3">
        <v>2480359.58</v>
      </c>
      <c r="I36" s="3">
        <v>31185.97</v>
      </c>
      <c r="J36" s="14">
        <v>81219.83000000028</v>
      </c>
      <c r="K36" s="3">
        <v>0</v>
      </c>
      <c r="L36" s="15">
        <f aca="true" t="shared" si="5" ref="L36:L67">SUM(E36+K36)/D36</f>
        <v>8598.789320987655</v>
      </c>
      <c r="N36" s="5">
        <v>320.9</v>
      </c>
      <c r="O36" s="4">
        <v>2627160.4095582506</v>
      </c>
      <c r="P36" s="4">
        <v>165254.59</v>
      </c>
      <c r="Q36" s="4">
        <v>31602.19</v>
      </c>
      <c r="R36" s="4">
        <v>2430303.629558251</v>
      </c>
      <c r="S36" s="4">
        <v>0</v>
      </c>
      <c r="T36" s="16">
        <v>8186.850762101124</v>
      </c>
      <c r="V36" s="31">
        <f aca="true" t="shared" si="6" ref="V36:V67">N36-D36</f>
        <v>-3.1000000000000227</v>
      </c>
      <c r="W36" s="3">
        <f aca="true" t="shared" si="7" ref="W36:W67">O36-E36</f>
        <v>-158847.33044174965</v>
      </c>
      <c r="X36" s="3">
        <f aca="true" t="shared" si="8" ref="X36:X67">S36-K36</f>
        <v>0</v>
      </c>
      <c r="Y36" s="15">
        <f aca="true" t="shared" si="9" ref="Y36:Y67">T36-L36</f>
        <v>-411.9385588865307</v>
      </c>
      <c r="Z36" s="43"/>
      <c r="AA36" s="43"/>
      <c r="AB36" s="44"/>
    </row>
    <row r="37" spans="1:28" ht="15.75">
      <c r="A37" s="2" t="s">
        <v>255</v>
      </c>
      <c r="B37" s="40" t="s">
        <v>36</v>
      </c>
      <c r="C37" s="16" t="s">
        <v>39</v>
      </c>
      <c r="D37" s="29">
        <v>265.9</v>
      </c>
      <c r="E37" s="3">
        <v>2539970.04</v>
      </c>
      <c r="F37" s="3">
        <v>464062.34</v>
      </c>
      <c r="G37" s="3">
        <v>90843.62</v>
      </c>
      <c r="H37" s="3">
        <v>1882585.0500000003</v>
      </c>
      <c r="I37" s="3">
        <v>28431.88</v>
      </c>
      <c r="J37" s="14">
        <v>74047.14999999979</v>
      </c>
      <c r="K37" s="3">
        <v>0</v>
      </c>
      <c r="L37" s="15">
        <f t="shared" si="5"/>
        <v>9552.350658142159</v>
      </c>
      <c r="N37" s="5">
        <v>255.3</v>
      </c>
      <c r="O37" s="4">
        <v>2373679.521823422</v>
      </c>
      <c r="P37" s="4">
        <v>466355.4</v>
      </c>
      <c r="Q37" s="4">
        <v>90843.62</v>
      </c>
      <c r="R37" s="4">
        <v>1816480.501823422</v>
      </c>
      <c r="S37" s="4">
        <v>0</v>
      </c>
      <c r="T37" s="16">
        <v>9297.608781133655</v>
      </c>
      <c r="V37" s="31">
        <f t="shared" si="6"/>
        <v>-10.599999999999966</v>
      </c>
      <c r="W37" s="3">
        <f t="shared" si="7"/>
        <v>-166290.51817657799</v>
      </c>
      <c r="X37" s="3">
        <f t="shared" si="8"/>
        <v>0</v>
      </c>
      <c r="Y37" s="15">
        <f t="shared" si="9"/>
        <v>-254.74187700850416</v>
      </c>
      <c r="Z37" s="43"/>
      <c r="AA37" s="43"/>
      <c r="AB37" s="44"/>
    </row>
    <row r="38" spans="1:28" ht="15.75">
      <c r="A38" s="2" t="s">
        <v>256</v>
      </c>
      <c r="B38" s="40" t="s">
        <v>40</v>
      </c>
      <c r="C38" s="16" t="s">
        <v>41</v>
      </c>
      <c r="D38" s="29">
        <v>231.7</v>
      </c>
      <c r="E38" s="3">
        <v>2418248.53</v>
      </c>
      <c r="F38" s="3">
        <v>1034373.15</v>
      </c>
      <c r="G38" s="3">
        <v>58779.42</v>
      </c>
      <c r="H38" s="3">
        <v>1227527.9700000002</v>
      </c>
      <c r="I38" s="3">
        <v>27069.36</v>
      </c>
      <c r="J38" s="14">
        <v>70498.62999999976</v>
      </c>
      <c r="K38" s="3">
        <v>0</v>
      </c>
      <c r="L38" s="15">
        <f t="shared" si="5"/>
        <v>10436.981139404403</v>
      </c>
      <c r="N38" s="5">
        <v>227.9</v>
      </c>
      <c r="O38" s="4">
        <v>2274856.998793179</v>
      </c>
      <c r="P38" s="4">
        <v>1026458.89</v>
      </c>
      <c r="Q38" s="4">
        <v>58779.42</v>
      </c>
      <c r="R38" s="4">
        <v>1189618.688793179</v>
      </c>
      <c r="S38" s="4">
        <v>0</v>
      </c>
      <c r="T38" s="16">
        <v>9981.820968816055</v>
      </c>
      <c r="V38" s="31">
        <f t="shared" si="6"/>
        <v>-3.799999999999983</v>
      </c>
      <c r="W38" s="3">
        <f t="shared" si="7"/>
        <v>-143391.53120682063</v>
      </c>
      <c r="X38" s="3">
        <f t="shared" si="8"/>
        <v>0</v>
      </c>
      <c r="Y38" s="15">
        <f t="shared" si="9"/>
        <v>-455.1601705883477</v>
      </c>
      <c r="Z38" s="43"/>
      <c r="AA38" s="43"/>
      <c r="AB38" s="44"/>
    </row>
    <row r="39" spans="1:28" ht="15.75">
      <c r="A39" s="2" t="s">
        <v>257</v>
      </c>
      <c r="B39" s="40" t="s">
        <v>40</v>
      </c>
      <c r="C39" s="16" t="s">
        <v>42</v>
      </c>
      <c r="D39" s="29">
        <v>260.1</v>
      </c>
      <c r="E39" s="3">
        <v>2525607.8500000006</v>
      </c>
      <c r="F39" s="3">
        <v>1752060.16</v>
      </c>
      <c r="G39" s="3">
        <v>78145.44</v>
      </c>
      <c r="H39" s="3">
        <v>593502.6800000004</v>
      </c>
      <c r="I39" s="3">
        <v>28271.11</v>
      </c>
      <c r="J39" s="14">
        <v>73628.4600000003</v>
      </c>
      <c r="K39" s="3">
        <v>0</v>
      </c>
      <c r="L39" s="15">
        <f t="shared" si="5"/>
        <v>9710.141676278356</v>
      </c>
      <c r="N39" s="5">
        <v>253.20000000000002</v>
      </c>
      <c r="O39" s="4">
        <v>2368236.2845394267</v>
      </c>
      <c r="P39" s="4">
        <v>1684808.96</v>
      </c>
      <c r="Q39" s="4">
        <v>78145.44</v>
      </c>
      <c r="R39" s="4">
        <v>605281.8845394268</v>
      </c>
      <c r="S39" s="4">
        <v>0</v>
      </c>
      <c r="T39" s="16">
        <v>9353.223872588573</v>
      </c>
      <c r="V39" s="31">
        <f t="shared" si="6"/>
        <v>-6.900000000000006</v>
      </c>
      <c r="W39" s="3">
        <f t="shared" si="7"/>
        <v>-157371.56546057388</v>
      </c>
      <c r="X39" s="3">
        <f t="shared" si="8"/>
        <v>0</v>
      </c>
      <c r="Y39" s="15">
        <f t="shared" si="9"/>
        <v>-356.9178036897829</v>
      </c>
      <c r="Z39" s="43"/>
      <c r="AA39" s="43"/>
      <c r="AB39" s="44"/>
    </row>
    <row r="40" spans="1:28" ht="15.75">
      <c r="A40" s="2" t="s">
        <v>258</v>
      </c>
      <c r="B40" s="40" t="s">
        <v>43</v>
      </c>
      <c r="C40" s="16" t="s">
        <v>43</v>
      </c>
      <c r="D40" s="29">
        <v>497.4</v>
      </c>
      <c r="E40" s="3">
        <v>3713698.34</v>
      </c>
      <c r="F40" s="3">
        <v>553189.1</v>
      </c>
      <c r="G40" s="3">
        <v>71682.57</v>
      </c>
      <c r="H40" s="3">
        <v>2938991.75</v>
      </c>
      <c r="I40" s="3">
        <v>41570.34</v>
      </c>
      <c r="J40" s="14">
        <v>108264.57999999993</v>
      </c>
      <c r="K40" s="3">
        <v>0</v>
      </c>
      <c r="L40" s="15">
        <f t="shared" si="5"/>
        <v>7466.221029352634</v>
      </c>
      <c r="N40" s="5">
        <v>556.2</v>
      </c>
      <c r="O40" s="4">
        <v>3890760.6100799358</v>
      </c>
      <c r="P40" s="4">
        <v>557713.28</v>
      </c>
      <c r="Q40" s="4">
        <v>71682.57</v>
      </c>
      <c r="R40" s="4">
        <v>3261364.7600799357</v>
      </c>
      <c r="S40" s="4">
        <v>0</v>
      </c>
      <c r="T40" s="16">
        <v>6995.254602804631</v>
      </c>
      <c r="V40" s="31">
        <f t="shared" si="6"/>
        <v>58.80000000000007</v>
      </c>
      <c r="W40" s="3">
        <f t="shared" si="7"/>
        <v>177062.2700799359</v>
      </c>
      <c r="X40" s="3">
        <f t="shared" si="8"/>
        <v>0</v>
      </c>
      <c r="Y40" s="15">
        <f t="shared" si="9"/>
        <v>-470.96642654800326</v>
      </c>
      <c r="Z40" s="43"/>
      <c r="AA40" s="43"/>
      <c r="AB40" s="44"/>
    </row>
    <row r="41" spans="1:28" ht="15.75">
      <c r="A41" s="2" t="s">
        <v>259</v>
      </c>
      <c r="B41" s="40" t="s">
        <v>44</v>
      </c>
      <c r="C41" s="16" t="s">
        <v>45</v>
      </c>
      <c r="D41" s="29">
        <v>465.5</v>
      </c>
      <c r="E41" s="3">
        <v>3438187.58</v>
      </c>
      <c r="F41" s="3">
        <v>2131820.86</v>
      </c>
      <c r="G41" s="3">
        <v>253371</v>
      </c>
      <c r="H41" s="3">
        <v>914276.71</v>
      </c>
      <c r="I41" s="3">
        <v>38486.33</v>
      </c>
      <c r="J41" s="14">
        <v>100232.68000000024</v>
      </c>
      <c r="K41" s="3">
        <v>0</v>
      </c>
      <c r="L41" s="15">
        <f t="shared" si="5"/>
        <v>7386.009838882922</v>
      </c>
      <c r="N41" s="5">
        <v>451.70000000000005</v>
      </c>
      <c r="O41" s="4">
        <v>3202950.0613595415</v>
      </c>
      <c r="P41" s="4">
        <v>2193561.3</v>
      </c>
      <c r="Q41" s="4">
        <v>253371</v>
      </c>
      <c r="R41" s="4">
        <v>756017.7613595417</v>
      </c>
      <c r="S41" s="4">
        <v>0</v>
      </c>
      <c r="T41" s="16">
        <v>7090.879037767415</v>
      </c>
      <c r="V41" s="31">
        <f t="shared" si="6"/>
        <v>-13.799999999999955</v>
      </c>
      <c r="W41" s="3">
        <f t="shared" si="7"/>
        <v>-235237.51864045858</v>
      </c>
      <c r="X41" s="3">
        <f t="shared" si="8"/>
        <v>0</v>
      </c>
      <c r="Y41" s="15">
        <f t="shared" si="9"/>
        <v>-295.130801115507</v>
      </c>
      <c r="Z41" s="43"/>
      <c r="AA41" s="43"/>
      <c r="AB41" s="44"/>
    </row>
    <row r="42" spans="1:28" ht="15.75">
      <c r="A42" s="2" t="s">
        <v>260</v>
      </c>
      <c r="B42" s="40" t="s">
        <v>46</v>
      </c>
      <c r="C42" s="16" t="s">
        <v>46</v>
      </c>
      <c r="D42" s="29">
        <v>5105.5</v>
      </c>
      <c r="E42" s="3">
        <v>33081717.8</v>
      </c>
      <c r="F42" s="3">
        <v>10257154.85</v>
      </c>
      <c r="G42" s="3">
        <v>1225373.09</v>
      </c>
      <c r="H42" s="3">
        <v>20264456.669999998</v>
      </c>
      <c r="I42" s="3">
        <v>370309.63</v>
      </c>
      <c r="J42" s="14">
        <v>964423.5600000013</v>
      </c>
      <c r="K42" s="3">
        <v>0</v>
      </c>
      <c r="L42" s="15">
        <f t="shared" si="5"/>
        <v>6479.623504064245</v>
      </c>
      <c r="N42" s="5">
        <v>5077.2</v>
      </c>
      <c r="O42" s="4">
        <v>31232917.235367917</v>
      </c>
      <c r="P42" s="4">
        <v>8092094.33</v>
      </c>
      <c r="Q42" s="4">
        <v>1225373.09</v>
      </c>
      <c r="R42" s="4">
        <v>21915449.81536792</v>
      </c>
      <c r="S42" s="4">
        <v>0</v>
      </c>
      <c r="T42" s="16">
        <v>6151.602701364515</v>
      </c>
      <c r="V42" s="31">
        <f t="shared" si="6"/>
        <v>-28.300000000000182</v>
      </c>
      <c r="W42" s="3">
        <f t="shared" si="7"/>
        <v>-1848800.5646320842</v>
      </c>
      <c r="X42" s="3">
        <f t="shared" si="8"/>
        <v>0</v>
      </c>
      <c r="Y42" s="15">
        <f t="shared" si="9"/>
        <v>-328.02080269972976</v>
      </c>
      <c r="Z42" s="43"/>
      <c r="AA42" s="43"/>
      <c r="AB42" s="44"/>
    </row>
    <row r="43" spans="1:28" ht="15.75">
      <c r="A43" s="2" t="s">
        <v>261</v>
      </c>
      <c r="B43" s="40" t="s">
        <v>47</v>
      </c>
      <c r="C43" s="16" t="s">
        <v>47</v>
      </c>
      <c r="D43" s="29">
        <v>72770.1</v>
      </c>
      <c r="E43" s="3">
        <v>526320774.70000005</v>
      </c>
      <c r="F43" s="3">
        <v>285169021.6</v>
      </c>
      <c r="G43" s="3">
        <v>17375124.05</v>
      </c>
      <c r="H43" s="3">
        <v>202541401.48999995</v>
      </c>
      <c r="I43" s="3">
        <v>5891521.55</v>
      </c>
      <c r="J43" s="14">
        <v>15343706.010000061</v>
      </c>
      <c r="K43" s="3">
        <v>0</v>
      </c>
      <c r="L43" s="15">
        <f t="shared" si="5"/>
        <v>7232.651524458534</v>
      </c>
      <c r="N43" s="5">
        <v>74596.1</v>
      </c>
      <c r="O43" s="4">
        <v>512253117.57483155</v>
      </c>
      <c r="P43" s="4">
        <v>243293017.72</v>
      </c>
      <c r="Q43" s="4">
        <v>17375124.05</v>
      </c>
      <c r="R43" s="4">
        <v>251584975.80483156</v>
      </c>
      <c r="S43" s="4">
        <v>0</v>
      </c>
      <c r="T43" s="16">
        <v>6867.02277431168</v>
      </c>
      <c r="V43" s="31">
        <f t="shared" si="6"/>
        <v>1826</v>
      </c>
      <c r="W43" s="3">
        <f t="shared" si="7"/>
        <v>-14067657.125168502</v>
      </c>
      <c r="X43" s="3">
        <f t="shared" si="8"/>
        <v>0</v>
      </c>
      <c r="Y43" s="15">
        <f t="shared" si="9"/>
        <v>-365.62875014685414</v>
      </c>
      <c r="Z43" s="43"/>
      <c r="AA43" s="43"/>
      <c r="AB43" s="44"/>
    </row>
    <row r="44" spans="1:28" ht="15.75">
      <c r="A44" s="2" t="s">
        <v>262</v>
      </c>
      <c r="B44" s="40" t="s">
        <v>48</v>
      </c>
      <c r="C44" s="16" t="s">
        <v>48</v>
      </c>
      <c r="D44" s="29">
        <v>272.2</v>
      </c>
      <c r="E44" s="3">
        <v>2613684.64</v>
      </c>
      <c r="F44" s="3">
        <v>1286940.68</v>
      </c>
      <c r="G44" s="3">
        <v>81674.18</v>
      </c>
      <c r="H44" s="3">
        <v>1139616.6200000006</v>
      </c>
      <c r="I44" s="3">
        <v>29257.02</v>
      </c>
      <c r="J44" s="14">
        <v>76196.13999999968</v>
      </c>
      <c r="K44" s="3">
        <v>0</v>
      </c>
      <c r="L44" s="15">
        <f t="shared" si="5"/>
        <v>9602.074357090376</v>
      </c>
      <c r="N44" s="5">
        <v>275.5</v>
      </c>
      <c r="O44" s="4">
        <v>2492509.7439346593</v>
      </c>
      <c r="P44" s="4">
        <v>1410691.2</v>
      </c>
      <c r="Q44" s="4">
        <v>81674.18</v>
      </c>
      <c r="R44" s="4">
        <v>1000144.3639346594</v>
      </c>
      <c r="S44" s="4">
        <v>0</v>
      </c>
      <c r="T44" s="16">
        <v>9047.222301033245</v>
      </c>
      <c r="V44" s="31">
        <f t="shared" si="6"/>
        <v>3.3000000000000114</v>
      </c>
      <c r="W44" s="3">
        <f t="shared" si="7"/>
        <v>-121174.89606534084</v>
      </c>
      <c r="X44" s="3">
        <f t="shared" si="8"/>
        <v>0</v>
      </c>
      <c r="Y44" s="15">
        <f t="shared" si="9"/>
        <v>-554.8520560571305</v>
      </c>
      <c r="Z44" s="43"/>
      <c r="AA44" s="43"/>
      <c r="AB44" s="44"/>
    </row>
    <row r="45" spans="1:28" ht="15.75">
      <c r="A45" s="2" t="s">
        <v>263</v>
      </c>
      <c r="B45" s="40" t="s">
        <v>49</v>
      </c>
      <c r="C45" s="16" t="s">
        <v>49</v>
      </c>
      <c r="D45" s="29">
        <v>57945.8</v>
      </c>
      <c r="E45" s="3">
        <v>379057949.94</v>
      </c>
      <c r="F45" s="3">
        <v>125871582.78</v>
      </c>
      <c r="G45" s="3">
        <v>8743382.71</v>
      </c>
      <c r="H45" s="3">
        <v>229149303.83999997</v>
      </c>
      <c r="I45" s="3">
        <v>4243093.17</v>
      </c>
      <c r="J45" s="14">
        <v>11050587.440000014</v>
      </c>
      <c r="K45" s="3">
        <v>0</v>
      </c>
      <c r="L45" s="15">
        <f t="shared" si="5"/>
        <v>6541.594903168133</v>
      </c>
      <c r="N45" s="5">
        <v>59299.72443454421</v>
      </c>
      <c r="O45" s="4">
        <v>368367849.0001071</v>
      </c>
      <c r="P45" s="4">
        <v>110692861.79</v>
      </c>
      <c r="Q45" s="4">
        <v>8743382.71</v>
      </c>
      <c r="R45" s="4">
        <v>248931604.50010708</v>
      </c>
      <c r="S45" s="4">
        <v>0</v>
      </c>
      <c r="T45" s="16">
        <v>6211.965612196331</v>
      </c>
      <c r="V45" s="31">
        <f t="shared" si="6"/>
        <v>1353.9244345442057</v>
      </c>
      <c r="W45" s="3">
        <f t="shared" si="7"/>
        <v>-10690100.939892888</v>
      </c>
      <c r="X45" s="3">
        <f t="shared" si="8"/>
        <v>0</v>
      </c>
      <c r="Y45" s="15">
        <f t="shared" si="9"/>
        <v>-329.6292909718022</v>
      </c>
      <c r="Z45" s="43"/>
      <c r="AA45" s="43"/>
      <c r="AB45" s="44"/>
    </row>
    <row r="46" spans="1:28" ht="15.75">
      <c r="A46" s="2" t="s">
        <v>264</v>
      </c>
      <c r="B46" s="40" t="s">
        <v>50</v>
      </c>
      <c r="C46" s="16" t="s">
        <v>50</v>
      </c>
      <c r="D46" s="29">
        <v>5846.8</v>
      </c>
      <c r="E46" s="3">
        <v>41503241.94</v>
      </c>
      <c r="F46" s="3">
        <v>37889372.79</v>
      </c>
      <c r="G46" s="3">
        <v>1529564.94</v>
      </c>
      <c r="H46" s="3">
        <v>409790.0379999988</v>
      </c>
      <c r="I46" s="3">
        <v>464578.79</v>
      </c>
      <c r="J46" s="14">
        <v>1209935.3819999984</v>
      </c>
      <c r="K46" s="3">
        <v>0</v>
      </c>
      <c r="L46" s="15">
        <f t="shared" si="5"/>
        <v>7098.4541869056575</v>
      </c>
      <c r="N46" s="5">
        <v>5843.900000000001</v>
      </c>
      <c r="O46" s="4">
        <v>39395767.1431113</v>
      </c>
      <c r="P46" s="4">
        <v>26368197.91</v>
      </c>
      <c r="Q46" s="4">
        <v>1529564.94</v>
      </c>
      <c r="R46" s="4">
        <v>11498004.293111302</v>
      </c>
      <c r="S46" s="4">
        <v>0</v>
      </c>
      <c r="T46" s="16">
        <v>6741.348610193758</v>
      </c>
      <c r="V46" s="31">
        <f t="shared" si="6"/>
        <v>-2.899999999999636</v>
      </c>
      <c r="W46" s="3">
        <f t="shared" si="7"/>
        <v>-2107474.796888694</v>
      </c>
      <c r="X46" s="3">
        <f t="shared" si="8"/>
        <v>0</v>
      </c>
      <c r="Y46" s="15">
        <f t="shared" si="9"/>
        <v>-357.10557671189963</v>
      </c>
      <c r="Z46" s="43"/>
      <c r="AA46" s="43"/>
      <c r="AB46" s="44"/>
    </row>
    <row r="47" spans="1:28" ht="15.75">
      <c r="A47" s="2" t="s">
        <v>265</v>
      </c>
      <c r="B47" s="40" t="s">
        <v>51</v>
      </c>
      <c r="C47" s="16" t="s">
        <v>52</v>
      </c>
      <c r="D47" s="29">
        <v>2636.3</v>
      </c>
      <c r="E47" s="3">
        <v>17516570.599999998</v>
      </c>
      <c r="F47" s="3">
        <v>4431551.37</v>
      </c>
      <c r="G47" s="3">
        <v>652272.02</v>
      </c>
      <c r="H47" s="3">
        <v>11726014.019999996</v>
      </c>
      <c r="I47" s="3">
        <v>196076.72</v>
      </c>
      <c r="J47" s="14">
        <v>510656.47000000137</v>
      </c>
      <c r="K47" s="3">
        <v>0</v>
      </c>
      <c r="L47" s="15">
        <f t="shared" si="5"/>
        <v>6644.376815992109</v>
      </c>
      <c r="N47" s="5">
        <v>2568</v>
      </c>
      <c r="O47" s="4">
        <v>16209695.69279057</v>
      </c>
      <c r="P47" s="4">
        <v>4436028.23</v>
      </c>
      <c r="Q47" s="4">
        <v>652272.02</v>
      </c>
      <c r="R47" s="4">
        <v>11121395.44279057</v>
      </c>
      <c r="S47" s="4">
        <v>0</v>
      </c>
      <c r="T47" s="16">
        <v>6312.18679625801</v>
      </c>
      <c r="V47" s="31">
        <f t="shared" si="6"/>
        <v>-68.30000000000018</v>
      </c>
      <c r="W47" s="3">
        <f t="shared" si="7"/>
        <v>-1306874.907209428</v>
      </c>
      <c r="X47" s="3">
        <f t="shared" si="8"/>
        <v>0</v>
      </c>
      <c r="Y47" s="15">
        <f t="shared" si="9"/>
        <v>-332.1900197340992</v>
      </c>
      <c r="Z47" s="43"/>
      <c r="AA47" s="43"/>
      <c r="AB47" s="44"/>
    </row>
    <row r="48" spans="1:28" ht="15.75">
      <c r="A48" s="2" t="s">
        <v>266</v>
      </c>
      <c r="B48" s="40" t="s">
        <v>51</v>
      </c>
      <c r="C48" s="16" t="s">
        <v>53</v>
      </c>
      <c r="D48" s="29">
        <v>345.7</v>
      </c>
      <c r="E48" s="3">
        <v>3086656.2399999998</v>
      </c>
      <c r="F48" s="3">
        <v>545770.04</v>
      </c>
      <c r="G48" s="3">
        <v>86206.6</v>
      </c>
      <c r="H48" s="3">
        <v>2330143.6699999995</v>
      </c>
      <c r="I48" s="3">
        <v>34551.37</v>
      </c>
      <c r="J48" s="14">
        <v>89984.56000000017</v>
      </c>
      <c r="K48" s="3">
        <v>0</v>
      </c>
      <c r="L48" s="15">
        <f t="shared" si="5"/>
        <v>8928.713450969048</v>
      </c>
      <c r="N48" s="5">
        <v>342.59999999999997</v>
      </c>
      <c r="O48" s="4">
        <v>2916085.3432537476</v>
      </c>
      <c r="P48" s="4">
        <v>542254.12</v>
      </c>
      <c r="Q48" s="4">
        <v>86206.6</v>
      </c>
      <c r="R48" s="4">
        <v>2287624.6232537474</v>
      </c>
      <c r="S48" s="4">
        <v>0</v>
      </c>
      <c r="T48" s="16">
        <v>8511.63264230516</v>
      </c>
      <c r="V48" s="31">
        <f t="shared" si="6"/>
        <v>-3.1000000000000227</v>
      </c>
      <c r="W48" s="3">
        <f t="shared" si="7"/>
        <v>-170570.8967462522</v>
      </c>
      <c r="X48" s="3">
        <f t="shared" si="8"/>
        <v>0</v>
      </c>
      <c r="Y48" s="15">
        <f t="shared" si="9"/>
        <v>-417.0808086638881</v>
      </c>
      <c r="Z48" s="43"/>
      <c r="AA48" s="43"/>
      <c r="AB48" s="44"/>
    </row>
    <row r="49" spans="1:28" ht="15.75">
      <c r="A49" s="2" t="s">
        <v>267</v>
      </c>
      <c r="B49" s="40" t="s">
        <v>51</v>
      </c>
      <c r="C49" s="16" t="s">
        <v>54</v>
      </c>
      <c r="D49" s="29">
        <v>305</v>
      </c>
      <c r="E49" s="3">
        <v>2880696.52</v>
      </c>
      <c r="F49" s="3">
        <v>367789.59</v>
      </c>
      <c r="G49" s="3">
        <v>53059.85</v>
      </c>
      <c r="H49" s="3">
        <v>2343620.91</v>
      </c>
      <c r="I49" s="3">
        <v>32245.9</v>
      </c>
      <c r="J49" s="14">
        <v>83980.26999999993</v>
      </c>
      <c r="K49" s="3">
        <v>0</v>
      </c>
      <c r="L49" s="15">
        <f t="shared" si="5"/>
        <v>9444.906622950819</v>
      </c>
      <c r="N49" s="5">
        <v>312.9</v>
      </c>
      <c r="O49" s="4">
        <v>2781628.492728343</v>
      </c>
      <c r="P49" s="4">
        <v>365491.22</v>
      </c>
      <c r="Q49" s="4">
        <v>53059.85</v>
      </c>
      <c r="R49" s="4">
        <v>2363077.4227283425</v>
      </c>
      <c r="S49" s="4">
        <v>0</v>
      </c>
      <c r="T49" s="16">
        <v>8889.832191525546</v>
      </c>
      <c r="V49" s="31">
        <f t="shared" si="6"/>
        <v>7.899999999999977</v>
      </c>
      <c r="W49" s="3">
        <f t="shared" si="7"/>
        <v>-99068.02727165725</v>
      </c>
      <c r="X49" s="3">
        <f t="shared" si="8"/>
        <v>0</v>
      </c>
      <c r="Y49" s="15">
        <f t="shared" si="9"/>
        <v>-555.0744314252734</v>
      </c>
      <c r="Z49" s="43"/>
      <c r="AA49" s="43"/>
      <c r="AB49" s="44"/>
    </row>
    <row r="50" spans="1:28" ht="15.75">
      <c r="A50" s="2" t="s">
        <v>268</v>
      </c>
      <c r="B50" s="40" t="s">
        <v>51</v>
      </c>
      <c r="C50" s="16" t="s">
        <v>51</v>
      </c>
      <c r="D50" s="29">
        <v>233.89999999999998</v>
      </c>
      <c r="E50" s="3">
        <v>2460416.2899999996</v>
      </c>
      <c r="F50" s="3">
        <v>379383.26</v>
      </c>
      <c r="G50" s="3">
        <v>53854.1</v>
      </c>
      <c r="H50" s="3">
        <v>1927909.6199999994</v>
      </c>
      <c r="I50" s="3">
        <v>27541.37</v>
      </c>
      <c r="J50" s="14">
        <v>71727.94000000006</v>
      </c>
      <c r="K50" s="3">
        <v>0</v>
      </c>
      <c r="L50" s="15">
        <f t="shared" si="5"/>
        <v>10519.094869602393</v>
      </c>
      <c r="N50" s="5">
        <v>227</v>
      </c>
      <c r="O50" s="4">
        <v>2302825.8255762523</v>
      </c>
      <c r="P50" s="4">
        <v>380121.84</v>
      </c>
      <c r="Q50" s="4">
        <v>53854.1</v>
      </c>
      <c r="R50" s="4">
        <v>1868849.8855762521</v>
      </c>
      <c r="S50" s="4">
        <v>0</v>
      </c>
      <c r="T50" s="16">
        <v>10144.607161128864</v>
      </c>
      <c r="V50" s="31">
        <f t="shared" si="6"/>
        <v>-6.899999999999977</v>
      </c>
      <c r="W50" s="3">
        <f t="shared" si="7"/>
        <v>-157590.46442374727</v>
      </c>
      <c r="X50" s="3">
        <f t="shared" si="8"/>
        <v>0</v>
      </c>
      <c r="Y50" s="15">
        <f t="shared" si="9"/>
        <v>-374.487708473529</v>
      </c>
      <c r="Z50" s="43"/>
      <c r="AA50" s="43"/>
      <c r="AB50" s="44"/>
    </row>
    <row r="51" spans="1:28" ht="15.75">
      <c r="A51" s="2" t="s">
        <v>269</v>
      </c>
      <c r="B51" s="40" t="s">
        <v>51</v>
      </c>
      <c r="C51" s="16" t="s">
        <v>55</v>
      </c>
      <c r="D51" s="29">
        <v>50.900000000000006</v>
      </c>
      <c r="E51" s="3">
        <v>737095.22</v>
      </c>
      <c r="F51" s="3">
        <v>216002.63</v>
      </c>
      <c r="G51" s="3">
        <v>31172.06</v>
      </c>
      <c r="H51" s="3">
        <v>460181.27999999997</v>
      </c>
      <c r="I51" s="3">
        <v>8250.89</v>
      </c>
      <c r="J51" s="14">
        <v>21488.36</v>
      </c>
      <c r="K51" s="3">
        <v>0</v>
      </c>
      <c r="L51" s="15">
        <f t="shared" si="5"/>
        <v>14481.242043222002</v>
      </c>
      <c r="N51" s="5">
        <v>45.300000000000004</v>
      </c>
      <c r="O51" s="4">
        <v>631582.7077635371</v>
      </c>
      <c r="P51" s="4">
        <v>215798.12</v>
      </c>
      <c r="Q51" s="4">
        <v>31172.06</v>
      </c>
      <c r="R51" s="4">
        <v>384612.5277635371</v>
      </c>
      <c r="S51" s="4">
        <v>0</v>
      </c>
      <c r="T51" s="16">
        <v>13942.223129437903</v>
      </c>
      <c r="V51" s="31">
        <f t="shared" si="6"/>
        <v>-5.600000000000001</v>
      </c>
      <c r="W51" s="3">
        <f t="shared" si="7"/>
        <v>-105512.5122364629</v>
      </c>
      <c r="X51" s="3">
        <f t="shared" si="8"/>
        <v>0</v>
      </c>
      <c r="Y51" s="15">
        <f t="shared" si="9"/>
        <v>-539.0189137840989</v>
      </c>
      <c r="Z51" s="43"/>
      <c r="AA51" s="43"/>
      <c r="AB51" s="44"/>
    </row>
    <row r="52" spans="1:28" ht="15.75">
      <c r="A52" s="2" t="s">
        <v>270</v>
      </c>
      <c r="B52" s="40" t="s">
        <v>56</v>
      </c>
      <c r="C52" s="16" t="s">
        <v>57</v>
      </c>
      <c r="D52" s="29">
        <v>604.7</v>
      </c>
      <c r="E52" s="3">
        <v>4578334.420000001</v>
      </c>
      <c r="F52" s="3">
        <v>609711.03</v>
      </c>
      <c r="G52" s="3">
        <v>70202.47</v>
      </c>
      <c r="H52" s="3">
        <v>3713700.9200000004</v>
      </c>
      <c r="I52" s="3">
        <v>51248.89</v>
      </c>
      <c r="J52" s="14">
        <v>133471.11</v>
      </c>
      <c r="K52" s="3">
        <v>0</v>
      </c>
      <c r="L52" s="15">
        <f t="shared" si="5"/>
        <v>7571.249247560775</v>
      </c>
      <c r="N52" s="5">
        <v>596.9</v>
      </c>
      <c r="O52" s="4">
        <v>4298181.574313624</v>
      </c>
      <c r="P52" s="4">
        <v>746508.4</v>
      </c>
      <c r="Q52" s="4">
        <v>70202.47</v>
      </c>
      <c r="R52" s="4">
        <v>3481470.7043136237</v>
      </c>
      <c r="S52" s="4">
        <v>0</v>
      </c>
      <c r="T52" s="16">
        <v>7200.840298732826</v>
      </c>
      <c r="V52" s="31">
        <f t="shared" si="6"/>
        <v>-7.800000000000068</v>
      </c>
      <c r="W52" s="3">
        <f t="shared" si="7"/>
        <v>-280152.845686377</v>
      </c>
      <c r="X52" s="3">
        <f t="shared" si="8"/>
        <v>0</v>
      </c>
      <c r="Y52" s="15">
        <f t="shared" si="9"/>
        <v>-370.40894882794873</v>
      </c>
      <c r="Z52" s="43"/>
      <c r="AA52" s="43"/>
      <c r="AB52" s="44"/>
    </row>
    <row r="53" spans="1:28" ht="15.75">
      <c r="A53" s="2" t="s">
        <v>271</v>
      </c>
      <c r="B53" s="40" t="s">
        <v>56</v>
      </c>
      <c r="C53" s="16" t="s">
        <v>58</v>
      </c>
      <c r="D53" s="29">
        <v>10358</v>
      </c>
      <c r="E53" s="3">
        <v>71753641.22999999</v>
      </c>
      <c r="F53" s="3">
        <v>10898422.87</v>
      </c>
      <c r="G53" s="3">
        <v>1075872.13</v>
      </c>
      <c r="H53" s="3">
        <v>56884334.33999999</v>
      </c>
      <c r="I53" s="3">
        <v>803194.83</v>
      </c>
      <c r="J53" s="14">
        <v>2091817.0600000005</v>
      </c>
      <c r="K53" s="3">
        <v>0</v>
      </c>
      <c r="L53" s="15">
        <f t="shared" si="5"/>
        <v>6927.364474802084</v>
      </c>
      <c r="N53" s="5">
        <v>10332.1</v>
      </c>
      <c r="O53" s="4">
        <v>67946697.81978835</v>
      </c>
      <c r="P53" s="4">
        <v>9683965.5</v>
      </c>
      <c r="Q53" s="4">
        <v>1075872.13</v>
      </c>
      <c r="R53" s="4">
        <v>57186860.18978835</v>
      </c>
      <c r="S53" s="4">
        <v>0</v>
      </c>
      <c r="T53" s="16">
        <v>6576.27179564545</v>
      </c>
      <c r="V53" s="31">
        <f t="shared" si="6"/>
        <v>-25.899999999999636</v>
      </c>
      <c r="W53" s="3">
        <f t="shared" si="7"/>
        <v>-3806943.4102116376</v>
      </c>
      <c r="X53" s="3">
        <f t="shared" si="8"/>
        <v>0</v>
      </c>
      <c r="Y53" s="15">
        <f t="shared" si="9"/>
        <v>-351.0926791566344</v>
      </c>
      <c r="Z53" s="43"/>
      <c r="AA53" s="43"/>
      <c r="AB53" s="44"/>
    </row>
    <row r="54" spans="1:28" ht="15.75">
      <c r="A54" s="2" t="s">
        <v>272</v>
      </c>
      <c r="B54" s="40" t="s">
        <v>56</v>
      </c>
      <c r="C54" s="16" t="s">
        <v>59</v>
      </c>
      <c r="D54" s="29">
        <v>8356.5</v>
      </c>
      <c r="E54" s="3">
        <v>54004853.97999999</v>
      </c>
      <c r="F54" s="3">
        <v>6685569.57</v>
      </c>
      <c r="G54" s="3">
        <v>564561.53</v>
      </c>
      <c r="H54" s="3">
        <v>44575813.32999999</v>
      </c>
      <c r="I54" s="3">
        <v>604518.72</v>
      </c>
      <c r="J54" s="14">
        <v>1574390.829999997</v>
      </c>
      <c r="K54" s="3">
        <v>0</v>
      </c>
      <c r="L54" s="15">
        <f t="shared" si="5"/>
        <v>6462.616403996887</v>
      </c>
      <c r="N54" s="5">
        <v>8388</v>
      </c>
      <c r="O54" s="4">
        <v>51479975.69104552</v>
      </c>
      <c r="P54" s="4">
        <v>6323744.03</v>
      </c>
      <c r="Q54" s="4">
        <v>564561.53</v>
      </c>
      <c r="R54" s="4">
        <v>44591670.13104552</v>
      </c>
      <c r="S54" s="4">
        <v>0</v>
      </c>
      <c r="T54" s="16">
        <v>6137.336157730749</v>
      </c>
      <c r="V54" s="31">
        <f t="shared" si="6"/>
        <v>31.5</v>
      </c>
      <c r="W54" s="3">
        <f t="shared" si="7"/>
        <v>-2524878.2889544666</v>
      </c>
      <c r="X54" s="3">
        <f t="shared" si="8"/>
        <v>0</v>
      </c>
      <c r="Y54" s="15">
        <f t="shared" si="9"/>
        <v>-325.2802462661384</v>
      </c>
      <c r="Z54" s="43"/>
      <c r="AA54" s="43"/>
      <c r="AB54" s="44"/>
    </row>
    <row r="55" spans="1:28" ht="15.75">
      <c r="A55" s="2">
        <v>1000</v>
      </c>
      <c r="B55" s="40" t="s">
        <v>56</v>
      </c>
      <c r="C55" s="16" t="s">
        <v>60</v>
      </c>
      <c r="D55" s="29">
        <v>7076.8</v>
      </c>
      <c r="E55" s="3">
        <v>45734643.77</v>
      </c>
      <c r="F55" s="3">
        <v>3173675.93</v>
      </c>
      <c r="G55" s="3">
        <v>295758.95</v>
      </c>
      <c r="H55" s="3">
        <v>40419973.79</v>
      </c>
      <c r="I55" s="3">
        <v>511943.77</v>
      </c>
      <c r="J55" s="14">
        <v>1333291.3300000015</v>
      </c>
      <c r="K55" s="3">
        <v>0</v>
      </c>
      <c r="L55" s="15">
        <f t="shared" si="5"/>
        <v>6462.616404307032</v>
      </c>
      <c r="N55" s="5">
        <v>7290.5</v>
      </c>
      <c r="O55" s="4">
        <v>44745220.70345283</v>
      </c>
      <c r="P55" s="4">
        <v>3040283.62</v>
      </c>
      <c r="Q55" s="4">
        <v>295758.95</v>
      </c>
      <c r="R55" s="4">
        <v>41409178.13345283</v>
      </c>
      <c r="S55" s="4">
        <v>0</v>
      </c>
      <c r="T55" s="16">
        <v>6137.4694058641835</v>
      </c>
      <c r="V55" s="31">
        <f t="shared" si="6"/>
        <v>213.69999999999982</v>
      </c>
      <c r="W55" s="3">
        <f t="shared" si="7"/>
        <v>-989423.0665471703</v>
      </c>
      <c r="X55" s="3">
        <f t="shared" si="8"/>
        <v>0</v>
      </c>
      <c r="Y55" s="15">
        <f t="shared" si="9"/>
        <v>-325.1469984428486</v>
      </c>
      <c r="Z55" s="43"/>
      <c r="AA55" s="43"/>
      <c r="AB55" s="44"/>
    </row>
    <row r="56" spans="1:28" ht="15.75">
      <c r="A56" s="2">
        <v>1010</v>
      </c>
      <c r="B56" s="40" t="s">
        <v>56</v>
      </c>
      <c r="C56" s="16" t="s">
        <v>61</v>
      </c>
      <c r="D56" s="29">
        <v>28244.5</v>
      </c>
      <c r="E56" s="3">
        <v>188177497.604</v>
      </c>
      <c r="F56" s="3">
        <v>60155773.11</v>
      </c>
      <c r="G56" s="3">
        <v>6001434.2</v>
      </c>
      <c r="H56" s="3">
        <v>114427974.64799999</v>
      </c>
      <c r="I56" s="3">
        <v>2106419.21</v>
      </c>
      <c r="J56" s="14">
        <v>5485896.436000028</v>
      </c>
      <c r="K56" s="3">
        <v>0</v>
      </c>
      <c r="L56" s="15">
        <f t="shared" si="5"/>
        <v>6662.447471330702</v>
      </c>
      <c r="N56" s="5">
        <v>28069.512499999997</v>
      </c>
      <c r="O56" s="4">
        <v>177654284.98093158</v>
      </c>
      <c r="P56" s="4">
        <v>53710909.04</v>
      </c>
      <c r="Q56" s="4">
        <v>6001434.2</v>
      </c>
      <c r="R56" s="4">
        <v>117941941.7409316</v>
      </c>
      <c r="S56" s="4">
        <v>0</v>
      </c>
      <c r="T56" s="16">
        <v>6329.08337759452</v>
      </c>
      <c r="V56" s="31">
        <f t="shared" si="6"/>
        <v>-174.9875000000029</v>
      </c>
      <c r="W56" s="3">
        <f t="shared" si="7"/>
        <v>-10523212.623068422</v>
      </c>
      <c r="X56" s="3">
        <f t="shared" si="8"/>
        <v>0</v>
      </c>
      <c r="Y56" s="15">
        <f t="shared" si="9"/>
        <v>-333.36409373618153</v>
      </c>
      <c r="Z56" s="43"/>
      <c r="AA56" s="43"/>
      <c r="AB56" s="44"/>
    </row>
    <row r="57" spans="1:28" ht="15.75">
      <c r="A57" s="2">
        <v>1020</v>
      </c>
      <c r="B57" s="40" t="s">
        <v>56</v>
      </c>
      <c r="C57" s="16" t="s">
        <v>62</v>
      </c>
      <c r="D57" s="29">
        <v>4440</v>
      </c>
      <c r="E57" s="3">
        <v>28694016.840000004</v>
      </c>
      <c r="F57" s="3">
        <v>10573051.23</v>
      </c>
      <c r="G57" s="3">
        <v>1006877.85</v>
      </c>
      <c r="H57" s="3">
        <v>15956383.170000004</v>
      </c>
      <c r="I57" s="3">
        <v>321194.65</v>
      </c>
      <c r="J57" s="14">
        <v>836509.9399999998</v>
      </c>
      <c r="K57" s="3">
        <v>0</v>
      </c>
      <c r="L57" s="15">
        <f t="shared" si="5"/>
        <v>6462.616405405406</v>
      </c>
      <c r="N57" s="5">
        <v>4393.5</v>
      </c>
      <c r="O57" s="4">
        <v>26964971.834664293</v>
      </c>
      <c r="P57" s="4">
        <v>9452816.62</v>
      </c>
      <c r="Q57" s="4">
        <v>1006877.85</v>
      </c>
      <c r="R57" s="4">
        <v>16505277.364664296</v>
      </c>
      <c r="S57" s="4">
        <v>0</v>
      </c>
      <c r="T57" s="16">
        <v>6137.469405864184</v>
      </c>
      <c r="V57" s="31">
        <f t="shared" si="6"/>
        <v>-46.5</v>
      </c>
      <c r="W57" s="3">
        <f t="shared" si="7"/>
        <v>-1729045.005335711</v>
      </c>
      <c r="X57" s="3">
        <f t="shared" si="8"/>
        <v>0</v>
      </c>
      <c r="Y57" s="15">
        <f t="shared" si="9"/>
        <v>-325.1469995412217</v>
      </c>
      <c r="Z57" s="43"/>
      <c r="AA57" s="43"/>
      <c r="AB57" s="44"/>
    </row>
    <row r="58" spans="1:28" ht="15.75">
      <c r="A58" s="2">
        <v>1030</v>
      </c>
      <c r="B58" s="40" t="s">
        <v>56</v>
      </c>
      <c r="C58" s="16" t="s">
        <v>63</v>
      </c>
      <c r="D58" s="29">
        <v>1343.7</v>
      </c>
      <c r="E58" s="3">
        <v>9249651.74</v>
      </c>
      <c r="F58" s="3">
        <v>2625046.28</v>
      </c>
      <c r="G58" s="3">
        <v>255787.14</v>
      </c>
      <c r="H58" s="3">
        <v>5995626.78</v>
      </c>
      <c r="I58" s="3">
        <v>103538.61</v>
      </c>
      <c r="J58" s="14">
        <v>269652.930000001</v>
      </c>
      <c r="K58" s="3">
        <v>0</v>
      </c>
      <c r="L58" s="15">
        <f t="shared" si="5"/>
        <v>6883.717898340404</v>
      </c>
      <c r="N58" s="5">
        <v>1341.2</v>
      </c>
      <c r="O58" s="4">
        <v>8768326.55838976</v>
      </c>
      <c r="P58" s="4">
        <v>2528182.44</v>
      </c>
      <c r="Q58" s="4">
        <v>255787.14</v>
      </c>
      <c r="R58" s="4">
        <v>5984356.978389761</v>
      </c>
      <c r="S58" s="4">
        <v>0</v>
      </c>
      <c r="T58" s="16">
        <v>6537.672650156397</v>
      </c>
      <c r="V58" s="31">
        <f t="shared" si="6"/>
        <v>-2.5</v>
      </c>
      <c r="W58" s="3">
        <f t="shared" si="7"/>
        <v>-481325.18161023967</v>
      </c>
      <c r="X58" s="3">
        <f t="shared" si="8"/>
        <v>0</v>
      </c>
      <c r="Y58" s="15">
        <f t="shared" si="9"/>
        <v>-346.0452481840066</v>
      </c>
      <c r="Z58" s="43"/>
      <c r="AA58" s="43"/>
      <c r="AB58" s="44"/>
    </row>
    <row r="59" spans="1:28" ht="15.75">
      <c r="A59" s="2">
        <v>1040</v>
      </c>
      <c r="B59" s="40" t="s">
        <v>56</v>
      </c>
      <c r="C59" s="16" t="s">
        <v>64</v>
      </c>
      <c r="D59" s="29">
        <v>21888.5</v>
      </c>
      <c r="E59" s="3">
        <v>141449108.42000002</v>
      </c>
      <c r="F59" s="3">
        <v>37579315.64</v>
      </c>
      <c r="G59" s="3">
        <v>3641577.03</v>
      </c>
      <c r="H59" s="3">
        <v>94521232.19000001</v>
      </c>
      <c r="I59" s="3">
        <v>1583350.9</v>
      </c>
      <c r="J59" s="14">
        <v>4123632.6600000025</v>
      </c>
      <c r="K59" s="3">
        <v>0</v>
      </c>
      <c r="L59" s="15">
        <f t="shared" si="5"/>
        <v>6462.256820704937</v>
      </c>
      <c r="N59" s="5">
        <v>22212.071428571428</v>
      </c>
      <c r="O59" s="4">
        <v>136317778.4754289</v>
      </c>
      <c r="P59" s="4">
        <v>34722927.4</v>
      </c>
      <c r="Q59" s="4">
        <v>3641577.03</v>
      </c>
      <c r="R59" s="4">
        <v>97953274.0454289</v>
      </c>
      <c r="S59" s="4">
        <v>0</v>
      </c>
      <c r="T59" s="16">
        <v>6137.103372541973</v>
      </c>
      <c r="V59" s="31">
        <f t="shared" si="6"/>
        <v>323.57142857142753</v>
      </c>
      <c r="W59" s="3">
        <f t="shared" si="7"/>
        <v>-5131329.944571108</v>
      </c>
      <c r="X59" s="3">
        <f t="shared" si="8"/>
        <v>0</v>
      </c>
      <c r="Y59" s="15">
        <f t="shared" si="9"/>
        <v>-325.1534481629642</v>
      </c>
      <c r="Z59" s="43"/>
      <c r="AA59" s="43"/>
      <c r="AB59" s="44"/>
    </row>
    <row r="60" spans="1:28" ht="15.75">
      <c r="A60" s="2">
        <v>1050</v>
      </c>
      <c r="B60" s="40" t="s">
        <v>56</v>
      </c>
      <c r="C60" s="16" t="s">
        <v>65</v>
      </c>
      <c r="D60" s="29">
        <v>935.1</v>
      </c>
      <c r="E60" s="3">
        <v>6853180.21</v>
      </c>
      <c r="F60" s="3">
        <v>798797.7</v>
      </c>
      <c r="G60" s="3">
        <v>113403.79</v>
      </c>
      <c r="H60" s="3">
        <v>5664476.54</v>
      </c>
      <c r="I60" s="3">
        <v>76713.03</v>
      </c>
      <c r="J60" s="14">
        <v>199789.1499999997</v>
      </c>
      <c r="K60" s="3">
        <v>0</v>
      </c>
      <c r="L60" s="15">
        <f t="shared" si="5"/>
        <v>7328.820671585926</v>
      </c>
      <c r="N60" s="5">
        <v>951.8</v>
      </c>
      <c r="O60" s="4">
        <v>6605440.525345974</v>
      </c>
      <c r="P60" s="4">
        <v>753037.93</v>
      </c>
      <c r="Q60" s="4">
        <v>113403.79</v>
      </c>
      <c r="R60" s="4">
        <v>5738998.805345974</v>
      </c>
      <c r="S60" s="4">
        <v>0</v>
      </c>
      <c r="T60" s="16">
        <v>6939.945918623633</v>
      </c>
      <c r="V60" s="31">
        <f t="shared" si="6"/>
        <v>16.699999999999932</v>
      </c>
      <c r="W60" s="3">
        <f t="shared" si="7"/>
        <v>-247739.6846540263</v>
      </c>
      <c r="X60" s="3">
        <f t="shared" si="8"/>
        <v>0</v>
      </c>
      <c r="Y60" s="15">
        <f t="shared" si="9"/>
        <v>-388.8747529622933</v>
      </c>
      <c r="Z60" s="43"/>
      <c r="AA60" s="43"/>
      <c r="AB60" s="44"/>
    </row>
    <row r="61" spans="1:28" ht="15.75">
      <c r="A61" s="2">
        <v>1060</v>
      </c>
      <c r="B61" s="40" t="s">
        <v>56</v>
      </c>
      <c r="C61" s="16" t="s">
        <v>66</v>
      </c>
      <c r="D61" s="29">
        <v>664.4</v>
      </c>
      <c r="E61" s="3">
        <v>4908805.410000001</v>
      </c>
      <c r="F61" s="3">
        <v>890853.91</v>
      </c>
      <c r="G61" s="3">
        <v>87867.62</v>
      </c>
      <c r="H61" s="3">
        <v>3732030.5100000007</v>
      </c>
      <c r="I61" s="3">
        <v>54948.11</v>
      </c>
      <c r="J61" s="14">
        <v>143105.26000000013</v>
      </c>
      <c r="K61" s="3">
        <v>0</v>
      </c>
      <c r="L61" s="15">
        <f t="shared" si="5"/>
        <v>7388.328431667672</v>
      </c>
      <c r="N61" s="5">
        <v>669.3</v>
      </c>
      <c r="O61" s="4">
        <v>4692281.725806181</v>
      </c>
      <c r="P61" s="4">
        <v>863999.13</v>
      </c>
      <c r="Q61" s="4">
        <v>87867.62</v>
      </c>
      <c r="R61" s="4">
        <v>3740414.9758061813</v>
      </c>
      <c r="S61" s="4">
        <v>0</v>
      </c>
      <c r="T61" s="16">
        <v>7010.730204401885</v>
      </c>
      <c r="V61" s="31">
        <f t="shared" si="6"/>
        <v>4.899999999999977</v>
      </c>
      <c r="W61" s="3">
        <f t="shared" si="7"/>
        <v>-216523.68419381976</v>
      </c>
      <c r="X61" s="3">
        <f t="shared" si="8"/>
        <v>0</v>
      </c>
      <c r="Y61" s="15">
        <f t="shared" si="9"/>
        <v>-377.5982272657866</v>
      </c>
      <c r="Z61" s="43"/>
      <c r="AA61" s="43"/>
      <c r="AB61" s="44"/>
    </row>
    <row r="62" spans="1:28" ht="15.75">
      <c r="A62" s="2">
        <v>1070</v>
      </c>
      <c r="B62" s="40" t="s">
        <v>56</v>
      </c>
      <c r="C62" s="16" t="s">
        <v>67</v>
      </c>
      <c r="D62" s="29">
        <v>259.2</v>
      </c>
      <c r="E62" s="3">
        <v>2610897.8</v>
      </c>
      <c r="F62" s="3">
        <v>424626.93</v>
      </c>
      <c r="G62" s="3">
        <v>41900.03</v>
      </c>
      <c r="H62" s="3">
        <v>2039030.12</v>
      </c>
      <c r="I62" s="3">
        <v>29225.83</v>
      </c>
      <c r="J62" s="14">
        <v>76114.88999999974</v>
      </c>
      <c r="K62" s="3">
        <v>0</v>
      </c>
      <c r="L62" s="15">
        <f t="shared" si="5"/>
        <v>10072.908179012345</v>
      </c>
      <c r="N62" s="5">
        <v>241.6</v>
      </c>
      <c r="O62" s="4">
        <v>2411220.520251491</v>
      </c>
      <c r="P62" s="4">
        <v>500216.42</v>
      </c>
      <c r="Q62" s="4">
        <v>41900.03</v>
      </c>
      <c r="R62" s="4">
        <v>1869104.0702514912</v>
      </c>
      <c r="S62" s="4">
        <v>0</v>
      </c>
      <c r="T62" s="16">
        <v>9980.2173851469</v>
      </c>
      <c r="V62" s="31">
        <f t="shared" si="6"/>
        <v>-17.599999999999994</v>
      </c>
      <c r="W62" s="3">
        <f t="shared" si="7"/>
        <v>-199677.2797485087</v>
      </c>
      <c r="X62" s="3">
        <f t="shared" si="8"/>
        <v>0</v>
      </c>
      <c r="Y62" s="15">
        <f t="shared" si="9"/>
        <v>-92.69079386544581</v>
      </c>
      <c r="Z62" s="43"/>
      <c r="AA62" s="43"/>
      <c r="AB62" s="44"/>
    </row>
    <row r="63" spans="1:28" ht="15.75">
      <c r="A63" s="2">
        <v>1080</v>
      </c>
      <c r="B63" s="40" t="s">
        <v>56</v>
      </c>
      <c r="C63" s="16" t="s">
        <v>68</v>
      </c>
      <c r="D63" s="29">
        <v>5635.5</v>
      </c>
      <c r="E63" s="3">
        <v>36420074.75</v>
      </c>
      <c r="F63" s="3">
        <v>10750116.6</v>
      </c>
      <c r="G63" s="3">
        <v>999441.89</v>
      </c>
      <c r="H63" s="3">
        <v>23201091.880000003</v>
      </c>
      <c r="I63" s="3">
        <v>407678.49</v>
      </c>
      <c r="J63" s="14">
        <v>1061745.8899999952</v>
      </c>
      <c r="K63" s="3">
        <v>0</v>
      </c>
      <c r="L63" s="15">
        <f t="shared" si="5"/>
        <v>6462.616404933014</v>
      </c>
      <c r="N63" s="5">
        <v>5645.6</v>
      </c>
      <c r="O63" s="4">
        <v>34649697.2742655</v>
      </c>
      <c r="P63" s="4">
        <v>9960706.96</v>
      </c>
      <c r="Q63" s="4">
        <v>999441.89</v>
      </c>
      <c r="R63" s="4">
        <v>23689548.424265496</v>
      </c>
      <c r="S63" s="4">
        <v>0</v>
      </c>
      <c r="T63" s="16">
        <v>6137.469405247537</v>
      </c>
      <c r="V63" s="31">
        <f t="shared" si="6"/>
        <v>10.100000000000364</v>
      </c>
      <c r="W63" s="3">
        <f t="shared" si="7"/>
        <v>-1770377.475734502</v>
      </c>
      <c r="X63" s="3">
        <f t="shared" si="8"/>
        <v>0</v>
      </c>
      <c r="Y63" s="15">
        <f t="shared" si="9"/>
        <v>-325.14699968547666</v>
      </c>
      <c r="Z63" s="43"/>
      <c r="AA63" s="43"/>
      <c r="AB63" s="44"/>
    </row>
    <row r="64" spans="1:28" ht="15.75">
      <c r="A64" s="2">
        <v>1110</v>
      </c>
      <c r="B64" s="40" t="s">
        <v>56</v>
      </c>
      <c r="C64" s="16" t="s">
        <v>69</v>
      </c>
      <c r="D64" s="29">
        <v>14027.8</v>
      </c>
      <c r="E64" s="3">
        <v>90656290.39999999</v>
      </c>
      <c r="F64" s="3">
        <v>17217626.39</v>
      </c>
      <c r="G64" s="3">
        <v>1613082.04</v>
      </c>
      <c r="H64" s="3">
        <v>68167913.39999999</v>
      </c>
      <c r="I64" s="3">
        <v>1014787.02</v>
      </c>
      <c r="J64" s="14">
        <v>2642881.549999993</v>
      </c>
      <c r="K64" s="3">
        <v>0</v>
      </c>
      <c r="L64" s="15">
        <f t="shared" si="5"/>
        <v>6462.616404568072</v>
      </c>
      <c r="N64" s="5">
        <v>14429.9</v>
      </c>
      <c r="O64" s="4">
        <v>88563069.78316092</v>
      </c>
      <c r="P64" s="4">
        <v>15660509.74</v>
      </c>
      <c r="Q64" s="4">
        <v>1613082.04</v>
      </c>
      <c r="R64" s="4">
        <v>71289478.00316092</v>
      </c>
      <c r="S64" s="4">
        <v>0</v>
      </c>
      <c r="T64" s="16">
        <v>6137.469406105442</v>
      </c>
      <c r="V64" s="31">
        <f t="shared" si="6"/>
        <v>402.10000000000036</v>
      </c>
      <c r="W64" s="3">
        <f t="shared" si="7"/>
        <v>-2093220.6168390661</v>
      </c>
      <c r="X64" s="3">
        <f t="shared" si="8"/>
        <v>0</v>
      </c>
      <c r="Y64" s="15">
        <f t="shared" si="9"/>
        <v>-325.1469984626292</v>
      </c>
      <c r="Z64" s="43"/>
      <c r="AA64" s="43"/>
      <c r="AB64" s="44"/>
    </row>
    <row r="65" spans="1:28" ht="15.75">
      <c r="A65" s="2">
        <v>1120</v>
      </c>
      <c r="B65" s="40" t="s">
        <v>56</v>
      </c>
      <c r="C65" s="16" t="s">
        <v>70</v>
      </c>
      <c r="D65" s="29">
        <v>216.6</v>
      </c>
      <c r="E65" s="3">
        <v>2282569.86</v>
      </c>
      <c r="F65" s="3">
        <v>89156.16</v>
      </c>
      <c r="G65" s="3">
        <v>6031.1</v>
      </c>
      <c r="H65" s="3">
        <v>2095288.7799999998</v>
      </c>
      <c r="I65" s="3">
        <v>25550.6</v>
      </c>
      <c r="J65" s="14">
        <v>66543.21999999983</v>
      </c>
      <c r="K65" s="3">
        <v>0</v>
      </c>
      <c r="L65" s="15">
        <f t="shared" si="5"/>
        <v>10538.180332409973</v>
      </c>
      <c r="N65" s="5">
        <v>237.2</v>
      </c>
      <c r="O65" s="4">
        <v>2182507.9296337687</v>
      </c>
      <c r="P65" s="4">
        <v>84192.61</v>
      </c>
      <c r="Q65" s="4">
        <v>6031.1</v>
      </c>
      <c r="R65" s="4">
        <v>2092284.2196337688</v>
      </c>
      <c r="S65" s="4">
        <v>0</v>
      </c>
      <c r="T65" s="16">
        <v>9201.129551575754</v>
      </c>
      <c r="V65" s="31">
        <f t="shared" si="6"/>
        <v>20.599999999999994</v>
      </c>
      <c r="W65" s="3">
        <f t="shared" si="7"/>
        <v>-100061.93036623113</v>
      </c>
      <c r="X65" s="3">
        <f t="shared" si="8"/>
        <v>0</v>
      </c>
      <c r="Y65" s="15">
        <f t="shared" si="9"/>
        <v>-1337.050780834219</v>
      </c>
      <c r="Z65" s="43"/>
      <c r="AA65" s="43"/>
      <c r="AB65" s="44"/>
    </row>
    <row r="66" spans="1:28" ht="15.75">
      <c r="A66" s="2" t="s">
        <v>273</v>
      </c>
      <c r="B66" s="40" t="s">
        <v>56</v>
      </c>
      <c r="C66" s="16" t="s">
        <v>71</v>
      </c>
      <c r="D66" s="29">
        <v>319.7</v>
      </c>
      <c r="E66" s="3">
        <v>2892459.5300000003</v>
      </c>
      <c r="F66" s="3">
        <v>323969.12</v>
      </c>
      <c r="G66" s="3">
        <v>39205.69</v>
      </c>
      <c r="H66" s="3">
        <v>2412583.96</v>
      </c>
      <c r="I66" s="3">
        <v>32377.57</v>
      </c>
      <c r="J66" s="14">
        <v>84323.19000000024</v>
      </c>
      <c r="K66" s="3">
        <v>0</v>
      </c>
      <c r="L66" s="15">
        <f t="shared" si="5"/>
        <v>9047.417985611512</v>
      </c>
      <c r="N66" s="5">
        <v>309.3</v>
      </c>
      <c r="O66" s="4">
        <v>2691470.119914484</v>
      </c>
      <c r="P66" s="4">
        <v>328477.62</v>
      </c>
      <c r="Q66" s="4">
        <v>39205.69</v>
      </c>
      <c r="R66" s="4">
        <v>2323786.809914484</v>
      </c>
      <c r="S66" s="4">
        <v>0</v>
      </c>
      <c r="T66" s="16">
        <v>8701.81092762523</v>
      </c>
      <c r="V66" s="31">
        <f t="shared" si="6"/>
        <v>-10.399999999999977</v>
      </c>
      <c r="W66" s="3">
        <f t="shared" si="7"/>
        <v>-200989.41008551605</v>
      </c>
      <c r="X66" s="3">
        <f t="shared" si="8"/>
        <v>0</v>
      </c>
      <c r="Y66" s="15">
        <f t="shared" si="9"/>
        <v>-345.6070579862808</v>
      </c>
      <c r="Z66" s="43"/>
      <c r="AA66" s="43"/>
      <c r="AB66" s="44"/>
    </row>
    <row r="67" spans="1:28" ht="15.75">
      <c r="A67" s="2">
        <v>1140</v>
      </c>
      <c r="B67" s="40" t="s">
        <v>72</v>
      </c>
      <c r="C67" s="16" t="s">
        <v>73</v>
      </c>
      <c r="D67" s="29">
        <v>3804.6000000000004</v>
      </c>
      <c r="E67" s="3">
        <v>24587670.379999995</v>
      </c>
      <c r="F67" s="3">
        <v>6257126.88</v>
      </c>
      <c r="G67" s="3">
        <v>827472.85</v>
      </c>
      <c r="H67" s="3">
        <v>16511042.969999997</v>
      </c>
      <c r="I67" s="3">
        <v>275229.09</v>
      </c>
      <c r="J67" s="14">
        <v>716798.5899999996</v>
      </c>
      <c r="K67" s="3">
        <v>0</v>
      </c>
      <c r="L67" s="15">
        <f t="shared" si="5"/>
        <v>6462.616406455341</v>
      </c>
      <c r="N67" s="5">
        <v>3759.8</v>
      </c>
      <c r="O67" s="4">
        <v>23075657.472168162</v>
      </c>
      <c r="P67" s="4">
        <v>6088636.25</v>
      </c>
      <c r="Q67" s="4">
        <v>827472.85</v>
      </c>
      <c r="R67" s="4">
        <v>16159548.372168163</v>
      </c>
      <c r="S67" s="4">
        <v>0</v>
      </c>
      <c r="T67" s="16">
        <v>6137.469405864184</v>
      </c>
      <c r="V67" s="31">
        <f t="shared" si="6"/>
        <v>-44.80000000000018</v>
      </c>
      <c r="W67" s="3">
        <f t="shared" si="7"/>
        <v>-1512012.9078318328</v>
      </c>
      <c r="X67" s="3">
        <f t="shared" si="8"/>
        <v>0</v>
      </c>
      <c r="Y67" s="15">
        <f t="shared" si="9"/>
        <v>-325.14700059115694</v>
      </c>
      <c r="Z67" s="43"/>
      <c r="AA67" s="43"/>
      <c r="AB67" s="44"/>
    </row>
    <row r="68" spans="1:28" ht="15.75">
      <c r="A68" s="2">
        <v>1150</v>
      </c>
      <c r="B68" s="40" t="s">
        <v>72</v>
      </c>
      <c r="C68" s="16" t="s">
        <v>74</v>
      </c>
      <c r="D68" s="29">
        <v>1660.6999999999998</v>
      </c>
      <c r="E68" s="3">
        <v>10913356.13</v>
      </c>
      <c r="F68" s="3">
        <v>2529446.86</v>
      </c>
      <c r="G68" s="3">
        <v>366004.71</v>
      </c>
      <c r="H68" s="3">
        <v>7577588.29</v>
      </c>
      <c r="I68" s="3">
        <v>122161.76</v>
      </c>
      <c r="J68" s="14">
        <v>318154.5100000014</v>
      </c>
      <c r="K68" s="3">
        <v>0</v>
      </c>
      <c r="L68" s="15">
        <f aca="true" t="shared" si="10" ref="L68:L99">SUM(E68+K68)/D68</f>
        <v>6571.539790449811</v>
      </c>
      <c r="N68" s="5">
        <v>1633.1000000000001</v>
      </c>
      <c r="O68" s="4">
        <v>10208266.90506808</v>
      </c>
      <c r="P68" s="4">
        <v>2366003.57</v>
      </c>
      <c r="Q68" s="4">
        <v>366004.71</v>
      </c>
      <c r="R68" s="4">
        <v>7476258.625068081</v>
      </c>
      <c r="S68" s="4">
        <v>0</v>
      </c>
      <c r="T68" s="16">
        <v>6250.852308534738</v>
      </c>
      <c r="V68" s="31">
        <f aca="true" t="shared" si="11" ref="V68:V99">N68-D68</f>
        <v>-27.59999999999968</v>
      </c>
      <c r="W68" s="3">
        <f aca="true" t="shared" si="12" ref="W68:W99">O68-E68</f>
        <v>-705089.22493192</v>
      </c>
      <c r="X68" s="3">
        <f aca="true" t="shared" si="13" ref="X68:X99">S68-K68</f>
        <v>0</v>
      </c>
      <c r="Y68" s="15">
        <f aca="true" t="shared" si="14" ref="Y68:Y99">T68-L68</f>
        <v>-320.6874819150735</v>
      </c>
      <c r="Z68" s="43"/>
      <c r="AA68" s="43"/>
      <c r="AB68" s="44"/>
    </row>
    <row r="69" spans="1:28" ht="15.75">
      <c r="A69" s="2">
        <v>1160</v>
      </c>
      <c r="B69" s="40" t="s">
        <v>72</v>
      </c>
      <c r="C69" s="16" t="s">
        <v>75</v>
      </c>
      <c r="D69" s="29">
        <v>217.3</v>
      </c>
      <c r="E69" s="3">
        <v>2295522.74</v>
      </c>
      <c r="F69" s="3">
        <v>1242035.63</v>
      </c>
      <c r="G69" s="3">
        <v>156265.28</v>
      </c>
      <c r="H69" s="3">
        <v>804605.4000000001</v>
      </c>
      <c r="I69" s="3">
        <v>25695.59</v>
      </c>
      <c r="J69" s="14">
        <v>66920.84000000017</v>
      </c>
      <c r="K69" s="3">
        <v>0</v>
      </c>
      <c r="L69" s="15">
        <f t="shared" si="10"/>
        <v>10563.841417395306</v>
      </c>
      <c r="N69" s="5">
        <v>209.89999999999998</v>
      </c>
      <c r="O69" s="4">
        <v>2141198.777179025</v>
      </c>
      <c r="P69" s="4">
        <v>1158950.27</v>
      </c>
      <c r="Q69" s="4">
        <v>156265.28</v>
      </c>
      <c r="R69" s="4">
        <v>825983.2271790251</v>
      </c>
      <c r="S69" s="4">
        <v>0</v>
      </c>
      <c r="T69" s="16">
        <v>10201.042292420321</v>
      </c>
      <c r="V69" s="31">
        <f t="shared" si="11"/>
        <v>-7.400000000000034</v>
      </c>
      <c r="W69" s="3">
        <f t="shared" si="12"/>
        <v>-154323.9628209751</v>
      </c>
      <c r="X69" s="3">
        <f t="shared" si="13"/>
        <v>0</v>
      </c>
      <c r="Y69" s="15">
        <f t="shared" si="14"/>
        <v>-362.7991249749848</v>
      </c>
      <c r="Z69" s="43"/>
      <c r="AA69" s="43"/>
      <c r="AB69" s="44"/>
    </row>
    <row r="70" spans="1:28" ht="15.75">
      <c r="A70" s="2">
        <v>1180</v>
      </c>
      <c r="B70" s="40" t="s">
        <v>76</v>
      </c>
      <c r="C70" s="16" t="s">
        <v>77</v>
      </c>
      <c r="D70" s="29">
        <v>5130.9</v>
      </c>
      <c r="E70" s="3">
        <v>36173337.59</v>
      </c>
      <c r="F70" s="3">
        <v>30846747.75</v>
      </c>
      <c r="G70" s="3">
        <v>1131308.47</v>
      </c>
      <c r="H70" s="3">
        <v>2735812.515000009</v>
      </c>
      <c r="I70" s="3">
        <v>404916.42</v>
      </c>
      <c r="J70" s="14">
        <v>1054552.4349999968</v>
      </c>
      <c r="K70" s="3">
        <v>0</v>
      </c>
      <c r="L70" s="15">
        <f t="shared" si="10"/>
        <v>7050.096004599584</v>
      </c>
      <c r="N70" s="5">
        <v>5094.7</v>
      </c>
      <c r="O70" s="4">
        <v>34103928.46818181</v>
      </c>
      <c r="P70" s="4">
        <v>21835627.7</v>
      </c>
      <c r="Q70" s="4">
        <v>1131308.47</v>
      </c>
      <c r="R70" s="4">
        <v>11136992.298181813</v>
      </c>
      <c r="S70" s="4">
        <v>0</v>
      </c>
      <c r="T70" s="16">
        <v>6694.001308846804</v>
      </c>
      <c r="V70" s="31">
        <f t="shared" si="11"/>
        <v>-36.19999999999982</v>
      </c>
      <c r="W70" s="3">
        <f t="shared" si="12"/>
        <v>-2069409.1218181923</v>
      </c>
      <c r="X70" s="3">
        <f t="shared" si="13"/>
        <v>0</v>
      </c>
      <c r="Y70" s="15">
        <f t="shared" si="14"/>
        <v>-356.09469575278035</v>
      </c>
      <c r="Z70" s="43"/>
      <c r="AA70" s="43"/>
      <c r="AB70" s="44"/>
    </row>
    <row r="71" spans="1:28" ht="15.75">
      <c r="A71" s="2">
        <v>1195</v>
      </c>
      <c r="B71" s="40" t="s">
        <v>76</v>
      </c>
      <c r="C71" s="16" t="s">
        <v>78</v>
      </c>
      <c r="D71" s="29">
        <v>4803.7</v>
      </c>
      <c r="E71" s="3">
        <v>31652719.53</v>
      </c>
      <c r="F71" s="3">
        <v>5583670.12</v>
      </c>
      <c r="G71" s="3">
        <v>353433.29</v>
      </c>
      <c r="H71" s="3">
        <v>24438538.080000002</v>
      </c>
      <c r="I71" s="3">
        <v>354313.74</v>
      </c>
      <c r="J71" s="14">
        <v>922764.2999999991</v>
      </c>
      <c r="K71" s="3">
        <v>0</v>
      </c>
      <c r="L71" s="15">
        <f t="shared" si="10"/>
        <v>6589.237364947853</v>
      </c>
      <c r="N71" s="5">
        <v>4856.893506493506</v>
      </c>
      <c r="O71" s="4">
        <v>30391738.02917383</v>
      </c>
      <c r="P71" s="4">
        <v>5987679.89</v>
      </c>
      <c r="Q71" s="4">
        <v>353433.29</v>
      </c>
      <c r="R71" s="4">
        <v>24050624.84917383</v>
      </c>
      <c r="S71" s="4">
        <v>0</v>
      </c>
      <c r="T71" s="16">
        <v>6257.443773173342</v>
      </c>
      <c r="V71" s="31">
        <f t="shared" si="11"/>
        <v>53.19350649350599</v>
      </c>
      <c r="W71" s="3">
        <f t="shared" si="12"/>
        <v>-1260981.5008261725</v>
      </c>
      <c r="X71" s="3">
        <f t="shared" si="13"/>
        <v>0</v>
      </c>
      <c r="Y71" s="15">
        <f t="shared" si="14"/>
        <v>-331.7935917745108</v>
      </c>
      <c r="Z71" s="43"/>
      <c r="AA71" s="43"/>
      <c r="AB71" s="44"/>
    </row>
    <row r="72" spans="1:28" ht="15.75">
      <c r="A72" s="2">
        <v>1220</v>
      </c>
      <c r="B72" s="40" t="s">
        <v>76</v>
      </c>
      <c r="C72" s="16" t="s">
        <v>79</v>
      </c>
      <c r="D72" s="29">
        <v>1174.1</v>
      </c>
      <c r="E72" s="3">
        <v>8289061.280000001</v>
      </c>
      <c r="F72" s="3">
        <v>2508866.34</v>
      </c>
      <c r="G72" s="3">
        <v>185951.16</v>
      </c>
      <c r="H72" s="3">
        <v>5259808.760000001</v>
      </c>
      <c r="I72" s="3">
        <v>92785.97</v>
      </c>
      <c r="J72" s="14">
        <v>241649.05000000048</v>
      </c>
      <c r="K72" s="3">
        <v>0</v>
      </c>
      <c r="L72" s="15">
        <f t="shared" si="10"/>
        <v>7059.927842602846</v>
      </c>
      <c r="N72" s="5">
        <v>1140.8</v>
      </c>
      <c r="O72" s="4">
        <v>7659044.821596213</v>
      </c>
      <c r="P72" s="4">
        <v>2951506.94</v>
      </c>
      <c r="Q72" s="4">
        <v>185951.16</v>
      </c>
      <c r="R72" s="4">
        <v>4521586.721596213</v>
      </c>
      <c r="S72" s="4">
        <v>0</v>
      </c>
      <c r="T72" s="16">
        <v>6713.748967037353</v>
      </c>
      <c r="V72" s="31">
        <f t="shared" si="11"/>
        <v>-33.299999999999955</v>
      </c>
      <c r="W72" s="3">
        <f t="shared" si="12"/>
        <v>-630016.4584037885</v>
      </c>
      <c r="X72" s="3">
        <f t="shared" si="13"/>
        <v>0</v>
      </c>
      <c r="Y72" s="15">
        <f t="shared" si="14"/>
        <v>-346.1788755654925</v>
      </c>
      <c r="Z72" s="43"/>
      <c r="AA72" s="43"/>
      <c r="AB72" s="44"/>
    </row>
    <row r="73" spans="1:28" ht="15.75">
      <c r="A73" s="2">
        <v>1330</v>
      </c>
      <c r="B73" s="40" t="s">
        <v>80</v>
      </c>
      <c r="C73" s="16" t="s">
        <v>80</v>
      </c>
      <c r="D73" s="29">
        <v>331.9</v>
      </c>
      <c r="E73" s="3">
        <v>3047374.88</v>
      </c>
      <c r="F73" s="3">
        <v>1367902.5</v>
      </c>
      <c r="G73" s="3">
        <v>73513.84</v>
      </c>
      <c r="H73" s="3">
        <v>1483007.4799999997</v>
      </c>
      <c r="I73" s="3">
        <v>34111.66</v>
      </c>
      <c r="J73" s="14">
        <v>88839.40000000005</v>
      </c>
      <c r="K73" s="3">
        <v>0</v>
      </c>
      <c r="L73" s="15">
        <f t="shared" si="10"/>
        <v>9181.605543838506</v>
      </c>
      <c r="N73" s="5">
        <v>336.5</v>
      </c>
      <c r="O73" s="4">
        <v>2917964.5289794127</v>
      </c>
      <c r="P73" s="4">
        <v>1374026.35</v>
      </c>
      <c r="Q73" s="4">
        <v>73513.84</v>
      </c>
      <c r="R73" s="4">
        <v>1470424.3389794126</v>
      </c>
      <c r="S73" s="4">
        <v>0</v>
      </c>
      <c r="T73" s="16">
        <v>8671.514202019058</v>
      </c>
      <c r="V73" s="31">
        <f t="shared" si="11"/>
        <v>4.600000000000023</v>
      </c>
      <c r="W73" s="3">
        <f t="shared" si="12"/>
        <v>-129410.35102058714</v>
      </c>
      <c r="X73" s="3">
        <f t="shared" si="13"/>
        <v>0</v>
      </c>
      <c r="Y73" s="15">
        <f t="shared" si="14"/>
        <v>-510.09134181944864</v>
      </c>
      <c r="Z73" s="43"/>
      <c r="AA73" s="43"/>
      <c r="AB73" s="44"/>
    </row>
    <row r="74" spans="1:28" ht="15.75">
      <c r="A74" s="2">
        <v>1340</v>
      </c>
      <c r="B74" s="40" t="s">
        <v>81</v>
      </c>
      <c r="C74" s="16" t="s">
        <v>82</v>
      </c>
      <c r="D74" s="29">
        <v>457.20000000000005</v>
      </c>
      <c r="E74" s="3">
        <v>3888539.75</v>
      </c>
      <c r="F74" s="3">
        <v>3714030.96</v>
      </c>
      <c r="G74" s="3">
        <v>174508.79</v>
      </c>
      <c r="H74" s="3">
        <v>0</v>
      </c>
      <c r="I74" s="3">
        <v>0</v>
      </c>
      <c r="J74" s="14">
        <v>0</v>
      </c>
      <c r="K74" s="3">
        <v>-5784.77</v>
      </c>
      <c r="L74" s="15">
        <f t="shared" si="10"/>
        <v>8492.46496062992</v>
      </c>
      <c r="N74" s="5">
        <v>446</v>
      </c>
      <c r="O74" s="4">
        <v>3434157.33</v>
      </c>
      <c r="P74" s="4">
        <v>3259648.54</v>
      </c>
      <c r="Q74" s="4">
        <v>174508.79</v>
      </c>
      <c r="R74" s="4">
        <v>0</v>
      </c>
      <c r="S74" s="4">
        <v>-18032.741057266</v>
      </c>
      <c r="T74" s="16">
        <v>7659.472172517341</v>
      </c>
      <c r="V74" s="31">
        <f t="shared" si="11"/>
        <v>-11.200000000000045</v>
      </c>
      <c r="W74" s="3">
        <f t="shared" si="12"/>
        <v>-454382.4199999999</v>
      </c>
      <c r="X74" s="3">
        <f t="shared" si="13"/>
        <v>-12247.971057266</v>
      </c>
      <c r="Y74" s="15">
        <f t="shared" si="14"/>
        <v>-832.9927881125795</v>
      </c>
      <c r="Z74" s="43"/>
      <c r="AA74" s="43"/>
      <c r="AB74" s="44"/>
    </row>
    <row r="75" spans="1:28" ht="15.75">
      <c r="A75" s="2">
        <v>1350</v>
      </c>
      <c r="B75" s="40" t="s">
        <v>81</v>
      </c>
      <c r="C75" s="16" t="s">
        <v>83</v>
      </c>
      <c r="D75" s="29">
        <v>1330.4</v>
      </c>
      <c r="E75" s="3">
        <v>9002440.440000001</v>
      </c>
      <c r="F75" s="3">
        <v>8356836.66</v>
      </c>
      <c r="G75" s="3">
        <v>374358.39</v>
      </c>
      <c r="H75" s="3">
        <v>5.820766091346741E-10</v>
      </c>
      <c r="I75" s="3">
        <v>75254.58</v>
      </c>
      <c r="J75" s="14">
        <v>195990.81000000058</v>
      </c>
      <c r="K75" s="3">
        <v>0</v>
      </c>
      <c r="L75" s="15">
        <f t="shared" si="10"/>
        <v>6766.717107636801</v>
      </c>
      <c r="N75" s="5">
        <v>1305.2</v>
      </c>
      <c r="O75" s="4">
        <v>8393005.67909696</v>
      </c>
      <c r="P75" s="4">
        <v>6798076.52</v>
      </c>
      <c r="Q75" s="4">
        <v>374358.39</v>
      </c>
      <c r="R75" s="4">
        <v>1220570.7690969598</v>
      </c>
      <c r="S75" s="4">
        <v>0</v>
      </c>
      <c r="T75" s="16">
        <v>6430.43646881471</v>
      </c>
      <c r="V75" s="31">
        <f t="shared" si="11"/>
        <v>-25.200000000000045</v>
      </c>
      <c r="W75" s="3">
        <f t="shared" si="12"/>
        <v>-609434.7609030418</v>
      </c>
      <c r="X75" s="3">
        <f t="shared" si="13"/>
        <v>0</v>
      </c>
      <c r="Y75" s="15">
        <f t="shared" si="14"/>
        <v>-336.28063882209153</v>
      </c>
      <c r="Z75" s="43"/>
      <c r="AA75" s="43"/>
      <c r="AB75" s="44"/>
    </row>
    <row r="76" spans="1:28" ht="15.75">
      <c r="A76" s="2">
        <v>1360</v>
      </c>
      <c r="B76" s="40" t="s">
        <v>84</v>
      </c>
      <c r="C76" s="16" t="s">
        <v>84</v>
      </c>
      <c r="D76" s="29">
        <v>1730.6</v>
      </c>
      <c r="E76" s="3">
        <v>11768944.63</v>
      </c>
      <c r="F76" s="3">
        <v>11222020.65</v>
      </c>
      <c r="G76" s="3">
        <v>546923.98</v>
      </c>
      <c r="H76" s="3">
        <v>0</v>
      </c>
      <c r="I76" s="3">
        <v>0</v>
      </c>
      <c r="J76" s="14">
        <v>0</v>
      </c>
      <c r="K76" s="3">
        <v>-9765.49</v>
      </c>
      <c r="L76" s="15">
        <f t="shared" si="10"/>
        <v>6794.856777996071</v>
      </c>
      <c r="N76" s="5">
        <v>1724.3</v>
      </c>
      <c r="O76" s="4">
        <v>11127631.517002888</v>
      </c>
      <c r="P76" s="4">
        <v>8244391.88</v>
      </c>
      <c r="Q76" s="4">
        <v>546923.98</v>
      </c>
      <c r="R76" s="4">
        <v>2336315.657002888</v>
      </c>
      <c r="S76" s="4">
        <v>0</v>
      </c>
      <c r="T76" s="16">
        <v>6453.419658413784</v>
      </c>
      <c r="V76" s="31">
        <f t="shared" si="11"/>
        <v>-6.2999999999999545</v>
      </c>
      <c r="W76" s="3">
        <f t="shared" si="12"/>
        <v>-641313.1129971128</v>
      </c>
      <c r="X76" s="3">
        <f t="shared" si="13"/>
        <v>9765.49</v>
      </c>
      <c r="Y76" s="15">
        <f t="shared" si="14"/>
        <v>-341.43711958228687</v>
      </c>
      <c r="Z76" s="43"/>
      <c r="AA76" s="43"/>
      <c r="AB76" s="44"/>
    </row>
    <row r="77" spans="1:28" ht="15.75">
      <c r="A77" s="2">
        <v>1380</v>
      </c>
      <c r="B77" s="40" t="s">
        <v>85</v>
      </c>
      <c r="C77" s="16" t="s">
        <v>85</v>
      </c>
      <c r="D77" s="29">
        <v>84.3</v>
      </c>
      <c r="E77" s="3">
        <v>1172610.34</v>
      </c>
      <c r="F77" s="3">
        <v>980376.45</v>
      </c>
      <c r="G77" s="3">
        <v>56269.3</v>
      </c>
      <c r="H77" s="3">
        <v>88653.80000000009</v>
      </c>
      <c r="I77" s="3">
        <v>13125.95</v>
      </c>
      <c r="J77" s="14">
        <v>34184.84000000004</v>
      </c>
      <c r="K77" s="3">
        <v>0</v>
      </c>
      <c r="L77" s="15">
        <f t="shared" si="10"/>
        <v>13909.9684460261</v>
      </c>
      <c r="N77" s="5">
        <v>83.69999999999999</v>
      </c>
      <c r="O77" s="4">
        <v>1106793.385575395</v>
      </c>
      <c r="P77" s="4">
        <v>882025.2</v>
      </c>
      <c r="Q77" s="4">
        <v>56269.3</v>
      </c>
      <c r="R77" s="4">
        <v>168498.88557539514</v>
      </c>
      <c r="S77" s="4">
        <v>0</v>
      </c>
      <c r="T77" s="16">
        <v>13223.33793996888</v>
      </c>
      <c r="V77" s="31">
        <f t="shared" si="11"/>
        <v>-0.6000000000000085</v>
      </c>
      <c r="W77" s="3">
        <f t="shared" si="12"/>
        <v>-65816.954424605</v>
      </c>
      <c r="X77" s="3">
        <f t="shared" si="13"/>
        <v>0</v>
      </c>
      <c r="Y77" s="15">
        <f t="shared" si="14"/>
        <v>-686.6305060572195</v>
      </c>
      <c r="Z77" s="43"/>
      <c r="AA77" s="43"/>
      <c r="AB77" s="44"/>
    </row>
    <row r="78" spans="1:28" ht="15.75">
      <c r="A78" s="2">
        <v>1390</v>
      </c>
      <c r="B78" s="40" t="s">
        <v>86</v>
      </c>
      <c r="C78" s="16" t="s">
        <v>86</v>
      </c>
      <c r="D78" s="29">
        <v>589.2</v>
      </c>
      <c r="E78" s="3">
        <v>4313246.0200000005</v>
      </c>
      <c r="F78" s="3">
        <v>1977181.35</v>
      </c>
      <c r="G78" s="3">
        <v>190216.11</v>
      </c>
      <c r="H78" s="3">
        <v>1971823.96</v>
      </c>
      <c r="I78" s="3">
        <v>48281.55</v>
      </c>
      <c r="J78" s="14">
        <v>125743.05000000056</v>
      </c>
      <c r="K78" s="3">
        <v>0</v>
      </c>
      <c r="L78" s="15">
        <f t="shared" si="10"/>
        <v>7320.512593346912</v>
      </c>
      <c r="N78" s="5">
        <v>574.4</v>
      </c>
      <c r="O78" s="4">
        <v>3999563.7707926286</v>
      </c>
      <c r="P78" s="4">
        <v>1949012.63</v>
      </c>
      <c r="Q78" s="4">
        <v>190216.11</v>
      </c>
      <c r="R78" s="4">
        <v>1860335.0307926289</v>
      </c>
      <c r="S78" s="4">
        <v>0</v>
      </c>
      <c r="T78" s="16">
        <v>6963.028848872961</v>
      </c>
      <c r="V78" s="31">
        <f t="shared" si="11"/>
        <v>-14.800000000000068</v>
      </c>
      <c r="W78" s="3">
        <f t="shared" si="12"/>
        <v>-313682.24920737185</v>
      </c>
      <c r="X78" s="3">
        <f t="shared" si="13"/>
        <v>0</v>
      </c>
      <c r="Y78" s="15">
        <f t="shared" si="14"/>
        <v>-357.48374447395054</v>
      </c>
      <c r="Z78" s="43"/>
      <c r="AA78" s="43"/>
      <c r="AB78" s="44"/>
    </row>
    <row r="79" spans="1:28" ht="15.75">
      <c r="A79" s="2">
        <v>1400</v>
      </c>
      <c r="B79" s="40" t="s">
        <v>86</v>
      </c>
      <c r="C79" s="16" t="s">
        <v>87</v>
      </c>
      <c r="D79" s="29">
        <v>246.3</v>
      </c>
      <c r="E79" s="3">
        <v>2311421.9</v>
      </c>
      <c r="F79" s="3">
        <v>1088737.41</v>
      </c>
      <c r="G79" s="3">
        <v>101513.53</v>
      </c>
      <c r="H79" s="3">
        <v>1027913.06</v>
      </c>
      <c r="I79" s="3">
        <v>25873.56</v>
      </c>
      <c r="J79" s="14">
        <v>67384.33999999991</v>
      </c>
      <c r="K79" s="3">
        <v>0</v>
      </c>
      <c r="L79" s="15">
        <f t="shared" si="10"/>
        <v>9384.579374746243</v>
      </c>
      <c r="N79" s="5">
        <v>235.2</v>
      </c>
      <c r="O79" s="4">
        <v>2158023.5708957193</v>
      </c>
      <c r="P79" s="4">
        <v>1023955.69</v>
      </c>
      <c r="Q79" s="4">
        <v>101513.53</v>
      </c>
      <c r="R79" s="4">
        <v>1032554.3508957194</v>
      </c>
      <c r="S79" s="4">
        <v>0</v>
      </c>
      <c r="T79" s="16">
        <v>9175.270284420576</v>
      </c>
      <c r="V79" s="31">
        <f t="shared" si="11"/>
        <v>-11.100000000000023</v>
      </c>
      <c r="W79" s="3">
        <f t="shared" si="12"/>
        <v>-153398.32910428056</v>
      </c>
      <c r="X79" s="3">
        <f t="shared" si="13"/>
        <v>0</v>
      </c>
      <c r="Y79" s="15">
        <f t="shared" si="14"/>
        <v>-209.30909032566706</v>
      </c>
      <c r="Z79" s="43"/>
      <c r="AA79" s="43"/>
      <c r="AB79" s="44"/>
    </row>
    <row r="80" spans="1:28" ht="15.75">
      <c r="A80" s="2">
        <v>1410</v>
      </c>
      <c r="B80" s="40" t="s">
        <v>88</v>
      </c>
      <c r="C80" s="16" t="s">
        <v>89</v>
      </c>
      <c r="D80" s="29">
        <v>196.6</v>
      </c>
      <c r="E80" s="3">
        <v>2199939.52</v>
      </c>
      <c r="F80" s="3">
        <v>824261.82</v>
      </c>
      <c r="G80" s="3">
        <v>222383.35</v>
      </c>
      <c r="H80" s="3">
        <v>1064534.38</v>
      </c>
      <c r="I80" s="3">
        <v>24625.65</v>
      </c>
      <c r="J80" s="14">
        <v>64134.3200000002</v>
      </c>
      <c r="K80" s="3">
        <v>0</v>
      </c>
      <c r="L80" s="15">
        <f t="shared" si="10"/>
        <v>11189.926347914548</v>
      </c>
      <c r="N80" s="5">
        <v>191.8</v>
      </c>
      <c r="O80" s="4">
        <v>2060049.7123867446</v>
      </c>
      <c r="P80" s="4">
        <v>856208.77</v>
      </c>
      <c r="Q80" s="4">
        <v>222383.35</v>
      </c>
      <c r="R80" s="4">
        <v>981457.5923867446</v>
      </c>
      <c r="S80" s="4">
        <v>0</v>
      </c>
      <c r="T80" s="16">
        <v>10740.613724644132</v>
      </c>
      <c r="V80" s="31">
        <f t="shared" si="11"/>
        <v>-4.799999999999983</v>
      </c>
      <c r="W80" s="3">
        <f t="shared" si="12"/>
        <v>-139889.80761325546</v>
      </c>
      <c r="X80" s="3">
        <f t="shared" si="13"/>
        <v>0</v>
      </c>
      <c r="Y80" s="15">
        <f t="shared" si="14"/>
        <v>-449.3126232704162</v>
      </c>
      <c r="Z80" s="43"/>
      <c r="AA80" s="43"/>
      <c r="AB80" s="44"/>
    </row>
    <row r="81" spans="1:28" ht="15.75">
      <c r="A81" s="2">
        <v>1420</v>
      </c>
      <c r="B81" s="40" t="s">
        <v>90</v>
      </c>
      <c r="C81" s="16" t="s">
        <v>90</v>
      </c>
      <c r="D81" s="29">
        <v>81191.8</v>
      </c>
      <c r="E81" s="3">
        <v>538903109.9900001</v>
      </c>
      <c r="F81" s="3">
        <v>191890324.87</v>
      </c>
      <c r="G81" s="3">
        <v>13762248.97</v>
      </c>
      <c r="H81" s="3">
        <v>311507654.76000005</v>
      </c>
      <c r="I81" s="3">
        <v>6032365.51</v>
      </c>
      <c r="J81" s="14">
        <v>15710515.880000046</v>
      </c>
      <c r="K81" s="3">
        <v>0</v>
      </c>
      <c r="L81" s="15">
        <f t="shared" si="10"/>
        <v>6637.408087885724</v>
      </c>
      <c r="N81" s="5">
        <v>80923.2543147208</v>
      </c>
      <c r="O81" s="4">
        <v>509995710.5842412</v>
      </c>
      <c r="P81" s="4">
        <v>181364450.19</v>
      </c>
      <c r="Q81" s="4">
        <v>13762248.97</v>
      </c>
      <c r="R81" s="4">
        <v>314869011.4242412</v>
      </c>
      <c r="S81" s="4">
        <v>0</v>
      </c>
      <c r="T81" s="16">
        <v>6302.214547635506</v>
      </c>
      <c r="V81" s="31">
        <f t="shared" si="11"/>
        <v>-268.54568527919764</v>
      </c>
      <c r="W81" s="3">
        <f t="shared" si="12"/>
        <v>-28907399.405758917</v>
      </c>
      <c r="X81" s="3">
        <f t="shared" si="13"/>
        <v>0</v>
      </c>
      <c r="Y81" s="15">
        <f t="shared" si="14"/>
        <v>-335.19354025021767</v>
      </c>
      <c r="Z81" s="43"/>
      <c r="AA81" s="43"/>
      <c r="AB81" s="44"/>
    </row>
    <row r="82" spans="1:28" ht="15.75">
      <c r="A82" s="2">
        <v>1430</v>
      </c>
      <c r="B82" s="40" t="s">
        <v>53</v>
      </c>
      <c r="C82" s="16" t="s">
        <v>91</v>
      </c>
      <c r="D82" s="29">
        <v>175.5</v>
      </c>
      <c r="E82" s="3">
        <v>1879614.29</v>
      </c>
      <c r="F82" s="3">
        <v>394100.84</v>
      </c>
      <c r="G82" s="3">
        <v>56218.05</v>
      </c>
      <c r="H82" s="3">
        <v>1353459.4499999997</v>
      </c>
      <c r="I82" s="3">
        <v>21040</v>
      </c>
      <c r="J82" s="14">
        <v>54795.950000000186</v>
      </c>
      <c r="K82" s="3">
        <v>0</v>
      </c>
      <c r="L82" s="15">
        <f t="shared" si="10"/>
        <v>10710.052934472935</v>
      </c>
      <c r="N82" s="5">
        <v>172.20000000000002</v>
      </c>
      <c r="O82" s="4">
        <v>1762225.524642302</v>
      </c>
      <c r="P82" s="4">
        <v>412121.16</v>
      </c>
      <c r="Q82" s="4">
        <v>56218.05</v>
      </c>
      <c r="R82" s="4">
        <v>1293886.314642302</v>
      </c>
      <c r="S82" s="4">
        <v>0</v>
      </c>
      <c r="T82" s="16">
        <v>10233.597704078407</v>
      </c>
      <c r="V82" s="31">
        <f t="shared" si="11"/>
        <v>-3.299999999999983</v>
      </c>
      <c r="W82" s="3">
        <f t="shared" si="12"/>
        <v>-117388.76535769808</v>
      </c>
      <c r="X82" s="3">
        <f t="shared" si="13"/>
        <v>0</v>
      </c>
      <c r="Y82" s="15">
        <f t="shared" si="14"/>
        <v>-476.45523039452746</v>
      </c>
      <c r="Z82" s="43"/>
      <c r="AA82" s="43"/>
      <c r="AB82" s="44"/>
    </row>
    <row r="83" spans="1:28" ht="15.75">
      <c r="A83" s="2">
        <v>1440</v>
      </c>
      <c r="B83" s="40" t="s">
        <v>53</v>
      </c>
      <c r="C83" s="16" t="s">
        <v>92</v>
      </c>
      <c r="D83" s="29">
        <v>78.2</v>
      </c>
      <c r="E83" s="3">
        <v>1010945.5300000001</v>
      </c>
      <c r="F83" s="3">
        <v>286285.2</v>
      </c>
      <c r="G83" s="3">
        <v>48909.57</v>
      </c>
      <c r="H83" s="3">
        <v>634962.6000000002</v>
      </c>
      <c r="I83" s="3">
        <v>11316.31</v>
      </c>
      <c r="J83" s="14">
        <v>29471.850000000035</v>
      </c>
      <c r="K83" s="3">
        <v>0</v>
      </c>
      <c r="L83" s="15">
        <f t="shared" si="10"/>
        <v>12927.692199488492</v>
      </c>
      <c r="N83" s="5">
        <v>78.5</v>
      </c>
      <c r="O83" s="4">
        <v>962849.4213310155</v>
      </c>
      <c r="P83" s="4">
        <v>305766.35</v>
      </c>
      <c r="Q83" s="4">
        <v>48909.57</v>
      </c>
      <c r="R83" s="4">
        <v>608173.5013310156</v>
      </c>
      <c r="S83" s="4">
        <v>0</v>
      </c>
      <c r="T83" s="16">
        <v>12265.59772396198</v>
      </c>
      <c r="V83" s="31">
        <f t="shared" si="11"/>
        <v>0.29999999999999716</v>
      </c>
      <c r="W83" s="3">
        <f t="shared" si="12"/>
        <v>-48096.10866898461</v>
      </c>
      <c r="X83" s="3">
        <f t="shared" si="13"/>
        <v>0</v>
      </c>
      <c r="Y83" s="15">
        <f t="shared" si="14"/>
        <v>-662.0944755265118</v>
      </c>
      <c r="Z83" s="43"/>
      <c r="AA83" s="43"/>
      <c r="AB83" s="44"/>
    </row>
    <row r="84" spans="1:28" ht="15.75">
      <c r="A84" s="2">
        <v>1450</v>
      </c>
      <c r="B84" s="40" t="s">
        <v>34</v>
      </c>
      <c r="C84" s="16" t="s">
        <v>93</v>
      </c>
      <c r="D84" s="29">
        <v>155.29999999999998</v>
      </c>
      <c r="E84" s="3">
        <v>1763410.51</v>
      </c>
      <c r="F84" s="3">
        <v>502691.97</v>
      </c>
      <c r="G84" s="3">
        <v>56888.69</v>
      </c>
      <c r="H84" s="3">
        <v>1132682.32</v>
      </c>
      <c r="I84" s="3">
        <v>19739.24</v>
      </c>
      <c r="J84" s="14">
        <v>51408.29000000002</v>
      </c>
      <c r="K84" s="3">
        <v>0</v>
      </c>
      <c r="L84" s="15">
        <f t="shared" si="10"/>
        <v>11354.864842240826</v>
      </c>
      <c r="N84" s="5">
        <v>150.89999999999998</v>
      </c>
      <c r="O84" s="4">
        <v>1641463.0611298624</v>
      </c>
      <c r="P84" s="4">
        <v>488838.15</v>
      </c>
      <c r="Q84" s="4">
        <v>56888.69</v>
      </c>
      <c r="R84" s="4">
        <v>1095736.2211298626</v>
      </c>
      <c r="S84" s="4">
        <v>0</v>
      </c>
      <c r="T84" s="16">
        <v>10877.820153279408</v>
      </c>
      <c r="V84" s="31">
        <f t="shared" si="11"/>
        <v>-4.400000000000006</v>
      </c>
      <c r="W84" s="3">
        <f t="shared" si="12"/>
        <v>-121947.44887013757</v>
      </c>
      <c r="X84" s="3">
        <f t="shared" si="13"/>
        <v>0</v>
      </c>
      <c r="Y84" s="15">
        <f t="shared" si="14"/>
        <v>-477.0446889614177</v>
      </c>
      <c r="Z84" s="43"/>
      <c r="AA84" s="43"/>
      <c r="AB84" s="44"/>
    </row>
    <row r="85" spans="1:28" ht="15.75">
      <c r="A85" s="2">
        <v>1460</v>
      </c>
      <c r="B85" s="40" t="s">
        <v>34</v>
      </c>
      <c r="C85" s="16" t="s">
        <v>94</v>
      </c>
      <c r="D85" s="29">
        <v>109.6</v>
      </c>
      <c r="E85" s="3">
        <v>1330921.27</v>
      </c>
      <c r="F85" s="3">
        <v>332119.18</v>
      </c>
      <c r="G85" s="3">
        <v>44246.85</v>
      </c>
      <c r="H85" s="3">
        <v>900857.15</v>
      </c>
      <c r="I85" s="3">
        <v>14898.05</v>
      </c>
      <c r="J85" s="14">
        <v>38800.04000000008</v>
      </c>
      <c r="K85" s="3">
        <v>0</v>
      </c>
      <c r="L85" s="15">
        <f t="shared" si="10"/>
        <v>12143.442244525548</v>
      </c>
      <c r="N85" s="5">
        <v>108</v>
      </c>
      <c r="O85" s="4">
        <v>1250670.0206357262</v>
      </c>
      <c r="P85" s="4">
        <v>331132</v>
      </c>
      <c r="Q85" s="4">
        <v>44246.85</v>
      </c>
      <c r="R85" s="4">
        <v>875291.1706357262</v>
      </c>
      <c r="S85" s="4">
        <v>0</v>
      </c>
      <c r="T85" s="16">
        <v>11580.277968849316</v>
      </c>
      <c r="V85" s="31">
        <f t="shared" si="11"/>
        <v>-1.5999999999999943</v>
      </c>
      <c r="W85" s="3">
        <f t="shared" si="12"/>
        <v>-80251.24936427386</v>
      </c>
      <c r="X85" s="3">
        <f t="shared" si="13"/>
        <v>0</v>
      </c>
      <c r="Y85" s="15">
        <f t="shared" si="14"/>
        <v>-563.1642756762321</v>
      </c>
      <c r="Z85" s="43"/>
      <c r="AA85" s="43"/>
      <c r="AB85" s="44"/>
    </row>
    <row r="86" spans="1:28" ht="15.75">
      <c r="A86" s="2" t="s">
        <v>274</v>
      </c>
      <c r="B86" s="40" t="s">
        <v>34</v>
      </c>
      <c r="C86" s="16" t="s">
        <v>95</v>
      </c>
      <c r="D86" s="29">
        <v>199</v>
      </c>
      <c r="E86" s="3">
        <v>2065992.8200000003</v>
      </c>
      <c r="F86" s="3">
        <v>403227.69</v>
      </c>
      <c r="G86" s="3">
        <v>39603.77</v>
      </c>
      <c r="H86" s="3">
        <v>1539805.6800000002</v>
      </c>
      <c r="I86" s="3">
        <v>23126.28</v>
      </c>
      <c r="J86" s="14">
        <v>60229.40000000017</v>
      </c>
      <c r="K86" s="3">
        <v>0</v>
      </c>
      <c r="L86" s="15">
        <f t="shared" si="10"/>
        <v>10381.873467336685</v>
      </c>
      <c r="N86" s="5">
        <v>188.6</v>
      </c>
      <c r="O86" s="4">
        <v>1900293.7294813762</v>
      </c>
      <c r="P86" s="4">
        <v>406832.21</v>
      </c>
      <c r="Q86" s="4">
        <v>39603.77</v>
      </c>
      <c r="R86" s="4">
        <v>1453857.7494813763</v>
      </c>
      <c r="S86" s="4">
        <v>0</v>
      </c>
      <c r="T86" s="16">
        <v>10075.788597462228</v>
      </c>
      <c r="V86" s="31">
        <f t="shared" si="11"/>
        <v>-10.400000000000006</v>
      </c>
      <c r="W86" s="3">
        <f t="shared" si="12"/>
        <v>-165699.09051862406</v>
      </c>
      <c r="X86" s="3">
        <f t="shared" si="13"/>
        <v>0</v>
      </c>
      <c r="Y86" s="15">
        <f t="shared" si="14"/>
        <v>-306.0848698744576</v>
      </c>
      <c r="Z86" s="43"/>
      <c r="AA86" s="43"/>
      <c r="AB86" s="44"/>
    </row>
    <row r="87" spans="1:28" ht="15.75">
      <c r="A87" s="2">
        <v>1490</v>
      </c>
      <c r="B87" s="40" t="s">
        <v>34</v>
      </c>
      <c r="C87" s="16" t="s">
        <v>96</v>
      </c>
      <c r="D87" s="29">
        <v>120.6</v>
      </c>
      <c r="E87" s="3">
        <v>1485747.7399999998</v>
      </c>
      <c r="F87" s="3">
        <v>329902.59</v>
      </c>
      <c r="G87" s="3">
        <v>33626.73</v>
      </c>
      <c r="H87" s="3">
        <v>1062273.6199999996</v>
      </c>
      <c r="I87" s="3">
        <v>16631.14</v>
      </c>
      <c r="J87" s="14">
        <v>43313.66000000005</v>
      </c>
      <c r="K87" s="3">
        <v>0</v>
      </c>
      <c r="L87" s="15">
        <f t="shared" si="10"/>
        <v>12319.633001658374</v>
      </c>
      <c r="N87" s="5">
        <v>120.10000000000001</v>
      </c>
      <c r="O87" s="4">
        <v>1405433.5828387074</v>
      </c>
      <c r="P87" s="4">
        <v>345594.12</v>
      </c>
      <c r="Q87" s="4">
        <v>33626.73</v>
      </c>
      <c r="R87" s="4">
        <v>1026212.7328387075</v>
      </c>
      <c r="S87" s="4">
        <v>0</v>
      </c>
      <c r="T87" s="16">
        <v>11702.194694743608</v>
      </c>
      <c r="V87" s="31">
        <f t="shared" si="11"/>
        <v>-0.4999999999999858</v>
      </c>
      <c r="W87" s="3">
        <f t="shared" si="12"/>
        <v>-80314.15716129239</v>
      </c>
      <c r="X87" s="3">
        <f t="shared" si="13"/>
        <v>0</v>
      </c>
      <c r="Y87" s="15">
        <f t="shared" si="14"/>
        <v>-617.4383069147661</v>
      </c>
      <c r="Z87" s="43"/>
      <c r="AA87" s="43"/>
      <c r="AB87" s="44"/>
    </row>
    <row r="88" spans="1:28" ht="15.75">
      <c r="A88" s="2">
        <v>1500</v>
      </c>
      <c r="B88" s="40" t="s">
        <v>34</v>
      </c>
      <c r="C88" s="16" t="s">
        <v>97</v>
      </c>
      <c r="D88" s="29">
        <v>737.1</v>
      </c>
      <c r="E88" s="3">
        <v>5014254.529999999</v>
      </c>
      <c r="F88" s="3">
        <v>1729397.08</v>
      </c>
      <c r="G88" s="3">
        <v>202178.18</v>
      </c>
      <c r="H88" s="3">
        <v>2880371.399999999</v>
      </c>
      <c r="I88" s="3">
        <v>56128.49</v>
      </c>
      <c r="J88" s="14">
        <v>146179.38000000012</v>
      </c>
      <c r="K88" s="3">
        <v>0</v>
      </c>
      <c r="L88" s="15">
        <f t="shared" si="10"/>
        <v>6802.678781712114</v>
      </c>
      <c r="N88" s="5">
        <v>740.9</v>
      </c>
      <c r="O88" s="4">
        <v>4782325.7625948535</v>
      </c>
      <c r="P88" s="4">
        <v>1770663.1</v>
      </c>
      <c r="Q88" s="4">
        <v>202178.18</v>
      </c>
      <c r="R88" s="4">
        <v>2809484.4825948533</v>
      </c>
      <c r="S88" s="4">
        <v>0</v>
      </c>
      <c r="T88" s="16">
        <v>6454.752007821371</v>
      </c>
      <c r="V88" s="31">
        <f t="shared" si="11"/>
        <v>3.7999999999999545</v>
      </c>
      <c r="W88" s="3">
        <f t="shared" si="12"/>
        <v>-231928.7674051458</v>
      </c>
      <c r="X88" s="3">
        <f t="shared" si="13"/>
        <v>0</v>
      </c>
      <c r="Y88" s="15">
        <f t="shared" si="14"/>
        <v>-347.9267738907429</v>
      </c>
      <c r="Z88" s="43"/>
      <c r="AA88" s="43"/>
      <c r="AB88" s="44"/>
    </row>
    <row r="89" spans="1:28" ht="15.75">
      <c r="A89" s="2">
        <v>1510</v>
      </c>
      <c r="B89" s="40" t="s">
        <v>98</v>
      </c>
      <c r="C89" s="16" t="s">
        <v>98</v>
      </c>
      <c r="D89" s="29">
        <v>1085</v>
      </c>
      <c r="E89" s="3">
        <v>7907877.8100000005</v>
      </c>
      <c r="F89" s="3">
        <v>2540763.54</v>
      </c>
      <c r="G89" s="3">
        <v>198047.64</v>
      </c>
      <c r="H89" s="3">
        <v>4850011.040000001</v>
      </c>
      <c r="I89" s="3">
        <v>88519.08</v>
      </c>
      <c r="J89" s="14">
        <v>230536.50999999983</v>
      </c>
      <c r="K89" s="3">
        <v>0</v>
      </c>
      <c r="L89" s="15">
        <f t="shared" si="10"/>
        <v>7288.366645161291</v>
      </c>
      <c r="N89" s="5">
        <v>1078.6</v>
      </c>
      <c r="O89" s="4">
        <v>7469800.309715965</v>
      </c>
      <c r="P89" s="4">
        <v>2373341.04</v>
      </c>
      <c r="Q89" s="4">
        <v>198047.64</v>
      </c>
      <c r="R89" s="4">
        <v>4898411.629715965</v>
      </c>
      <c r="S89" s="4">
        <v>0</v>
      </c>
      <c r="T89" s="16">
        <v>6925.459215386581</v>
      </c>
      <c r="V89" s="31">
        <f t="shared" si="11"/>
        <v>-6.400000000000091</v>
      </c>
      <c r="W89" s="3">
        <f t="shared" si="12"/>
        <v>-438077.5002840357</v>
      </c>
      <c r="X89" s="3">
        <f t="shared" si="13"/>
        <v>0</v>
      </c>
      <c r="Y89" s="15">
        <f t="shared" si="14"/>
        <v>-362.9074297747102</v>
      </c>
      <c r="Z89" s="43"/>
      <c r="AA89" s="43"/>
      <c r="AB89" s="44"/>
    </row>
    <row r="90" spans="1:28" ht="15.75">
      <c r="A90" s="2">
        <v>1520</v>
      </c>
      <c r="B90" s="40" t="s">
        <v>99</v>
      </c>
      <c r="C90" s="16" t="s">
        <v>100</v>
      </c>
      <c r="D90" s="29">
        <v>4506.7</v>
      </c>
      <c r="E90" s="3">
        <v>30158357.73</v>
      </c>
      <c r="F90" s="3">
        <v>10827444.45</v>
      </c>
      <c r="G90" s="3">
        <v>1184658.83</v>
      </c>
      <c r="H90" s="3">
        <v>16929468.16</v>
      </c>
      <c r="I90" s="3">
        <v>337586.34</v>
      </c>
      <c r="J90" s="14">
        <v>879199.949999999</v>
      </c>
      <c r="K90" s="3">
        <v>0</v>
      </c>
      <c r="L90" s="15">
        <f t="shared" si="10"/>
        <v>6691.8937870282025</v>
      </c>
      <c r="N90" s="5">
        <v>4503</v>
      </c>
      <c r="O90" s="4">
        <v>28594449.0107588</v>
      </c>
      <c r="P90" s="4">
        <v>12551849.41</v>
      </c>
      <c r="Q90" s="4">
        <v>1184658.83</v>
      </c>
      <c r="R90" s="4">
        <v>14857940.770758798</v>
      </c>
      <c r="S90" s="4">
        <v>0</v>
      </c>
      <c r="T90" s="16">
        <v>6350.088609984188</v>
      </c>
      <c r="V90" s="31">
        <f t="shared" si="11"/>
        <v>-3.699999999999818</v>
      </c>
      <c r="W90" s="3">
        <f t="shared" si="12"/>
        <v>-1563908.7192412019</v>
      </c>
      <c r="X90" s="3">
        <f t="shared" si="13"/>
        <v>0</v>
      </c>
      <c r="Y90" s="15">
        <f t="shared" si="14"/>
        <v>-341.8051770440143</v>
      </c>
      <c r="Z90" s="43"/>
      <c r="AA90" s="43"/>
      <c r="AB90" s="44"/>
    </row>
    <row r="91" spans="1:28" ht="15.75">
      <c r="A91" s="2" t="s">
        <v>275</v>
      </c>
      <c r="B91" s="40" t="s">
        <v>99</v>
      </c>
      <c r="C91" s="16" t="s">
        <v>101</v>
      </c>
      <c r="D91" s="29">
        <v>1336.4</v>
      </c>
      <c r="E91" s="3">
        <v>9382562.59</v>
      </c>
      <c r="F91" s="3">
        <v>2410833.33</v>
      </c>
      <c r="G91" s="3">
        <v>229853.81</v>
      </c>
      <c r="H91" s="3">
        <v>6363321.410000001</v>
      </c>
      <c r="I91" s="3">
        <v>105026.39</v>
      </c>
      <c r="J91" s="14">
        <v>273527.6499999991</v>
      </c>
      <c r="K91" s="3">
        <v>0</v>
      </c>
      <c r="L91" s="15">
        <f t="shared" si="10"/>
        <v>7020.774161927566</v>
      </c>
      <c r="N91" s="5">
        <v>1357.7</v>
      </c>
      <c r="O91" s="4">
        <v>9043760.998660024</v>
      </c>
      <c r="P91" s="4">
        <v>2827963.16</v>
      </c>
      <c r="Q91" s="4">
        <v>229853.81</v>
      </c>
      <c r="R91" s="4">
        <v>5985944.0286600245</v>
      </c>
      <c r="S91" s="4">
        <v>0</v>
      </c>
      <c r="T91" s="16">
        <v>6661.08934128307</v>
      </c>
      <c r="V91" s="31">
        <f t="shared" si="11"/>
        <v>21.299999999999955</v>
      </c>
      <c r="W91" s="3">
        <f t="shared" si="12"/>
        <v>-338801.5913399756</v>
      </c>
      <c r="X91" s="3">
        <f t="shared" si="13"/>
        <v>0</v>
      </c>
      <c r="Y91" s="15">
        <f t="shared" si="14"/>
        <v>-359.68482064449563</v>
      </c>
      <c r="Z91" s="43"/>
      <c r="AA91" s="43"/>
      <c r="AB91" s="44"/>
    </row>
    <row r="92" spans="1:28" ht="15.75">
      <c r="A92" s="2">
        <v>1540</v>
      </c>
      <c r="B92" s="40" t="s">
        <v>99</v>
      </c>
      <c r="C92" s="16" t="s">
        <v>102</v>
      </c>
      <c r="D92" s="29">
        <v>778.9</v>
      </c>
      <c r="E92" s="3">
        <v>5850421.569999999</v>
      </c>
      <c r="F92" s="3">
        <v>1027755.23</v>
      </c>
      <c r="G92" s="3">
        <v>115411.41</v>
      </c>
      <c r="H92" s="3">
        <v>4471210.6</v>
      </c>
      <c r="I92" s="3">
        <v>65488.36</v>
      </c>
      <c r="J92" s="14">
        <v>170555.9700000001</v>
      </c>
      <c r="K92" s="3">
        <v>0</v>
      </c>
      <c r="L92" s="15">
        <f t="shared" si="10"/>
        <v>7511.133097958659</v>
      </c>
      <c r="N92" s="5">
        <v>765.3</v>
      </c>
      <c r="O92" s="4">
        <v>5469707.279240835</v>
      </c>
      <c r="P92" s="4">
        <v>1407221.93</v>
      </c>
      <c r="Q92" s="4">
        <v>115411.41</v>
      </c>
      <c r="R92" s="4">
        <v>3947073.9392408356</v>
      </c>
      <c r="S92" s="4">
        <v>0</v>
      </c>
      <c r="T92" s="16">
        <v>7147.141355338868</v>
      </c>
      <c r="V92" s="31">
        <f t="shared" si="11"/>
        <v>-13.600000000000023</v>
      </c>
      <c r="W92" s="3">
        <f t="shared" si="12"/>
        <v>-380714.2907591639</v>
      </c>
      <c r="X92" s="3">
        <f t="shared" si="13"/>
        <v>0</v>
      </c>
      <c r="Y92" s="15">
        <f t="shared" si="14"/>
        <v>-363.9917426197908</v>
      </c>
      <c r="Z92" s="43"/>
      <c r="AA92" s="43"/>
      <c r="AB92" s="44"/>
    </row>
    <row r="93" spans="1:28" ht="15.75">
      <c r="A93" s="2">
        <v>1550</v>
      </c>
      <c r="B93" s="40" t="s">
        <v>103</v>
      </c>
      <c r="C93" s="16" t="s">
        <v>104</v>
      </c>
      <c r="D93" s="29">
        <v>25496</v>
      </c>
      <c r="E93" s="3">
        <v>164745844.114</v>
      </c>
      <c r="F93" s="3">
        <v>63753234.62</v>
      </c>
      <c r="G93" s="3">
        <v>4626086.66</v>
      </c>
      <c r="H93" s="3">
        <v>89719600.564</v>
      </c>
      <c r="I93" s="3">
        <v>1844128.38</v>
      </c>
      <c r="J93" s="14">
        <v>4802793.890000011</v>
      </c>
      <c r="K93" s="3">
        <v>0</v>
      </c>
      <c r="L93" s="15">
        <f t="shared" si="10"/>
        <v>6461.634927596486</v>
      </c>
      <c r="N93" s="5">
        <v>25876.18280542986</v>
      </c>
      <c r="O93" s="4">
        <v>158784710.19595003</v>
      </c>
      <c r="P93" s="4">
        <v>62147305.49</v>
      </c>
      <c r="Q93" s="4">
        <v>4626086.66</v>
      </c>
      <c r="R93" s="4">
        <v>92011318.04595003</v>
      </c>
      <c r="S93" s="4">
        <v>0</v>
      </c>
      <c r="T93" s="16">
        <v>6136.326651805483</v>
      </c>
      <c r="V93" s="31">
        <f t="shared" si="11"/>
        <v>380.1828054298603</v>
      </c>
      <c r="W93" s="3">
        <f t="shared" si="12"/>
        <v>-5961133.918049961</v>
      </c>
      <c r="X93" s="3">
        <f t="shared" si="13"/>
        <v>0</v>
      </c>
      <c r="Y93" s="15">
        <f t="shared" si="14"/>
        <v>-325.3082757910024</v>
      </c>
      <c r="Z93" s="43"/>
      <c r="AA93" s="43"/>
      <c r="AB93" s="44"/>
    </row>
    <row r="94" spans="1:28" ht="15.75">
      <c r="A94" s="2">
        <v>1560</v>
      </c>
      <c r="B94" s="40" t="s">
        <v>103</v>
      </c>
      <c r="C94" s="16" t="s">
        <v>105</v>
      </c>
      <c r="D94" s="29">
        <v>14470.5</v>
      </c>
      <c r="E94" s="3">
        <v>93517290.67999999</v>
      </c>
      <c r="F94" s="3">
        <v>30107712.81</v>
      </c>
      <c r="G94" s="3">
        <v>2207173.97</v>
      </c>
      <c r="H94" s="3">
        <v>57429303.83999999</v>
      </c>
      <c r="I94" s="3">
        <v>1046812.44</v>
      </c>
      <c r="J94" s="14">
        <v>2726287.6200000024</v>
      </c>
      <c r="K94" s="3">
        <v>0</v>
      </c>
      <c r="L94" s="15">
        <f t="shared" si="10"/>
        <v>6462.616404408969</v>
      </c>
      <c r="N94" s="5">
        <v>14455.2</v>
      </c>
      <c r="O94" s="4">
        <v>88718347.75738864</v>
      </c>
      <c r="P94" s="4">
        <v>30284284.79</v>
      </c>
      <c r="Q94" s="4">
        <v>2207173.97</v>
      </c>
      <c r="R94" s="4">
        <v>56226888.99738864</v>
      </c>
      <c r="S94" s="4">
        <v>0</v>
      </c>
      <c r="T94" s="16">
        <v>6137.469405984603</v>
      </c>
      <c r="V94" s="31">
        <f t="shared" si="11"/>
        <v>-15.299999999999272</v>
      </c>
      <c r="W94" s="3">
        <f t="shared" si="12"/>
        <v>-4798942.922611356</v>
      </c>
      <c r="X94" s="3">
        <f t="shared" si="13"/>
        <v>0</v>
      </c>
      <c r="Y94" s="15">
        <f t="shared" si="14"/>
        <v>-325.14699842436585</v>
      </c>
      <c r="Z94" s="43"/>
      <c r="AA94" s="43"/>
      <c r="AB94" s="44"/>
    </row>
    <row r="95" spans="1:28" ht="15.75">
      <c r="A95" s="2">
        <v>1570</v>
      </c>
      <c r="B95" s="40" t="s">
        <v>103</v>
      </c>
      <c r="C95" s="16" t="s">
        <v>106</v>
      </c>
      <c r="D95" s="29">
        <v>1154.6</v>
      </c>
      <c r="E95" s="3">
        <v>8189752.250000001</v>
      </c>
      <c r="F95" s="3">
        <v>7524870.7</v>
      </c>
      <c r="G95" s="3">
        <v>503796.7</v>
      </c>
      <c r="H95" s="3">
        <v>0</v>
      </c>
      <c r="I95" s="3">
        <v>44691.53</v>
      </c>
      <c r="J95" s="14">
        <v>116393.32000000056</v>
      </c>
      <c r="K95" s="3">
        <v>0</v>
      </c>
      <c r="L95" s="15">
        <f t="shared" si="10"/>
        <v>7093.151091287027</v>
      </c>
      <c r="N95" s="5">
        <v>1126.3</v>
      </c>
      <c r="O95" s="4">
        <v>8034384.4</v>
      </c>
      <c r="P95" s="4">
        <v>7530587.7</v>
      </c>
      <c r="Q95" s="4">
        <v>503796.7</v>
      </c>
      <c r="R95" s="4">
        <v>0</v>
      </c>
      <c r="S95" s="4">
        <v>-351251.91</v>
      </c>
      <c r="T95" s="16">
        <v>6821.568400958892</v>
      </c>
      <c r="V95" s="31">
        <f t="shared" si="11"/>
        <v>-28.299999999999955</v>
      </c>
      <c r="W95" s="3">
        <f t="shared" si="12"/>
        <v>-155367.85000000056</v>
      </c>
      <c r="X95" s="3">
        <f t="shared" si="13"/>
        <v>-351251.91</v>
      </c>
      <c r="Y95" s="15">
        <f t="shared" si="14"/>
        <v>-271.58269032813496</v>
      </c>
      <c r="Z95" s="43"/>
      <c r="AA95" s="43"/>
      <c r="AB95" s="44"/>
    </row>
    <row r="96" spans="1:28" ht="15.75">
      <c r="A96" s="2">
        <v>1580</v>
      </c>
      <c r="B96" s="40" t="s">
        <v>26</v>
      </c>
      <c r="C96" s="16" t="s">
        <v>107</v>
      </c>
      <c r="D96" s="29">
        <v>1452.1999999999998</v>
      </c>
      <c r="E96" s="3">
        <v>9943177.52</v>
      </c>
      <c r="F96" s="3">
        <v>1486763.67</v>
      </c>
      <c r="G96" s="3">
        <v>228757.91</v>
      </c>
      <c r="H96" s="3">
        <v>7826483.029999999</v>
      </c>
      <c r="I96" s="3">
        <v>111301.79</v>
      </c>
      <c r="J96" s="14">
        <v>289871.12000000017</v>
      </c>
      <c r="K96" s="3">
        <v>0</v>
      </c>
      <c r="L96" s="15">
        <f t="shared" si="10"/>
        <v>6846.975292659414</v>
      </c>
      <c r="N96" s="5">
        <v>1438.8999999999999</v>
      </c>
      <c r="O96" s="4">
        <v>9378265.87521713</v>
      </c>
      <c r="P96" s="4">
        <v>1801134.58</v>
      </c>
      <c r="Q96" s="4">
        <v>228757.91</v>
      </c>
      <c r="R96" s="4">
        <v>7348373.38521713</v>
      </c>
      <c r="S96" s="4">
        <v>0</v>
      </c>
      <c r="T96" s="16">
        <v>6517.663406224985</v>
      </c>
      <c r="V96" s="31">
        <f t="shared" si="11"/>
        <v>-13.299999999999955</v>
      </c>
      <c r="W96" s="3">
        <f t="shared" si="12"/>
        <v>-564911.6447828691</v>
      </c>
      <c r="X96" s="3">
        <f t="shared" si="13"/>
        <v>0</v>
      </c>
      <c r="Y96" s="15">
        <f t="shared" si="14"/>
        <v>-329.31188643442874</v>
      </c>
      <c r="Z96" s="43"/>
      <c r="AA96" s="43"/>
      <c r="AB96" s="44"/>
    </row>
    <row r="97" spans="1:28" ht="15.75">
      <c r="A97" s="2">
        <v>1590</v>
      </c>
      <c r="B97" s="40" t="s">
        <v>26</v>
      </c>
      <c r="C97" s="16" t="s">
        <v>108</v>
      </c>
      <c r="D97" s="29">
        <v>206</v>
      </c>
      <c r="E97" s="3">
        <v>2176143.3299999996</v>
      </c>
      <c r="F97" s="3">
        <v>375516.1</v>
      </c>
      <c r="G97" s="3">
        <v>121880.96</v>
      </c>
      <c r="H97" s="3">
        <v>1590946.3899999997</v>
      </c>
      <c r="I97" s="3">
        <v>24359.28</v>
      </c>
      <c r="J97" s="14">
        <v>63440.59999999989</v>
      </c>
      <c r="K97" s="3">
        <v>0</v>
      </c>
      <c r="L97" s="15">
        <f t="shared" si="10"/>
        <v>10563.802572815532</v>
      </c>
      <c r="N97" s="5">
        <v>204.89999999999998</v>
      </c>
      <c r="O97" s="4">
        <v>2058793.7828915431</v>
      </c>
      <c r="P97" s="4">
        <v>610038.23</v>
      </c>
      <c r="Q97" s="4">
        <v>121880.96</v>
      </c>
      <c r="R97" s="4">
        <v>1326874.5928915432</v>
      </c>
      <c r="S97" s="4">
        <v>0</v>
      </c>
      <c r="T97" s="16">
        <v>10047.797866723004</v>
      </c>
      <c r="V97" s="31">
        <f t="shared" si="11"/>
        <v>-1.1000000000000227</v>
      </c>
      <c r="W97" s="3">
        <f t="shared" si="12"/>
        <v>-117349.54710845649</v>
      </c>
      <c r="X97" s="3">
        <f t="shared" si="13"/>
        <v>0</v>
      </c>
      <c r="Y97" s="15">
        <f t="shared" si="14"/>
        <v>-516.0047060925281</v>
      </c>
      <c r="Z97" s="43"/>
      <c r="AA97" s="43"/>
      <c r="AB97" s="44"/>
    </row>
    <row r="98" spans="1:28" ht="15.75">
      <c r="A98" s="2">
        <v>1600</v>
      </c>
      <c r="B98" s="40" t="s">
        <v>26</v>
      </c>
      <c r="C98" s="16" t="s">
        <v>109</v>
      </c>
      <c r="D98" s="29">
        <v>326.1</v>
      </c>
      <c r="E98" s="3">
        <v>2788803.86</v>
      </c>
      <c r="F98" s="3">
        <v>1105458.67</v>
      </c>
      <c r="G98" s="3">
        <v>117255.95</v>
      </c>
      <c r="H98" s="3">
        <v>1453570.6199999999</v>
      </c>
      <c r="I98" s="3">
        <v>31217.27</v>
      </c>
      <c r="J98" s="14">
        <v>81301.35000000011</v>
      </c>
      <c r="K98" s="3">
        <v>0</v>
      </c>
      <c r="L98" s="15">
        <f t="shared" si="10"/>
        <v>8551.989757743022</v>
      </c>
      <c r="N98" s="5">
        <v>323.7</v>
      </c>
      <c r="O98" s="4">
        <v>2637004.8657848057</v>
      </c>
      <c r="P98" s="4">
        <v>1183073.92</v>
      </c>
      <c r="Q98" s="4">
        <v>117255.95</v>
      </c>
      <c r="R98" s="4">
        <v>1336674.9957848059</v>
      </c>
      <c r="S98" s="4">
        <v>0</v>
      </c>
      <c r="T98" s="16">
        <v>8146.4469131442875</v>
      </c>
      <c r="V98" s="31">
        <f t="shared" si="11"/>
        <v>-2.400000000000034</v>
      </c>
      <c r="W98" s="3">
        <f t="shared" si="12"/>
        <v>-151798.99421519414</v>
      </c>
      <c r="X98" s="3">
        <f t="shared" si="13"/>
        <v>0</v>
      </c>
      <c r="Y98" s="15">
        <f t="shared" si="14"/>
        <v>-405.5428445987345</v>
      </c>
      <c r="Z98" s="43"/>
      <c r="AA98" s="43"/>
      <c r="AB98" s="44"/>
    </row>
    <row r="99" spans="1:28" ht="15.75">
      <c r="A99" s="2">
        <v>1620</v>
      </c>
      <c r="B99" s="40" t="s">
        <v>26</v>
      </c>
      <c r="C99" s="16" t="s">
        <v>110</v>
      </c>
      <c r="D99" s="29">
        <v>123.1</v>
      </c>
      <c r="E99" s="3">
        <v>1500294.54</v>
      </c>
      <c r="F99" s="3">
        <v>263118.9</v>
      </c>
      <c r="G99" s="3">
        <v>61186.9</v>
      </c>
      <c r="H99" s="3">
        <v>1115457.0300000003</v>
      </c>
      <c r="I99" s="3">
        <v>16793.97</v>
      </c>
      <c r="J99" s="14">
        <v>43737.73999999996</v>
      </c>
      <c r="K99" s="3">
        <v>0</v>
      </c>
      <c r="L99" s="15">
        <f t="shared" si="10"/>
        <v>12187.607961007312</v>
      </c>
      <c r="N99" s="5">
        <v>115.9</v>
      </c>
      <c r="O99" s="4">
        <v>1366643.556679004</v>
      </c>
      <c r="P99" s="4">
        <v>399009.11</v>
      </c>
      <c r="Q99" s="4">
        <v>61186.9</v>
      </c>
      <c r="R99" s="4">
        <v>906447.5466790041</v>
      </c>
      <c r="S99" s="4">
        <v>0</v>
      </c>
      <c r="T99" s="16">
        <v>11791.575122338258</v>
      </c>
      <c r="V99" s="31">
        <f t="shared" si="11"/>
        <v>-7.199999999999989</v>
      </c>
      <c r="W99" s="3">
        <f t="shared" si="12"/>
        <v>-133650.98332099593</v>
      </c>
      <c r="X99" s="3">
        <f t="shared" si="13"/>
        <v>0</v>
      </c>
      <c r="Y99" s="15">
        <f t="shared" si="14"/>
        <v>-396.0328386690544</v>
      </c>
      <c r="Z99" s="43"/>
      <c r="AA99" s="43"/>
      <c r="AB99" s="44"/>
    </row>
    <row r="100" spans="1:28" ht="15.75">
      <c r="A100" s="2">
        <v>1750</v>
      </c>
      <c r="B100" s="40" t="s">
        <v>26</v>
      </c>
      <c r="C100" s="16" t="s">
        <v>111</v>
      </c>
      <c r="D100" s="29">
        <v>436.4</v>
      </c>
      <c r="E100" s="3">
        <v>2828470.75</v>
      </c>
      <c r="F100" s="3">
        <v>252151.13</v>
      </c>
      <c r="G100" s="3">
        <v>25030.06</v>
      </c>
      <c r="H100" s="3">
        <v>2437170.5300000003</v>
      </c>
      <c r="I100" s="3">
        <v>31661.29</v>
      </c>
      <c r="J100" s="14">
        <v>82457.73999999979</v>
      </c>
      <c r="K100" s="3">
        <v>0</v>
      </c>
      <c r="L100" s="15">
        <f aca="true" t="shared" si="15" ref="L100:L131">SUM(E100+K100)/D100</f>
        <v>6481.372021081577</v>
      </c>
      <c r="N100" s="5">
        <v>402.2831234256927</v>
      </c>
      <c r="O100" s="4">
        <v>2489267.525179811</v>
      </c>
      <c r="P100" s="4">
        <v>267340.01</v>
      </c>
      <c r="Q100" s="4">
        <v>25030.06</v>
      </c>
      <c r="R100" s="4">
        <v>2196897.455179811</v>
      </c>
      <c r="S100" s="4">
        <v>0</v>
      </c>
      <c r="T100" s="16">
        <v>6187.849751145758</v>
      </c>
      <c r="V100" s="31">
        <f aca="true" t="shared" si="16" ref="V100:V131">N100-D100</f>
        <v>-34.1168765743073</v>
      </c>
      <c r="W100" s="3">
        <f aca="true" t="shared" si="17" ref="W100:W131">O100-E100</f>
        <v>-339203.2248201892</v>
      </c>
      <c r="X100" s="3">
        <f aca="true" t="shared" si="18" ref="X100:X131">S100-K100</f>
        <v>0</v>
      </c>
      <c r="Y100" s="15">
        <f aca="true" t="shared" si="19" ref="Y100:Y131">T100-L100</f>
        <v>-293.52226993581917</v>
      </c>
      <c r="Z100" s="43"/>
      <c r="AA100" s="43"/>
      <c r="AB100" s="44"/>
    </row>
    <row r="101" spans="1:28" ht="15.75">
      <c r="A101" s="2">
        <v>1760</v>
      </c>
      <c r="B101" s="40" t="s">
        <v>26</v>
      </c>
      <c r="C101" s="16" t="s">
        <v>112</v>
      </c>
      <c r="D101" s="29">
        <v>57</v>
      </c>
      <c r="E101" s="3">
        <v>733454.39</v>
      </c>
      <c r="F101" s="3">
        <v>162375.9</v>
      </c>
      <c r="G101" s="3">
        <v>21840.45</v>
      </c>
      <c r="H101" s="3">
        <v>519645.68</v>
      </c>
      <c r="I101" s="3">
        <v>8210.13</v>
      </c>
      <c r="J101" s="14">
        <v>21382.22999999999</v>
      </c>
      <c r="K101" s="3">
        <v>0</v>
      </c>
      <c r="L101" s="15">
        <f t="shared" si="15"/>
        <v>12867.620877192983</v>
      </c>
      <c r="N101" s="5">
        <v>57.3</v>
      </c>
      <c r="O101" s="4">
        <v>700363.9514984634</v>
      </c>
      <c r="P101" s="4">
        <v>182504.14</v>
      </c>
      <c r="Q101" s="4">
        <v>21840.45</v>
      </c>
      <c r="R101" s="4">
        <v>496019.3614984634</v>
      </c>
      <c r="S101" s="4">
        <v>0</v>
      </c>
      <c r="T101" s="16">
        <v>12222.756570653812</v>
      </c>
      <c r="V101" s="31">
        <f t="shared" si="16"/>
        <v>0.29999999999999716</v>
      </c>
      <c r="W101" s="3">
        <f t="shared" si="17"/>
        <v>-33090.43850153661</v>
      </c>
      <c r="X101" s="3">
        <f t="shared" si="18"/>
        <v>0</v>
      </c>
      <c r="Y101" s="15">
        <f t="shared" si="19"/>
        <v>-644.8643065391716</v>
      </c>
      <c r="Z101" s="43"/>
      <c r="AA101" s="43"/>
      <c r="AB101" s="44"/>
    </row>
    <row r="102" spans="1:28" ht="15.75">
      <c r="A102" s="2" t="s">
        <v>276</v>
      </c>
      <c r="B102" s="40" t="s">
        <v>113</v>
      </c>
      <c r="C102" s="16" t="s">
        <v>114</v>
      </c>
      <c r="D102" s="29">
        <v>170.89999999999998</v>
      </c>
      <c r="E102" s="3">
        <v>1928865.71</v>
      </c>
      <c r="F102" s="3">
        <v>740301.26</v>
      </c>
      <c r="G102" s="3">
        <v>73587.65</v>
      </c>
      <c r="H102" s="3">
        <v>1037153.7199999999</v>
      </c>
      <c r="I102" s="3">
        <v>21591.31</v>
      </c>
      <c r="J102" s="14">
        <v>56231.77000000008</v>
      </c>
      <c r="K102" s="3">
        <v>0</v>
      </c>
      <c r="L102" s="15">
        <f t="shared" si="15"/>
        <v>11286.516734932711</v>
      </c>
      <c r="N102" s="5">
        <v>164.29999999999998</v>
      </c>
      <c r="O102" s="4">
        <v>1786333.2629329218</v>
      </c>
      <c r="P102" s="4">
        <v>766564.7</v>
      </c>
      <c r="Q102" s="4">
        <v>73587.65</v>
      </c>
      <c r="R102" s="4">
        <v>946180.9129329218</v>
      </c>
      <c r="S102" s="4">
        <v>0</v>
      </c>
      <c r="T102" s="16">
        <v>10872.387479810846</v>
      </c>
      <c r="V102" s="31">
        <f t="shared" si="16"/>
        <v>-6.599999999999994</v>
      </c>
      <c r="W102" s="3">
        <f t="shared" si="17"/>
        <v>-142532.4470670782</v>
      </c>
      <c r="X102" s="3">
        <f t="shared" si="18"/>
        <v>0</v>
      </c>
      <c r="Y102" s="15">
        <f t="shared" si="19"/>
        <v>-414.12925512186484</v>
      </c>
      <c r="Z102" s="43"/>
      <c r="AA102" s="43"/>
      <c r="AB102" s="44"/>
    </row>
    <row r="103" spans="1:28" ht="15.75">
      <c r="A103" s="2" t="s">
        <v>277</v>
      </c>
      <c r="B103" s="40" t="s">
        <v>113</v>
      </c>
      <c r="C103" s="16" t="s">
        <v>115</v>
      </c>
      <c r="D103" s="29">
        <v>462</v>
      </c>
      <c r="E103" s="3">
        <v>3448422.4299999997</v>
      </c>
      <c r="F103" s="3">
        <v>882643</v>
      </c>
      <c r="G103" s="3">
        <v>111965.99</v>
      </c>
      <c r="H103" s="3">
        <v>2314681.4899999993</v>
      </c>
      <c r="I103" s="3">
        <v>38600.9</v>
      </c>
      <c r="J103" s="14">
        <v>100531.05000000019</v>
      </c>
      <c r="K103" s="3">
        <v>0</v>
      </c>
      <c r="L103" s="15">
        <f t="shared" si="15"/>
        <v>7464.117813852813</v>
      </c>
      <c r="N103" s="5">
        <v>452.09999999999997</v>
      </c>
      <c r="O103" s="4">
        <v>3236731.330612301</v>
      </c>
      <c r="P103" s="4">
        <v>896497.85</v>
      </c>
      <c r="Q103" s="4">
        <v>111965.99</v>
      </c>
      <c r="R103" s="4">
        <v>2228267.4906123006</v>
      </c>
      <c r="S103" s="4">
        <v>0</v>
      </c>
      <c r="T103" s="16">
        <v>7159.32610177461</v>
      </c>
      <c r="V103" s="31">
        <f t="shared" si="16"/>
        <v>-9.900000000000034</v>
      </c>
      <c r="W103" s="3">
        <f t="shared" si="17"/>
        <v>-211691.0993876988</v>
      </c>
      <c r="X103" s="3">
        <f t="shared" si="18"/>
        <v>0</v>
      </c>
      <c r="Y103" s="15">
        <f t="shared" si="19"/>
        <v>-304.7917120782031</v>
      </c>
      <c r="Z103" s="43"/>
      <c r="AA103" s="43"/>
      <c r="AB103" s="44"/>
    </row>
    <row r="104" spans="1:28" ht="15.75">
      <c r="A104" s="2" t="s">
        <v>278</v>
      </c>
      <c r="B104" s="40" t="s">
        <v>113</v>
      </c>
      <c r="C104" s="16" t="s">
        <v>116</v>
      </c>
      <c r="D104" s="29">
        <v>233.1</v>
      </c>
      <c r="E104" s="3">
        <v>1676968.2600000002</v>
      </c>
      <c r="F104" s="3">
        <v>137683.37</v>
      </c>
      <c r="G104" s="3">
        <v>14736.04</v>
      </c>
      <c r="H104" s="3">
        <v>1456888.9700000002</v>
      </c>
      <c r="I104" s="3">
        <v>18771.62</v>
      </c>
      <c r="J104" s="14">
        <v>48888.260000000126</v>
      </c>
      <c r="K104" s="3">
        <v>0</v>
      </c>
      <c r="L104" s="15">
        <f t="shared" si="15"/>
        <v>7194.201029601031</v>
      </c>
      <c r="N104" s="5">
        <v>244.28447488584473</v>
      </c>
      <c r="O104" s="4">
        <v>1640079.871121586</v>
      </c>
      <c r="P104" s="4">
        <v>138021.19</v>
      </c>
      <c r="Q104" s="4">
        <v>14736.04</v>
      </c>
      <c r="R104" s="4">
        <v>1487322.641121586</v>
      </c>
      <c r="S104" s="4">
        <v>0</v>
      </c>
      <c r="T104" s="16">
        <v>6713.811313174949</v>
      </c>
      <c r="V104" s="31">
        <f t="shared" si="16"/>
        <v>11.184474885844736</v>
      </c>
      <c r="W104" s="3">
        <f t="shared" si="17"/>
        <v>-36888.388878414175</v>
      </c>
      <c r="X104" s="3">
        <f t="shared" si="18"/>
        <v>0</v>
      </c>
      <c r="Y104" s="15">
        <f t="shared" si="19"/>
        <v>-480.3897164260825</v>
      </c>
      <c r="Z104" s="43"/>
      <c r="AA104" s="43"/>
      <c r="AB104" s="44"/>
    </row>
    <row r="105" spans="1:28" ht="15.75">
      <c r="A105" s="2">
        <v>1828</v>
      </c>
      <c r="B105" s="40" t="s">
        <v>117</v>
      </c>
      <c r="C105" s="16" t="s">
        <v>118</v>
      </c>
      <c r="D105" s="29">
        <v>2336.7999999999997</v>
      </c>
      <c r="E105" s="3">
        <v>15104045.129999999</v>
      </c>
      <c r="F105" s="3">
        <v>4441141.3</v>
      </c>
      <c r="G105" s="3">
        <v>467698.15</v>
      </c>
      <c r="H105" s="3">
        <v>9585809.569999998</v>
      </c>
      <c r="I105" s="3">
        <v>169071.43</v>
      </c>
      <c r="J105" s="14">
        <v>440324.6799999994</v>
      </c>
      <c r="K105" s="3">
        <v>0</v>
      </c>
      <c r="L105" s="15">
        <f t="shared" si="15"/>
        <v>6463.5591963368715</v>
      </c>
      <c r="N105" s="5">
        <v>2316.9</v>
      </c>
      <c r="O105" s="4">
        <v>14224992.89009658</v>
      </c>
      <c r="P105" s="4">
        <v>4436845.86</v>
      </c>
      <c r="Q105" s="4">
        <v>467698.15</v>
      </c>
      <c r="R105" s="4">
        <v>9320448.880096579</v>
      </c>
      <c r="S105" s="4">
        <v>0</v>
      </c>
      <c r="T105" s="16">
        <v>6139.666317103276</v>
      </c>
      <c r="V105" s="31">
        <f t="shared" si="16"/>
        <v>-19.899999999999636</v>
      </c>
      <c r="W105" s="3">
        <f t="shared" si="17"/>
        <v>-879052.2399034183</v>
      </c>
      <c r="X105" s="3">
        <f t="shared" si="18"/>
        <v>0</v>
      </c>
      <c r="Y105" s="15">
        <f t="shared" si="19"/>
        <v>-323.8928792335955</v>
      </c>
      <c r="Z105" s="43"/>
      <c r="AA105" s="43"/>
      <c r="AB105" s="44"/>
    </row>
    <row r="106" spans="1:28" ht="15.75">
      <c r="A106" s="2">
        <v>1850</v>
      </c>
      <c r="B106" s="40" t="s">
        <v>117</v>
      </c>
      <c r="C106" s="16" t="s">
        <v>119</v>
      </c>
      <c r="D106" s="29">
        <v>187.9</v>
      </c>
      <c r="E106" s="3">
        <v>2061881.99</v>
      </c>
      <c r="F106" s="3">
        <v>246414.69</v>
      </c>
      <c r="G106" s="3">
        <v>26824.26</v>
      </c>
      <c r="H106" s="3">
        <v>1705453.22</v>
      </c>
      <c r="I106" s="3">
        <v>23080.26</v>
      </c>
      <c r="J106" s="14">
        <v>60109.56000000007</v>
      </c>
      <c r="K106" s="3">
        <v>0</v>
      </c>
      <c r="L106" s="15">
        <f t="shared" si="15"/>
        <v>10973.294252261841</v>
      </c>
      <c r="N106" s="5">
        <v>188.3</v>
      </c>
      <c r="O106" s="4">
        <v>1960287.374558018</v>
      </c>
      <c r="P106" s="4">
        <v>249881.78</v>
      </c>
      <c r="Q106" s="4">
        <v>26824.26</v>
      </c>
      <c r="R106" s="4">
        <v>1683581.334558018</v>
      </c>
      <c r="S106" s="4">
        <v>0</v>
      </c>
      <c r="T106" s="16">
        <v>10410.448085809972</v>
      </c>
      <c r="V106" s="31">
        <f t="shared" si="16"/>
        <v>0.4000000000000057</v>
      </c>
      <c r="W106" s="3">
        <f t="shared" si="17"/>
        <v>-101594.61544198194</v>
      </c>
      <c r="X106" s="3">
        <f t="shared" si="18"/>
        <v>0</v>
      </c>
      <c r="Y106" s="15">
        <f t="shared" si="19"/>
        <v>-562.8461664518691</v>
      </c>
      <c r="Z106" s="43"/>
      <c r="AA106" s="43"/>
      <c r="AB106" s="44"/>
    </row>
    <row r="107" spans="1:28" ht="15.75">
      <c r="A107" s="2">
        <v>1860</v>
      </c>
      <c r="B107" s="40" t="s">
        <v>117</v>
      </c>
      <c r="C107" s="16" t="s">
        <v>120</v>
      </c>
      <c r="D107" s="29">
        <v>308.7</v>
      </c>
      <c r="E107" s="3">
        <v>2739655.4299999997</v>
      </c>
      <c r="F107" s="3">
        <v>416296.56</v>
      </c>
      <c r="G107" s="3">
        <v>40484.26</v>
      </c>
      <c r="H107" s="3">
        <v>2172338.96</v>
      </c>
      <c r="I107" s="3">
        <v>30667.11</v>
      </c>
      <c r="J107" s="14">
        <v>79868.5399999999</v>
      </c>
      <c r="K107" s="3">
        <v>0</v>
      </c>
      <c r="L107" s="15">
        <f t="shared" si="15"/>
        <v>8874.815127955944</v>
      </c>
      <c r="N107" s="5">
        <v>307.5</v>
      </c>
      <c r="O107" s="4">
        <v>2594654.739391689</v>
      </c>
      <c r="P107" s="4">
        <v>401764.66</v>
      </c>
      <c r="Q107" s="4">
        <v>40484.26</v>
      </c>
      <c r="R107" s="4">
        <v>2152405.8193916893</v>
      </c>
      <c r="S107" s="4">
        <v>0</v>
      </c>
      <c r="T107" s="16">
        <v>8437.901591517688</v>
      </c>
      <c r="V107" s="31">
        <f t="shared" si="16"/>
        <v>-1.1999999999999886</v>
      </c>
      <c r="W107" s="3">
        <f t="shared" si="17"/>
        <v>-145000.6906083105</v>
      </c>
      <c r="X107" s="3">
        <f t="shared" si="18"/>
        <v>0</v>
      </c>
      <c r="Y107" s="15">
        <f t="shared" si="19"/>
        <v>-436.9135364382564</v>
      </c>
      <c r="Z107" s="43"/>
      <c r="AA107" s="43"/>
      <c r="AB107" s="44"/>
    </row>
    <row r="108" spans="1:28" ht="15.75">
      <c r="A108" s="2">
        <v>1870</v>
      </c>
      <c r="B108" s="40" t="s">
        <v>117</v>
      </c>
      <c r="C108" s="16" t="s">
        <v>121</v>
      </c>
      <c r="D108" s="29">
        <v>161.1</v>
      </c>
      <c r="E108" s="3">
        <v>1904932.44</v>
      </c>
      <c r="F108" s="3">
        <v>1013631.1</v>
      </c>
      <c r="G108" s="3">
        <v>87273.76</v>
      </c>
      <c r="H108" s="3">
        <v>727170.13</v>
      </c>
      <c r="I108" s="3">
        <v>21323.4</v>
      </c>
      <c r="J108" s="14">
        <v>55534.04999999995</v>
      </c>
      <c r="K108" s="3">
        <v>0</v>
      </c>
      <c r="L108" s="15">
        <f t="shared" si="15"/>
        <v>11824.534078212291</v>
      </c>
      <c r="N108" s="5">
        <v>163.1</v>
      </c>
      <c r="O108" s="4">
        <v>1824550.0858788965</v>
      </c>
      <c r="P108" s="4">
        <v>1032586.45</v>
      </c>
      <c r="Q108" s="4">
        <v>87273.76</v>
      </c>
      <c r="R108" s="4">
        <v>704689.8758788966</v>
      </c>
      <c r="S108" s="4">
        <v>0</v>
      </c>
      <c r="T108" s="16">
        <v>11186.695805511321</v>
      </c>
      <c r="V108" s="31">
        <f t="shared" si="16"/>
        <v>2</v>
      </c>
      <c r="W108" s="3">
        <f t="shared" si="17"/>
        <v>-80382.35412110342</v>
      </c>
      <c r="X108" s="3">
        <f t="shared" si="18"/>
        <v>0</v>
      </c>
      <c r="Y108" s="15">
        <f t="shared" si="19"/>
        <v>-637.8382727009703</v>
      </c>
      <c r="Z108" s="43"/>
      <c r="AA108" s="43"/>
      <c r="AB108" s="44"/>
    </row>
    <row r="109" spans="1:28" ht="15.75">
      <c r="A109" s="2">
        <v>1980</v>
      </c>
      <c r="B109" s="40" t="s">
        <v>122</v>
      </c>
      <c r="C109" s="16" t="s">
        <v>123</v>
      </c>
      <c r="D109" s="29">
        <v>137.5</v>
      </c>
      <c r="E109" s="3">
        <v>1675212.22</v>
      </c>
      <c r="F109" s="3">
        <v>1488525.27</v>
      </c>
      <c r="G109" s="3">
        <v>92639.64</v>
      </c>
      <c r="H109" s="3">
        <v>26458.279999999926</v>
      </c>
      <c r="I109" s="3">
        <v>18751.96</v>
      </c>
      <c r="J109" s="14">
        <v>48837.07000000003</v>
      </c>
      <c r="K109" s="3">
        <v>0</v>
      </c>
      <c r="L109" s="15">
        <f t="shared" si="15"/>
        <v>12183.3616</v>
      </c>
      <c r="N109" s="5">
        <v>127.9</v>
      </c>
      <c r="O109" s="4">
        <v>1731974.7999999998</v>
      </c>
      <c r="P109" s="4">
        <v>1639335.16</v>
      </c>
      <c r="Q109" s="4">
        <v>92639.64</v>
      </c>
      <c r="R109" s="4">
        <v>0</v>
      </c>
      <c r="S109" s="4">
        <v>-22.4000000000015</v>
      </c>
      <c r="T109" s="16">
        <v>13541.457388584831</v>
      </c>
      <c r="V109" s="31">
        <f t="shared" si="16"/>
        <v>-9.599999999999994</v>
      </c>
      <c r="W109" s="3">
        <f t="shared" si="17"/>
        <v>56762.57999999984</v>
      </c>
      <c r="X109" s="3">
        <f t="shared" si="18"/>
        <v>-22.4000000000015</v>
      </c>
      <c r="Y109" s="15">
        <f t="shared" si="19"/>
        <v>1358.095788584831</v>
      </c>
      <c r="Z109" s="43"/>
      <c r="AA109" s="43"/>
      <c r="AB109" s="44"/>
    </row>
    <row r="110" spans="1:28" ht="15.75">
      <c r="A110" s="2">
        <v>1990</v>
      </c>
      <c r="B110" s="40" t="s">
        <v>122</v>
      </c>
      <c r="C110" s="16" t="s">
        <v>124</v>
      </c>
      <c r="D110" s="29">
        <v>464.90000000000003</v>
      </c>
      <c r="E110" s="3">
        <v>3438258.2800000003</v>
      </c>
      <c r="F110" s="3">
        <v>1910592.91</v>
      </c>
      <c r="G110" s="3">
        <v>320578.79</v>
      </c>
      <c r="H110" s="3">
        <v>1068364.72</v>
      </c>
      <c r="I110" s="3">
        <v>38487.12</v>
      </c>
      <c r="J110" s="14">
        <v>100234.74000000034</v>
      </c>
      <c r="K110" s="3">
        <v>0</v>
      </c>
      <c r="L110" s="15">
        <f t="shared" si="15"/>
        <v>7395.69429984943</v>
      </c>
      <c r="N110" s="5">
        <v>458.9</v>
      </c>
      <c r="O110" s="4">
        <v>3227400.4595913664</v>
      </c>
      <c r="P110" s="4">
        <v>2121613.71</v>
      </c>
      <c r="Q110" s="4">
        <v>320578.79</v>
      </c>
      <c r="R110" s="4">
        <v>785207.9595913664</v>
      </c>
      <c r="S110" s="4">
        <v>0</v>
      </c>
      <c r="T110" s="16">
        <v>7032.905773788116</v>
      </c>
      <c r="V110" s="31">
        <f t="shared" si="16"/>
        <v>-6.000000000000057</v>
      </c>
      <c r="W110" s="3">
        <f t="shared" si="17"/>
        <v>-210857.8204086339</v>
      </c>
      <c r="X110" s="3">
        <f t="shared" si="18"/>
        <v>0</v>
      </c>
      <c r="Y110" s="15">
        <f t="shared" si="19"/>
        <v>-362.78852606131386</v>
      </c>
      <c r="Z110" s="43"/>
      <c r="AA110" s="43"/>
      <c r="AB110" s="44"/>
    </row>
    <row r="111" spans="1:28" ht="15.75">
      <c r="A111" s="2">
        <v>2000</v>
      </c>
      <c r="B111" s="40" t="s">
        <v>122</v>
      </c>
      <c r="C111" s="16" t="s">
        <v>125</v>
      </c>
      <c r="D111" s="29">
        <v>21025.2</v>
      </c>
      <c r="E111" s="3">
        <v>135877800.86</v>
      </c>
      <c r="F111" s="3">
        <v>50426037.58</v>
      </c>
      <c r="G111" s="3">
        <v>6023933.29</v>
      </c>
      <c r="H111" s="3">
        <v>73945631.905</v>
      </c>
      <c r="I111" s="3">
        <v>1520986.21</v>
      </c>
      <c r="J111" s="14">
        <v>3961211.8750000084</v>
      </c>
      <c r="K111" s="3">
        <v>0</v>
      </c>
      <c r="L111" s="15">
        <f t="shared" si="15"/>
        <v>6462.616329927897</v>
      </c>
      <c r="N111" s="5">
        <v>20996.8</v>
      </c>
      <c r="O111" s="4">
        <v>128865205.78541891</v>
      </c>
      <c r="P111" s="4">
        <v>41164087.55</v>
      </c>
      <c r="Q111" s="4">
        <v>6023933.29</v>
      </c>
      <c r="R111" s="4">
        <v>81677184.94541891</v>
      </c>
      <c r="S111" s="4">
        <v>0</v>
      </c>
      <c r="T111" s="16">
        <v>6137.37358956693</v>
      </c>
      <c r="V111" s="31">
        <f t="shared" si="16"/>
        <v>-28.400000000001455</v>
      </c>
      <c r="W111" s="3">
        <f t="shared" si="17"/>
        <v>-7012595.074581102</v>
      </c>
      <c r="X111" s="3">
        <f t="shared" si="18"/>
        <v>0</v>
      </c>
      <c r="Y111" s="15">
        <f t="shared" si="19"/>
        <v>-325.2427403609672</v>
      </c>
      <c r="Z111" s="43"/>
      <c r="AA111" s="43"/>
      <c r="AB111" s="44"/>
    </row>
    <row r="112" spans="1:28" ht="15.75">
      <c r="A112" s="2" t="s">
        <v>279</v>
      </c>
      <c r="B112" s="40" t="s">
        <v>126</v>
      </c>
      <c r="C112" s="16" t="s">
        <v>127</v>
      </c>
      <c r="D112" s="29">
        <v>105.8</v>
      </c>
      <c r="E112" s="3">
        <v>1383991.8499999999</v>
      </c>
      <c r="F112" s="3">
        <v>685585.38</v>
      </c>
      <c r="G112" s="3">
        <v>70244.54</v>
      </c>
      <c r="H112" s="3">
        <v>572322.64</v>
      </c>
      <c r="I112" s="3">
        <v>15492.11</v>
      </c>
      <c r="J112" s="14">
        <v>40347.179999999804</v>
      </c>
      <c r="K112" s="3">
        <v>0</v>
      </c>
      <c r="L112" s="15">
        <f t="shared" si="15"/>
        <v>13081.208412098298</v>
      </c>
      <c r="N112" s="5">
        <v>96.1</v>
      </c>
      <c r="O112" s="4">
        <v>1213853.559425035</v>
      </c>
      <c r="P112" s="4">
        <v>683470.92</v>
      </c>
      <c r="Q112" s="4">
        <v>70244.54</v>
      </c>
      <c r="R112" s="4">
        <v>460138.099425035</v>
      </c>
      <c r="S112" s="4">
        <v>0</v>
      </c>
      <c r="T112" s="16">
        <v>12631.150462279242</v>
      </c>
      <c r="V112" s="31">
        <f t="shared" si="16"/>
        <v>-9.700000000000003</v>
      </c>
      <c r="W112" s="3">
        <f t="shared" si="17"/>
        <v>-170138.29057496483</v>
      </c>
      <c r="X112" s="3">
        <f t="shared" si="18"/>
        <v>0</v>
      </c>
      <c r="Y112" s="15">
        <f t="shared" si="19"/>
        <v>-450.0579498190564</v>
      </c>
      <c r="Z112" s="43"/>
      <c r="AA112" s="43"/>
      <c r="AB112" s="44"/>
    </row>
    <row r="113" spans="1:28" ht="15.75">
      <c r="A113" s="2">
        <v>2020</v>
      </c>
      <c r="B113" s="40" t="s">
        <v>128</v>
      </c>
      <c r="C113" s="16" t="s">
        <v>128</v>
      </c>
      <c r="D113" s="29">
        <v>2267.3</v>
      </c>
      <c r="E113" s="3">
        <v>14652690.18</v>
      </c>
      <c r="F113" s="3">
        <v>9768545.54</v>
      </c>
      <c r="G113" s="3">
        <v>690897.37</v>
      </c>
      <c r="H113" s="3">
        <v>3602061.7700000005</v>
      </c>
      <c r="I113" s="3">
        <v>164019.06</v>
      </c>
      <c r="J113" s="14">
        <v>427166.44</v>
      </c>
      <c r="K113" s="3">
        <v>0</v>
      </c>
      <c r="L113" s="15">
        <f t="shared" si="15"/>
        <v>6462.616407180346</v>
      </c>
      <c r="N113" s="5">
        <v>2249.5</v>
      </c>
      <c r="O113" s="4">
        <v>13806237.428491483</v>
      </c>
      <c r="P113" s="4">
        <v>10005422.22</v>
      </c>
      <c r="Q113" s="4">
        <v>690897.37</v>
      </c>
      <c r="R113" s="4">
        <v>3109917.8384914817</v>
      </c>
      <c r="S113" s="4">
        <v>0</v>
      </c>
      <c r="T113" s="16">
        <v>6137.469405864184</v>
      </c>
      <c r="V113" s="31">
        <f t="shared" si="16"/>
        <v>-17.800000000000182</v>
      </c>
      <c r="W113" s="3">
        <f t="shared" si="17"/>
        <v>-846452.7515085172</v>
      </c>
      <c r="X113" s="3">
        <f t="shared" si="18"/>
        <v>0</v>
      </c>
      <c r="Y113" s="15">
        <f t="shared" si="19"/>
        <v>-325.14700131616155</v>
      </c>
      <c r="Z113" s="43"/>
      <c r="AA113" s="43"/>
      <c r="AB113" s="44"/>
    </row>
    <row r="114" spans="1:28" ht="15.75">
      <c r="A114" s="2">
        <v>2035</v>
      </c>
      <c r="B114" s="40" t="s">
        <v>129</v>
      </c>
      <c r="C114" s="16" t="s">
        <v>129</v>
      </c>
      <c r="D114" s="29">
        <v>2873.4</v>
      </c>
      <c r="E114" s="3">
        <v>18739138.27</v>
      </c>
      <c r="F114" s="3">
        <v>8076301.77</v>
      </c>
      <c r="G114" s="3">
        <v>799587.02</v>
      </c>
      <c r="H114" s="3">
        <v>9107189.899999999</v>
      </c>
      <c r="I114" s="3">
        <v>209761.88</v>
      </c>
      <c r="J114" s="14">
        <v>546297.7000000019</v>
      </c>
      <c r="K114" s="3">
        <v>0</v>
      </c>
      <c r="L114" s="15">
        <f t="shared" si="15"/>
        <v>6521.590544302916</v>
      </c>
      <c r="N114" s="5">
        <v>2845.7</v>
      </c>
      <c r="O114" s="4">
        <v>17614563.957658667</v>
      </c>
      <c r="P114" s="4">
        <v>7687856.72</v>
      </c>
      <c r="Q114" s="4">
        <v>799587.02</v>
      </c>
      <c r="R114" s="4">
        <v>9127120.217658669</v>
      </c>
      <c r="S114" s="4">
        <v>0</v>
      </c>
      <c r="T114" s="16">
        <v>6189.8878861646235</v>
      </c>
      <c r="V114" s="31">
        <f t="shared" si="16"/>
        <v>-27.700000000000273</v>
      </c>
      <c r="W114" s="3">
        <f t="shared" si="17"/>
        <v>-1124574.3123413324</v>
      </c>
      <c r="X114" s="3">
        <f t="shared" si="18"/>
        <v>0</v>
      </c>
      <c r="Y114" s="15">
        <f t="shared" si="19"/>
        <v>-331.70265813829246</v>
      </c>
      <c r="Z114" s="43"/>
      <c r="AA114" s="43"/>
      <c r="AB114" s="44"/>
    </row>
    <row r="115" spans="1:28" ht="15.75">
      <c r="A115" s="2">
        <v>2055</v>
      </c>
      <c r="B115" s="40" t="s">
        <v>129</v>
      </c>
      <c r="C115" s="16" t="s">
        <v>48</v>
      </c>
      <c r="D115" s="29">
        <v>664.8</v>
      </c>
      <c r="E115" s="3">
        <v>4799220.75</v>
      </c>
      <c r="F115" s="3">
        <v>1287153.99</v>
      </c>
      <c r="G115" s="3">
        <v>133678.8</v>
      </c>
      <c r="H115" s="3">
        <v>3184755.96</v>
      </c>
      <c r="I115" s="3">
        <v>53721.44</v>
      </c>
      <c r="J115" s="14">
        <v>139910.56</v>
      </c>
      <c r="K115" s="3">
        <v>0</v>
      </c>
      <c r="L115" s="15">
        <f t="shared" si="15"/>
        <v>7219.044449458484</v>
      </c>
      <c r="N115" s="5">
        <v>651</v>
      </c>
      <c r="O115" s="4">
        <v>4475560.509865561</v>
      </c>
      <c r="P115" s="4">
        <v>1301345.53</v>
      </c>
      <c r="Q115" s="4">
        <v>133678.8</v>
      </c>
      <c r="R115" s="4">
        <v>3040536.1798655605</v>
      </c>
      <c r="S115" s="4">
        <v>0</v>
      </c>
      <c r="T115" s="16">
        <v>6874.9009368134575</v>
      </c>
      <c r="V115" s="31">
        <f t="shared" si="16"/>
        <v>-13.799999999999955</v>
      </c>
      <c r="W115" s="3">
        <f t="shared" si="17"/>
        <v>-323660.24013443943</v>
      </c>
      <c r="X115" s="3">
        <f t="shared" si="18"/>
        <v>0</v>
      </c>
      <c r="Y115" s="15">
        <f t="shared" si="19"/>
        <v>-344.14351264502693</v>
      </c>
      <c r="Z115" s="43"/>
      <c r="AA115" s="43"/>
      <c r="AB115" s="44"/>
    </row>
    <row r="116" spans="1:28" ht="15.75">
      <c r="A116" s="2">
        <v>2070</v>
      </c>
      <c r="B116" s="40" t="s">
        <v>129</v>
      </c>
      <c r="C116" s="16" t="s">
        <v>130</v>
      </c>
      <c r="D116" s="29">
        <v>374.7</v>
      </c>
      <c r="E116" s="3">
        <v>3172411.3099999996</v>
      </c>
      <c r="F116" s="3">
        <v>838709.18</v>
      </c>
      <c r="G116" s="3">
        <v>86999.65</v>
      </c>
      <c r="H116" s="3">
        <v>2118706.6199999996</v>
      </c>
      <c r="I116" s="3">
        <v>35511.29</v>
      </c>
      <c r="J116" s="14">
        <v>92484.56999999986</v>
      </c>
      <c r="K116" s="3">
        <v>0</v>
      </c>
      <c r="L116" s="15">
        <f t="shared" si="15"/>
        <v>8466.536722711502</v>
      </c>
      <c r="N116" s="5">
        <v>364.6</v>
      </c>
      <c r="O116" s="4">
        <v>2966321.939936745</v>
      </c>
      <c r="P116" s="4">
        <v>828708.09</v>
      </c>
      <c r="Q116" s="4">
        <v>86999.65</v>
      </c>
      <c r="R116" s="4">
        <v>2050614.1999367452</v>
      </c>
      <c r="S116" s="4">
        <v>0</v>
      </c>
      <c r="T116" s="16">
        <v>8135.8253975226135</v>
      </c>
      <c r="V116" s="31">
        <f t="shared" si="16"/>
        <v>-10.099999999999966</v>
      </c>
      <c r="W116" s="3">
        <f t="shared" si="17"/>
        <v>-206089.3700632546</v>
      </c>
      <c r="X116" s="3">
        <f t="shared" si="18"/>
        <v>0</v>
      </c>
      <c r="Y116" s="15">
        <f t="shared" si="19"/>
        <v>-330.7113251888886</v>
      </c>
      <c r="Z116" s="43"/>
      <c r="AA116" s="43"/>
      <c r="AB116" s="44"/>
    </row>
    <row r="117" spans="1:28" ht="15.75">
      <c r="A117" s="2">
        <v>2180</v>
      </c>
      <c r="B117" s="40" t="s">
        <v>131</v>
      </c>
      <c r="C117" s="16" t="s">
        <v>131</v>
      </c>
      <c r="D117" s="29">
        <v>6077.5</v>
      </c>
      <c r="E117" s="3">
        <v>41169879.76</v>
      </c>
      <c r="F117" s="3">
        <v>12765519.06</v>
      </c>
      <c r="G117" s="3">
        <v>1496350.72</v>
      </c>
      <c r="H117" s="3">
        <v>25246947.359999992</v>
      </c>
      <c r="I117" s="3">
        <v>460846.78</v>
      </c>
      <c r="J117" s="14">
        <v>1200215.8400000047</v>
      </c>
      <c r="K117" s="3">
        <v>0</v>
      </c>
      <c r="L117" s="15">
        <f t="shared" si="15"/>
        <v>6774.147225010283</v>
      </c>
      <c r="N117" s="5">
        <v>6043</v>
      </c>
      <c r="O117" s="4">
        <v>38857117.86390199</v>
      </c>
      <c r="P117" s="4">
        <v>11612771.16</v>
      </c>
      <c r="Q117" s="4">
        <v>1496350.72</v>
      </c>
      <c r="R117" s="4">
        <v>25747995.98390199</v>
      </c>
      <c r="S117" s="4">
        <v>0</v>
      </c>
      <c r="T117" s="16">
        <v>6430.103899371502</v>
      </c>
      <c r="V117" s="31">
        <f t="shared" si="16"/>
        <v>-34.5</v>
      </c>
      <c r="W117" s="3">
        <f t="shared" si="17"/>
        <v>-2312761.8960980102</v>
      </c>
      <c r="X117" s="3">
        <f t="shared" si="18"/>
        <v>0</v>
      </c>
      <c r="Y117" s="15">
        <f t="shared" si="19"/>
        <v>-344.0433256387814</v>
      </c>
      <c r="Z117" s="43"/>
      <c r="AA117" s="43"/>
      <c r="AB117" s="44"/>
    </row>
    <row r="118" spans="1:28" ht="15.75">
      <c r="A118" s="2">
        <v>2190</v>
      </c>
      <c r="B118" s="40" t="s">
        <v>131</v>
      </c>
      <c r="C118" s="16" t="s">
        <v>132</v>
      </c>
      <c r="D118" s="29">
        <v>314.7</v>
      </c>
      <c r="E118" s="3">
        <v>3037041.2700000005</v>
      </c>
      <c r="F118" s="3">
        <v>897288.79</v>
      </c>
      <c r="G118" s="3">
        <v>97304.23</v>
      </c>
      <c r="H118" s="3">
        <v>1919914.12</v>
      </c>
      <c r="I118" s="3">
        <v>33995.98</v>
      </c>
      <c r="J118" s="14">
        <v>88538.15000000034</v>
      </c>
      <c r="K118" s="3">
        <v>0</v>
      </c>
      <c r="L118" s="15">
        <f t="shared" si="15"/>
        <v>9650.591897044806</v>
      </c>
      <c r="N118" s="5">
        <v>319.2</v>
      </c>
      <c r="O118" s="4">
        <v>2911214.3518140083</v>
      </c>
      <c r="P118" s="4">
        <v>859334.94</v>
      </c>
      <c r="Q118" s="4">
        <v>97304.23</v>
      </c>
      <c r="R118" s="4">
        <v>1954575.1818140084</v>
      </c>
      <c r="S118" s="4">
        <v>0</v>
      </c>
      <c r="T118" s="16">
        <v>9120.345713703035</v>
      </c>
      <c r="V118" s="31">
        <f t="shared" si="16"/>
        <v>4.5</v>
      </c>
      <c r="W118" s="3">
        <f t="shared" si="17"/>
        <v>-125826.91818599217</v>
      </c>
      <c r="X118" s="3">
        <f t="shared" si="18"/>
        <v>0</v>
      </c>
      <c r="Y118" s="15">
        <f t="shared" si="19"/>
        <v>-530.246183341771</v>
      </c>
      <c r="Z118" s="43"/>
      <c r="AA118" s="43"/>
      <c r="AB118" s="44"/>
    </row>
    <row r="119" spans="1:28" ht="15.75">
      <c r="A119" s="2">
        <v>2395</v>
      </c>
      <c r="B119" s="40" t="s">
        <v>133</v>
      </c>
      <c r="C119" s="16" t="s">
        <v>134</v>
      </c>
      <c r="D119" s="29">
        <v>1444.9</v>
      </c>
      <c r="E119" s="3">
        <v>10061769.420000002</v>
      </c>
      <c r="F119" s="3">
        <v>4574306.87</v>
      </c>
      <c r="G119" s="3">
        <v>424461.29</v>
      </c>
      <c r="H119" s="3">
        <v>4657043.580000002</v>
      </c>
      <c r="I119" s="3">
        <v>112629.28</v>
      </c>
      <c r="J119" s="14">
        <v>293328.3999999997</v>
      </c>
      <c r="K119" s="3">
        <v>0</v>
      </c>
      <c r="L119" s="15">
        <f t="shared" si="15"/>
        <v>6963.644141463078</v>
      </c>
      <c r="N119" s="5">
        <v>1428.2</v>
      </c>
      <c r="O119" s="4">
        <v>9452341.781197157</v>
      </c>
      <c r="P119" s="4">
        <v>4627578.1</v>
      </c>
      <c r="Q119" s="4">
        <v>424461.29</v>
      </c>
      <c r="R119" s="4">
        <v>4400302.391197157</v>
      </c>
      <c r="S119" s="4">
        <v>0</v>
      </c>
      <c r="T119" s="16">
        <v>6618.360020443325</v>
      </c>
      <c r="V119" s="31">
        <f t="shared" si="16"/>
        <v>-16.700000000000045</v>
      </c>
      <c r="W119" s="3">
        <f t="shared" si="17"/>
        <v>-609427.638802845</v>
      </c>
      <c r="X119" s="3">
        <f t="shared" si="18"/>
        <v>0</v>
      </c>
      <c r="Y119" s="15">
        <f t="shared" si="19"/>
        <v>-345.284121019753</v>
      </c>
      <c r="Z119" s="43"/>
      <c r="AA119" s="43"/>
      <c r="AB119" s="44"/>
    </row>
    <row r="120" spans="1:28" ht="15.75">
      <c r="A120" s="2">
        <v>2405</v>
      </c>
      <c r="B120" s="40" t="s">
        <v>133</v>
      </c>
      <c r="C120" s="16" t="s">
        <v>135</v>
      </c>
      <c r="D120" s="29">
        <v>3003.3</v>
      </c>
      <c r="E120" s="3">
        <v>20711786.13</v>
      </c>
      <c r="F120" s="3">
        <v>5368442.94</v>
      </c>
      <c r="G120" s="3">
        <v>488842.56</v>
      </c>
      <c r="H120" s="3">
        <v>14018851.509999996</v>
      </c>
      <c r="I120" s="3">
        <v>231843.28</v>
      </c>
      <c r="J120" s="14">
        <v>603805.840000001</v>
      </c>
      <c r="K120" s="3">
        <v>0</v>
      </c>
      <c r="L120" s="15">
        <f t="shared" si="15"/>
        <v>6896.342732993706</v>
      </c>
      <c r="N120" s="5">
        <v>3015.9</v>
      </c>
      <c r="O120" s="4">
        <v>19755218.896756716</v>
      </c>
      <c r="P120" s="4">
        <v>5438197.85</v>
      </c>
      <c r="Q120" s="4">
        <v>488842.56</v>
      </c>
      <c r="R120" s="4">
        <v>13828178.486756716</v>
      </c>
      <c r="S120" s="4">
        <v>0</v>
      </c>
      <c r="T120" s="16">
        <v>6550.35607837021</v>
      </c>
      <c r="V120" s="31">
        <f t="shared" si="16"/>
        <v>12.599999999999909</v>
      </c>
      <c r="W120" s="3">
        <f t="shared" si="17"/>
        <v>-956567.2332432829</v>
      </c>
      <c r="X120" s="3">
        <f t="shared" si="18"/>
        <v>0</v>
      </c>
      <c r="Y120" s="15">
        <f t="shared" si="19"/>
        <v>-345.9866546234962</v>
      </c>
      <c r="Z120" s="43"/>
      <c r="AA120" s="43"/>
      <c r="AB120" s="44"/>
    </row>
    <row r="121" spans="1:28" ht="15.75">
      <c r="A121" s="2">
        <v>2505</v>
      </c>
      <c r="B121" s="40" t="s">
        <v>133</v>
      </c>
      <c r="C121" s="16" t="s">
        <v>136</v>
      </c>
      <c r="D121" s="29">
        <v>201</v>
      </c>
      <c r="E121" s="3">
        <v>2236773.9000000004</v>
      </c>
      <c r="F121" s="3">
        <v>365494.14</v>
      </c>
      <c r="G121" s="3">
        <v>28299.67</v>
      </c>
      <c r="H121" s="3">
        <v>1752733.98</v>
      </c>
      <c r="I121" s="3">
        <v>25037.97</v>
      </c>
      <c r="J121" s="14">
        <v>65208.140000000334</v>
      </c>
      <c r="K121" s="3">
        <v>0</v>
      </c>
      <c r="L121" s="15">
        <f t="shared" si="15"/>
        <v>11128.228358208957</v>
      </c>
      <c r="N121" s="5">
        <v>205.1</v>
      </c>
      <c r="O121" s="4">
        <v>2149892.0053173206</v>
      </c>
      <c r="P121" s="4">
        <v>376995.13</v>
      </c>
      <c r="Q121" s="4">
        <v>28299.67</v>
      </c>
      <c r="R121" s="4">
        <v>1744597.2053173208</v>
      </c>
      <c r="S121" s="4">
        <v>0</v>
      </c>
      <c r="T121" s="16">
        <v>10482.16482358518</v>
      </c>
      <c r="V121" s="31">
        <f t="shared" si="16"/>
        <v>4.099999999999994</v>
      </c>
      <c r="W121" s="3">
        <f t="shared" si="17"/>
        <v>-86881.89468267979</v>
      </c>
      <c r="X121" s="3">
        <f t="shared" si="18"/>
        <v>0</v>
      </c>
      <c r="Y121" s="15">
        <f t="shared" si="19"/>
        <v>-646.0635346237759</v>
      </c>
      <c r="Z121" s="43"/>
      <c r="AA121" s="43"/>
      <c r="AB121" s="44"/>
    </row>
    <row r="122" spans="1:28" ht="15.75">
      <c r="A122" s="2">
        <v>2515</v>
      </c>
      <c r="B122" s="40" t="s">
        <v>133</v>
      </c>
      <c r="C122" s="16" t="s">
        <v>137</v>
      </c>
      <c r="D122" s="29">
        <v>510.6</v>
      </c>
      <c r="E122" s="3">
        <v>3879203.5900000003</v>
      </c>
      <c r="F122" s="3">
        <v>1117385.82</v>
      </c>
      <c r="G122" s="3">
        <v>92202.55</v>
      </c>
      <c r="H122" s="3">
        <v>2513102.74</v>
      </c>
      <c r="I122" s="3">
        <v>43422.97</v>
      </c>
      <c r="J122" s="14">
        <v>113089.50999999998</v>
      </c>
      <c r="K122" s="3">
        <v>0</v>
      </c>
      <c r="L122" s="15">
        <f t="shared" si="15"/>
        <v>7597.343497845672</v>
      </c>
      <c r="N122" s="5">
        <v>499.3</v>
      </c>
      <c r="O122" s="4">
        <v>3611210.4732574793</v>
      </c>
      <c r="P122" s="4">
        <v>1148804.01</v>
      </c>
      <c r="Q122" s="4">
        <v>92202.55</v>
      </c>
      <c r="R122" s="4">
        <v>2370203.9132574797</v>
      </c>
      <c r="S122" s="4">
        <v>0</v>
      </c>
      <c r="T122" s="16">
        <v>7232.5465116312425</v>
      </c>
      <c r="V122" s="31">
        <f t="shared" si="16"/>
        <v>-11.300000000000011</v>
      </c>
      <c r="W122" s="3">
        <f t="shared" si="17"/>
        <v>-267993.11674252106</v>
      </c>
      <c r="X122" s="3">
        <f t="shared" si="18"/>
        <v>0</v>
      </c>
      <c r="Y122" s="15">
        <f t="shared" si="19"/>
        <v>-364.7969862144291</v>
      </c>
      <c r="Z122" s="43"/>
      <c r="AA122" s="43"/>
      <c r="AB122" s="44"/>
    </row>
    <row r="123" spans="1:28" ht="15.75">
      <c r="A123" s="2" t="s">
        <v>280</v>
      </c>
      <c r="B123" s="40" t="s">
        <v>138</v>
      </c>
      <c r="C123" s="16" t="s">
        <v>139</v>
      </c>
      <c r="D123" s="29">
        <v>1365.3</v>
      </c>
      <c r="E123" s="3">
        <v>9621540.610000001</v>
      </c>
      <c r="F123" s="3">
        <v>1414770.47</v>
      </c>
      <c r="G123" s="3">
        <v>271980.27</v>
      </c>
      <c r="H123" s="3">
        <v>7546593.890000001</v>
      </c>
      <c r="I123" s="3">
        <v>107701.46</v>
      </c>
      <c r="J123" s="14">
        <v>280494.5200000004</v>
      </c>
      <c r="K123" s="3">
        <v>0</v>
      </c>
      <c r="L123" s="15">
        <f t="shared" si="15"/>
        <v>7047.198864718378</v>
      </c>
      <c r="N123" s="5">
        <v>1329.2</v>
      </c>
      <c r="O123" s="4">
        <v>8913576.087384852</v>
      </c>
      <c r="P123" s="4">
        <v>1405547.41</v>
      </c>
      <c r="Q123" s="4">
        <v>271980.27</v>
      </c>
      <c r="R123" s="4">
        <v>7236048.407384852</v>
      </c>
      <c r="S123" s="4">
        <v>0</v>
      </c>
      <c r="T123" s="16">
        <v>6705.970574319028</v>
      </c>
      <c r="V123" s="31">
        <f t="shared" si="16"/>
        <v>-36.09999999999991</v>
      </c>
      <c r="W123" s="3">
        <f t="shared" si="17"/>
        <v>-707964.5226151496</v>
      </c>
      <c r="X123" s="3">
        <f t="shared" si="18"/>
        <v>0</v>
      </c>
      <c r="Y123" s="15">
        <f t="shared" si="19"/>
        <v>-341.22829039935004</v>
      </c>
      <c r="Z123" s="43"/>
      <c r="AA123" s="43"/>
      <c r="AB123" s="44"/>
    </row>
    <row r="124" spans="1:28" ht="15.75">
      <c r="A124" s="2">
        <v>2530</v>
      </c>
      <c r="B124" s="40" t="s">
        <v>138</v>
      </c>
      <c r="C124" s="16" t="s">
        <v>140</v>
      </c>
      <c r="D124" s="29">
        <v>812.3</v>
      </c>
      <c r="E124" s="3">
        <v>6022734.79</v>
      </c>
      <c r="F124" s="3">
        <v>760863.62</v>
      </c>
      <c r="G124" s="3">
        <v>147905.98</v>
      </c>
      <c r="H124" s="3">
        <v>4870968.619999999</v>
      </c>
      <c r="I124" s="3">
        <v>67417.2</v>
      </c>
      <c r="J124" s="14">
        <v>175579.3700000003</v>
      </c>
      <c r="K124" s="3">
        <v>0</v>
      </c>
      <c r="L124" s="15">
        <f t="shared" si="15"/>
        <v>7414.421753046904</v>
      </c>
      <c r="N124" s="5">
        <v>807.9</v>
      </c>
      <c r="O124" s="4">
        <v>5692260.729089162</v>
      </c>
      <c r="P124" s="4">
        <v>779355.98</v>
      </c>
      <c r="Q124" s="4">
        <v>147905.98</v>
      </c>
      <c r="R124" s="4">
        <v>4764998.769089162</v>
      </c>
      <c r="S124" s="4">
        <v>0</v>
      </c>
      <c r="T124" s="16">
        <v>7045.749138617604</v>
      </c>
      <c r="V124" s="31">
        <f t="shared" si="16"/>
        <v>-4.399999999999977</v>
      </c>
      <c r="W124" s="3">
        <f t="shared" si="17"/>
        <v>-330474.0609108377</v>
      </c>
      <c r="X124" s="3">
        <f t="shared" si="18"/>
        <v>0</v>
      </c>
      <c r="Y124" s="15">
        <f t="shared" si="19"/>
        <v>-368.67261442929976</v>
      </c>
      <c r="Z124" s="43"/>
      <c r="AA124" s="43"/>
      <c r="AB124" s="44"/>
    </row>
    <row r="125" spans="1:28" ht="15.75">
      <c r="A125" s="2">
        <v>2535</v>
      </c>
      <c r="B125" s="40" t="s">
        <v>138</v>
      </c>
      <c r="C125" s="16" t="s">
        <v>141</v>
      </c>
      <c r="D125" s="29">
        <v>184</v>
      </c>
      <c r="E125" s="3">
        <v>2125919.1100000003</v>
      </c>
      <c r="F125" s="3">
        <v>141085.7</v>
      </c>
      <c r="G125" s="3">
        <v>25314.16</v>
      </c>
      <c r="H125" s="3">
        <v>1873745.7500000002</v>
      </c>
      <c r="I125" s="3">
        <v>23797.08</v>
      </c>
      <c r="J125" s="14">
        <v>61976.42000000023</v>
      </c>
      <c r="K125" s="3">
        <v>0</v>
      </c>
      <c r="L125" s="15">
        <f t="shared" si="15"/>
        <v>11553.90820652174</v>
      </c>
      <c r="N125" s="5">
        <v>177.3</v>
      </c>
      <c r="O125" s="4">
        <v>1976024.72710345</v>
      </c>
      <c r="P125" s="4">
        <v>143218</v>
      </c>
      <c r="Q125" s="4">
        <v>25314.16</v>
      </c>
      <c r="R125" s="4">
        <v>1807492.5671034502</v>
      </c>
      <c r="S125" s="4">
        <v>0</v>
      </c>
      <c r="T125" s="16">
        <v>11145.091523426114</v>
      </c>
      <c r="V125" s="31">
        <f t="shared" si="16"/>
        <v>-6.699999999999989</v>
      </c>
      <c r="W125" s="3">
        <f t="shared" si="17"/>
        <v>-149894.38289655023</v>
      </c>
      <c r="X125" s="3">
        <f t="shared" si="18"/>
        <v>0</v>
      </c>
      <c r="Y125" s="15">
        <f t="shared" si="19"/>
        <v>-408.816683095627</v>
      </c>
      <c r="Z125" s="43"/>
      <c r="AA125" s="43"/>
      <c r="AB125" s="44"/>
    </row>
    <row r="126" spans="1:28" ht="15.75">
      <c r="A126" s="2">
        <v>2540</v>
      </c>
      <c r="B126" s="40" t="s">
        <v>138</v>
      </c>
      <c r="C126" s="16" t="s">
        <v>142</v>
      </c>
      <c r="D126" s="29">
        <v>416.3</v>
      </c>
      <c r="E126" s="3">
        <v>3228718.3000000003</v>
      </c>
      <c r="F126" s="3">
        <v>462795.39</v>
      </c>
      <c r="G126" s="3">
        <v>81854.56</v>
      </c>
      <c r="H126" s="3">
        <v>2553800.7100000004</v>
      </c>
      <c r="I126" s="3">
        <v>36141.58</v>
      </c>
      <c r="J126" s="14">
        <v>94126.05999999966</v>
      </c>
      <c r="K126" s="3">
        <v>0</v>
      </c>
      <c r="L126" s="15">
        <f t="shared" si="15"/>
        <v>7755.74897910161</v>
      </c>
      <c r="N126" s="5">
        <v>415.1</v>
      </c>
      <c r="O126" s="4">
        <v>3061581.1860075956</v>
      </c>
      <c r="P126" s="4">
        <v>459068.61</v>
      </c>
      <c r="Q126" s="4">
        <v>81854.56</v>
      </c>
      <c r="R126" s="4">
        <v>2520658.0160075957</v>
      </c>
      <c r="S126" s="4">
        <v>0</v>
      </c>
      <c r="T126" s="16">
        <v>7375.526827288835</v>
      </c>
      <c r="V126" s="31">
        <f t="shared" si="16"/>
        <v>-1.1999999999999886</v>
      </c>
      <c r="W126" s="3">
        <f t="shared" si="17"/>
        <v>-167137.11399240466</v>
      </c>
      <c r="X126" s="3">
        <f t="shared" si="18"/>
        <v>0</v>
      </c>
      <c r="Y126" s="15">
        <f t="shared" si="19"/>
        <v>-380.2221518127744</v>
      </c>
      <c r="Z126" s="43"/>
      <c r="AA126" s="43"/>
      <c r="AB126" s="44"/>
    </row>
    <row r="127" spans="1:28" ht="15.75">
      <c r="A127" s="2">
        <v>2560</v>
      </c>
      <c r="B127" s="40" t="s">
        <v>138</v>
      </c>
      <c r="C127" s="16" t="s">
        <v>143</v>
      </c>
      <c r="D127" s="29">
        <v>200.6</v>
      </c>
      <c r="E127" s="3">
        <v>2176759.7600000002</v>
      </c>
      <c r="F127" s="3">
        <v>113584.63</v>
      </c>
      <c r="G127" s="3">
        <v>22015.28</v>
      </c>
      <c r="H127" s="3">
        <v>1953335.1000000003</v>
      </c>
      <c r="I127" s="3">
        <v>24366.18</v>
      </c>
      <c r="J127" s="14">
        <v>63458.57</v>
      </c>
      <c r="K127" s="3">
        <v>0</v>
      </c>
      <c r="L127" s="15">
        <f t="shared" si="15"/>
        <v>10851.245064805586</v>
      </c>
      <c r="N127" s="5">
        <v>200.3</v>
      </c>
      <c r="O127" s="4">
        <v>2065291.8498611979</v>
      </c>
      <c r="P127" s="4">
        <v>116558.17</v>
      </c>
      <c r="Q127" s="4">
        <v>22015.28</v>
      </c>
      <c r="R127" s="4">
        <v>1926718.399861198</v>
      </c>
      <c r="S127" s="4">
        <v>0</v>
      </c>
      <c r="T127" s="16">
        <v>10310.99276016574</v>
      </c>
      <c r="V127" s="31">
        <f t="shared" si="16"/>
        <v>-0.29999999999998295</v>
      </c>
      <c r="W127" s="3">
        <f t="shared" si="17"/>
        <v>-111467.91013880237</v>
      </c>
      <c r="X127" s="3">
        <f t="shared" si="18"/>
        <v>0</v>
      </c>
      <c r="Y127" s="15">
        <f t="shared" si="19"/>
        <v>-540.2523046398455</v>
      </c>
      <c r="Z127" s="43"/>
      <c r="AA127" s="43"/>
      <c r="AB127" s="44"/>
    </row>
    <row r="128" spans="1:28" ht="15.75">
      <c r="A128" s="2">
        <v>2570</v>
      </c>
      <c r="B128" s="40" t="s">
        <v>138</v>
      </c>
      <c r="C128" s="16" t="s">
        <v>144</v>
      </c>
      <c r="D128" s="29">
        <v>366.3</v>
      </c>
      <c r="E128" s="3">
        <v>3030731</v>
      </c>
      <c r="F128" s="3">
        <v>322809.08</v>
      </c>
      <c r="G128" s="3">
        <v>66611.58</v>
      </c>
      <c r="H128" s="3">
        <v>2519030.8</v>
      </c>
      <c r="I128" s="3">
        <v>33925.35</v>
      </c>
      <c r="J128" s="14">
        <v>88354.19000000003</v>
      </c>
      <c r="K128" s="3">
        <v>0</v>
      </c>
      <c r="L128" s="15">
        <f t="shared" si="15"/>
        <v>8273.903903903903</v>
      </c>
      <c r="N128" s="5">
        <v>366</v>
      </c>
      <c r="O128" s="4">
        <v>2876680.198504104</v>
      </c>
      <c r="P128" s="4">
        <v>316219.12</v>
      </c>
      <c r="Q128" s="4">
        <v>66611.58</v>
      </c>
      <c r="R128" s="4">
        <v>2493849.4985041036</v>
      </c>
      <c r="S128" s="4">
        <v>0</v>
      </c>
      <c r="T128" s="16">
        <v>7859.781963125966</v>
      </c>
      <c r="V128" s="31">
        <f t="shared" si="16"/>
        <v>-0.30000000000001137</v>
      </c>
      <c r="W128" s="3">
        <f t="shared" si="17"/>
        <v>-154050.8014958962</v>
      </c>
      <c r="X128" s="3">
        <f t="shared" si="18"/>
        <v>0</v>
      </c>
      <c r="Y128" s="15">
        <f t="shared" si="19"/>
        <v>-414.1219407779372</v>
      </c>
      <c r="Z128" s="43"/>
      <c r="AA128" s="43"/>
      <c r="AB128" s="44"/>
    </row>
    <row r="129" spans="1:28" ht="15.75">
      <c r="A129" s="2">
        <v>2580</v>
      </c>
      <c r="B129" s="40" t="s">
        <v>145</v>
      </c>
      <c r="C129" s="16" t="s">
        <v>145</v>
      </c>
      <c r="D129" s="29">
        <v>231</v>
      </c>
      <c r="E129" s="3">
        <v>2617734.47</v>
      </c>
      <c r="F129" s="3">
        <v>1190432.34</v>
      </c>
      <c r="G129" s="3">
        <v>75550.71</v>
      </c>
      <c r="H129" s="3">
        <v>1246134.8700000003</v>
      </c>
      <c r="I129" s="3">
        <v>29302.36</v>
      </c>
      <c r="J129" s="14">
        <v>76314.18999999981</v>
      </c>
      <c r="K129" s="3">
        <v>0</v>
      </c>
      <c r="L129" s="15">
        <f t="shared" si="15"/>
        <v>11332.183852813854</v>
      </c>
      <c r="N129" s="5">
        <v>218.20000000000002</v>
      </c>
      <c r="O129" s="4">
        <v>2414873.3286633533</v>
      </c>
      <c r="P129" s="4">
        <v>1085396.17</v>
      </c>
      <c r="Q129" s="4">
        <v>75550.71</v>
      </c>
      <c r="R129" s="4">
        <v>1253926.4486633535</v>
      </c>
      <c r="S129" s="4">
        <v>0</v>
      </c>
      <c r="T129" s="16">
        <v>11067.247152444332</v>
      </c>
      <c r="V129" s="31">
        <f t="shared" si="16"/>
        <v>-12.799999999999983</v>
      </c>
      <c r="W129" s="3">
        <f t="shared" si="17"/>
        <v>-202861.14133664686</v>
      </c>
      <c r="X129" s="3">
        <f t="shared" si="18"/>
        <v>0</v>
      </c>
      <c r="Y129" s="15">
        <f t="shared" si="19"/>
        <v>-264.93670036952244</v>
      </c>
      <c r="Z129" s="43"/>
      <c r="AA129" s="43"/>
      <c r="AB129" s="44"/>
    </row>
    <row r="130" spans="1:28" ht="15.75">
      <c r="A130" s="2">
        <v>2590</v>
      </c>
      <c r="B130" s="40" t="s">
        <v>145</v>
      </c>
      <c r="C130" s="16" t="s">
        <v>146</v>
      </c>
      <c r="D130" s="29">
        <v>335</v>
      </c>
      <c r="E130" s="3">
        <v>3151186.86</v>
      </c>
      <c r="F130" s="3">
        <v>1802614.17</v>
      </c>
      <c r="G130" s="3">
        <v>107943.23</v>
      </c>
      <c r="H130" s="3">
        <v>1113489.9499999997</v>
      </c>
      <c r="I130" s="3">
        <v>35273.71</v>
      </c>
      <c r="J130" s="14">
        <v>91865.80000000025</v>
      </c>
      <c r="K130" s="3">
        <v>0</v>
      </c>
      <c r="L130" s="15">
        <f t="shared" si="15"/>
        <v>9406.527940298507</v>
      </c>
      <c r="N130" s="5">
        <v>331.4</v>
      </c>
      <c r="O130" s="4">
        <v>2972255.541864954</v>
      </c>
      <c r="P130" s="4">
        <v>1556046.74</v>
      </c>
      <c r="Q130" s="4">
        <v>107943.23</v>
      </c>
      <c r="R130" s="4">
        <v>1308265.571864954</v>
      </c>
      <c r="S130" s="4">
        <v>0</v>
      </c>
      <c r="T130" s="16">
        <v>8968.78558197029</v>
      </c>
      <c r="V130" s="31">
        <f t="shared" si="16"/>
        <v>-3.6000000000000227</v>
      </c>
      <c r="W130" s="3">
        <f t="shared" si="17"/>
        <v>-178931.31813504593</v>
      </c>
      <c r="X130" s="3">
        <f t="shared" si="18"/>
        <v>0</v>
      </c>
      <c r="Y130" s="15">
        <f t="shared" si="19"/>
        <v>-437.74235832821614</v>
      </c>
      <c r="Z130" s="43"/>
      <c r="AA130" s="43"/>
      <c r="AB130" s="44"/>
    </row>
    <row r="131" spans="1:28" ht="15.75">
      <c r="A131" s="2">
        <v>2600</v>
      </c>
      <c r="B131" s="40" t="s">
        <v>147</v>
      </c>
      <c r="C131" s="16" t="s">
        <v>148</v>
      </c>
      <c r="D131" s="29">
        <v>1162.7</v>
      </c>
      <c r="E131" s="3">
        <v>8252513.07</v>
      </c>
      <c r="F131" s="3">
        <v>2365707.71</v>
      </c>
      <c r="G131" s="3">
        <v>261005.77</v>
      </c>
      <c r="H131" s="3">
        <v>5292839.16</v>
      </c>
      <c r="I131" s="3">
        <v>92376.86</v>
      </c>
      <c r="J131" s="14">
        <v>240583.57000000065</v>
      </c>
      <c r="K131" s="3">
        <v>0</v>
      </c>
      <c r="L131" s="15">
        <f t="shared" si="15"/>
        <v>7097.714861959233</v>
      </c>
      <c r="N131" s="5">
        <v>1131.7</v>
      </c>
      <c r="O131" s="4">
        <v>7640373.610299917</v>
      </c>
      <c r="P131" s="4">
        <v>2263416.12</v>
      </c>
      <c r="Q131" s="4">
        <v>261005.77</v>
      </c>
      <c r="R131" s="4">
        <v>5115951.720299917</v>
      </c>
      <c r="S131" s="4">
        <v>0</v>
      </c>
      <c r="T131" s="16">
        <v>6751.235848988174</v>
      </c>
      <c r="V131" s="31">
        <f t="shared" si="16"/>
        <v>-31</v>
      </c>
      <c r="W131" s="3">
        <f t="shared" si="17"/>
        <v>-612139.4597000834</v>
      </c>
      <c r="X131" s="3">
        <f t="shared" si="18"/>
        <v>0</v>
      </c>
      <c r="Y131" s="15">
        <f t="shared" si="19"/>
        <v>-346.4790129710582</v>
      </c>
      <c r="Z131" s="43"/>
      <c r="AA131" s="43"/>
      <c r="AB131" s="44"/>
    </row>
    <row r="132" spans="1:28" ht="15.75">
      <c r="A132" s="2">
        <v>2610</v>
      </c>
      <c r="B132" s="40" t="s">
        <v>147</v>
      </c>
      <c r="C132" s="16" t="s">
        <v>147</v>
      </c>
      <c r="D132" s="29">
        <v>535.3</v>
      </c>
      <c r="E132" s="3">
        <v>4419786.489999999</v>
      </c>
      <c r="F132" s="3">
        <v>4039149.59</v>
      </c>
      <c r="G132" s="3">
        <v>380636.9</v>
      </c>
      <c r="H132" s="3">
        <v>-5.820766091346741E-10</v>
      </c>
      <c r="I132" s="3">
        <v>0</v>
      </c>
      <c r="J132" s="14">
        <v>0</v>
      </c>
      <c r="K132" s="3">
        <v>-275264.28</v>
      </c>
      <c r="L132" s="15">
        <f aca="true" t="shared" si="20" ref="L132:L163">SUM(E132+K132)/D132</f>
        <v>7742.428937044647</v>
      </c>
      <c r="N132" s="5">
        <v>523.3</v>
      </c>
      <c r="O132" s="4">
        <v>4017364.61</v>
      </c>
      <c r="P132" s="4">
        <v>3636727.71</v>
      </c>
      <c r="Q132" s="4">
        <v>380636.9</v>
      </c>
      <c r="R132" s="4">
        <v>0</v>
      </c>
      <c r="S132" s="4">
        <v>-176366.898891043</v>
      </c>
      <c r="T132" s="16">
        <v>7339.953585149929</v>
      </c>
      <c r="V132" s="31">
        <f aca="true" t="shared" si="21" ref="V132:V163">N132-D132</f>
        <v>-12</v>
      </c>
      <c r="W132" s="3">
        <f aca="true" t="shared" si="22" ref="W132:W163">O132-E132</f>
        <v>-402421.8799999994</v>
      </c>
      <c r="X132" s="3">
        <f aca="true" t="shared" si="23" ref="X132:X163">S132-K132</f>
        <v>98897.38110895702</v>
      </c>
      <c r="Y132" s="15">
        <f aca="true" t="shared" si="24" ref="Y132:Y163">T132-L132</f>
        <v>-402.4753518947182</v>
      </c>
      <c r="Z132" s="43"/>
      <c r="AA132" s="43"/>
      <c r="AB132" s="44"/>
    </row>
    <row r="133" spans="1:28" ht="15.75">
      <c r="A133" s="2" t="s">
        <v>281</v>
      </c>
      <c r="B133" s="40" t="s">
        <v>149</v>
      </c>
      <c r="C133" s="16" t="s">
        <v>150</v>
      </c>
      <c r="D133" s="29">
        <v>578</v>
      </c>
      <c r="E133" s="3">
        <v>4166394.67</v>
      </c>
      <c r="F133" s="3">
        <v>1203293.61</v>
      </c>
      <c r="G133" s="3">
        <v>208170.82</v>
      </c>
      <c r="H133" s="3">
        <v>2586830.5900000003</v>
      </c>
      <c r="I133" s="3">
        <v>46637.73</v>
      </c>
      <c r="J133" s="14">
        <v>121461.9199999999</v>
      </c>
      <c r="K133" s="3">
        <v>0</v>
      </c>
      <c r="L133" s="15">
        <f t="shared" si="20"/>
        <v>7208.295276816609</v>
      </c>
      <c r="N133" s="5">
        <v>574.5</v>
      </c>
      <c r="O133" s="4">
        <v>3934386.7968372684</v>
      </c>
      <c r="P133" s="4">
        <v>1202910.26</v>
      </c>
      <c r="Q133" s="4">
        <v>208170.82</v>
      </c>
      <c r="R133" s="4">
        <v>2523305.716837269</v>
      </c>
      <c r="S133" s="4">
        <v>0</v>
      </c>
      <c r="T133" s="16">
        <v>6848.366922258083</v>
      </c>
      <c r="V133" s="31">
        <f t="shared" si="21"/>
        <v>-3.5</v>
      </c>
      <c r="W133" s="3">
        <f t="shared" si="22"/>
        <v>-232007.87316273153</v>
      </c>
      <c r="X133" s="3">
        <f t="shared" si="23"/>
        <v>0</v>
      </c>
      <c r="Y133" s="15">
        <f t="shared" si="24"/>
        <v>-359.9283545585258</v>
      </c>
      <c r="Z133" s="43"/>
      <c r="AA133" s="43"/>
      <c r="AB133" s="44"/>
    </row>
    <row r="134" spans="1:28" ht="15.75">
      <c r="A134" s="2" t="s">
        <v>282</v>
      </c>
      <c r="B134" s="40" t="s">
        <v>149</v>
      </c>
      <c r="C134" s="16" t="s">
        <v>151</v>
      </c>
      <c r="D134" s="29">
        <v>292.1</v>
      </c>
      <c r="E134" s="3">
        <v>2508447.82</v>
      </c>
      <c r="F134" s="3">
        <v>547054.36</v>
      </c>
      <c r="G134" s="3">
        <v>80820.79</v>
      </c>
      <c r="H134" s="3">
        <v>1779365.4500000002</v>
      </c>
      <c r="I134" s="3">
        <v>28079.03</v>
      </c>
      <c r="J134" s="14">
        <v>73128.18999999974</v>
      </c>
      <c r="K134" s="3">
        <v>0</v>
      </c>
      <c r="L134" s="15">
        <f t="shared" si="20"/>
        <v>8587.633755563162</v>
      </c>
      <c r="N134" s="5">
        <v>286.7</v>
      </c>
      <c r="O134" s="4">
        <v>2350048.6144540072</v>
      </c>
      <c r="P134" s="4">
        <v>544574.42</v>
      </c>
      <c r="Q134" s="4">
        <v>80820.79</v>
      </c>
      <c r="R134" s="4">
        <v>1724653.4044540073</v>
      </c>
      <c r="S134" s="4">
        <v>0</v>
      </c>
      <c r="T134" s="16">
        <v>8196.890877063157</v>
      </c>
      <c r="V134" s="31">
        <f t="shared" si="21"/>
        <v>-5.400000000000034</v>
      </c>
      <c r="W134" s="3">
        <f t="shared" si="22"/>
        <v>-158399.2055459926</v>
      </c>
      <c r="X134" s="3">
        <f t="shared" si="23"/>
        <v>0</v>
      </c>
      <c r="Y134" s="15">
        <f t="shared" si="24"/>
        <v>-390.74287850000474</v>
      </c>
      <c r="Z134" s="43"/>
      <c r="AA134" s="43"/>
      <c r="AB134" s="44"/>
    </row>
    <row r="135" spans="1:28" ht="15.75">
      <c r="A135" s="2">
        <v>2640</v>
      </c>
      <c r="B135" s="40" t="s">
        <v>152</v>
      </c>
      <c r="C135" s="16" t="s">
        <v>153</v>
      </c>
      <c r="D135" s="29">
        <v>1648.7</v>
      </c>
      <c r="E135" s="3">
        <v>15324200.09</v>
      </c>
      <c r="F135" s="3">
        <v>14889830.61</v>
      </c>
      <c r="G135" s="3">
        <v>434369.48</v>
      </c>
      <c r="H135" s="3">
        <v>4.656612873077393E-10</v>
      </c>
      <c r="I135" s="3">
        <v>0</v>
      </c>
      <c r="J135" s="14">
        <v>0</v>
      </c>
      <c r="K135" s="3">
        <v>-326673.34</v>
      </c>
      <c r="L135" s="15">
        <f t="shared" si="20"/>
        <v>9096.577151695275</v>
      </c>
      <c r="N135" s="5">
        <v>1665.8</v>
      </c>
      <c r="O135" s="4">
        <v>13911518.235438086</v>
      </c>
      <c r="P135" s="4">
        <v>10182962.65</v>
      </c>
      <c r="Q135" s="4">
        <v>434369.48</v>
      </c>
      <c r="R135" s="4">
        <v>3294186.1054380857</v>
      </c>
      <c r="S135" s="4">
        <v>0</v>
      </c>
      <c r="T135" s="16">
        <v>8351.25359313128</v>
      </c>
      <c r="V135" s="31">
        <f t="shared" si="21"/>
        <v>17.09999999999991</v>
      </c>
      <c r="W135" s="3">
        <f t="shared" si="22"/>
        <v>-1412681.8545619138</v>
      </c>
      <c r="X135" s="3">
        <f t="shared" si="23"/>
        <v>326673.34</v>
      </c>
      <c r="Y135" s="15">
        <f t="shared" si="24"/>
        <v>-745.3235585639959</v>
      </c>
      <c r="Z135" s="43"/>
      <c r="AA135" s="43"/>
      <c r="AB135" s="44"/>
    </row>
    <row r="136" spans="1:28" ht="15.75">
      <c r="A136" s="2">
        <v>2650</v>
      </c>
      <c r="B136" s="40" t="s">
        <v>154</v>
      </c>
      <c r="C136" s="16" t="s">
        <v>155</v>
      </c>
      <c r="D136" s="29">
        <v>232.3</v>
      </c>
      <c r="E136" s="3">
        <v>2299144.6700000004</v>
      </c>
      <c r="F136" s="3">
        <v>294690.42</v>
      </c>
      <c r="G136" s="3">
        <v>40478.07</v>
      </c>
      <c r="H136" s="3">
        <v>1871213.6200000003</v>
      </c>
      <c r="I136" s="3">
        <v>25736.13</v>
      </c>
      <c r="J136" s="14">
        <v>67026.43000000005</v>
      </c>
      <c r="K136" s="3">
        <v>0</v>
      </c>
      <c r="L136" s="15">
        <f t="shared" si="20"/>
        <v>9897.308092983212</v>
      </c>
      <c r="N136" s="5">
        <v>228.8</v>
      </c>
      <c r="O136" s="4">
        <v>2158521.6380125135</v>
      </c>
      <c r="P136" s="4">
        <v>294867.72</v>
      </c>
      <c r="Q136" s="4">
        <v>40478.07</v>
      </c>
      <c r="R136" s="4">
        <v>1823175.8480125135</v>
      </c>
      <c r="S136" s="4">
        <v>0</v>
      </c>
      <c r="T136" s="16">
        <v>9434.09806823651</v>
      </c>
      <c r="V136" s="31">
        <f t="shared" si="21"/>
        <v>-3.5</v>
      </c>
      <c r="W136" s="3">
        <f t="shared" si="22"/>
        <v>-140623.03198748687</v>
      </c>
      <c r="X136" s="3">
        <f t="shared" si="23"/>
        <v>0</v>
      </c>
      <c r="Y136" s="15">
        <f t="shared" si="24"/>
        <v>-463.2100247467024</v>
      </c>
      <c r="Z136" s="43"/>
      <c r="AA136" s="43"/>
      <c r="AB136" s="44"/>
    </row>
    <row r="137" spans="1:28" ht="15.75">
      <c r="A137" s="2">
        <v>2660</v>
      </c>
      <c r="B137" s="40" t="s">
        <v>154</v>
      </c>
      <c r="C137" s="16" t="s">
        <v>156</v>
      </c>
      <c r="D137" s="29">
        <v>1581.3999999999999</v>
      </c>
      <c r="E137" s="3">
        <v>10748416.62</v>
      </c>
      <c r="F137" s="3">
        <v>1651930.32</v>
      </c>
      <c r="G137" s="3">
        <v>245073.9</v>
      </c>
      <c r="H137" s="3">
        <v>8417750.869999997</v>
      </c>
      <c r="I137" s="3">
        <v>120315.46</v>
      </c>
      <c r="J137" s="14">
        <v>313346.0700000012</v>
      </c>
      <c r="K137" s="3">
        <v>0</v>
      </c>
      <c r="L137" s="15">
        <f t="shared" si="20"/>
        <v>6796.772872138611</v>
      </c>
      <c r="N137" s="5">
        <v>1577.7</v>
      </c>
      <c r="O137" s="4">
        <v>10180741.349054493</v>
      </c>
      <c r="P137" s="4">
        <v>1646105.75</v>
      </c>
      <c r="Q137" s="4">
        <v>245073.9</v>
      </c>
      <c r="R137" s="4">
        <v>8289561.699054493</v>
      </c>
      <c r="S137" s="4">
        <v>0</v>
      </c>
      <c r="T137" s="16">
        <v>6452.900645911449</v>
      </c>
      <c r="V137" s="31">
        <f t="shared" si="21"/>
        <v>-3.699999999999818</v>
      </c>
      <c r="W137" s="3">
        <f t="shared" si="22"/>
        <v>-567675.2709455062</v>
      </c>
      <c r="X137" s="3">
        <f t="shared" si="23"/>
        <v>0</v>
      </c>
      <c r="Y137" s="15">
        <f t="shared" si="24"/>
        <v>-343.8722262271622</v>
      </c>
      <c r="Z137" s="43"/>
      <c r="AA137" s="43"/>
      <c r="AB137" s="44"/>
    </row>
    <row r="138" spans="1:28" ht="15.75">
      <c r="A138" s="2">
        <v>2670</v>
      </c>
      <c r="B138" s="40" t="s">
        <v>154</v>
      </c>
      <c r="C138" s="16" t="s">
        <v>157</v>
      </c>
      <c r="D138" s="29">
        <v>277.40000000000003</v>
      </c>
      <c r="E138" s="3">
        <v>2423719.38</v>
      </c>
      <c r="F138" s="3">
        <v>462771.12</v>
      </c>
      <c r="G138" s="3">
        <v>62943.62</v>
      </c>
      <c r="H138" s="3">
        <v>1800215.9199999995</v>
      </c>
      <c r="I138" s="3">
        <v>27130.59</v>
      </c>
      <c r="J138" s="14">
        <v>70658.13000000021</v>
      </c>
      <c r="K138" s="3">
        <v>0</v>
      </c>
      <c r="L138" s="15">
        <f t="shared" si="20"/>
        <v>8737.272458543617</v>
      </c>
      <c r="N138" s="5">
        <v>272.4</v>
      </c>
      <c r="O138" s="4">
        <v>2285316.5562029574</v>
      </c>
      <c r="P138" s="4">
        <v>467058.94</v>
      </c>
      <c r="Q138" s="4">
        <v>62943.62</v>
      </c>
      <c r="R138" s="4">
        <v>1755313.9962029574</v>
      </c>
      <c r="S138" s="4">
        <v>0</v>
      </c>
      <c r="T138" s="16">
        <v>8389.561513226716</v>
      </c>
      <c r="V138" s="31">
        <f t="shared" si="21"/>
        <v>-5.000000000000057</v>
      </c>
      <c r="W138" s="3">
        <f t="shared" si="22"/>
        <v>-138402.82379704248</v>
      </c>
      <c r="X138" s="3">
        <f t="shared" si="23"/>
        <v>0</v>
      </c>
      <c r="Y138" s="15">
        <f t="shared" si="24"/>
        <v>-347.7109453169014</v>
      </c>
      <c r="Z138" s="43"/>
      <c r="AA138" s="43"/>
      <c r="AB138" s="44"/>
    </row>
    <row r="139" spans="1:28" ht="15.75">
      <c r="A139" s="2">
        <v>2680</v>
      </c>
      <c r="B139" s="40" t="s">
        <v>154</v>
      </c>
      <c r="C139" s="16" t="s">
        <v>158</v>
      </c>
      <c r="D139" s="29">
        <v>239.1</v>
      </c>
      <c r="E139" s="3">
        <v>2305564.04</v>
      </c>
      <c r="F139" s="3">
        <v>286258.08</v>
      </c>
      <c r="G139" s="3">
        <v>38092.77</v>
      </c>
      <c r="H139" s="3">
        <v>1888191.63</v>
      </c>
      <c r="I139" s="3">
        <v>25807.99</v>
      </c>
      <c r="J139" s="14">
        <v>67213.57000000005</v>
      </c>
      <c r="K139" s="3">
        <v>0</v>
      </c>
      <c r="L139" s="15">
        <f t="shared" si="20"/>
        <v>9642.676871601841</v>
      </c>
      <c r="N139" s="5">
        <v>236.8</v>
      </c>
      <c r="O139" s="4">
        <v>2153801.2930110744</v>
      </c>
      <c r="P139" s="4">
        <v>286830.88</v>
      </c>
      <c r="Q139" s="4">
        <v>38092.77</v>
      </c>
      <c r="R139" s="4">
        <v>1828877.6430110745</v>
      </c>
      <c r="S139" s="4">
        <v>0</v>
      </c>
      <c r="T139" s="16">
        <v>9095.44464954001</v>
      </c>
      <c r="V139" s="31">
        <f t="shared" si="21"/>
        <v>-2.299999999999983</v>
      </c>
      <c r="W139" s="3">
        <f t="shared" si="22"/>
        <v>-151762.74698892562</v>
      </c>
      <c r="X139" s="3">
        <f t="shared" si="23"/>
        <v>0</v>
      </c>
      <c r="Y139" s="15">
        <f t="shared" si="24"/>
        <v>-547.2322220618316</v>
      </c>
      <c r="Z139" s="43"/>
      <c r="AA139" s="43"/>
      <c r="AB139" s="44"/>
    </row>
    <row r="140" spans="1:28" ht="15.75">
      <c r="A140" s="2">
        <v>2690</v>
      </c>
      <c r="B140" s="40" t="s">
        <v>159</v>
      </c>
      <c r="C140" s="16" t="s">
        <v>160</v>
      </c>
      <c r="D140" s="29">
        <v>17234.6</v>
      </c>
      <c r="E140" s="3">
        <v>116045462</v>
      </c>
      <c r="F140" s="3">
        <v>21071866.74</v>
      </c>
      <c r="G140" s="3">
        <v>2082135.06</v>
      </c>
      <c r="H140" s="3">
        <v>88209426.14</v>
      </c>
      <c r="I140" s="3">
        <v>1298987.94</v>
      </c>
      <c r="J140" s="14">
        <v>3383046.1200000024</v>
      </c>
      <c r="K140" s="3">
        <v>0</v>
      </c>
      <c r="L140" s="15">
        <f t="shared" si="20"/>
        <v>6733.28432339596</v>
      </c>
      <c r="N140" s="5">
        <v>17211.5</v>
      </c>
      <c r="O140" s="4">
        <v>110010871.24996884</v>
      </c>
      <c r="P140" s="4">
        <v>20564212.59</v>
      </c>
      <c r="Q140" s="4">
        <v>2082135.06</v>
      </c>
      <c r="R140" s="4">
        <v>87364523.59996884</v>
      </c>
      <c r="S140" s="4">
        <v>0</v>
      </c>
      <c r="T140" s="16">
        <v>6391.707361355422</v>
      </c>
      <c r="V140" s="31">
        <f t="shared" si="21"/>
        <v>-23.099999999998545</v>
      </c>
      <c r="W140" s="3">
        <f t="shared" si="22"/>
        <v>-6034590.750031158</v>
      </c>
      <c r="X140" s="3">
        <f t="shared" si="23"/>
        <v>0</v>
      </c>
      <c r="Y140" s="15">
        <f t="shared" si="24"/>
        <v>-341.5769620405381</v>
      </c>
      <c r="Z140" s="43"/>
      <c r="AA140" s="43"/>
      <c r="AB140" s="44"/>
    </row>
    <row r="141" spans="1:28" ht="15.75">
      <c r="A141" s="2">
        <v>2700</v>
      </c>
      <c r="B141" s="40" t="s">
        <v>159</v>
      </c>
      <c r="C141" s="16" t="s">
        <v>161</v>
      </c>
      <c r="D141" s="29">
        <v>8510.8</v>
      </c>
      <c r="E141" s="3">
        <v>55002035.7</v>
      </c>
      <c r="F141" s="3">
        <v>15309400.11</v>
      </c>
      <c r="G141" s="3">
        <v>1348500.66</v>
      </c>
      <c r="H141" s="3">
        <v>36124992.53</v>
      </c>
      <c r="I141" s="3">
        <v>615680.96</v>
      </c>
      <c r="J141" s="14">
        <v>1603461.440000006</v>
      </c>
      <c r="K141" s="3">
        <v>0</v>
      </c>
      <c r="L141" s="15">
        <f t="shared" si="20"/>
        <v>6462.616405038305</v>
      </c>
      <c r="N141" s="5">
        <v>8475.8</v>
      </c>
      <c r="O141" s="4">
        <v>52019963.188482985</v>
      </c>
      <c r="P141" s="4">
        <v>14910935.79</v>
      </c>
      <c r="Q141" s="4">
        <v>1348500.66</v>
      </c>
      <c r="R141" s="4">
        <v>35760526.73848299</v>
      </c>
      <c r="S141" s="4">
        <v>0</v>
      </c>
      <c r="T141" s="16">
        <v>6137.469405658816</v>
      </c>
      <c r="V141" s="31">
        <f t="shared" si="21"/>
        <v>-35</v>
      </c>
      <c r="W141" s="3">
        <f t="shared" si="22"/>
        <v>-2982072.511517018</v>
      </c>
      <c r="X141" s="3">
        <f t="shared" si="23"/>
        <v>0</v>
      </c>
      <c r="Y141" s="15">
        <f t="shared" si="24"/>
        <v>-325.146999379489</v>
      </c>
      <c r="Z141" s="43"/>
      <c r="AA141" s="43"/>
      <c r="AB141" s="44"/>
    </row>
    <row r="142" spans="1:28" ht="15.75">
      <c r="A142" s="2">
        <v>2710</v>
      </c>
      <c r="B142" s="40" t="s">
        <v>162</v>
      </c>
      <c r="C142" s="16" t="s">
        <v>163</v>
      </c>
      <c r="D142" s="29">
        <v>638.4000000000001</v>
      </c>
      <c r="E142" s="3">
        <v>4788110.87</v>
      </c>
      <c r="F142" s="3">
        <v>4614481.81</v>
      </c>
      <c r="G142" s="3">
        <v>173629.06</v>
      </c>
      <c r="H142" s="3">
        <v>5.238689482212067E-10</v>
      </c>
      <c r="I142" s="3">
        <v>0</v>
      </c>
      <c r="J142" s="14">
        <v>0</v>
      </c>
      <c r="K142" s="3">
        <v>-367.16</v>
      </c>
      <c r="L142" s="15">
        <f t="shared" si="20"/>
        <v>7499.598543233082</v>
      </c>
      <c r="N142" s="5">
        <v>628.3</v>
      </c>
      <c r="O142" s="4">
        <v>4809368.029999999</v>
      </c>
      <c r="P142" s="4">
        <v>4635738.97</v>
      </c>
      <c r="Q142" s="4">
        <v>173629.06</v>
      </c>
      <c r="R142" s="4">
        <v>-4.0745362639427185E-10</v>
      </c>
      <c r="S142" s="4">
        <v>0</v>
      </c>
      <c r="T142" s="16">
        <v>7654.572704122234</v>
      </c>
      <c r="V142" s="31">
        <f t="shared" si="21"/>
        <v>-10.100000000000136</v>
      </c>
      <c r="W142" s="3">
        <f t="shared" si="22"/>
        <v>21257.159999999218</v>
      </c>
      <c r="X142" s="3">
        <f t="shared" si="23"/>
        <v>367.16</v>
      </c>
      <c r="Y142" s="15">
        <f t="shared" si="24"/>
        <v>154.9741608891527</v>
      </c>
      <c r="Z142" s="43"/>
      <c r="AA142" s="43"/>
      <c r="AB142" s="44"/>
    </row>
    <row r="143" spans="1:28" ht="15.75">
      <c r="A143" s="2">
        <v>2720</v>
      </c>
      <c r="B143" s="40" t="s">
        <v>162</v>
      </c>
      <c r="C143" s="16" t="s">
        <v>164</v>
      </c>
      <c r="D143" s="29">
        <v>454.2</v>
      </c>
      <c r="E143" s="3">
        <v>3259268.3600000003</v>
      </c>
      <c r="F143" s="3">
        <v>771893.55</v>
      </c>
      <c r="G143" s="3">
        <v>79297.82</v>
      </c>
      <c r="H143" s="3">
        <v>2276576.7600000002</v>
      </c>
      <c r="I143" s="3">
        <v>36483.55</v>
      </c>
      <c r="J143" s="14">
        <v>95016.68000000044</v>
      </c>
      <c r="K143" s="3">
        <v>0</v>
      </c>
      <c r="L143" s="15">
        <f t="shared" si="20"/>
        <v>7175.844033465434</v>
      </c>
      <c r="N143" s="5">
        <v>448.2</v>
      </c>
      <c r="O143" s="4">
        <v>3078509.8543121405</v>
      </c>
      <c r="P143" s="4">
        <v>896891.21</v>
      </c>
      <c r="Q143" s="4">
        <v>79297.82</v>
      </c>
      <c r="R143" s="4">
        <v>2102320.8243121407</v>
      </c>
      <c r="S143" s="4">
        <v>0</v>
      </c>
      <c r="T143" s="16">
        <v>6868.607439339894</v>
      </c>
      <c r="V143" s="31">
        <f t="shared" si="21"/>
        <v>-6</v>
      </c>
      <c r="W143" s="3">
        <f t="shared" si="22"/>
        <v>-180758.50568785984</v>
      </c>
      <c r="X143" s="3">
        <f t="shared" si="23"/>
        <v>0</v>
      </c>
      <c r="Y143" s="15">
        <f t="shared" si="24"/>
        <v>-307.23659412554025</v>
      </c>
      <c r="Z143" s="43"/>
      <c r="AA143" s="43"/>
      <c r="AB143" s="44"/>
    </row>
    <row r="144" spans="1:28" ht="15.75">
      <c r="A144" s="2">
        <v>2730</v>
      </c>
      <c r="B144" s="40" t="s">
        <v>165</v>
      </c>
      <c r="C144" s="16" t="s">
        <v>166</v>
      </c>
      <c r="D144" s="29">
        <v>588.3</v>
      </c>
      <c r="E144" s="3">
        <v>4263457.01</v>
      </c>
      <c r="F144" s="3">
        <v>1689564.57</v>
      </c>
      <c r="G144" s="3">
        <v>213064.32</v>
      </c>
      <c r="H144" s="3">
        <v>2188812.3400000003</v>
      </c>
      <c r="I144" s="3">
        <v>47724.22</v>
      </c>
      <c r="J144" s="14">
        <v>124291.5599999998</v>
      </c>
      <c r="K144" s="3">
        <v>0</v>
      </c>
      <c r="L144" s="15">
        <f t="shared" si="20"/>
        <v>7247.079738228795</v>
      </c>
      <c r="N144" s="5">
        <v>579.9000000000001</v>
      </c>
      <c r="O144" s="4">
        <v>3991498.472588497</v>
      </c>
      <c r="P144" s="4">
        <v>1478180.72</v>
      </c>
      <c r="Q144" s="4">
        <v>213064.32</v>
      </c>
      <c r="R144" s="4">
        <v>2300253.4325884976</v>
      </c>
      <c r="S144" s="4">
        <v>0</v>
      </c>
      <c r="T144" s="16">
        <v>6883.080656300218</v>
      </c>
      <c r="V144" s="31">
        <f t="shared" si="21"/>
        <v>-8.399999999999864</v>
      </c>
      <c r="W144" s="3">
        <f t="shared" si="22"/>
        <v>-271958.53741150256</v>
      </c>
      <c r="X144" s="3">
        <f t="shared" si="23"/>
        <v>0</v>
      </c>
      <c r="Y144" s="15">
        <f t="shared" si="24"/>
        <v>-363.99908192857674</v>
      </c>
      <c r="Z144" s="43"/>
      <c r="AA144" s="43"/>
      <c r="AB144" s="44"/>
    </row>
    <row r="145" spans="1:28" ht="15.75">
      <c r="A145" s="2">
        <v>2740</v>
      </c>
      <c r="B145" s="40" t="s">
        <v>165</v>
      </c>
      <c r="C145" s="16" t="s">
        <v>167</v>
      </c>
      <c r="D145" s="29">
        <v>1134.9</v>
      </c>
      <c r="E145" s="3">
        <v>7783221.6</v>
      </c>
      <c r="F145" s="3">
        <v>1262293.34</v>
      </c>
      <c r="G145" s="3">
        <v>165393.53</v>
      </c>
      <c r="H145" s="3">
        <v>6041508.59</v>
      </c>
      <c r="I145" s="3">
        <v>87123.71</v>
      </c>
      <c r="J145" s="14">
        <v>226902.42999999964</v>
      </c>
      <c r="K145" s="3">
        <v>0</v>
      </c>
      <c r="L145" s="15">
        <f t="shared" si="20"/>
        <v>6858.068199841395</v>
      </c>
      <c r="N145" s="5">
        <v>1119.7967741935481</v>
      </c>
      <c r="O145" s="4">
        <v>7297978.04232389</v>
      </c>
      <c r="P145" s="4">
        <v>1228364.74</v>
      </c>
      <c r="Q145" s="4">
        <v>165393.53</v>
      </c>
      <c r="R145" s="4">
        <v>5904219.77232389</v>
      </c>
      <c r="S145" s="4">
        <v>0</v>
      </c>
      <c r="T145" s="16">
        <v>6517.234386194518</v>
      </c>
      <c r="V145" s="31">
        <f t="shared" si="21"/>
        <v>-15.103225806451974</v>
      </c>
      <c r="W145" s="3">
        <f t="shared" si="22"/>
        <v>-485243.5576761095</v>
      </c>
      <c r="X145" s="3">
        <f t="shared" si="23"/>
        <v>0</v>
      </c>
      <c r="Y145" s="15">
        <f t="shared" si="24"/>
        <v>-340.8338136468765</v>
      </c>
      <c r="Z145" s="43"/>
      <c r="AA145" s="43"/>
      <c r="AB145" s="44"/>
    </row>
    <row r="146" spans="1:28" ht="15.75">
      <c r="A146" s="2">
        <v>2750</v>
      </c>
      <c r="B146" s="40" t="s">
        <v>165</v>
      </c>
      <c r="C146" s="16" t="s">
        <v>168</v>
      </c>
      <c r="D146" s="29">
        <v>477.2</v>
      </c>
      <c r="E146" s="3">
        <v>3465165.99</v>
      </c>
      <c r="F146" s="3">
        <v>789226.5</v>
      </c>
      <c r="G146" s="3">
        <v>85826.26</v>
      </c>
      <c r="H146" s="3">
        <v>2450305.7400000007</v>
      </c>
      <c r="I146" s="3">
        <v>38788.32</v>
      </c>
      <c r="J146" s="14">
        <v>101019.16999999975</v>
      </c>
      <c r="K146" s="3">
        <v>0</v>
      </c>
      <c r="L146" s="15">
        <f t="shared" si="20"/>
        <v>7261.454295892708</v>
      </c>
      <c r="N146" s="5">
        <v>484.3</v>
      </c>
      <c r="O146" s="4">
        <v>3336417.540161183</v>
      </c>
      <c r="P146" s="4">
        <v>798587.91</v>
      </c>
      <c r="Q146" s="4">
        <v>85826.26</v>
      </c>
      <c r="R146" s="4">
        <v>2452003.370161183</v>
      </c>
      <c r="S146" s="4">
        <v>0</v>
      </c>
      <c r="T146" s="16">
        <v>6889.154532647497</v>
      </c>
      <c r="V146" s="31">
        <f t="shared" si="21"/>
        <v>7.100000000000023</v>
      </c>
      <c r="W146" s="3">
        <f t="shared" si="22"/>
        <v>-128748.44983881712</v>
      </c>
      <c r="X146" s="3">
        <f t="shared" si="23"/>
        <v>0</v>
      </c>
      <c r="Y146" s="15">
        <f t="shared" si="24"/>
        <v>-372.29976324521067</v>
      </c>
      <c r="Z146" s="43"/>
      <c r="AA146" s="43"/>
      <c r="AB146" s="44"/>
    </row>
    <row r="147" spans="1:28" ht="15.75">
      <c r="A147" s="2">
        <v>2760</v>
      </c>
      <c r="B147" s="40" t="s">
        <v>169</v>
      </c>
      <c r="C147" s="16" t="s">
        <v>170</v>
      </c>
      <c r="D147" s="29">
        <v>407</v>
      </c>
      <c r="E147" s="3">
        <v>3449107.38</v>
      </c>
      <c r="F147" s="3">
        <v>2121439.18</v>
      </c>
      <c r="G147" s="3">
        <v>127647.09</v>
      </c>
      <c r="H147" s="3">
        <v>1060861.5199999998</v>
      </c>
      <c r="I147" s="3">
        <v>38608.57</v>
      </c>
      <c r="J147" s="14">
        <v>100551.01999999984</v>
      </c>
      <c r="K147" s="3">
        <v>0</v>
      </c>
      <c r="L147" s="15">
        <f t="shared" si="20"/>
        <v>8474.465307125307</v>
      </c>
      <c r="N147" s="5">
        <v>397.7</v>
      </c>
      <c r="O147" s="4">
        <v>3237562.9365502265</v>
      </c>
      <c r="P147" s="4">
        <v>1866135.2</v>
      </c>
      <c r="Q147" s="4">
        <v>127647.09</v>
      </c>
      <c r="R147" s="4">
        <v>1243780.6465502265</v>
      </c>
      <c r="S147" s="4">
        <v>0</v>
      </c>
      <c r="T147" s="16">
        <v>8140.716461026469</v>
      </c>
      <c r="V147" s="31">
        <f t="shared" si="21"/>
        <v>-9.300000000000011</v>
      </c>
      <c r="W147" s="3">
        <f t="shared" si="22"/>
        <v>-211544.44344977336</v>
      </c>
      <c r="X147" s="3">
        <f t="shared" si="23"/>
        <v>0</v>
      </c>
      <c r="Y147" s="15">
        <f t="shared" si="24"/>
        <v>-333.74884609883793</v>
      </c>
      <c r="Z147" s="43"/>
      <c r="AA147" s="43"/>
      <c r="AB147" s="44"/>
    </row>
    <row r="148" spans="1:28" ht="15.75">
      <c r="A148" s="2">
        <v>2770</v>
      </c>
      <c r="B148" s="40" t="s">
        <v>169</v>
      </c>
      <c r="C148" s="16" t="s">
        <v>171</v>
      </c>
      <c r="D148" s="29">
        <v>2180.4</v>
      </c>
      <c r="E148" s="3">
        <v>14875955.3</v>
      </c>
      <c r="F148" s="3">
        <v>11624797.71</v>
      </c>
      <c r="G148" s="3">
        <v>751010.31</v>
      </c>
      <c r="H148" s="3">
        <v>1899953.7999999993</v>
      </c>
      <c r="I148" s="3">
        <v>166518.24</v>
      </c>
      <c r="J148" s="14">
        <v>433675.24000000046</v>
      </c>
      <c r="K148" s="3">
        <v>0</v>
      </c>
      <c r="L148" s="15">
        <f t="shared" si="20"/>
        <v>6822.580856723537</v>
      </c>
      <c r="N148" s="5">
        <v>2200.4</v>
      </c>
      <c r="O148" s="4">
        <v>14241240.268173864</v>
      </c>
      <c r="P148" s="4">
        <v>8561015.78</v>
      </c>
      <c r="Q148" s="4">
        <v>751010.31</v>
      </c>
      <c r="R148" s="4">
        <v>4929214.178173864</v>
      </c>
      <c r="S148" s="4">
        <v>0</v>
      </c>
      <c r="T148" s="16">
        <v>6472.114282936676</v>
      </c>
      <c r="V148" s="31">
        <f t="shared" si="21"/>
        <v>20</v>
      </c>
      <c r="W148" s="3">
        <f t="shared" si="22"/>
        <v>-634715.0318261366</v>
      </c>
      <c r="X148" s="3">
        <f t="shared" si="23"/>
        <v>0</v>
      </c>
      <c r="Y148" s="15">
        <f t="shared" si="24"/>
        <v>-350.46657378686086</v>
      </c>
      <c r="Z148" s="43"/>
      <c r="AA148" s="43"/>
      <c r="AB148" s="44"/>
    </row>
    <row r="149" spans="1:28" ht="15.75">
      <c r="A149" s="2">
        <v>2780</v>
      </c>
      <c r="B149" s="40" t="s">
        <v>169</v>
      </c>
      <c r="C149" s="16" t="s">
        <v>172</v>
      </c>
      <c r="D149" s="29">
        <v>389.29999999999995</v>
      </c>
      <c r="E149" s="3">
        <v>3597107.75</v>
      </c>
      <c r="F149" s="3">
        <v>3418020.11</v>
      </c>
      <c r="G149" s="3">
        <v>179087.64</v>
      </c>
      <c r="H149" s="3">
        <v>0</v>
      </c>
      <c r="I149" s="3">
        <v>0</v>
      </c>
      <c r="J149" s="14">
        <v>0</v>
      </c>
      <c r="K149" s="3">
        <v>-198871.59</v>
      </c>
      <c r="L149" s="15">
        <f t="shared" si="20"/>
        <v>8729.093655278706</v>
      </c>
      <c r="N149" s="5">
        <v>382.9</v>
      </c>
      <c r="O149" s="4">
        <v>3188342.0131414314</v>
      </c>
      <c r="P149" s="4">
        <v>2658077.15</v>
      </c>
      <c r="Q149" s="4">
        <v>179087.64</v>
      </c>
      <c r="R149" s="4">
        <v>351177.22314143146</v>
      </c>
      <c r="S149" s="4">
        <v>0</v>
      </c>
      <c r="T149" s="16">
        <v>8326.826882061718</v>
      </c>
      <c r="V149" s="31">
        <f t="shared" si="21"/>
        <v>-6.399999999999977</v>
      </c>
      <c r="W149" s="3">
        <f t="shared" si="22"/>
        <v>-408765.7368585686</v>
      </c>
      <c r="X149" s="3">
        <f t="shared" si="23"/>
        <v>198871.59</v>
      </c>
      <c r="Y149" s="15">
        <f t="shared" si="24"/>
        <v>-402.26677321698844</v>
      </c>
      <c r="Z149" s="43"/>
      <c r="AA149" s="43"/>
      <c r="AB149" s="44"/>
    </row>
    <row r="150" spans="1:28" ht="15.75">
      <c r="A150" s="2">
        <v>2790</v>
      </c>
      <c r="B150" s="40" t="s">
        <v>173</v>
      </c>
      <c r="C150" s="16" t="s">
        <v>174</v>
      </c>
      <c r="D150" s="29">
        <v>119.5</v>
      </c>
      <c r="E150" s="3">
        <v>1484194.12</v>
      </c>
      <c r="F150" s="3">
        <v>348723.49</v>
      </c>
      <c r="G150" s="3">
        <v>43984.19</v>
      </c>
      <c r="H150" s="3">
        <v>1031604.3200000001</v>
      </c>
      <c r="I150" s="3">
        <v>16613.75</v>
      </c>
      <c r="J150" s="14">
        <v>43268.37000000011</v>
      </c>
      <c r="K150" s="3">
        <v>0</v>
      </c>
      <c r="L150" s="15">
        <f t="shared" si="20"/>
        <v>12420.034476987448</v>
      </c>
      <c r="N150" s="5">
        <v>116.89999999999999</v>
      </c>
      <c r="O150" s="4">
        <v>1388096.1438791484</v>
      </c>
      <c r="P150" s="4">
        <v>347117.07</v>
      </c>
      <c r="Q150" s="4">
        <v>43984.19</v>
      </c>
      <c r="R150" s="4">
        <v>996994.8838791484</v>
      </c>
      <c r="S150" s="4">
        <v>0</v>
      </c>
      <c r="T150" s="16">
        <v>11874.218510514529</v>
      </c>
      <c r="V150" s="31">
        <f t="shared" si="21"/>
        <v>-2.6000000000000085</v>
      </c>
      <c r="W150" s="3">
        <f t="shared" si="22"/>
        <v>-96097.9761208517</v>
      </c>
      <c r="X150" s="3">
        <f t="shared" si="23"/>
        <v>0</v>
      </c>
      <c r="Y150" s="15">
        <f t="shared" si="24"/>
        <v>-545.8159664729192</v>
      </c>
      <c r="Z150" s="43"/>
      <c r="AA150" s="43"/>
      <c r="AB150" s="44"/>
    </row>
    <row r="151" spans="1:28" ht="15.75">
      <c r="A151" s="2">
        <v>2800</v>
      </c>
      <c r="B151" s="40" t="s">
        <v>173</v>
      </c>
      <c r="C151" s="16" t="s">
        <v>128</v>
      </c>
      <c r="D151" s="29">
        <v>201.7</v>
      </c>
      <c r="E151" s="3">
        <v>2381657.02</v>
      </c>
      <c r="F151" s="3">
        <v>680579.01</v>
      </c>
      <c r="G151" s="3">
        <v>80506.32</v>
      </c>
      <c r="H151" s="3">
        <v>1524480.0499999998</v>
      </c>
      <c r="I151" s="3">
        <v>26659.76</v>
      </c>
      <c r="J151" s="14">
        <v>69431.88000000014</v>
      </c>
      <c r="K151" s="3">
        <v>0</v>
      </c>
      <c r="L151" s="15">
        <f t="shared" si="20"/>
        <v>11807.917798710958</v>
      </c>
      <c r="N151" s="5">
        <v>199.5</v>
      </c>
      <c r="O151" s="4">
        <v>2248601.140988492</v>
      </c>
      <c r="P151" s="4">
        <v>687953.64</v>
      </c>
      <c r="Q151" s="4">
        <v>80506.32</v>
      </c>
      <c r="R151" s="4">
        <v>1480141.1809884917</v>
      </c>
      <c r="S151" s="4">
        <v>0</v>
      </c>
      <c r="T151" s="16">
        <v>11271.183664102717</v>
      </c>
      <c r="V151" s="31">
        <f t="shared" si="21"/>
        <v>-2.1999999999999886</v>
      </c>
      <c r="W151" s="3">
        <f t="shared" si="22"/>
        <v>-133055.87901150808</v>
      </c>
      <c r="X151" s="3">
        <f t="shared" si="23"/>
        <v>0</v>
      </c>
      <c r="Y151" s="15">
        <f t="shared" si="24"/>
        <v>-536.7341346082412</v>
      </c>
      <c r="Z151" s="43"/>
      <c r="AA151" s="43"/>
      <c r="AB151" s="44"/>
    </row>
    <row r="152" spans="1:28" ht="15.75">
      <c r="A152" s="2">
        <v>2810</v>
      </c>
      <c r="B152" s="40" t="s">
        <v>173</v>
      </c>
      <c r="C152" s="16" t="s">
        <v>175</v>
      </c>
      <c r="D152" s="29">
        <v>568.1999999999999</v>
      </c>
      <c r="E152" s="3">
        <v>4352379.9799999995</v>
      </c>
      <c r="F152" s="3">
        <v>647841.92</v>
      </c>
      <c r="G152" s="3">
        <v>84472.88</v>
      </c>
      <c r="H152" s="3">
        <v>3444461.6599999997</v>
      </c>
      <c r="I152" s="3">
        <v>48719.61</v>
      </c>
      <c r="J152" s="14">
        <v>126883.91000000002</v>
      </c>
      <c r="K152" s="3">
        <v>0</v>
      </c>
      <c r="L152" s="15">
        <f t="shared" si="20"/>
        <v>7659.9436466033085</v>
      </c>
      <c r="N152" s="5">
        <v>577.3000000000001</v>
      </c>
      <c r="O152" s="4">
        <v>4160686.041783389</v>
      </c>
      <c r="P152" s="4">
        <v>662804.52</v>
      </c>
      <c r="Q152" s="4">
        <v>84472.88</v>
      </c>
      <c r="R152" s="4">
        <v>3413408.6417833893</v>
      </c>
      <c r="S152" s="4">
        <v>0</v>
      </c>
      <c r="T152" s="16">
        <v>7207.147136295494</v>
      </c>
      <c r="V152" s="31">
        <f t="shared" si="21"/>
        <v>9.100000000000136</v>
      </c>
      <c r="W152" s="3">
        <f t="shared" si="22"/>
        <v>-191693.93821661035</v>
      </c>
      <c r="X152" s="3">
        <f t="shared" si="23"/>
        <v>0</v>
      </c>
      <c r="Y152" s="15">
        <f t="shared" si="24"/>
        <v>-452.79651030781406</v>
      </c>
      <c r="Z152" s="43"/>
      <c r="AA152" s="43"/>
      <c r="AB152" s="44"/>
    </row>
    <row r="153" spans="1:28" ht="15.75">
      <c r="A153" s="2">
        <v>2820</v>
      </c>
      <c r="B153" s="40" t="s">
        <v>176</v>
      </c>
      <c r="C153" s="16" t="s">
        <v>177</v>
      </c>
      <c r="D153" s="29">
        <v>65.9</v>
      </c>
      <c r="E153" s="3">
        <v>960841.74</v>
      </c>
      <c r="F153" s="3">
        <v>631641.57</v>
      </c>
      <c r="G153" s="3">
        <v>28709.32</v>
      </c>
      <c r="H153" s="3">
        <v>261724.2</v>
      </c>
      <c r="I153" s="3">
        <v>10755.46</v>
      </c>
      <c r="J153" s="14">
        <v>28011.190000000024</v>
      </c>
      <c r="K153" s="3">
        <v>0</v>
      </c>
      <c r="L153" s="15">
        <f t="shared" si="20"/>
        <v>14580.299544764794</v>
      </c>
      <c r="N153" s="5">
        <v>68.1</v>
      </c>
      <c r="O153" s="4">
        <v>939373.8950271142</v>
      </c>
      <c r="P153" s="4">
        <v>656711.76</v>
      </c>
      <c r="Q153" s="4">
        <v>28709.32</v>
      </c>
      <c r="R153" s="4">
        <v>253952.81502711418</v>
      </c>
      <c r="S153" s="4">
        <v>0</v>
      </c>
      <c r="T153" s="16">
        <v>13794.036637696245</v>
      </c>
      <c r="V153" s="31">
        <f t="shared" si="21"/>
        <v>2.1999999999999886</v>
      </c>
      <c r="W153" s="3">
        <f t="shared" si="22"/>
        <v>-21467.844972885796</v>
      </c>
      <c r="X153" s="3">
        <f t="shared" si="23"/>
        <v>0</v>
      </c>
      <c r="Y153" s="15">
        <f t="shared" si="24"/>
        <v>-786.2629070685489</v>
      </c>
      <c r="Z153" s="43"/>
      <c r="AA153" s="43"/>
      <c r="AB153" s="44"/>
    </row>
    <row r="154" spans="1:28" ht="15.75">
      <c r="A154" s="2" t="s">
        <v>283</v>
      </c>
      <c r="B154" s="40" t="s">
        <v>178</v>
      </c>
      <c r="C154" s="16" t="s">
        <v>179</v>
      </c>
      <c r="D154" s="29">
        <v>678.3</v>
      </c>
      <c r="E154" s="3">
        <v>6349016.14</v>
      </c>
      <c r="F154" s="3">
        <v>5441800.02</v>
      </c>
      <c r="G154" s="3">
        <v>178526.69</v>
      </c>
      <c r="H154" s="3">
        <v>472528.53000000067</v>
      </c>
      <c r="I154" s="3">
        <v>71069.52</v>
      </c>
      <c r="J154" s="14">
        <v>185091.37999999942</v>
      </c>
      <c r="K154" s="3">
        <v>0</v>
      </c>
      <c r="L154" s="15">
        <f t="shared" si="20"/>
        <v>9360.18891346012</v>
      </c>
      <c r="N154" s="5">
        <v>687.5</v>
      </c>
      <c r="O154" s="4">
        <v>6101346.724200702</v>
      </c>
      <c r="P154" s="4">
        <v>4148893.92</v>
      </c>
      <c r="Q154" s="4">
        <v>178526.69</v>
      </c>
      <c r="R154" s="4">
        <v>1773926.1142007024</v>
      </c>
      <c r="S154" s="4">
        <v>0</v>
      </c>
      <c r="T154" s="16">
        <v>8874.68614429193</v>
      </c>
      <c r="V154" s="31">
        <f t="shared" si="21"/>
        <v>9.200000000000045</v>
      </c>
      <c r="W154" s="3">
        <f t="shared" si="22"/>
        <v>-247669.4157992974</v>
      </c>
      <c r="X154" s="3">
        <f t="shared" si="23"/>
        <v>0</v>
      </c>
      <c r="Y154" s="15">
        <f t="shared" si="24"/>
        <v>-485.50276916818984</v>
      </c>
      <c r="Z154" s="43"/>
      <c r="AA154" s="43"/>
      <c r="AB154" s="44"/>
    </row>
    <row r="155" spans="1:28" ht="15.75">
      <c r="A155" s="2" t="s">
        <v>284</v>
      </c>
      <c r="B155" s="40" t="s">
        <v>178</v>
      </c>
      <c r="C155" s="16" t="s">
        <v>180</v>
      </c>
      <c r="D155" s="29">
        <v>261.6</v>
      </c>
      <c r="E155" s="3">
        <v>2647837.75</v>
      </c>
      <c r="F155" s="3">
        <v>276854.34</v>
      </c>
      <c r="G155" s="3">
        <v>16626.86</v>
      </c>
      <c r="H155" s="3">
        <v>2247525.43</v>
      </c>
      <c r="I155" s="3">
        <v>29639.33</v>
      </c>
      <c r="J155" s="14">
        <v>77191.79000000011</v>
      </c>
      <c r="K155" s="3">
        <v>0</v>
      </c>
      <c r="L155" s="15">
        <f t="shared" si="20"/>
        <v>10121.703937308868</v>
      </c>
      <c r="N155" s="5">
        <v>257.29999999999995</v>
      </c>
      <c r="O155" s="4">
        <v>2491086.7360596536</v>
      </c>
      <c r="P155" s="4">
        <v>280032.89</v>
      </c>
      <c r="Q155" s="4">
        <v>16626.86</v>
      </c>
      <c r="R155" s="4">
        <v>2194426.9860596536</v>
      </c>
      <c r="S155" s="4">
        <v>0</v>
      </c>
      <c r="T155" s="16">
        <v>9681.642969528388</v>
      </c>
      <c r="V155" s="31">
        <f t="shared" si="21"/>
        <v>-4.300000000000068</v>
      </c>
      <c r="W155" s="3">
        <f t="shared" si="22"/>
        <v>-156751.01394034643</v>
      </c>
      <c r="X155" s="3">
        <f t="shared" si="23"/>
        <v>0</v>
      </c>
      <c r="Y155" s="15">
        <f t="shared" si="24"/>
        <v>-440.0609677804805</v>
      </c>
      <c r="Z155" s="43"/>
      <c r="AA155" s="43"/>
      <c r="AB155" s="44"/>
    </row>
    <row r="156" spans="1:28" ht="15.75">
      <c r="A156" s="2">
        <v>2862</v>
      </c>
      <c r="B156" s="40" t="s">
        <v>181</v>
      </c>
      <c r="C156" s="16" t="s">
        <v>182</v>
      </c>
      <c r="D156" s="29">
        <v>1772.6</v>
      </c>
      <c r="E156" s="3">
        <v>11463627.96</v>
      </c>
      <c r="F156" s="3">
        <v>709277.58</v>
      </c>
      <c r="G156" s="3">
        <v>69483.22</v>
      </c>
      <c r="H156" s="3">
        <v>10222349.32</v>
      </c>
      <c r="I156" s="3">
        <v>128321.39</v>
      </c>
      <c r="J156" s="14">
        <v>334196.44999999984</v>
      </c>
      <c r="K156" s="3">
        <v>0</v>
      </c>
      <c r="L156" s="15">
        <f t="shared" si="20"/>
        <v>6467.126232652601</v>
      </c>
      <c r="N156" s="5">
        <v>2142.376227897839</v>
      </c>
      <c r="O156" s="4">
        <v>13131040.213878186</v>
      </c>
      <c r="P156" s="4">
        <v>839090.46</v>
      </c>
      <c r="Q156" s="4">
        <v>69483.22</v>
      </c>
      <c r="R156" s="4">
        <v>12222466.533878187</v>
      </c>
      <c r="S156" s="4">
        <v>0</v>
      </c>
      <c r="T156" s="16">
        <v>6129.194323054425</v>
      </c>
      <c r="V156" s="31">
        <f t="shared" si="21"/>
        <v>369.7762278978389</v>
      </c>
      <c r="W156" s="3">
        <f t="shared" si="22"/>
        <v>1667412.2538781855</v>
      </c>
      <c r="X156" s="3">
        <f t="shared" si="23"/>
        <v>0</v>
      </c>
      <c r="Y156" s="15">
        <f t="shared" si="24"/>
        <v>-337.9319095981764</v>
      </c>
      <c r="Z156" s="43"/>
      <c r="AA156" s="43"/>
      <c r="AB156" s="44"/>
    </row>
    <row r="157" spans="1:28" ht="15.75">
      <c r="A157" s="2">
        <v>2865</v>
      </c>
      <c r="B157" s="40" t="s">
        <v>181</v>
      </c>
      <c r="C157" s="16" t="s">
        <v>183</v>
      </c>
      <c r="D157" s="29">
        <v>122</v>
      </c>
      <c r="E157" s="3">
        <v>1534035.82</v>
      </c>
      <c r="F157" s="3">
        <v>629899.45</v>
      </c>
      <c r="G157" s="3">
        <v>70802.66</v>
      </c>
      <c r="H157" s="3">
        <v>771440.65</v>
      </c>
      <c r="I157" s="3">
        <v>17171.67</v>
      </c>
      <c r="J157" s="14">
        <v>44721.39000000006</v>
      </c>
      <c r="K157" s="3">
        <v>0</v>
      </c>
      <c r="L157" s="15">
        <f t="shared" si="20"/>
        <v>12574.064098360655</v>
      </c>
      <c r="N157" s="5">
        <v>121.7</v>
      </c>
      <c r="O157" s="4">
        <v>1454465.216895918</v>
      </c>
      <c r="P157" s="4">
        <v>527388.52</v>
      </c>
      <c r="Q157" s="4">
        <v>70802.66</v>
      </c>
      <c r="R157" s="4">
        <v>856274.0368959178</v>
      </c>
      <c r="S157" s="4">
        <v>0</v>
      </c>
      <c r="T157" s="16">
        <v>11951.234321248297</v>
      </c>
      <c r="V157" s="31">
        <f t="shared" si="21"/>
        <v>-0.29999999999999716</v>
      </c>
      <c r="W157" s="3">
        <f t="shared" si="22"/>
        <v>-79570.60310408217</v>
      </c>
      <c r="X157" s="3">
        <f t="shared" si="23"/>
        <v>0</v>
      </c>
      <c r="Y157" s="15">
        <f t="shared" si="24"/>
        <v>-622.829777112358</v>
      </c>
      <c r="Z157" s="43"/>
      <c r="AA157" s="43"/>
      <c r="AB157" s="44"/>
    </row>
    <row r="158" spans="1:28" ht="15.75">
      <c r="A158" s="2">
        <v>3000</v>
      </c>
      <c r="B158" s="40" t="s">
        <v>184</v>
      </c>
      <c r="C158" s="16" t="s">
        <v>184</v>
      </c>
      <c r="D158" s="29">
        <v>2924.3</v>
      </c>
      <c r="E158" s="3">
        <v>21694281.770000003</v>
      </c>
      <c r="F158" s="3">
        <v>20548801.17</v>
      </c>
      <c r="G158" s="3">
        <v>1145480.6</v>
      </c>
      <c r="H158" s="3">
        <v>0</v>
      </c>
      <c r="I158" s="3">
        <v>0</v>
      </c>
      <c r="J158" s="14">
        <v>0</v>
      </c>
      <c r="K158" s="3">
        <v>-785419.65</v>
      </c>
      <c r="L158" s="15">
        <f t="shared" si="20"/>
        <v>7150.040050610403</v>
      </c>
      <c r="N158" s="5">
        <v>2970.7</v>
      </c>
      <c r="O158" s="4">
        <v>19983758.97809871</v>
      </c>
      <c r="P158" s="4">
        <v>16791280.14</v>
      </c>
      <c r="Q158" s="4">
        <v>1145480.6</v>
      </c>
      <c r="R158" s="4">
        <v>2046998.2380987084</v>
      </c>
      <c r="S158" s="4">
        <v>0</v>
      </c>
      <c r="T158" s="16">
        <v>6726.952899349887</v>
      </c>
      <c r="V158" s="31">
        <f t="shared" si="21"/>
        <v>46.399999999999636</v>
      </c>
      <c r="W158" s="3">
        <f t="shared" si="22"/>
        <v>-1710522.7919012941</v>
      </c>
      <c r="X158" s="3">
        <f t="shared" si="23"/>
        <v>785419.65</v>
      </c>
      <c r="Y158" s="15">
        <f t="shared" si="24"/>
        <v>-423.0871512605163</v>
      </c>
      <c r="Z158" s="43"/>
      <c r="AA158" s="43"/>
      <c r="AB158" s="44"/>
    </row>
    <row r="159" spans="1:28" ht="15.75">
      <c r="A159" s="2">
        <v>3010</v>
      </c>
      <c r="B159" s="40" t="s">
        <v>185</v>
      </c>
      <c r="C159" s="16" t="s">
        <v>186</v>
      </c>
      <c r="D159" s="29">
        <v>442.09999999999997</v>
      </c>
      <c r="E159" s="3">
        <v>3405852.99</v>
      </c>
      <c r="F159" s="3">
        <v>2652166.19</v>
      </c>
      <c r="G159" s="3">
        <v>207724.71</v>
      </c>
      <c r="H159" s="3">
        <v>408547.6700000004</v>
      </c>
      <c r="I159" s="3">
        <v>38124.39</v>
      </c>
      <c r="J159" s="14">
        <v>99290.02999999993</v>
      </c>
      <c r="K159" s="3">
        <v>0</v>
      </c>
      <c r="L159" s="15">
        <f t="shared" si="20"/>
        <v>7703.806808414387</v>
      </c>
      <c r="N159" s="5">
        <v>416.59999999999997</v>
      </c>
      <c r="O159" s="4">
        <v>3157936.506981685</v>
      </c>
      <c r="P159" s="4">
        <v>2682973.17</v>
      </c>
      <c r="Q159" s="4">
        <v>207724.71</v>
      </c>
      <c r="R159" s="4">
        <v>267238.62698168494</v>
      </c>
      <c r="S159" s="4">
        <v>0</v>
      </c>
      <c r="T159" s="16">
        <v>7580.260458429393</v>
      </c>
      <c r="V159" s="31">
        <f t="shared" si="21"/>
        <v>-25.5</v>
      </c>
      <c r="W159" s="3">
        <f t="shared" si="22"/>
        <v>-247916.4830183154</v>
      </c>
      <c r="X159" s="3">
        <f t="shared" si="23"/>
        <v>0</v>
      </c>
      <c r="Y159" s="15">
        <f t="shared" si="24"/>
        <v>-123.54634998499387</v>
      </c>
      <c r="Z159" s="43"/>
      <c r="AA159" s="43"/>
      <c r="AB159" s="44"/>
    </row>
    <row r="160" spans="1:28" ht="15.75">
      <c r="A160" s="2">
        <v>3020</v>
      </c>
      <c r="B160" s="40" t="s">
        <v>185</v>
      </c>
      <c r="C160" s="16" t="s">
        <v>187</v>
      </c>
      <c r="D160" s="29">
        <v>2735.8</v>
      </c>
      <c r="E160" s="3">
        <v>17760742.2</v>
      </c>
      <c r="F160" s="3">
        <v>5918899.35</v>
      </c>
      <c r="G160" s="3">
        <v>511891.08</v>
      </c>
      <c r="H160" s="3">
        <v>10613367.09</v>
      </c>
      <c r="I160" s="3">
        <v>198809.93</v>
      </c>
      <c r="J160" s="14">
        <v>517774.7499999997</v>
      </c>
      <c r="K160" s="3">
        <v>0</v>
      </c>
      <c r="L160" s="15">
        <f t="shared" si="20"/>
        <v>6491.9739016009935</v>
      </c>
      <c r="N160" s="5">
        <v>2662.6</v>
      </c>
      <c r="O160" s="4">
        <v>16426953.984302342</v>
      </c>
      <c r="P160" s="4">
        <v>5884394.44</v>
      </c>
      <c r="Q160" s="4">
        <v>511891.08</v>
      </c>
      <c r="R160" s="4">
        <v>10030668.46430234</v>
      </c>
      <c r="S160" s="4">
        <v>0</v>
      </c>
      <c r="T160" s="16">
        <v>6169.516256404395</v>
      </c>
      <c r="V160" s="31">
        <f t="shared" si="21"/>
        <v>-73.20000000000027</v>
      </c>
      <c r="W160" s="3">
        <f t="shared" si="22"/>
        <v>-1333788.2156976573</v>
      </c>
      <c r="X160" s="3">
        <f t="shared" si="23"/>
        <v>0</v>
      </c>
      <c r="Y160" s="15">
        <f t="shared" si="24"/>
        <v>-322.4576451965986</v>
      </c>
      <c r="Z160" s="43"/>
      <c r="AA160" s="43"/>
      <c r="AB160" s="44"/>
    </row>
    <row r="161" spans="1:28" ht="15.75">
      <c r="A161" s="2">
        <v>3030</v>
      </c>
      <c r="B161" s="40" t="s">
        <v>188</v>
      </c>
      <c r="C161" s="16" t="s">
        <v>189</v>
      </c>
      <c r="D161" s="29">
        <v>387.8</v>
      </c>
      <c r="E161" s="3">
        <v>3157574.9400000004</v>
      </c>
      <c r="F161" s="3">
        <v>865673.51</v>
      </c>
      <c r="G161" s="3">
        <v>108412.54</v>
      </c>
      <c r="H161" s="3">
        <v>2056091.6400000006</v>
      </c>
      <c r="I161" s="3">
        <v>35345.21</v>
      </c>
      <c r="J161" s="14">
        <v>92052.04000000001</v>
      </c>
      <c r="K161" s="3">
        <v>0</v>
      </c>
      <c r="L161" s="15">
        <f t="shared" si="20"/>
        <v>8142.276792160908</v>
      </c>
      <c r="N161" s="5">
        <v>371.79999999999995</v>
      </c>
      <c r="O161" s="4">
        <v>2931956.6753052855</v>
      </c>
      <c r="P161" s="4">
        <v>868230.22</v>
      </c>
      <c r="Q161" s="4">
        <v>108412.54</v>
      </c>
      <c r="R161" s="4">
        <v>1955313.9153052855</v>
      </c>
      <c r="S161" s="4">
        <v>0</v>
      </c>
      <c r="T161" s="16">
        <v>7885.843666770537</v>
      </c>
      <c r="V161" s="31">
        <f t="shared" si="21"/>
        <v>-16.000000000000057</v>
      </c>
      <c r="W161" s="3">
        <f t="shared" si="22"/>
        <v>-225618.26469471492</v>
      </c>
      <c r="X161" s="3">
        <f t="shared" si="23"/>
        <v>0</v>
      </c>
      <c r="Y161" s="15">
        <f t="shared" si="24"/>
        <v>-256.43312539037106</v>
      </c>
      <c r="Z161" s="43"/>
      <c r="AA161" s="43"/>
      <c r="AB161" s="44"/>
    </row>
    <row r="162" spans="1:28" ht="15.75">
      <c r="A162" s="2">
        <v>3040</v>
      </c>
      <c r="B162" s="40" t="s">
        <v>188</v>
      </c>
      <c r="C162" s="16" t="s">
        <v>190</v>
      </c>
      <c r="D162" s="29">
        <v>102.1</v>
      </c>
      <c r="E162" s="3">
        <v>1309827.4</v>
      </c>
      <c r="F162" s="3">
        <v>434596.71</v>
      </c>
      <c r="G162" s="3">
        <v>65984.46</v>
      </c>
      <c r="H162" s="3">
        <v>756399.21</v>
      </c>
      <c r="I162" s="3">
        <v>14661.93</v>
      </c>
      <c r="J162" s="14">
        <v>38185.09000000002</v>
      </c>
      <c r="K162" s="3">
        <v>0</v>
      </c>
      <c r="L162" s="15">
        <f t="shared" si="20"/>
        <v>12828.86777668952</v>
      </c>
      <c r="N162" s="5">
        <v>101.7</v>
      </c>
      <c r="O162" s="4">
        <v>1239932.5475712137</v>
      </c>
      <c r="P162" s="4">
        <v>418316.73</v>
      </c>
      <c r="Q162" s="4">
        <v>65984.46</v>
      </c>
      <c r="R162" s="4">
        <v>755631.3575712137</v>
      </c>
      <c r="S162" s="4">
        <v>0</v>
      </c>
      <c r="T162" s="16">
        <v>12192.06044809453</v>
      </c>
      <c r="V162" s="31">
        <f t="shared" si="21"/>
        <v>-0.3999999999999915</v>
      </c>
      <c r="W162" s="3">
        <f t="shared" si="22"/>
        <v>-69894.85242878622</v>
      </c>
      <c r="X162" s="3">
        <f t="shared" si="23"/>
        <v>0</v>
      </c>
      <c r="Y162" s="15">
        <f t="shared" si="24"/>
        <v>-636.8073285949904</v>
      </c>
      <c r="Z162" s="43"/>
      <c r="AA162" s="43"/>
      <c r="AB162" s="44"/>
    </row>
    <row r="163" spans="1:28" ht="15.75">
      <c r="A163" s="2">
        <v>3050</v>
      </c>
      <c r="B163" s="40" t="s">
        <v>188</v>
      </c>
      <c r="C163" s="16" t="s">
        <v>191</v>
      </c>
      <c r="D163" s="29">
        <v>194.4</v>
      </c>
      <c r="E163" s="3">
        <v>2124100.16</v>
      </c>
      <c r="F163" s="3">
        <v>372306.65</v>
      </c>
      <c r="G163" s="3">
        <v>45117.1</v>
      </c>
      <c r="H163" s="3">
        <v>1620976.2999999998</v>
      </c>
      <c r="I163" s="3">
        <v>23776.72</v>
      </c>
      <c r="J163" s="14">
        <v>61923.3900000001</v>
      </c>
      <c r="K163" s="3">
        <v>0</v>
      </c>
      <c r="L163" s="15">
        <f t="shared" si="20"/>
        <v>10926.441152263375</v>
      </c>
      <c r="N163" s="5">
        <v>190.6</v>
      </c>
      <c r="O163" s="4">
        <v>1991524.7738665324</v>
      </c>
      <c r="P163" s="4">
        <v>372330.18</v>
      </c>
      <c r="Q163" s="4">
        <v>45117.1</v>
      </c>
      <c r="R163" s="4">
        <v>1574077.4938665323</v>
      </c>
      <c r="S163" s="4">
        <v>0</v>
      </c>
      <c r="T163" s="16">
        <v>10448.713399089887</v>
      </c>
      <c r="V163" s="31">
        <f t="shared" si="21"/>
        <v>-3.8000000000000114</v>
      </c>
      <c r="W163" s="3">
        <f t="shared" si="22"/>
        <v>-132575.38613346778</v>
      </c>
      <c r="X163" s="3">
        <f t="shared" si="23"/>
        <v>0</v>
      </c>
      <c r="Y163" s="15">
        <f t="shared" si="24"/>
        <v>-477.72775317348714</v>
      </c>
      <c r="Z163" s="43"/>
      <c r="AA163" s="43"/>
      <c r="AB163" s="44"/>
    </row>
    <row r="164" spans="1:28" ht="15.75">
      <c r="A164" s="2" t="s">
        <v>285</v>
      </c>
      <c r="B164" s="40" t="s">
        <v>188</v>
      </c>
      <c r="C164" s="16" t="s">
        <v>192</v>
      </c>
      <c r="D164" s="29">
        <v>106.6</v>
      </c>
      <c r="E164" s="3">
        <v>1375822</v>
      </c>
      <c r="F164" s="3">
        <v>172359.23</v>
      </c>
      <c r="G164" s="3">
        <v>15161.97</v>
      </c>
      <c r="H164" s="3">
        <v>1132791.13</v>
      </c>
      <c r="I164" s="3">
        <v>15400.66</v>
      </c>
      <c r="J164" s="14">
        <v>40109.010000000155</v>
      </c>
      <c r="K164" s="3">
        <v>0</v>
      </c>
      <c r="L164" s="15">
        <f aca="true" t="shared" si="25" ref="L164:L183">SUM(E164+K164)/D164</f>
        <v>12906.397748592872</v>
      </c>
      <c r="N164" s="5">
        <v>105.1</v>
      </c>
      <c r="O164" s="4">
        <v>1292079.984096006</v>
      </c>
      <c r="P164" s="4">
        <v>140338.06</v>
      </c>
      <c r="Q164" s="4">
        <v>15161.97</v>
      </c>
      <c r="R164" s="4">
        <v>1136579.954096006</v>
      </c>
      <c r="S164" s="4">
        <v>0</v>
      </c>
      <c r="T164" s="16">
        <v>12293.81526256904</v>
      </c>
      <c r="V164" s="31">
        <f aca="true" t="shared" si="26" ref="V164:V182">N164-D164</f>
        <v>-1.5</v>
      </c>
      <c r="W164" s="3">
        <f aca="true" t="shared" si="27" ref="W164:W182">O164-E164</f>
        <v>-83742.01590399398</v>
      </c>
      <c r="X164" s="3">
        <f aca="true" t="shared" si="28" ref="X164:X182">S164-K164</f>
        <v>0</v>
      </c>
      <c r="Y164" s="15">
        <f aca="true" t="shared" si="29" ref="Y164:Y182">T164-L164</f>
        <v>-612.5824860238317</v>
      </c>
      <c r="Z164" s="43"/>
      <c r="AA164" s="43"/>
      <c r="AB164" s="44"/>
    </row>
    <row r="165" spans="1:28" ht="15.75">
      <c r="A165" s="2">
        <v>3070</v>
      </c>
      <c r="B165" s="40" t="s">
        <v>188</v>
      </c>
      <c r="C165" s="16" t="s">
        <v>193</v>
      </c>
      <c r="D165" s="29">
        <v>100.7</v>
      </c>
      <c r="E165" s="3">
        <v>1297894.53</v>
      </c>
      <c r="F165" s="3">
        <v>430489.27</v>
      </c>
      <c r="G165" s="3">
        <v>59759.18</v>
      </c>
      <c r="H165" s="3">
        <v>755280.5199999999</v>
      </c>
      <c r="I165" s="3">
        <v>14528.35</v>
      </c>
      <c r="J165" s="14">
        <v>37837.21000000006</v>
      </c>
      <c r="K165" s="3">
        <v>0</v>
      </c>
      <c r="L165" s="15">
        <f t="shared" si="25"/>
        <v>12888.724230387288</v>
      </c>
      <c r="N165" s="5">
        <v>104.5</v>
      </c>
      <c r="O165" s="4">
        <v>1270466.5153075564</v>
      </c>
      <c r="P165" s="4">
        <v>505113.7</v>
      </c>
      <c r="Q165" s="4">
        <v>59759.18</v>
      </c>
      <c r="R165" s="4">
        <v>705593.6353075564</v>
      </c>
      <c r="S165" s="4">
        <v>0</v>
      </c>
      <c r="T165" s="16">
        <v>12157.57430916322</v>
      </c>
      <c r="V165" s="31">
        <f t="shared" si="26"/>
        <v>3.799999999999997</v>
      </c>
      <c r="W165" s="3">
        <f t="shared" si="27"/>
        <v>-27428.014692443656</v>
      </c>
      <c r="X165" s="3">
        <f t="shared" si="28"/>
        <v>0</v>
      </c>
      <c r="Y165" s="15">
        <f t="shared" si="29"/>
        <v>-731.1499212240687</v>
      </c>
      <c r="Z165" s="43"/>
      <c r="AA165" s="43"/>
      <c r="AB165" s="44"/>
    </row>
    <row r="166" spans="1:28" ht="15.75">
      <c r="A166" s="2">
        <v>3080</v>
      </c>
      <c r="B166" s="40" t="s">
        <v>194</v>
      </c>
      <c r="C166" s="16" t="s">
        <v>195</v>
      </c>
      <c r="D166" s="29">
        <v>1857.8</v>
      </c>
      <c r="E166" s="3">
        <v>12718503.790000001</v>
      </c>
      <c r="F166" s="3">
        <v>4100739.21</v>
      </c>
      <c r="G166" s="3">
        <v>386341.29</v>
      </c>
      <c r="H166" s="3">
        <v>7718275.540000001</v>
      </c>
      <c r="I166" s="3">
        <v>142368.2</v>
      </c>
      <c r="J166" s="14">
        <v>370779.55</v>
      </c>
      <c r="K166" s="3">
        <v>0</v>
      </c>
      <c r="L166" s="15">
        <f t="shared" si="25"/>
        <v>6846.002685972657</v>
      </c>
      <c r="N166" s="5">
        <v>1845.1</v>
      </c>
      <c r="O166" s="4">
        <v>11995781.570634387</v>
      </c>
      <c r="P166" s="4">
        <v>5052024.48</v>
      </c>
      <c r="Q166" s="4">
        <v>386341.29</v>
      </c>
      <c r="R166" s="4">
        <v>6557415.800634387</v>
      </c>
      <c r="S166" s="4">
        <v>0</v>
      </c>
      <c r="T166" s="16">
        <v>6501.426248243666</v>
      </c>
      <c r="V166" s="31">
        <f t="shared" si="26"/>
        <v>-12.700000000000045</v>
      </c>
      <c r="W166" s="3">
        <f t="shared" si="27"/>
        <v>-722722.2193656135</v>
      </c>
      <c r="X166" s="3">
        <f t="shared" si="28"/>
        <v>0</v>
      </c>
      <c r="Y166" s="15">
        <f t="shared" si="29"/>
        <v>-344.57643772899064</v>
      </c>
      <c r="Z166" s="43"/>
      <c r="AA166" s="43"/>
      <c r="AB166" s="44"/>
    </row>
    <row r="167" spans="1:28" ht="15.75">
      <c r="A167" s="2">
        <v>3085</v>
      </c>
      <c r="B167" s="40" t="s">
        <v>194</v>
      </c>
      <c r="C167" s="16" t="s">
        <v>196</v>
      </c>
      <c r="D167" s="29">
        <v>1735.8</v>
      </c>
      <c r="E167" s="3">
        <v>11453865.54</v>
      </c>
      <c r="F167" s="3">
        <v>3735998.37</v>
      </c>
      <c r="G167" s="3">
        <v>331581.29</v>
      </c>
      <c r="H167" s="3">
        <v>6924161.919999998</v>
      </c>
      <c r="I167" s="3">
        <v>128212.11</v>
      </c>
      <c r="J167" s="14">
        <v>333911.8500000009</v>
      </c>
      <c r="K167" s="3">
        <v>0</v>
      </c>
      <c r="L167" s="15">
        <f t="shared" si="25"/>
        <v>6598.609021776702</v>
      </c>
      <c r="N167" s="5">
        <v>1786.5</v>
      </c>
      <c r="O167" s="4">
        <v>11166303.751903944</v>
      </c>
      <c r="P167" s="4">
        <v>4082478.18</v>
      </c>
      <c r="Q167" s="4">
        <v>331581.29</v>
      </c>
      <c r="R167" s="4">
        <v>6752244.281903944</v>
      </c>
      <c r="S167" s="4">
        <v>0</v>
      </c>
      <c r="T167" s="16">
        <v>6250.379933895295</v>
      </c>
      <c r="V167" s="31">
        <f t="shared" si="26"/>
        <v>50.700000000000045</v>
      </c>
      <c r="W167" s="3">
        <f t="shared" si="27"/>
        <v>-287561.7880960554</v>
      </c>
      <c r="X167" s="3">
        <f t="shared" si="28"/>
        <v>0</v>
      </c>
      <c r="Y167" s="15">
        <f t="shared" si="29"/>
        <v>-348.2290878814074</v>
      </c>
      <c r="Z167" s="43"/>
      <c r="AA167" s="43"/>
      <c r="AB167" s="44"/>
    </row>
    <row r="168" spans="1:28" ht="15.75">
      <c r="A168" s="2">
        <v>3090</v>
      </c>
      <c r="B168" s="40" t="s">
        <v>194</v>
      </c>
      <c r="C168" s="16" t="s">
        <v>197</v>
      </c>
      <c r="D168" s="29">
        <v>2150</v>
      </c>
      <c r="E168" s="3">
        <v>14282525.4</v>
      </c>
      <c r="F168" s="3">
        <v>3822930.06</v>
      </c>
      <c r="G168" s="3">
        <v>297825.61</v>
      </c>
      <c r="H168" s="3">
        <v>9585519.100000001</v>
      </c>
      <c r="I168" s="3">
        <v>159875.52</v>
      </c>
      <c r="J168" s="14">
        <v>416375.10999999894</v>
      </c>
      <c r="K168" s="3">
        <v>0</v>
      </c>
      <c r="L168" s="15">
        <f t="shared" si="25"/>
        <v>6643.035069767442</v>
      </c>
      <c r="N168" s="5">
        <v>2193.7</v>
      </c>
      <c r="O168" s="4">
        <v>13807022.03629163</v>
      </c>
      <c r="P168" s="4">
        <v>3851697.86</v>
      </c>
      <c r="Q168" s="4">
        <v>297825.61</v>
      </c>
      <c r="R168" s="4">
        <v>9657498.56629163</v>
      </c>
      <c r="S168" s="4">
        <v>0</v>
      </c>
      <c r="T168" s="16">
        <v>6293.942670507194</v>
      </c>
      <c r="V168" s="31">
        <f t="shared" si="26"/>
        <v>43.69999999999982</v>
      </c>
      <c r="W168" s="3">
        <f t="shared" si="27"/>
        <v>-475503.3637083713</v>
      </c>
      <c r="X168" s="3">
        <f t="shared" si="28"/>
        <v>0</v>
      </c>
      <c r="Y168" s="15">
        <f t="shared" si="29"/>
        <v>-349.0923992602484</v>
      </c>
      <c r="Z168" s="43"/>
      <c r="AA168" s="43"/>
      <c r="AB168" s="44"/>
    </row>
    <row r="169" spans="1:28" ht="15.75">
      <c r="A169" s="2">
        <v>3100</v>
      </c>
      <c r="B169" s="40" t="s">
        <v>194</v>
      </c>
      <c r="C169" s="16" t="s">
        <v>198</v>
      </c>
      <c r="D169" s="29">
        <v>4126.8</v>
      </c>
      <c r="E169" s="3">
        <v>26669925.380000003</v>
      </c>
      <c r="F169" s="3">
        <v>12906445.23</v>
      </c>
      <c r="G169" s="3">
        <v>917508.68</v>
      </c>
      <c r="H169" s="3">
        <v>11769931.990000002</v>
      </c>
      <c r="I169" s="3">
        <v>298537.41</v>
      </c>
      <c r="J169" s="14">
        <v>777502.0700000005</v>
      </c>
      <c r="K169" s="3">
        <v>0</v>
      </c>
      <c r="L169" s="15">
        <f t="shared" si="25"/>
        <v>6462.616404962683</v>
      </c>
      <c r="N169" s="5">
        <v>4073.8</v>
      </c>
      <c r="O169" s="4">
        <v>25002822.865609515</v>
      </c>
      <c r="P169" s="4">
        <v>13143587.5</v>
      </c>
      <c r="Q169" s="4">
        <v>917508.68</v>
      </c>
      <c r="R169" s="4">
        <v>10941726.685609516</v>
      </c>
      <c r="S169" s="4">
        <v>0</v>
      </c>
      <c r="T169" s="16">
        <v>6137.469405864184</v>
      </c>
      <c r="V169" s="31">
        <f t="shared" si="26"/>
        <v>-53</v>
      </c>
      <c r="W169" s="3">
        <f t="shared" si="27"/>
        <v>-1667102.5143904872</v>
      </c>
      <c r="X169" s="3">
        <f t="shared" si="28"/>
        <v>0</v>
      </c>
      <c r="Y169" s="15">
        <f t="shared" si="29"/>
        <v>-325.1469990984988</v>
      </c>
      <c r="Z169" s="43"/>
      <c r="AA169" s="43"/>
      <c r="AB169" s="44"/>
    </row>
    <row r="170" spans="1:28" ht="15.75">
      <c r="A170" s="2">
        <v>3110</v>
      </c>
      <c r="B170" s="40" t="s">
        <v>194</v>
      </c>
      <c r="C170" s="16" t="s">
        <v>199</v>
      </c>
      <c r="D170" s="29">
        <v>2957.5</v>
      </c>
      <c r="E170" s="3">
        <v>19113188.02</v>
      </c>
      <c r="F170" s="3">
        <v>4346569.51</v>
      </c>
      <c r="G170" s="3">
        <v>385740.99</v>
      </c>
      <c r="H170" s="3">
        <v>13609726.32</v>
      </c>
      <c r="I170" s="3">
        <v>213948.92</v>
      </c>
      <c r="J170" s="14">
        <v>557202.2799999992</v>
      </c>
      <c r="K170" s="3">
        <v>0</v>
      </c>
      <c r="L170" s="15">
        <f t="shared" si="25"/>
        <v>6462.616405748098</v>
      </c>
      <c r="N170" s="5">
        <v>3055.6</v>
      </c>
      <c r="O170" s="4">
        <v>18753651.51307726</v>
      </c>
      <c r="P170" s="4">
        <v>4727879.19</v>
      </c>
      <c r="Q170" s="4">
        <v>385740.99</v>
      </c>
      <c r="R170" s="4">
        <v>13640031.333077257</v>
      </c>
      <c r="S170" s="4">
        <v>0</v>
      </c>
      <c r="T170" s="16">
        <v>6137.469404724852</v>
      </c>
      <c r="V170" s="31">
        <f t="shared" si="26"/>
        <v>98.09999999999991</v>
      </c>
      <c r="W170" s="3">
        <f t="shared" si="27"/>
        <v>-359536.5069227405</v>
      </c>
      <c r="X170" s="3">
        <f t="shared" si="28"/>
        <v>0</v>
      </c>
      <c r="Y170" s="15">
        <f t="shared" si="29"/>
        <v>-325.14700102324605</v>
      </c>
      <c r="Z170" s="43"/>
      <c r="AA170" s="43"/>
      <c r="AB170" s="44"/>
    </row>
    <row r="171" spans="1:28" ht="15.75">
      <c r="A171" s="2">
        <v>3120</v>
      </c>
      <c r="B171" s="40" t="s">
        <v>194</v>
      </c>
      <c r="C171" s="16" t="s">
        <v>200</v>
      </c>
      <c r="D171" s="29">
        <v>18574.4</v>
      </c>
      <c r="E171" s="3">
        <v>123947915.68999998</v>
      </c>
      <c r="F171" s="3">
        <v>25525057.55</v>
      </c>
      <c r="G171" s="3">
        <v>1971131.14</v>
      </c>
      <c r="H171" s="3">
        <v>91450856.19999999</v>
      </c>
      <c r="I171" s="3">
        <v>1387446.31</v>
      </c>
      <c r="J171" s="14">
        <v>3613424.489999997</v>
      </c>
      <c r="K171" s="3">
        <v>0</v>
      </c>
      <c r="L171" s="15">
        <f t="shared" si="25"/>
        <v>6673.050849018002</v>
      </c>
      <c r="N171" s="5">
        <v>18879.3</v>
      </c>
      <c r="O171" s="4">
        <v>119622810.77830416</v>
      </c>
      <c r="P171" s="4">
        <v>25354324.2</v>
      </c>
      <c r="Q171" s="4">
        <v>1971131.14</v>
      </c>
      <c r="R171" s="4">
        <v>92297355.43830416</v>
      </c>
      <c r="S171" s="4">
        <v>0</v>
      </c>
      <c r="T171" s="16">
        <v>6336.188882972577</v>
      </c>
      <c r="V171" s="31">
        <f t="shared" si="26"/>
        <v>304.8999999999978</v>
      </c>
      <c r="W171" s="3">
        <f t="shared" si="27"/>
        <v>-4325104.911695823</v>
      </c>
      <c r="X171" s="3">
        <f t="shared" si="28"/>
        <v>0</v>
      </c>
      <c r="Y171" s="15">
        <f t="shared" si="29"/>
        <v>-336.8619660454251</v>
      </c>
      <c r="Z171" s="43"/>
      <c r="AA171" s="43"/>
      <c r="AB171" s="44"/>
    </row>
    <row r="172" spans="1:28" ht="15.75">
      <c r="A172" s="2">
        <v>3130</v>
      </c>
      <c r="B172" s="40" t="s">
        <v>194</v>
      </c>
      <c r="C172" s="16" t="s">
        <v>183</v>
      </c>
      <c r="D172" s="29">
        <v>1110.5</v>
      </c>
      <c r="E172" s="3">
        <v>7655311.6899999995</v>
      </c>
      <c r="F172" s="3">
        <v>3777298.13</v>
      </c>
      <c r="G172" s="3">
        <v>378386.5</v>
      </c>
      <c r="H172" s="3">
        <v>3190761.6399999997</v>
      </c>
      <c r="I172" s="3">
        <v>85691.91</v>
      </c>
      <c r="J172" s="14">
        <v>223173.50999999992</v>
      </c>
      <c r="K172" s="3">
        <v>0</v>
      </c>
      <c r="L172" s="15">
        <f t="shared" si="25"/>
        <v>6893.571985592075</v>
      </c>
      <c r="N172" s="5">
        <v>1149.1</v>
      </c>
      <c r="O172" s="4">
        <v>7519743.968746856</v>
      </c>
      <c r="P172" s="4">
        <v>4614516.19</v>
      </c>
      <c r="Q172" s="4">
        <v>378386.5</v>
      </c>
      <c r="R172" s="4">
        <v>2526841.2787468554</v>
      </c>
      <c r="S172" s="4">
        <v>0</v>
      </c>
      <c r="T172" s="16">
        <v>6544.029213077066</v>
      </c>
      <c r="V172" s="31">
        <f t="shared" si="26"/>
        <v>38.59999999999991</v>
      </c>
      <c r="W172" s="3">
        <f t="shared" si="27"/>
        <v>-135567.72125314362</v>
      </c>
      <c r="X172" s="3">
        <f t="shared" si="28"/>
        <v>0</v>
      </c>
      <c r="Y172" s="15">
        <f t="shared" si="29"/>
        <v>-349.54277251500935</v>
      </c>
      <c r="Z172" s="43"/>
      <c r="AA172" s="43"/>
      <c r="AB172" s="44"/>
    </row>
    <row r="173" spans="1:28" ht="15.75">
      <c r="A173" s="2">
        <v>3140</v>
      </c>
      <c r="B173" s="40" t="s">
        <v>194</v>
      </c>
      <c r="C173" s="16" t="s">
        <v>201</v>
      </c>
      <c r="D173" s="29">
        <v>2248.7000000000003</v>
      </c>
      <c r="E173" s="3">
        <v>15664894.48</v>
      </c>
      <c r="F173" s="3">
        <v>3411770.87</v>
      </c>
      <c r="G173" s="3">
        <v>302433.47</v>
      </c>
      <c r="H173" s="3">
        <v>11318665.69</v>
      </c>
      <c r="I173" s="3">
        <v>175349.46</v>
      </c>
      <c r="J173" s="14">
        <v>456674.99000000115</v>
      </c>
      <c r="K173" s="3">
        <v>0</v>
      </c>
      <c r="L173" s="15">
        <f t="shared" si="25"/>
        <v>6966.200240138746</v>
      </c>
      <c r="N173" s="5">
        <v>2223.1000000000004</v>
      </c>
      <c r="O173" s="4">
        <v>14738793.60828853</v>
      </c>
      <c r="P173" s="4">
        <v>3951149.3</v>
      </c>
      <c r="Q173" s="4">
        <v>302433.47</v>
      </c>
      <c r="R173" s="4">
        <v>10485210.838288529</v>
      </c>
      <c r="S173" s="4">
        <v>0</v>
      </c>
      <c r="T173" s="16">
        <v>6629.8383375864905</v>
      </c>
      <c r="V173" s="31">
        <f t="shared" si="26"/>
        <v>-25.59999999999991</v>
      </c>
      <c r="W173" s="3">
        <f t="shared" si="27"/>
        <v>-926100.8717114702</v>
      </c>
      <c r="X173" s="3">
        <f t="shared" si="28"/>
        <v>0</v>
      </c>
      <c r="Y173" s="15">
        <f t="shared" si="29"/>
        <v>-336.36190255225574</v>
      </c>
      <c r="Z173" s="43"/>
      <c r="AA173" s="43"/>
      <c r="AB173" s="44"/>
    </row>
    <row r="174" spans="1:28" ht="15.75">
      <c r="A174" s="2">
        <v>3145</v>
      </c>
      <c r="B174" s="40" t="s">
        <v>194</v>
      </c>
      <c r="C174" s="16" t="s">
        <v>202</v>
      </c>
      <c r="D174" s="29">
        <v>844.6</v>
      </c>
      <c r="E174" s="3">
        <v>6104712.34</v>
      </c>
      <c r="F174" s="3">
        <v>2643669.3</v>
      </c>
      <c r="G174" s="3">
        <v>176889.29</v>
      </c>
      <c r="H174" s="3">
        <v>3037849.67</v>
      </c>
      <c r="I174" s="3">
        <v>68334.84</v>
      </c>
      <c r="J174" s="14">
        <v>177969.24000000008</v>
      </c>
      <c r="K174" s="3">
        <v>0</v>
      </c>
      <c r="L174" s="15">
        <f t="shared" si="25"/>
        <v>7227.933151787828</v>
      </c>
      <c r="N174" s="5">
        <v>849.1</v>
      </c>
      <c r="O174" s="4">
        <v>5822483.7523727305</v>
      </c>
      <c r="P174" s="4">
        <v>2654516.37</v>
      </c>
      <c r="Q174" s="4">
        <v>176889.29</v>
      </c>
      <c r="R174" s="4">
        <v>2991078.0923727304</v>
      </c>
      <c r="S174" s="4">
        <v>0</v>
      </c>
      <c r="T174" s="16">
        <v>6857.241493784867</v>
      </c>
      <c r="V174" s="31">
        <f t="shared" si="26"/>
        <v>4.5</v>
      </c>
      <c r="W174" s="3">
        <f t="shared" si="27"/>
        <v>-282228.5876272693</v>
      </c>
      <c r="X174" s="3">
        <f t="shared" si="28"/>
        <v>0</v>
      </c>
      <c r="Y174" s="15">
        <f t="shared" si="29"/>
        <v>-370.69165800296105</v>
      </c>
      <c r="Z174" s="43"/>
      <c r="AA174" s="43"/>
      <c r="AB174" s="44"/>
    </row>
    <row r="175" spans="1:28" ht="15.75">
      <c r="A175" s="2" t="s">
        <v>286</v>
      </c>
      <c r="B175" s="40" t="s">
        <v>194</v>
      </c>
      <c r="C175" s="16" t="s">
        <v>203</v>
      </c>
      <c r="D175" s="29">
        <v>145.4</v>
      </c>
      <c r="E175" s="3">
        <v>1765193.22</v>
      </c>
      <c r="F175" s="3">
        <v>238182.91</v>
      </c>
      <c r="G175" s="3">
        <v>17532.82</v>
      </c>
      <c r="H175" s="3">
        <v>1438258.0299999998</v>
      </c>
      <c r="I175" s="3">
        <v>19759.19</v>
      </c>
      <c r="J175" s="14">
        <v>51460.27000000019</v>
      </c>
      <c r="K175" s="3">
        <v>0</v>
      </c>
      <c r="L175" s="15">
        <f t="shared" si="25"/>
        <v>12140.25598349381</v>
      </c>
      <c r="N175" s="5">
        <v>147.9</v>
      </c>
      <c r="O175" s="4">
        <v>1697284.2376445464</v>
      </c>
      <c r="P175" s="4">
        <v>244504.8</v>
      </c>
      <c r="Q175" s="4">
        <v>17532.82</v>
      </c>
      <c r="R175" s="4">
        <v>1435246.6176445463</v>
      </c>
      <c r="S175" s="4">
        <v>0</v>
      </c>
      <c r="T175" s="16">
        <v>11475.89072105846</v>
      </c>
      <c r="V175" s="31">
        <f t="shared" si="26"/>
        <v>2.5</v>
      </c>
      <c r="W175" s="3">
        <f t="shared" si="27"/>
        <v>-67908.98235545354</v>
      </c>
      <c r="X175" s="3">
        <f t="shared" si="28"/>
        <v>0</v>
      </c>
      <c r="Y175" s="15">
        <f t="shared" si="29"/>
        <v>-664.365262435349</v>
      </c>
      <c r="Z175" s="43"/>
      <c r="AA175" s="43"/>
      <c r="AB175" s="44"/>
    </row>
    <row r="176" spans="1:28" ht="15.75">
      <c r="A176" s="2">
        <v>3147</v>
      </c>
      <c r="B176" s="40" t="s">
        <v>194</v>
      </c>
      <c r="C176" s="16" t="s">
        <v>204</v>
      </c>
      <c r="D176" s="29">
        <v>165.6</v>
      </c>
      <c r="E176" s="3">
        <v>1925722.15</v>
      </c>
      <c r="F176" s="3">
        <v>316484.32</v>
      </c>
      <c r="G176" s="3">
        <v>28251.22</v>
      </c>
      <c r="H176" s="3">
        <v>1503290.3699999999</v>
      </c>
      <c r="I176" s="3">
        <v>21556.12</v>
      </c>
      <c r="J176" s="14">
        <v>56140.119999999995</v>
      </c>
      <c r="K176" s="3">
        <v>0</v>
      </c>
      <c r="L176" s="15">
        <f t="shared" si="25"/>
        <v>11628.756944444443</v>
      </c>
      <c r="N176" s="5">
        <v>167.8</v>
      </c>
      <c r="O176" s="4">
        <v>1844773.1582779433</v>
      </c>
      <c r="P176" s="4">
        <v>355926.42</v>
      </c>
      <c r="Q176" s="4">
        <v>28251.22</v>
      </c>
      <c r="R176" s="4">
        <v>1460595.5182779434</v>
      </c>
      <c r="S176" s="4">
        <v>0</v>
      </c>
      <c r="T176" s="16">
        <v>10993.880561847098</v>
      </c>
      <c r="V176" s="31">
        <f t="shared" si="26"/>
        <v>2.200000000000017</v>
      </c>
      <c r="W176" s="3">
        <f t="shared" si="27"/>
        <v>-80948.99172205664</v>
      </c>
      <c r="X176" s="3">
        <f t="shared" si="28"/>
        <v>0</v>
      </c>
      <c r="Y176" s="15">
        <f t="shared" si="29"/>
        <v>-634.8763825973456</v>
      </c>
      <c r="Z176" s="43"/>
      <c r="AA176" s="43"/>
      <c r="AB176" s="44"/>
    </row>
    <row r="177" spans="1:28" ht="15.75">
      <c r="A177" s="2">
        <v>3148</v>
      </c>
      <c r="B177" s="40" t="s">
        <v>194</v>
      </c>
      <c r="C177" s="16" t="s">
        <v>205</v>
      </c>
      <c r="D177" s="29">
        <v>97.6</v>
      </c>
      <c r="E177" s="3">
        <v>1260779.74</v>
      </c>
      <c r="F177" s="3">
        <v>1157517.92</v>
      </c>
      <c r="G177" s="3">
        <v>58794.61</v>
      </c>
      <c r="H177" s="3">
        <v>1.0186340659856796E-10</v>
      </c>
      <c r="I177" s="3">
        <v>12337.02</v>
      </c>
      <c r="J177" s="14">
        <v>32130.189999999962</v>
      </c>
      <c r="K177" s="3">
        <v>0</v>
      </c>
      <c r="L177" s="15">
        <f t="shared" si="25"/>
        <v>12917.825204918034</v>
      </c>
      <c r="N177" s="5">
        <v>92.2</v>
      </c>
      <c r="O177" s="4">
        <v>1312149.56</v>
      </c>
      <c r="P177" s="4">
        <v>1253354.95</v>
      </c>
      <c r="Q177" s="4">
        <v>58794.61</v>
      </c>
      <c r="R177" s="4">
        <v>1.0186340659856796E-10</v>
      </c>
      <c r="S177" s="4">
        <v>0</v>
      </c>
      <c r="T177" s="16">
        <v>14231.55704989154</v>
      </c>
      <c r="V177" s="31">
        <f t="shared" si="26"/>
        <v>-5.3999999999999915</v>
      </c>
      <c r="W177" s="3">
        <f t="shared" si="27"/>
        <v>51369.820000000065</v>
      </c>
      <c r="X177" s="3">
        <f t="shared" si="28"/>
        <v>0</v>
      </c>
      <c r="Y177" s="15">
        <f t="shared" si="29"/>
        <v>1313.7318449735067</v>
      </c>
      <c r="Z177" s="43"/>
      <c r="AA177" s="43"/>
      <c r="AB177" s="44"/>
    </row>
    <row r="178" spans="1:28" ht="15.75">
      <c r="A178" s="2" t="s">
        <v>287</v>
      </c>
      <c r="B178" s="40" t="s">
        <v>206</v>
      </c>
      <c r="C178" s="16" t="s">
        <v>207</v>
      </c>
      <c r="D178" s="29">
        <v>791.9</v>
      </c>
      <c r="E178" s="3">
        <v>5909566.96</v>
      </c>
      <c r="F178" s="3">
        <v>2258853.42</v>
      </c>
      <c r="G178" s="3">
        <v>225452.35</v>
      </c>
      <c r="H178" s="3">
        <v>3186830.5500000003</v>
      </c>
      <c r="I178" s="3">
        <v>66150.42</v>
      </c>
      <c r="J178" s="14">
        <v>172280.21999999968</v>
      </c>
      <c r="K178" s="3">
        <v>0</v>
      </c>
      <c r="L178" s="15">
        <f t="shared" si="25"/>
        <v>7462.516681399166</v>
      </c>
      <c r="N178" s="5">
        <v>807.6</v>
      </c>
      <c r="O178" s="4">
        <v>5707184.674420019</v>
      </c>
      <c r="P178" s="4">
        <v>2555707.41</v>
      </c>
      <c r="Q178" s="4">
        <v>225452.35</v>
      </c>
      <c r="R178" s="4">
        <v>2926024.9144200184</v>
      </c>
      <c r="S178" s="4">
        <v>0</v>
      </c>
      <c r="T178" s="16">
        <v>7066.845807850444</v>
      </c>
      <c r="V178" s="31">
        <f t="shared" si="26"/>
        <v>15.700000000000045</v>
      </c>
      <c r="W178" s="3">
        <f t="shared" si="27"/>
        <v>-202382.28557998128</v>
      </c>
      <c r="X178" s="3">
        <f t="shared" si="28"/>
        <v>0</v>
      </c>
      <c r="Y178" s="15">
        <f t="shared" si="29"/>
        <v>-395.67087354872274</v>
      </c>
      <c r="Z178" s="43"/>
      <c r="AA178" s="43"/>
      <c r="AB178" s="44"/>
    </row>
    <row r="179" spans="1:28" ht="15.75">
      <c r="A179" s="2" t="s">
        <v>288</v>
      </c>
      <c r="B179" s="40" t="s">
        <v>206</v>
      </c>
      <c r="C179" s="16" t="s">
        <v>208</v>
      </c>
      <c r="D179" s="29">
        <v>656.9</v>
      </c>
      <c r="E179" s="3">
        <v>4786774.47</v>
      </c>
      <c r="F179" s="3">
        <v>1542624.73</v>
      </c>
      <c r="G179" s="3">
        <v>178244.14</v>
      </c>
      <c r="H179" s="3">
        <v>2872775.7699999996</v>
      </c>
      <c r="I179" s="3">
        <v>53582.12</v>
      </c>
      <c r="J179" s="14">
        <v>139547.71000000008</v>
      </c>
      <c r="K179" s="3">
        <v>0</v>
      </c>
      <c r="L179" s="15">
        <f t="shared" si="25"/>
        <v>7286.915009894961</v>
      </c>
      <c r="N179" s="5">
        <v>652</v>
      </c>
      <c r="O179" s="4">
        <v>4513950.834270169</v>
      </c>
      <c r="P179" s="4">
        <v>1805888.88</v>
      </c>
      <c r="Q179" s="4">
        <v>178244.14</v>
      </c>
      <c r="R179" s="4">
        <v>2529817.814270169</v>
      </c>
      <c r="S179" s="4">
        <v>0</v>
      </c>
      <c r="T179" s="16">
        <v>6923.237475874493</v>
      </c>
      <c r="V179" s="31">
        <f t="shared" si="26"/>
        <v>-4.899999999999977</v>
      </c>
      <c r="W179" s="3">
        <f t="shared" si="27"/>
        <v>-272823.6357298307</v>
      </c>
      <c r="X179" s="3">
        <f t="shared" si="28"/>
        <v>0</v>
      </c>
      <c r="Y179" s="15">
        <f t="shared" si="29"/>
        <v>-363.67753402046856</v>
      </c>
      <c r="Z179" s="43"/>
      <c r="AA179" s="43"/>
      <c r="AB179" s="44"/>
    </row>
    <row r="180" spans="1:28" ht="15.75">
      <c r="A180" s="2" t="s">
        <v>289</v>
      </c>
      <c r="B180" s="40" t="s">
        <v>206</v>
      </c>
      <c r="C180" s="16" t="s">
        <v>209</v>
      </c>
      <c r="D180" s="29">
        <v>135.20000000000002</v>
      </c>
      <c r="E180" s="3">
        <v>1686596.03</v>
      </c>
      <c r="F180" s="3">
        <v>415987.29</v>
      </c>
      <c r="G180" s="3">
        <v>45567.43</v>
      </c>
      <c r="H180" s="3">
        <v>1156992.98</v>
      </c>
      <c r="I180" s="3">
        <v>18879.39</v>
      </c>
      <c r="J180" s="14">
        <v>49168.940000000075</v>
      </c>
      <c r="K180" s="3">
        <v>0</v>
      </c>
      <c r="L180" s="15">
        <f t="shared" si="25"/>
        <v>12474.82270710059</v>
      </c>
      <c r="N180" s="5">
        <v>133</v>
      </c>
      <c r="O180" s="4">
        <v>1582597.910968169</v>
      </c>
      <c r="P180" s="4">
        <v>512605.33</v>
      </c>
      <c r="Q180" s="4">
        <v>45567.43</v>
      </c>
      <c r="R180" s="4">
        <v>1024425.150968169</v>
      </c>
      <c r="S180" s="4">
        <v>0</v>
      </c>
      <c r="T180" s="16">
        <v>11899.232413294505</v>
      </c>
      <c r="V180" s="31">
        <f t="shared" si="26"/>
        <v>-2.200000000000017</v>
      </c>
      <c r="W180" s="3">
        <f t="shared" si="27"/>
        <v>-103998.11903183092</v>
      </c>
      <c r="X180" s="3">
        <f t="shared" si="28"/>
        <v>0</v>
      </c>
      <c r="Y180" s="15">
        <f t="shared" si="29"/>
        <v>-575.5902938060844</v>
      </c>
      <c r="Z180" s="43"/>
      <c r="AA180" s="43"/>
      <c r="AB180" s="44"/>
    </row>
    <row r="181" spans="1:28" ht="15.75">
      <c r="A181" s="2" t="s">
        <v>290</v>
      </c>
      <c r="B181" s="40" t="s">
        <v>206</v>
      </c>
      <c r="C181" s="16" t="s">
        <v>210</v>
      </c>
      <c r="D181" s="29">
        <v>83.7</v>
      </c>
      <c r="E181" s="3">
        <v>1178176.67</v>
      </c>
      <c r="F181" s="3">
        <v>405857.55</v>
      </c>
      <c r="G181" s="3">
        <v>25698</v>
      </c>
      <c r="H181" s="3">
        <v>699085.76</v>
      </c>
      <c r="I181" s="3">
        <v>13188.23</v>
      </c>
      <c r="J181" s="14">
        <v>34347.129999999874</v>
      </c>
      <c r="K181" s="3">
        <v>0</v>
      </c>
      <c r="L181" s="15">
        <f t="shared" si="25"/>
        <v>14076.184826762244</v>
      </c>
      <c r="N181" s="5">
        <v>82.6</v>
      </c>
      <c r="O181" s="4">
        <v>1108040.4724580063</v>
      </c>
      <c r="P181" s="4">
        <v>442865.61</v>
      </c>
      <c r="Q181" s="4">
        <v>25698</v>
      </c>
      <c r="R181" s="4">
        <v>639476.8624580064</v>
      </c>
      <c r="S181" s="4">
        <v>0</v>
      </c>
      <c r="T181" s="16">
        <v>13414.533564866906</v>
      </c>
      <c r="V181" s="31">
        <f t="shared" si="26"/>
        <v>-1.1000000000000085</v>
      </c>
      <c r="W181" s="3">
        <f t="shared" si="27"/>
        <v>-70136.19754199358</v>
      </c>
      <c r="X181" s="3">
        <f t="shared" si="28"/>
        <v>0</v>
      </c>
      <c r="Y181" s="15">
        <f t="shared" si="29"/>
        <v>-661.6512618953384</v>
      </c>
      <c r="Z181" s="43"/>
      <c r="AA181" s="43"/>
      <c r="AB181" s="44"/>
    </row>
    <row r="182" spans="1:28" ht="15.75">
      <c r="A182" s="2">
        <v>8001</v>
      </c>
      <c r="B182" s="40" t="s">
        <v>211</v>
      </c>
      <c r="C182" s="16" t="s">
        <v>291</v>
      </c>
      <c r="D182" s="29">
        <v>7599.700000000001</v>
      </c>
      <c r="E182" s="18">
        <v>50016873.25300001</v>
      </c>
      <c r="F182" s="18">
        <v>0</v>
      </c>
      <c r="G182" s="18">
        <v>0</v>
      </c>
      <c r="H182" s="18">
        <v>47998857.14100001</v>
      </c>
      <c r="I182" s="18">
        <v>559880.26</v>
      </c>
      <c r="J182" s="19">
        <v>1458135.8520000034</v>
      </c>
      <c r="K182" s="18">
        <v>0</v>
      </c>
      <c r="L182" s="30">
        <f t="shared" si="25"/>
        <v>6581.427326473415</v>
      </c>
      <c r="N182" s="5">
        <v>8046.423026325578</v>
      </c>
      <c r="O182" s="4">
        <v>50295135.28127751</v>
      </c>
      <c r="P182" s="4">
        <v>0</v>
      </c>
      <c r="Q182" s="4">
        <v>0</v>
      </c>
      <c r="R182" s="4">
        <v>50295135.28127751</v>
      </c>
      <c r="S182" s="4">
        <v>0</v>
      </c>
      <c r="T182" s="16">
        <v>6250.6203211944385</v>
      </c>
      <c r="V182" s="31">
        <f t="shared" si="26"/>
        <v>446.72302632557694</v>
      </c>
      <c r="W182" s="3">
        <f t="shared" si="27"/>
        <v>278262.028277494</v>
      </c>
      <c r="X182" s="3">
        <f t="shared" si="28"/>
        <v>0</v>
      </c>
      <c r="Y182" s="15">
        <f t="shared" si="29"/>
        <v>-330.80700527897625</v>
      </c>
      <c r="Z182" s="43"/>
      <c r="AA182" s="43"/>
      <c r="AB182" s="45"/>
    </row>
    <row r="183" spans="2:27" ht="15.75" thickBot="1">
      <c r="B183" s="41" t="s">
        <v>211</v>
      </c>
      <c r="C183" s="26" t="s">
        <v>212</v>
      </c>
      <c r="D183" s="35">
        <f>SUM(D4:D182)</f>
        <v>798676.7000000002</v>
      </c>
      <c r="E183" s="20">
        <f>SUM(E4:E182)</f>
        <v>5441603048.850001</v>
      </c>
      <c r="F183" s="20">
        <f>SUM(F4:F182)</f>
        <v>1881028125.889999</v>
      </c>
      <c r="G183" s="20">
        <f>SUM(G4:G182)</f>
        <v>137827877.22</v>
      </c>
      <c r="H183" s="20">
        <f>SUM(H4:H182)</f>
        <v>3206388881.7400002</v>
      </c>
      <c r="I183" s="20">
        <v>60026612.97</v>
      </c>
      <c r="J183" s="21">
        <v>156331551.0300001</v>
      </c>
      <c r="K183" s="20">
        <f>SUM(K4:K182)</f>
        <v>-1602337.0300000003</v>
      </c>
      <c r="L183" s="22">
        <f t="shared" si="25"/>
        <v>6811.267577757058</v>
      </c>
      <c r="N183" s="23">
        <f aca="true" t="shared" si="30" ref="N183:S183">SUM(N4:N182)</f>
        <v>805890.5997459597</v>
      </c>
      <c r="O183" s="24">
        <f t="shared" si="30"/>
        <v>5212694674.447942</v>
      </c>
      <c r="P183" s="25">
        <f t="shared" si="30"/>
        <v>1738521632.0100017</v>
      </c>
      <c r="Q183" s="24">
        <f t="shared" si="30"/>
        <v>137827877.22</v>
      </c>
      <c r="R183" s="25">
        <f t="shared" si="30"/>
        <v>3336345165.2179413</v>
      </c>
      <c r="S183" s="25">
        <f t="shared" si="30"/>
        <v>-799149.23750076</v>
      </c>
      <c r="T183" s="26">
        <f>SUM(O183+S183)/N183</f>
        <v>6467.2494341705715</v>
      </c>
      <c r="V183" s="32">
        <f>SUM(V4:V182)</f>
        <v>7213.8997459599805</v>
      </c>
      <c r="W183" s="24">
        <f>SUM(W4:W182)</f>
        <v>-228908374.4020588</v>
      </c>
      <c r="X183" s="24">
        <f>SUM(X4:X182)</f>
        <v>803187.79249924</v>
      </c>
      <c r="Y183" s="27">
        <f>T183-L183</f>
        <v>-344.0181435864861</v>
      </c>
      <c r="AA183" s="43"/>
    </row>
    <row r="184" spans="5:15" ht="15">
      <c r="E184" s="17"/>
      <c r="F184" s="17"/>
      <c r="G184" s="17"/>
      <c r="H184" s="17"/>
      <c r="I184" s="17"/>
      <c r="J184" s="17"/>
      <c r="K184" s="17"/>
      <c r="L184" s="17"/>
      <c r="O184" s="3"/>
    </row>
    <row r="186" ht="0.75" customHeight="1"/>
    <row r="187" ht="15" hidden="1"/>
  </sheetData>
  <sheetProtection/>
  <mergeCells count="7">
    <mergeCell ref="B1:C2"/>
    <mergeCell ref="V2:Y2"/>
    <mergeCell ref="V1:Y1"/>
    <mergeCell ref="D1:L1"/>
    <mergeCell ref="N1:T1"/>
    <mergeCell ref="N2:T2"/>
    <mergeCell ref="E2:L2"/>
  </mergeCells>
  <printOptions/>
  <pageMargins left="0.7" right="0.58" top="0.31" bottom="0.75" header="0.3" footer="0.3"/>
  <pageSetup fitToHeight="0" fitToWidth="1" horizontalDpi="600" verticalDpi="600" orientation="landscape" paperSize="5" scale="47" r:id="rId1"/>
  <headerFooter>
    <oddFooter>&amp;LCDE, Public School Finance&amp;C&amp;P&amp;R&amp;D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Herrmann_V</dc:creator>
  <cp:keywords/>
  <dc:description/>
  <cp:lastModifiedBy>christensen_t</cp:lastModifiedBy>
  <cp:lastPrinted>2011-02-15T20:04:23Z</cp:lastPrinted>
  <dcterms:created xsi:type="dcterms:W3CDTF">2011-01-28T16:42:53Z</dcterms:created>
  <dcterms:modified xsi:type="dcterms:W3CDTF">2011-05-12T18:37:17Z</dcterms:modified>
  <cp:category/>
  <cp:version/>
  <cp:contentType/>
  <cp:contentStatus/>
</cp:coreProperties>
</file>