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kahle_t_cde_state_co_us/Documents/Desktop/"/>
    </mc:Choice>
  </mc:AlternateContent>
  <xr:revisionPtr revIDLastSave="0" documentId="8_{EFBB8BD8-7DCE-4086-AF81-75729D9733F6}" xr6:coauthVersionLast="47" xr6:coauthVersionMax="47" xr10:uidLastSave="{00000000-0000-0000-0000-000000000000}"/>
  <bookViews>
    <workbookView xWindow="-120" yWindow="-120" windowWidth="20730" windowHeight="11160" xr2:uid="{721BB108-2562-4EA3-B77B-20EB3E962D8B}"/>
  </bookViews>
  <sheets>
    <sheet name="SB21-268" sheetId="1" r:id="rId1"/>
    <sheet name="district disk" sheetId="4" state="hidden" r:id="rId2"/>
  </sheets>
  <externalReferences>
    <externalReference r:id="rId3"/>
    <externalReference r:id="rId4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disk'!$F$1:$I$70</definedName>
    <definedName name="_xlnm.Print_Area" localSheetId="0">'SB21-268'!$A$8:$C$328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4" i="4" l="1"/>
  <c r="C317" i="4"/>
  <c r="C315" i="4"/>
  <c r="C313" i="4"/>
  <c r="C277" i="4"/>
  <c r="C290" i="4" s="1"/>
  <c r="C304" i="4" s="1"/>
  <c r="H63" i="4" s="1"/>
  <c r="C265" i="4"/>
  <c r="C264" i="4"/>
  <c r="D248" i="4"/>
  <c r="C248" i="4"/>
  <c r="C203" i="4"/>
  <c r="C201" i="4"/>
  <c r="C194" i="4"/>
  <c r="C193" i="4"/>
  <c r="C172" i="4"/>
  <c r="C173" i="4" s="1"/>
  <c r="C169" i="4"/>
  <c r="C298" i="4" s="1"/>
  <c r="H59" i="4" s="1"/>
  <c r="C168" i="4"/>
  <c r="C162" i="4"/>
  <c r="C137" i="4"/>
  <c r="C132" i="4"/>
  <c r="H26" i="4" s="1"/>
  <c r="C130" i="4"/>
  <c r="C131" i="4" s="1"/>
  <c r="H25" i="4" s="1"/>
  <c r="D129" i="4"/>
  <c r="C129" i="4"/>
  <c r="D128" i="4"/>
  <c r="D130" i="4" s="1"/>
  <c r="C128" i="4"/>
  <c r="C117" i="4"/>
  <c r="D116" i="4"/>
  <c r="C116" i="4"/>
  <c r="C114" i="4"/>
  <c r="C98" i="4"/>
  <c r="C97" i="4"/>
  <c r="C204" i="4" s="1"/>
  <c r="D96" i="4"/>
  <c r="C96" i="4"/>
  <c r="H19" i="4" s="1"/>
  <c r="C95" i="4"/>
  <c r="C93" i="4"/>
  <c r="D92" i="4"/>
  <c r="C92" i="4"/>
  <c r="D91" i="4"/>
  <c r="C91" i="4"/>
  <c r="C101" i="4" s="1"/>
  <c r="C90" i="4"/>
  <c r="C89" i="4"/>
  <c r="H14" i="4" s="1"/>
  <c r="D85" i="4"/>
  <c r="I12" i="4" s="1"/>
  <c r="C85" i="4"/>
  <c r="C84" i="4"/>
  <c r="D83" i="4"/>
  <c r="I10" i="4" s="1"/>
  <c r="C83" i="4"/>
  <c r="H10" i="4" s="1"/>
  <c r="D82" i="4"/>
  <c r="I9" i="4" s="1"/>
  <c r="C82" i="4"/>
  <c r="C81" i="4"/>
  <c r="D78" i="4"/>
  <c r="D77" i="4"/>
  <c r="D76" i="4"/>
  <c r="D75" i="4"/>
  <c r="D315" i="4" s="1"/>
  <c r="D74" i="4"/>
  <c r="I63" i="4"/>
  <c r="D63" i="4"/>
  <c r="D194" i="4" s="1"/>
  <c r="D59" i="4"/>
  <c r="D264" i="4" s="1"/>
  <c r="D265" i="4" s="1"/>
  <c r="D58" i="4"/>
  <c r="D57" i="4"/>
  <c r="D56" i="4"/>
  <c r="D55" i="4"/>
  <c r="D54" i="4"/>
  <c r="D53" i="4"/>
  <c r="D52" i="4"/>
  <c r="D49" i="4"/>
  <c r="I48" i="4"/>
  <c r="H48" i="4"/>
  <c r="D48" i="4"/>
  <c r="D193" i="4" s="1"/>
  <c r="H45" i="4"/>
  <c r="D45" i="4"/>
  <c r="D44" i="4"/>
  <c r="D43" i="4"/>
  <c r="I45" i="4" s="1"/>
  <c r="D42" i="4"/>
  <c r="D277" i="4" s="1"/>
  <c r="D290" i="4" s="1"/>
  <c r="D304" i="4" s="1"/>
  <c r="D39" i="4"/>
  <c r="D38" i="4"/>
  <c r="D137" i="4" s="1"/>
  <c r="D37" i="4"/>
  <c r="D36" i="4"/>
  <c r="D203" i="4" s="1"/>
  <c r="D35" i="4"/>
  <c r="D201" i="4" s="1"/>
  <c r="D34" i="4"/>
  <c r="D114" i="4" s="1"/>
  <c r="D31" i="4"/>
  <c r="D30" i="4"/>
  <c r="I29" i="4"/>
  <c r="H29" i="4"/>
  <c r="D29" i="4"/>
  <c r="D98" i="4" s="1"/>
  <c r="D28" i="4"/>
  <c r="D93" i="4" s="1"/>
  <c r="D27" i="4"/>
  <c r="D26" i="4"/>
  <c r="D25" i="4"/>
  <c r="D162" i="4" s="1"/>
  <c r="D24" i="4"/>
  <c r="D90" i="4" s="1"/>
  <c r="I15" i="4" s="1"/>
  <c r="H23" i="4"/>
  <c r="D23" i="4"/>
  <c r="D22" i="4"/>
  <c r="D21" i="4"/>
  <c r="D84" i="4" s="1"/>
  <c r="I11" i="4" s="1"/>
  <c r="D20" i="4"/>
  <c r="I19" i="4"/>
  <c r="D19" i="4"/>
  <c r="H18" i="4"/>
  <c r="D18" i="4"/>
  <c r="D17" i="4"/>
  <c r="H16" i="4"/>
  <c r="D16" i="4"/>
  <c r="H15" i="4"/>
  <c r="D15" i="4"/>
  <c r="D14" i="4"/>
  <c r="D13" i="4"/>
  <c r="D132" i="4" s="1"/>
  <c r="I26" i="4" s="1"/>
  <c r="H12" i="4"/>
  <c r="D12" i="4"/>
  <c r="H11" i="4"/>
  <c r="D10" i="4"/>
  <c r="D172" i="4" s="1"/>
  <c r="H9" i="4"/>
  <c r="D9" i="4"/>
  <c r="D97" i="4" s="1"/>
  <c r="H8" i="4"/>
  <c r="D7" i="4"/>
  <c r="G6" i="4"/>
  <c r="D6" i="4"/>
  <c r="D89" i="4" s="1"/>
  <c r="I14" i="4" s="1"/>
  <c r="D5" i="4"/>
  <c r="D4" i="4"/>
  <c r="D8" i="4" s="1"/>
  <c r="D11" i="4" l="1"/>
  <c r="D81" i="4" s="1"/>
  <c r="F6" i="4"/>
  <c r="F1" i="4"/>
  <c r="I20" i="4"/>
  <c r="D131" i="4"/>
  <c r="D168" i="4"/>
  <c r="D313" i="4"/>
  <c r="D169" i="4"/>
  <c r="D173" i="4" s="1"/>
  <c r="D317" i="4"/>
  <c r="D117" i="4"/>
  <c r="C133" i="4"/>
  <c r="H20" i="4"/>
  <c r="C86" i="4"/>
  <c r="I16" i="4"/>
  <c r="D101" i="4"/>
  <c r="I23" i="4" s="1"/>
  <c r="D95" i="4"/>
  <c r="I18" i="4" s="1"/>
  <c r="C170" i="4"/>
  <c r="C175" i="4" s="1"/>
  <c r="C212" i="4" s="1"/>
  <c r="H37" i="4" s="1"/>
  <c r="D86" i="4" l="1"/>
  <c r="I8" i="4"/>
  <c r="C135" i="4"/>
  <c r="H27" i="4"/>
  <c r="D298" i="4"/>
  <c r="I59" i="4" s="1"/>
  <c r="D170" i="4"/>
  <c r="D175" i="4" s="1"/>
  <c r="D212" i="4" s="1"/>
  <c r="I37" i="4" s="1"/>
  <c r="F5" i="4"/>
  <c r="F2" i="4"/>
  <c r="F4" i="4"/>
  <c r="F3" i="4"/>
  <c r="D133" i="4"/>
  <c r="I25" i="4"/>
  <c r="C94" i="4"/>
  <c r="H13" i="4"/>
  <c r="D204" i="4"/>
  <c r="I27" i="4" l="1"/>
  <c r="D135" i="4"/>
  <c r="C99" i="4"/>
  <c r="C202" i="4"/>
  <c r="C205" i="4" s="1"/>
  <c r="C214" i="4" s="1"/>
  <c r="H39" i="4" s="1"/>
  <c r="C123" i="4"/>
  <c r="H17" i="4"/>
  <c r="D94" i="4"/>
  <c r="I13" i="4"/>
  <c r="C140" i="4"/>
  <c r="C138" i="4"/>
  <c r="C142" i="4" s="1"/>
  <c r="C144" i="4" s="1"/>
  <c r="C179" i="4"/>
  <c r="D99" i="4" l="1"/>
  <c r="I17" i="4"/>
  <c r="D202" i="4"/>
  <c r="D205" i="4" s="1"/>
  <c r="D214" i="4" s="1"/>
  <c r="I39" i="4" s="1"/>
  <c r="D123" i="4"/>
  <c r="C195" i="4"/>
  <c r="C152" i="4"/>
  <c r="C150" i="4"/>
  <c r="C148" i="4"/>
  <c r="C108" i="4"/>
  <c r="C111" i="4"/>
  <c r="C100" i="4"/>
  <c r="H22" i="4" s="1"/>
  <c r="C154" i="4"/>
  <c r="C105" i="4"/>
  <c r="C107" i="4" s="1"/>
  <c r="C109" i="4" s="1"/>
  <c r="C119" i="4" s="1"/>
  <c r="C178" i="4"/>
  <c r="C156" i="4"/>
  <c r="H21" i="4"/>
  <c r="D138" i="4"/>
  <c r="D140" i="4"/>
  <c r="D179" i="4"/>
  <c r="C118" i="4" l="1"/>
  <c r="C115" i="4"/>
  <c r="C120" i="4" s="1"/>
  <c r="D142" i="4"/>
  <c r="D144" i="4" s="1"/>
  <c r="C184" i="4"/>
  <c r="C182" i="4"/>
  <c r="C180" i="4"/>
  <c r="C189" i="4"/>
  <c r="C215" i="4" s="1"/>
  <c r="C186" i="4"/>
  <c r="C188" i="4"/>
  <c r="C197" i="4"/>
  <c r="C253" i="4"/>
  <c r="D150" i="4"/>
  <c r="D111" i="4"/>
  <c r="D100" i="4"/>
  <c r="I22" i="4" s="1"/>
  <c r="D195" i="4"/>
  <c r="D152" i="4"/>
  <c r="D148" i="4"/>
  <c r="I21" i="4"/>
  <c r="D178" i="4"/>
  <c r="D156" i="4"/>
  <c r="D154" i="4"/>
  <c r="D108" i="4"/>
  <c r="D105" i="4"/>
  <c r="D107" i="4" s="1"/>
  <c r="D109" i="4" s="1"/>
  <c r="D119" i="4" s="1"/>
  <c r="C163" i="4" l="1"/>
  <c r="C146" i="4"/>
  <c r="C158" i="4" s="1"/>
  <c r="C209" i="4" s="1"/>
  <c r="H34" i="4" s="1"/>
  <c r="C124" i="4"/>
  <c r="C208" i="4" s="1"/>
  <c r="D118" i="4"/>
  <c r="D115" i="4"/>
  <c r="D182" i="4"/>
  <c r="D184" i="4"/>
  <c r="D180" i="4"/>
  <c r="D186" i="4"/>
  <c r="D189" i="4"/>
  <c r="D215" i="4" s="1"/>
  <c r="D188" i="4"/>
  <c r="C222" i="4"/>
  <c r="H40" i="4" s="1"/>
  <c r="D253" i="4"/>
  <c r="D197" i="4"/>
  <c r="D120" i="4" l="1"/>
  <c r="C210" i="4"/>
  <c r="H33" i="4"/>
  <c r="D222" i="4"/>
  <c r="I40" i="4" s="1"/>
  <c r="C164" i="4"/>
  <c r="H30" i="4"/>
  <c r="H35" i="4" l="1"/>
  <c r="H31" i="4"/>
  <c r="C165" i="4"/>
  <c r="C211" i="4" s="1"/>
  <c r="H36" i="4" s="1"/>
  <c r="D163" i="4"/>
  <c r="D124" i="4"/>
  <c r="D208" i="4" s="1"/>
  <c r="D146" i="4"/>
  <c r="D158" i="4" s="1"/>
  <c r="D209" i="4" s="1"/>
  <c r="I34" i="4" s="1"/>
  <c r="I33" i="4" l="1"/>
  <c r="D210" i="4"/>
  <c r="D164" i="4"/>
  <c r="I30" i="4"/>
  <c r="C213" i="4"/>
  <c r="C218" i="4" l="1"/>
  <c r="H38" i="4"/>
  <c r="I35" i="4"/>
  <c r="I31" i="4"/>
  <c r="D165" i="4"/>
  <c r="D211" i="4" s="1"/>
  <c r="I36" i="4" s="1"/>
  <c r="D213" i="4" l="1"/>
  <c r="C223" i="4"/>
  <c r="C219" i="4"/>
  <c r="H41" i="4" l="1"/>
  <c r="C225" i="4"/>
  <c r="C243" i="4"/>
  <c r="C234" i="4"/>
  <c r="C233" i="4"/>
  <c r="C231" i="4"/>
  <c r="C235" i="4" s="1"/>
  <c r="C239" i="4" s="1"/>
  <c r="C244" i="4" s="1"/>
  <c r="H42" i="4" s="1"/>
  <c r="D218" i="4"/>
  <c r="I38" i="4"/>
  <c r="D223" i="4" l="1"/>
  <c r="D219" i="4"/>
  <c r="C245" i="4"/>
  <c r="C250" i="4" l="1"/>
  <c r="C275" i="4"/>
  <c r="I41" i="4"/>
  <c r="D225" i="4"/>
  <c r="D243" i="4"/>
  <c r="D234" i="4"/>
  <c r="D231" i="4"/>
  <c r="D235" i="4" s="1"/>
  <c r="D239" i="4" s="1"/>
  <c r="D244" i="4" s="1"/>
  <c r="I42" i="4" s="1"/>
  <c r="D233" i="4"/>
  <c r="D245" i="4" l="1"/>
  <c r="C282" i="4"/>
  <c r="H51" i="4" s="1"/>
  <c r="H43" i="4"/>
  <c r="C256" i="4"/>
  <c r="C259" i="4" s="1"/>
  <c r="C267" i="4" l="1"/>
  <c r="C276" i="4"/>
  <c r="C261" i="4"/>
  <c r="C311" i="4"/>
  <c r="H46" i="4"/>
  <c r="D250" i="4"/>
  <c r="D275" i="4"/>
  <c r="D282" i="4" l="1"/>
  <c r="I51" i="4" s="1"/>
  <c r="I43" i="4"/>
  <c r="D256" i="4"/>
  <c r="D259" i="4" s="1"/>
  <c r="C289" i="4"/>
  <c r="C303" i="4" s="1"/>
  <c r="H62" i="4" s="1"/>
  <c r="H47" i="4"/>
  <c r="C278" i="4"/>
  <c r="C271" i="4"/>
  <c r="C273" i="4"/>
  <c r="C312" i="4" l="1"/>
  <c r="C319" i="4" s="1"/>
  <c r="C280" i="4"/>
  <c r="H50" i="4" s="1"/>
  <c r="I46" i="4"/>
  <c r="D311" i="4"/>
  <c r="D276" i="4"/>
  <c r="D267" i="4"/>
  <c r="H49" i="4"/>
  <c r="C285" i="4"/>
  <c r="D271" i="4" l="1"/>
  <c r="D273" i="4"/>
  <c r="D289" i="4"/>
  <c r="D303" i="4" s="1"/>
  <c r="I62" i="4" s="1"/>
  <c r="I47" i="4"/>
  <c r="D278" i="4"/>
  <c r="H53" i="4"/>
  <c r="C292" i="4"/>
  <c r="C307" i="4" s="1"/>
  <c r="H54" i="4" s="1"/>
  <c r="C288" i="4"/>
  <c r="D261" i="4"/>
  <c r="D285" i="4" l="1"/>
  <c r="I49" i="4"/>
  <c r="C291" i="4"/>
  <c r="C297" i="4"/>
  <c r="C294" i="4"/>
  <c r="H56" i="4" s="1"/>
  <c r="H55" i="4"/>
  <c r="D312" i="4"/>
  <c r="D319" i="4" s="1"/>
  <c r="D280" i="4"/>
  <c r="I50" i="4" s="1"/>
  <c r="C300" i="4" l="1"/>
  <c r="H58" i="4"/>
  <c r="C305" i="4"/>
  <c r="H64" i="4" s="1"/>
  <c r="I53" i="4"/>
  <c r="D288" i="4"/>
  <c r="D292" i="4"/>
  <c r="D307" i="4" s="1"/>
  <c r="I54" i="4" s="1"/>
  <c r="D297" i="4" l="1"/>
  <c r="D294" i="4"/>
  <c r="I56" i="4" s="1"/>
  <c r="D291" i="4"/>
  <c r="I55" i="4"/>
  <c r="H60" i="4"/>
  <c r="C302" i="4"/>
  <c r="H61" i="4" s="1"/>
  <c r="D300" i="4" l="1"/>
  <c r="I58" i="4"/>
  <c r="I60" i="4" l="1"/>
  <c r="D302" i="4"/>
  <c r="I61" i="4" s="1"/>
  <c r="D305" i="4"/>
  <c r="I64" i="4" s="1"/>
  <c r="FZ80" i="1" l="1"/>
  <c r="FX298" i="1"/>
  <c r="FW298" i="1"/>
  <c r="FV298" i="1"/>
  <c r="FU298" i="1"/>
  <c r="FT298" i="1"/>
  <c r="FS298" i="1"/>
  <c r="FR298" i="1"/>
  <c r="FQ298" i="1"/>
  <c r="FP298" i="1"/>
  <c r="FO298" i="1"/>
  <c r="FN298" i="1"/>
  <c r="FM298" i="1"/>
  <c r="FL298" i="1"/>
  <c r="FK298" i="1"/>
  <c r="FJ298" i="1"/>
  <c r="FI298" i="1"/>
  <c r="FH298" i="1"/>
  <c r="FG298" i="1"/>
  <c r="FF298" i="1"/>
  <c r="FE298" i="1"/>
  <c r="FD298" i="1"/>
  <c r="FC298" i="1"/>
  <c r="FB298" i="1"/>
  <c r="FA298" i="1"/>
  <c r="EZ298" i="1"/>
  <c r="EY298" i="1"/>
  <c r="EX298" i="1"/>
  <c r="EW298" i="1"/>
  <c r="EV298" i="1"/>
  <c r="EU298" i="1"/>
  <c r="ET298" i="1"/>
  <c r="ES298" i="1"/>
  <c r="ER298" i="1"/>
  <c r="EQ298" i="1"/>
  <c r="EP298" i="1"/>
  <c r="EO298" i="1"/>
  <c r="EN298" i="1"/>
  <c r="EM298" i="1"/>
  <c r="EL298" i="1"/>
  <c r="EK298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DW298" i="1"/>
  <c r="DV298" i="1"/>
  <c r="DU298" i="1"/>
  <c r="DT298" i="1"/>
  <c r="DS298" i="1"/>
  <c r="DR298" i="1"/>
  <c r="DQ298" i="1"/>
  <c r="DP298" i="1"/>
  <c r="DO298" i="1"/>
  <c r="DN298" i="1"/>
  <c r="DM298" i="1"/>
  <c r="DL298" i="1"/>
  <c r="DK298" i="1"/>
  <c r="DJ298" i="1"/>
  <c r="DI298" i="1"/>
  <c r="DH298" i="1"/>
  <c r="DG298" i="1"/>
  <c r="DF298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CR298" i="1"/>
  <c r="CQ298" i="1"/>
  <c r="CP298" i="1"/>
  <c r="CO298" i="1"/>
  <c r="CN298" i="1"/>
  <c r="CM298" i="1"/>
  <c r="CL298" i="1"/>
  <c r="CK298" i="1"/>
  <c r="CJ298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FX321" i="1" l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Y307" i="1"/>
  <c r="FJ294" i="1"/>
  <c r="FJ308" i="1" s="1"/>
  <c r="CX294" i="1"/>
  <c r="CX308" i="1" s="1"/>
  <c r="AL294" i="1"/>
  <c r="AL308" i="1" s="1"/>
  <c r="FX281" i="1"/>
  <c r="FX294" i="1" s="1"/>
  <c r="FX308" i="1" s="1"/>
  <c r="FW281" i="1"/>
  <c r="FW294" i="1" s="1"/>
  <c r="FW308" i="1" s="1"/>
  <c r="FV281" i="1"/>
  <c r="FV294" i="1" s="1"/>
  <c r="FV308" i="1" s="1"/>
  <c r="FU281" i="1"/>
  <c r="FU294" i="1" s="1"/>
  <c r="FU308" i="1" s="1"/>
  <c r="FT281" i="1"/>
  <c r="FT294" i="1" s="1"/>
  <c r="FT308" i="1" s="1"/>
  <c r="FS281" i="1"/>
  <c r="FS294" i="1" s="1"/>
  <c r="FS308" i="1" s="1"/>
  <c r="FR281" i="1"/>
  <c r="FR294" i="1" s="1"/>
  <c r="FR308" i="1" s="1"/>
  <c r="FQ281" i="1"/>
  <c r="FQ294" i="1" s="1"/>
  <c r="FQ308" i="1" s="1"/>
  <c r="FP281" i="1"/>
  <c r="FP294" i="1" s="1"/>
  <c r="FP308" i="1" s="1"/>
  <c r="FO281" i="1"/>
  <c r="FO294" i="1" s="1"/>
  <c r="FO308" i="1" s="1"/>
  <c r="FN281" i="1"/>
  <c r="FN294" i="1" s="1"/>
  <c r="FN308" i="1" s="1"/>
  <c r="FM281" i="1"/>
  <c r="FM294" i="1" s="1"/>
  <c r="FM308" i="1" s="1"/>
  <c r="FL281" i="1"/>
  <c r="FL294" i="1" s="1"/>
  <c r="FL308" i="1" s="1"/>
  <c r="FK281" i="1"/>
  <c r="FK294" i="1" s="1"/>
  <c r="FK308" i="1" s="1"/>
  <c r="FJ281" i="1"/>
  <c r="FI281" i="1"/>
  <c r="FI294" i="1" s="1"/>
  <c r="FI308" i="1" s="1"/>
  <c r="FH281" i="1"/>
  <c r="FH294" i="1" s="1"/>
  <c r="FH308" i="1" s="1"/>
  <c r="FG281" i="1"/>
  <c r="FG294" i="1" s="1"/>
  <c r="FG308" i="1" s="1"/>
  <c r="FF281" i="1"/>
  <c r="FF294" i="1" s="1"/>
  <c r="FF308" i="1" s="1"/>
  <c r="FE281" i="1"/>
  <c r="FE294" i="1" s="1"/>
  <c r="FE308" i="1" s="1"/>
  <c r="FD281" i="1"/>
  <c r="FD294" i="1" s="1"/>
  <c r="FD308" i="1" s="1"/>
  <c r="FC281" i="1"/>
  <c r="FC294" i="1" s="1"/>
  <c r="FC308" i="1" s="1"/>
  <c r="FB281" i="1"/>
  <c r="FB294" i="1" s="1"/>
  <c r="FB308" i="1" s="1"/>
  <c r="FA281" i="1"/>
  <c r="FA294" i="1" s="1"/>
  <c r="FA308" i="1" s="1"/>
  <c r="EZ281" i="1"/>
  <c r="EZ294" i="1" s="1"/>
  <c r="EZ308" i="1" s="1"/>
  <c r="EY281" i="1"/>
  <c r="EY294" i="1" s="1"/>
  <c r="EY308" i="1" s="1"/>
  <c r="EX281" i="1"/>
  <c r="EX294" i="1" s="1"/>
  <c r="EX308" i="1" s="1"/>
  <c r="EW281" i="1"/>
  <c r="EW294" i="1" s="1"/>
  <c r="EW308" i="1" s="1"/>
  <c r="EV281" i="1"/>
  <c r="EV294" i="1" s="1"/>
  <c r="EV308" i="1" s="1"/>
  <c r="EU281" i="1"/>
  <c r="EU294" i="1" s="1"/>
  <c r="EU308" i="1" s="1"/>
  <c r="ET281" i="1"/>
  <c r="ET294" i="1" s="1"/>
  <c r="ET308" i="1" s="1"/>
  <c r="ES281" i="1"/>
  <c r="ES294" i="1" s="1"/>
  <c r="ES308" i="1" s="1"/>
  <c r="ER281" i="1"/>
  <c r="ER294" i="1" s="1"/>
  <c r="ER308" i="1" s="1"/>
  <c r="EQ281" i="1"/>
  <c r="EQ294" i="1" s="1"/>
  <c r="EQ308" i="1" s="1"/>
  <c r="EP281" i="1"/>
  <c r="EP294" i="1" s="1"/>
  <c r="EP308" i="1" s="1"/>
  <c r="EO281" i="1"/>
  <c r="EO294" i="1" s="1"/>
  <c r="EO308" i="1" s="1"/>
  <c r="EN281" i="1"/>
  <c r="EN294" i="1" s="1"/>
  <c r="EN308" i="1" s="1"/>
  <c r="EM281" i="1"/>
  <c r="EM294" i="1" s="1"/>
  <c r="EM308" i="1" s="1"/>
  <c r="EL281" i="1"/>
  <c r="EL294" i="1" s="1"/>
  <c r="EL308" i="1" s="1"/>
  <c r="EK281" i="1"/>
  <c r="EK294" i="1" s="1"/>
  <c r="EK308" i="1" s="1"/>
  <c r="EJ281" i="1"/>
  <c r="EJ294" i="1" s="1"/>
  <c r="EJ308" i="1" s="1"/>
  <c r="EI281" i="1"/>
  <c r="EI294" i="1" s="1"/>
  <c r="EI308" i="1" s="1"/>
  <c r="EH281" i="1"/>
  <c r="EH294" i="1" s="1"/>
  <c r="EH308" i="1" s="1"/>
  <c r="EG281" i="1"/>
  <c r="EG294" i="1" s="1"/>
  <c r="EG308" i="1" s="1"/>
  <c r="EF281" i="1"/>
  <c r="EF294" i="1" s="1"/>
  <c r="EF308" i="1" s="1"/>
  <c r="EE281" i="1"/>
  <c r="EE294" i="1" s="1"/>
  <c r="EE308" i="1" s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Z308" i="1" s="1"/>
  <c r="DY281" i="1"/>
  <c r="DY294" i="1" s="1"/>
  <c r="DY308" i="1" s="1"/>
  <c r="DX281" i="1"/>
  <c r="DX294" i="1" s="1"/>
  <c r="DX308" i="1" s="1"/>
  <c r="DW281" i="1"/>
  <c r="DW294" i="1" s="1"/>
  <c r="DW308" i="1" s="1"/>
  <c r="DV281" i="1"/>
  <c r="DV294" i="1" s="1"/>
  <c r="DV308" i="1" s="1"/>
  <c r="DU281" i="1"/>
  <c r="DU294" i="1" s="1"/>
  <c r="DU308" i="1" s="1"/>
  <c r="DT281" i="1"/>
  <c r="DT294" i="1" s="1"/>
  <c r="DT308" i="1" s="1"/>
  <c r="DS281" i="1"/>
  <c r="DS294" i="1" s="1"/>
  <c r="DS308" i="1" s="1"/>
  <c r="DR281" i="1"/>
  <c r="DR294" i="1" s="1"/>
  <c r="DR308" i="1" s="1"/>
  <c r="DQ281" i="1"/>
  <c r="DQ294" i="1" s="1"/>
  <c r="DQ308" i="1" s="1"/>
  <c r="DP281" i="1"/>
  <c r="DP294" i="1" s="1"/>
  <c r="DP308" i="1" s="1"/>
  <c r="DO281" i="1"/>
  <c r="DO294" i="1" s="1"/>
  <c r="DO308" i="1" s="1"/>
  <c r="DN281" i="1"/>
  <c r="DN294" i="1" s="1"/>
  <c r="DN308" i="1" s="1"/>
  <c r="DM281" i="1"/>
  <c r="DM294" i="1" s="1"/>
  <c r="DM308" i="1" s="1"/>
  <c r="DL281" i="1"/>
  <c r="DL294" i="1" s="1"/>
  <c r="DL308" i="1" s="1"/>
  <c r="DK281" i="1"/>
  <c r="DK294" i="1" s="1"/>
  <c r="DK308" i="1" s="1"/>
  <c r="DJ281" i="1"/>
  <c r="DJ294" i="1" s="1"/>
  <c r="DJ308" i="1" s="1"/>
  <c r="DI281" i="1"/>
  <c r="DI294" i="1" s="1"/>
  <c r="DI308" i="1" s="1"/>
  <c r="DH281" i="1"/>
  <c r="DH294" i="1" s="1"/>
  <c r="DH308" i="1" s="1"/>
  <c r="DG281" i="1"/>
  <c r="DG294" i="1" s="1"/>
  <c r="DG308" i="1" s="1"/>
  <c r="DF281" i="1"/>
  <c r="DF294" i="1" s="1"/>
  <c r="DF308" i="1" s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B294" i="1" s="1"/>
  <c r="DB308" i="1" s="1"/>
  <c r="DA281" i="1"/>
  <c r="DA294" i="1" s="1"/>
  <c r="DA308" i="1" s="1"/>
  <c r="CZ281" i="1"/>
  <c r="CZ294" i="1" s="1"/>
  <c r="CZ308" i="1" s="1"/>
  <c r="CY281" i="1"/>
  <c r="CY294" i="1" s="1"/>
  <c r="CY308" i="1" s="1"/>
  <c r="CX281" i="1"/>
  <c r="CW281" i="1"/>
  <c r="CW294" i="1" s="1"/>
  <c r="CW308" i="1" s="1"/>
  <c r="CV281" i="1"/>
  <c r="CV294" i="1" s="1"/>
  <c r="CV308" i="1" s="1"/>
  <c r="CU281" i="1"/>
  <c r="CU294" i="1" s="1"/>
  <c r="CU308" i="1" s="1"/>
  <c r="CT281" i="1"/>
  <c r="CT294" i="1" s="1"/>
  <c r="CT308" i="1" s="1"/>
  <c r="CS281" i="1"/>
  <c r="CS294" i="1" s="1"/>
  <c r="CS308" i="1" s="1"/>
  <c r="CR281" i="1"/>
  <c r="CR294" i="1" s="1"/>
  <c r="CR308" i="1" s="1"/>
  <c r="CQ281" i="1"/>
  <c r="CQ294" i="1" s="1"/>
  <c r="CQ308" i="1" s="1"/>
  <c r="CP281" i="1"/>
  <c r="CP294" i="1" s="1"/>
  <c r="CP308" i="1" s="1"/>
  <c r="CO281" i="1"/>
  <c r="CO294" i="1" s="1"/>
  <c r="CO308" i="1" s="1"/>
  <c r="CN281" i="1"/>
  <c r="CN294" i="1" s="1"/>
  <c r="CN308" i="1" s="1"/>
  <c r="CM281" i="1"/>
  <c r="CM294" i="1" s="1"/>
  <c r="CM308" i="1" s="1"/>
  <c r="CL281" i="1"/>
  <c r="CL294" i="1" s="1"/>
  <c r="CL308" i="1" s="1"/>
  <c r="CK281" i="1"/>
  <c r="CK294" i="1" s="1"/>
  <c r="CK308" i="1" s="1"/>
  <c r="CJ281" i="1"/>
  <c r="CJ294" i="1" s="1"/>
  <c r="CJ308" i="1" s="1"/>
  <c r="CI281" i="1"/>
  <c r="CI294" i="1" s="1"/>
  <c r="CI308" i="1" s="1"/>
  <c r="CH281" i="1"/>
  <c r="CH294" i="1" s="1"/>
  <c r="CH308" i="1" s="1"/>
  <c r="CG281" i="1"/>
  <c r="CG294" i="1" s="1"/>
  <c r="CG308" i="1" s="1"/>
  <c r="CF281" i="1"/>
  <c r="CF294" i="1" s="1"/>
  <c r="CF308" i="1" s="1"/>
  <c r="CE281" i="1"/>
  <c r="CE294" i="1" s="1"/>
  <c r="CE308" i="1" s="1"/>
  <c r="CD281" i="1"/>
  <c r="CD294" i="1" s="1"/>
  <c r="CD308" i="1" s="1"/>
  <c r="CC281" i="1"/>
  <c r="CC294" i="1" s="1"/>
  <c r="CC308" i="1" s="1"/>
  <c r="CB281" i="1"/>
  <c r="CB294" i="1" s="1"/>
  <c r="CB308" i="1" s="1"/>
  <c r="CA281" i="1"/>
  <c r="CA294" i="1" s="1"/>
  <c r="CA308" i="1" s="1"/>
  <c r="BZ281" i="1"/>
  <c r="BZ294" i="1" s="1"/>
  <c r="BZ308" i="1" s="1"/>
  <c r="BY281" i="1"/>
  <c r="BY294" i="1" s="1"/>
  <c r="BY308" i="1" s="1"/>
  <c r="BX281" i="1"/>
  <c r="BX294" i="1" s="1"/>
  <c r="BX308" i="1" s="1"/>
  <c r="BW281" i="1"/>
  <c r="BW294" i="1" s="1"/>
  <c r="BW308" i="1" s="1"/>
  <c r="BV281" i="1"/>
  <c r="BV294" i="1" s="1"/>
  <c r="BV308" i="1" s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R294" i="1" s="1"/>
  <c r="BR308" i="1" s="1"/>
  <c r="BQ281" i="1"/>
  <c r="BQ294" i="1" s="1"/>
  <c r="BQ308" i="1" s="1"/>
  <c r="BP281" i="1"/>
  <c r="BP294" i="1" s="1"/>
  <c r="BP308" i="1" s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L294" i="1" s="1"/>
  <c r="BL308" i="1" s="1"/>
  <c r="BK281" i="1"/>
  <c r="BK294" i="1" s="1"/>
  <c r="BK308" i="1" s="1"/>
  <c r="BJ281" i="1"/>
  <c r="BJ294" i="1" s="1"/>
  <c r="BJ308" i="1" s="1"/>
  <c r="BI281" i="1"/>
  <c r="BI294" i="1" s="1"/>
  <c r="BI308" i="1" s="1"/>
  <c r="BH281" i="1"/>
  <c r="BH294" i="1" s="1"/>
  <c r="BH308" i="1" s="1"/>
  <c r="BG281" i="1"/>
  <c r="BG294" i="1" s="1"/>
  <c r="BG308" i="1" s="1"/>
  <c r="BF281" i="1"/>
  <c r="BF294" i="1" s="1"/>
  <c r="BF308" i="1" s="1"/>
  <c r="BE281" i="1"/>
  <c r="BE294" i="1" s="1"/>
  <c r="BE308" i="1" s="1"/>
  <c r="BD281" i="1"/>
  <c r="BD294" i="1" s="1"/>
  <c r="BD308" i="1" s="1"/>
  <c r="BC281" i="1"/>
  <c r="BC294" i="1" s="1"/>
  <c r="BC308" i="1" s="1"/>
  <c r="BB281" i="1"/>
  <c r="BB294" i="1" s="1"/>
  <c r="BB308" i="1" s="1"/>
  <c r="BA281" i="1"/>
  <c r="BA294" i="1" s="1"/>
  <c r="BA308" i="1" s="1"/>
  <c r="AZ281" i="1"/>
  <c r="AZ294" i="1" s="1"/>
  <c r="AZ308" i="1" s="1"/>
  <c r="AY281" i="1"/>
  <c r="AY294" i="1" s="1"/>
  <c r="AY308" i="1" s="1"/>
  <c r="AX281" i="1"/>
  <c r="AX294" i="1" s="1"/>
  <c r="AX308" i="1" s="1"/>
  <c r="AW281" i="1"/>
  <c r="AW294" i="1" s="1"/>
  <c r="AW308" i="1" s="1"/>
  <c r="AV281" i="1"/>
  <c r="AV294" i="1" s="1"/>
  <c r="AV308" i="1" s="1"/>
  <c r="AU281" i="1"/>
  <c r="AU294" i="1" s="1"/>
  <c r="AU308" i="1" s="1"/>
  <c r="AT281" i="1"/>
  <c r="AT294" i="1" s="1"/>
  <c r="AT308" i="1" s="1"/>
  <c r="AS281" i="1"/>
  <c r="AS294" i="1" s="1"/>
  <c r="AS308" i="1" s="1"/>
  <c r="AR281" i="1"/>
  <c r="AR294" i="1" s="1"/>
  <c r="AR308" i="1" s="1"/>
  <c r="AQ281" i="1"/>
  <c r="AQ294" i="1" s="1"/>
  <c r="AQ308" i="1" s="1"/>
  <c r="AP281" i="1"/>
  <c r="AP294" i="1" s="1"/>
  <c r="AP308" i="1" s="1"/>
  <c r="AO281" i="1"/>
  <c r="AO294" i="1" s="1"/>
  <c r="AO308" i="1" s="1"/>
  <c r="AN281" i="1"/>
  <c r="AN294" i="1" s="1"/>
  <c r="AN308" i="1" s="1"/>
  <c r="AM281" i="1"/>
  <c r="AM294" i="1" s="1"/>
  <c r="AM308" i="1" s="1"/>
  <c r="AL281" i="1"/>
  <c r="AK281" i="1"/>
  <c r="AK294" i="1" s="1"/>
  <c r="AK308" i="1" s="1"/>
  <c r="AJ281" i="1"/>
  <c r="AJ294" i="1" s="1"/>
  <c r="AJ308" i="1" s="1"/>
  <c r="AI281" i="1"/>
  <c r="AI294" i="1" s="1"/>
  <c r="AI308" i="1" s="1"/>
  <c r="AH281" i="1"/>
  <c r="AH294" i="1" s="1"/>
  <c r="AH308" i="1" s="1"/>
  <c r="AG281" i="1"/>
  <c r="AG294" i="1" s="1"/>
  <c r="AG308" i="1" s="1"/>
  <c r="AF281" i="1"/>
  <c r="AF294" i="1" s="1"/>
  <c r="AF308" i="1" s="1"/>
  <c r="AE281" i="1"/>
  <c r="AE294" i="1" s="1"/>
  <c r="AE308" i="1" s="1"/>
  <c r="AD281" i="1"/>
  <c r="AD294" i="1" s="1"/>
  <c r="AD308" i="1" s="1"/>
  <c r="AC281" i="1"/>
  <c r="AC294" i="1" s="1"/>
  <c r="AC308" i="1" s="1"/>
  <c r="AB281" i="1"/>
  <c r="AB294" i="1" s="1"/>
  <c r="AB308" i="1" s="1"/>
  <c r="AA281" i="1"/>
  <c r="AA294" i="1" s="1"/>
  <c r="AA308" i="1" s="1"/>
  <c r="Z281" i="1"/>
  <c r="Z294" i="1" s="1"/>
  <c r="Z308" i="1" s="1"/>
  <c r="Y281" i="1"/>
  <c r="Y294" i="1" s="1"/>
  <c r="Y308" i="1" s="1"/>
  <c r="X281" i="1"/>
  <c r="X294" i="1" s="1"/>
  <c r="X308" i="1" s="1"/>
  <c r="W281" i="1"/>
  <c r="W294" i="1" s="1"/>
  <c r="W308" i="1" s="1"/>
  <c r="V281" i="1"/>
  <c r="V294" i="1" s="1"/>
  <c r="V308" i="1" s="1"/>
  <c r="U281" i="1"/>
  <c r="U294" i="1" s="1"/>
  <c r="U308" i="1" s="1"/>
  <c r="T281" i="1"/>
  <c r="T294" i="1" s="1"/>
  <c r="T308" i="1" s="1"/>
  <c r="S281" i="1"/>
  <c r="S294" i="1" s="1"/>
  <c r="S308" i="1" s="1"/>
  <c r="R281" i="1"/>
  <c r="R294" i="1" s="1"/>
  <c r="R308" i="1" s="1"/>
  <c r="Q281" i="1"/>
  <c r="Q294" i="1" s="1"/>
  <c r="Q308" i="1" s="1"/>
  <c r="P281" i="1"/>
  <c r="P294" i="1" s="1"/>
  <c r="P308" i="1" s="1"/>
  <c r="O281" i="1"/>
  <c r="O294" i="1" s="1"/>
  <c r="O308" i="1" s="1"/>
  <c r="N281" i="1"/>
  <c r="N294" i="1" s="1"/>
  <c r="N308" i="1" s="1"/>
  <c r="M281" i="1"/>
  <c r="M294" i="1" s="1"/>
  <c r="M308" i="1" s="1"/>
  <c r="L281" i="1"/>
  <c r="L294" i="1" s="1"/>
  <c r="L308" i="1" s="1"/>
  <c r="K281" i="1"/>
  <c r="K294" i="1" s="1"/>
  <c r="K308" i="1" s="1"/>
  <c r="J281" i="1"/>
  <c r="J294" i="1" s="1"/>
  <c r="J308" i="1" s="1"/>
  <c r="I281" i="1"/>
  <c r="I294" i="1" s="1"/>
  <c r="I308" i="1" s="1"/>
  <c r="H281" i="1"/>
  <c r="H294" i="1" s="1"/>
  <c r="H308" i="1" s="1"/>
  <c r="G281" i="1"/>
  <c r="G294" i="1" s="1"/>
  <c r="G308" i="1" s="1"/>
  <c r="F281" i="1"/>
  <c r="F294" i="1" s="1"/>
  <c r="F308" i="1" s="1"/>
  <c r="E281" i="1"/>
  <c r="E294" i="1" s="1"/>
  <c r="E308" i="1" s="1"/>
  <c r="D281" i="1"/>
  <c r="D294" i="1" s="1"/>
  <c r="D308" i="1" s="1"/>
  <c r="C281" i="1"/>
  <c r="C294" i="1" s="1"/>
  <c r="GC279" i="1"/>
  <c r="FT275" i="1"/>
  <c r="EQ275" i="1"/>
  <c r="BC275" i="1"/>
  <c r="BC316" i="1" s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FZ176" i="1" s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FZ172" i="1" s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FZ136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X134" i="1" s="1"/>
  <c r="FX135" i="1" s="1"/>
  <c r="FW132" i="1"/>
  <c r="FW134" i="1" s="1"/>
  <c r="FW135" i="1" s="1"/>
  <c r="FV132" i="1"/>
  <c r="FV134" i="1" s="1"/>
  <c r="FV135" i="1" s="1"/>
  <c r="FU132" i="1"/>
  <c r="FU134" i="1" s="1"/>
  <c r="FU135" i="1" s="1"/>
  <c r="FT132" i="1"/>
  <c r="FT134" i="1" s="1"/>
  <c r="FT135" i="1" s="1"/>
  <c r="FS132" i="1"/>
  <c r="FS134" i="1" s="1"/>
  <c r="FS135" i="1" s="1"/>
  <c r="FR132" i="1"/>
  <c r="FR134" i="1" s="1"/>
  <c r="FR135" i="1" s="1"/>
  <c r="FQ132" i="1"/>
  <c r="FQ134" i="1" s="1"/>
  <c r="FQ135" i="1" s="1"/>
  <c r="FP132" i="1"/>
  <c r="FP134" i="1" s="1"/>
  <c r="FP135" i="1" s="1"/>
  <c r="FO132" i="1"/>
  <c r="FO134" i="1" s="1"/>
  <c r="FO135" i="1" s="1"/>
  <c r="FN132" i="1"/>
  <c r="FN134" i="1" s="1"/>
  <c r="FN135" i="1" s="1"/>
  <c r="FM132" i="1"/>
  <c r="FM134" i="1" s="1"/>
  <c r="FM135" i="1" s="1"/>
  <c r="FL132" i="1"/>
  <c r="FL134" i="1" s="1"/>
  <c r="FL135" i="1" s="1"/>
  <c r="FK132" i="1"/>
  <c r="FK134" i="1" s="1"/>
  <c r="FK135" i="1" s="1"/>
  <c r="FJ132" i="1"/>
  <c r="FJ134" i="1" s="1"/>
  <c r="FJ135" i="1" s="1"/>
  <c r="FI132" i="1"/>
  <c r="FI134" i="1" s="1"/>
  <c r="FI135" i="1" s="1"/>
  <c r="FH132" i="1"/>
  <c r="FH134" i="1" s="1"/>
  <c r="FH135" i="1" s="1"/>
  <c r="FG132" i="1"/>
  <c r="FG134" i="1" s="1"/>
  <c r="FG135" i="1" s="1"/>
  <c r="FF132" i="1"/>
  <c r="FF134" i="1" s="1"/>
  <c r="FF135" i="1" s="1"/>
  <c r="FE132" i="1"/>
  <c r="FE134" i="1" s="1"/>
  <c r="FE135" i="1" s="1"/>
  <c r="FD132" i="1"/>
  <c r="FD134" i="1" s="1"/>
  <c r="FD135" i="1" s="1"/>
  <c r="FC132" i="1"/>
  <c r="FC134" i="1" s="1"/>
  <c r="FC135" i="1" s="1"/>
  <c r="FB132" i="1"/>
  <c r="FB134" i="1" s="1"/>
  <c r="FB135" i="1" s="1"/>
  <c r="FA132" i="1"/>
  <c r="FA134" i="1" s="1"/>
  <c r="FA135" i="1" s="1"/>
  <c r="EZ132" i="1"/>
  <c r="EZ134" i="1" s="1"/>
  <c r="EZ135" i="1" s="1"/>
  <c r="EY132" i="1"/>
  <c r="EY134" i="1" s="1"/>
  <c r="EY135" i="1" s="1"/>
  <c r="EX132" i="1"/>
  <c r="EX134" i="1" s="1"/>
  <c r="EX135" i="1" s="1"/>
  <c r="EW132" i="1"/>
  <c r="EW134" i="1" s="1"/>
  <c r="EW135" i="1" s="1"/>
  <c r="EV132" i="1"/>
  <c r="EV134" i="1" s="1"/>
  <c r="EV135" i="1" s="1"/>
  <c r="EU132" i="1"/>
  <c r="EU134" i="1" s="1"/>
  <c r="EU135" i="1" s="1"/>
  <c r="ET132" i="1"/>
  <c r="ET134" i="1" s="1"/>
  <c r="ET135" i="1" s="1"/>
  <c r="ES132" i="1"/>
  <c r="ES134" i="1" s="1"/>
  <c r="ES135" i="1" s="1"/>
  <c r="ER132" i="1"/>
  <c r="ER134" i="1" s="1"/>
  <c r="ER135" i="1" s="1"/>
  <c r="EQ132" i="1"/>
  <c r="EQ134" i="1" s="1"/>
  <c r="EQ135" i="1" s="1"/>
  <c r="EP132" i="1"/>
  <c r="EP134" i="1" s="1"/>
  <c r="EP135" i="1" s="1"/>
  <c r="EO132" i="1"/>
  <c r="EO134" i="1" s="1"/>
  <c r="EO135" i="1" s="1"/>
  <c r="EN132" i="1"/>
  <c r="EN134" i="1" s="1"/>
  <c r="EN135" i="1" s="1"/>
  <c r="EM132" i="1"/>
  <c r="EM134" i="1" s="1"/>
  <c r="EM135" i="1" s="1"/>
  <c r="EL132" i="1"/>
  <c r="EL134" i="1" s="1"/>
  <c r="EL135" i="1" s="1"/>
  <c r="EK132" i="1"/>
  <c r="EK134" i="1" s="1"/>
  <c r="EK135" i="1" s="1"/>
  <c r="EJ132" i="1"/>
  <c r="EJ134" i="1" s="1"/>
  <c r="EJ135" i="1" s="1"/>
  <c r="EI132" i="1"/>
  <c r="EI134" i="1" s="1"/>
  <c r="EI135" i="1" s="1"/>
  <c r="EH132" i="1"/>
  <c r="EH134" i="1" s="1"/>
  <c r="EH135" i="1" s="1"/>
  <c r="EG132" i="1"/>
  <c r="EG134" i="1" s="1"/>
  <c r="EG135" i="1" s="1"/>
  <c r="EF132" i="1"/>
  <c r="EF134" i="1" s="1"/>
  <c r="EF135" i="1" s="1"/>
  <c r="EE132" i="1"/>
  <c r="EE134" i="1" s="1"/>
  <c r="EE135" i="1" s="1"/>
  <c r="ED132" i="1"/>
  <c r="ED134" i="1" s="1"/>
  <c r="ED135" i="1" s="1"/>
  <c r="EC132" i="1"/>
  <c r="EC134" i="1" s="1"/>
  <c r="EC135" i="1" s="1"/>
  <c r="EB132" i="1"/>
  <c r="EB134" i="1" s="1"/>
  <c r="EB135" i="1" s="1"/>
  <c r="EA132" i="1"/>
  <c r="EA134" i="1" s="1"/>
  <c r="EA135" i="1" s="1"/>
  <c r="DZ132" i="1"/>
  <c r="DZ134" i="1" s="1"/>
  <c r="DZ135" i="1" s="1"/>
  <c r="DY132" i="1"/>
  <c r="DY134" i="1" s="1"/>
  <c r="DY135" i="1" s="1"/>
  <c r="DX132" i="1"/>
  <c r="DX134" i="1" s="1"/>
  <c r="DX135" i="1" s="1"/>
  <c r="DW132" i="1"/>
  <c r="DW134" i="1" s="1"/>
  <c r="DW135" i="1" s="1"/>
  <c r="DV132" i="1"/>
  <c r="DV134" i="1" s="1"/>
  <c r="DV135" i="1" s="1"/>
  <c r="DU132" i="1"/>
  <c r="DU134" i="1" s="1"/>
  <c r="DU135" i="1" s="1"/>
  <c r="DT132" i="1"/>
  <c r="DT134" i="1" s="1"/>
  <c r="DT135" i="1" s="1"/>
  <c r="DS132" i="1"/>
  <c r="DS134" i="1" s="1"/>
  <c r="DS135" i="1" s="1"/>
  <c r="DR132" i="1"/>
  <c r="DR134" i="1" s="1"/>
  <c r="DR135" i="1" s="1"/>
  <c r="DQ132" i="1"/>
  <c r="DQ134" i="1" s="1"/>
  <c r="DQ135" i="1" s="1"/>
  <c r="DP132" i="1"/>
  <c r="DP134" i="1" s="1"/>
  <c r="DP135" i="1" s="1"/>
  <c r="DO132" i="1"/>
  <c r="DO134" i="1" s="1"/>
  <c r="DO135" i="1" s="1"/>
  <c r="DN132" i="1"/>
  <c r="DN134" i="1" s="1"/>
  <c r="DN135" i="1" s="1"/>
  <c r="DM132" i="1"/>
  <c r="DM134" i="1" s="1"/>
  <c r="DM135" i="1" s="1"/>
  <c r="DL132" i="1"/>
  <c r="DL134" i="1" s="1"/>
  <c r="DL135" i="1" s="1"/>
  <c r="DK132" i="1"/>
  <c r="DK134" i="1" s="1"/>
  <c r="DK135" i="1" s="1"/>
  <c r="DJ132" i="1"/>
  <c r="DJ134" i="1" s="1"/>
  <c r="DJ135" i="1" s="1"/>
  <c r="DI132" i="1"/>
  <c r="DI134" i="1" s="1"/>
  <c r="DI135" i="1" s="1"/>
  <c r="DH132" i="1"/>
  <c r="DH134" i="1" s="1"/>
  <c r="DH135" i="1" s="1"/>
  <c r="DG132" i="1"/>
  <c r="DG134" i="1" s="1"/>
  <c r="DG135" i="1" s="1"/>
  <c r="DF132" i="1"/>
  <c r="DF134" i="1" s="1"/>
  <c r="DF135" i="1" s="1"/>
  <c r="DE132" i="1"/>
  <c r="DE134" i="1" s="1"/>
  <c r="DE135" i="1" s="1"/>
  <c r="DD132" i="1"/>
  <c r="DD134" i="1" s="1"/>
  <c r="DD135" i="1" s="1"/>
  <c r="DC132" i="1"/>
  <c r="DC134" i="1" s="1"/>
  <c r="DC135" i="1" s="1"/>
  <c r="DB132" i="1"/>
  <c r="DB134" i="1" s="1"/>
  <c r="DB135" i="1" s="1"/>
  <c r="DA132" i="1"/>
  <c r="DA134" i="1" s="1"/>
  <c r="DA135" i="1" s="1"/>
  <c r="CZ132" i="1"/>
  <c r="CZ134" i="1" s="1"/>
  <c r="CZ135" i="1" s="1"/>
  <c r="CY132" i="1"/>
  <c r="CY134" i="1" s="1"/>
  <c r="CY135" i="1" s="1"/>
  <c r="CX132" i="1"/>
  <c r="CX134" i="1" s="1"/>
  <c r="CX135" i="1" s="1"/>
  <c r="CW132" i="1"/>
  <c r="CW134" i="1" s="1"/>
  <c r="CW135" i="1" s="1"/>
  <c r="CV132" i="1"/>
  <c r="CV134" i="1" s="1"/>
  <c r="CV135" i="1" s="1"/>
  <c r="CU132" i="1"/>
  <c r="CU134" i="1" s="1"/>
  <c r="CU135" i="1" s="1"/>
  <c r="CT132" i="1"/>
  <c r="CT134" i="1" s="1"/>
  <c r="CT135" i="1" s="1"/>
  <c r="CS132" i="1"/>
  <c r="CS134" i="1" s="1"/>
  <c r="CS135" i="1" s="1"/>
  <c r="CR132" i="1"/>
  <c r="CR134" i="1" s="1"/>
  <c r="CR135" i="1" s="1"/>
  <c r="CQ132" i="1"/>
  <c r="CQ134" i="1" s="1"/>
  <c r="CQ135" i="1" s="1"/>
  <c r="CP132" i="1"/>
  <c r="CP134" i="1" s="1"/>
  <c r="CP135" i="1" s="1"/>
  <c r="CO132" i="1"/>
  <c r="CO134" i="1" s="1"/>
  <c r="CO135" i="1" s="1"/>
  <c r="CN132" i="1"/>
  <c r="CN134" i="1" s="1"/>
  <c r="CN135" i="1" s="1"/>
  <c r="CM132" i="1"/>
  <c r="CM134" i="1" s="1"/>
  <c r="CM135" i="1" s="1"/>
  <c r="CL132" i="1"/>
  <c r="CL134" i="1" s="1"/>
  <c r="CL135" i="1" s="1"/>
  <c r="CK132" i="1"/>
  <c r="CK134" i="1" s="1"/>
  <c r="CK135" i="1" s="1"/>
  <c r="CJ132" i="1"/>
  <c r="CJ134" i="1" s="1"/>
  <c r="CJ135" i="1" s="1"/>
  <c r="CI132" i="1"/>
  <c r="CI134" i="1" s="1"/>
  <c r="CI135" i="1" s="1"/>
  <c r="CH132" i="1"/>
  <c r="CH134" i="1" s="1"/>
  <c r="CH135" i="1" s="1"/>
  <c r="CG132" i="1"/>
  <c r="CG134" i="1" s="1"/>
  <c r="CG135" i="1" s="1"/>
  <c r="CF132" i="1"/>
  <c r="CF134" i="1" s="1"/>
  <c r="CF135" i="1" s="1"/>
  <c r="CE132" i="1"/>
  <c r="CE134" i="1" s="1"/>
  <c r="CE135" i="1" s="1"/>
  <c r="CD132" i="1"/>
  <c r="CD134" i="1" s="1"/>
  <c r="CD135" i="1" s="1"/>
  <c r="CC132" i="1"/>
  <c r="CC134" i="1" s="1"/>
  <c r="CC135" i="1" s="1"/>
  <c r="CB132" i="1"/>
  <c r="CB134" i="1" s="1"/>
  <c r="CB135" i="1" s="1"/>
  <c r="CA132" i="1"/>
  <c r="CA134" i="1" s="1"/>
  <c r="CA135" i="1" s="1"/>
  <c r="BZ132" i="1"/>
  <c r="BZ134" i="1" s="1"/>
  <c r="BZ135" i="1" s="1"/>
  <c r="BY132" i="1"/>
  <c r="BY134" i="1" s="1"/>
  <c r="BY135" i="1" s="1"/>
  <c r="BX132" i="1"/>
  <c r="BX134" i="1" s="1"/>
  <c r="BX135" i="1" s="1"/>
  <c r="BW132" i="1"/>
  <c r="BW134" i="1" s="1"/>
  <c r="BW135" i="1" s="1"/>
  <c r="BV132" i="1"/>
  <c r="BV134" i="1" s="1"/>
  <c r="BV135" i="1" s="1"/>
  <c r="BU132" i="1"/>
  <c r="BU134" i="1" s="1"/>
  <c r="BU135" i="1" s="1"/>
  <c r="BT132" i="1"/>
  <c r="BT134" i="1" s="1"/>
  <c r="BT135" i="1" s="1"/>
  <c r="BS132" i="1"/>
  <c r="BS134" i="1" s="1"/>
  <c r="BS135" i="1" s="1"/>
  <c r="BR132" i="1"/>
  <c r="BR134" i="1" s="1"/>
  <c r="BR135" i="1" s="1"/>
  <c r="BQ132" i="1"/>
  <c r="BQ134" i="1" s="1"/>
  <c r="BQ135" i="1" s="1"/>
  <c r="BP132" i="1"/>
  <c r="BP134" i="1" s="1"/>
  <c r="BP135" i="1" s="1"/>
  <c r="BO132" i="1"/>
  <c r="BO134" i="1" s="1"/>
  <c r="BO135" i="1" s="1"/>
  <c r="BN132" i="1"/>
  <c r="BN134" i="1" s="1"/>
  <c r="BN135" i="1" s="1"/>
  <c r="BM132" i="1"/>
  <c r="BM134" i="1" s="1"/>
  <c r="BM135" i="1" s="1"/>
  <c r="BL132" i="1"/>
  <c r="BL134" i="1" s="1"/>
  <c r="BL135" i="1" s="1"/>
  <c r="BK132" i="1"/>
  <c r="BK134" i="1" s="1"/>
  <c r="BK135" i="1" s="1"/>
  <c r="BJ132" i="1"/>
  <c r="BJ134" i="1" s="1"/>
  <c r="BJ135" i="1" s="1"/>
  <c r="BI132" i="1"/>
  <c r="BI134" i="1" s="1"/>
  <c r="BI135" i="1" s="1"/>
  <c r="BH132" i="1"/>
  <c r="BH134" i="1" s="1"/>
  <c r="BH135" i="1" s="1"/>
  <c r="BG132" i="1"/>
  <c r="BG134" i="1" s="1"/>
  <c r="BG135" i="1" s="1"/>
  <c r="BF132" i="1"/>
  <c r="BF134" i="1" s="1"/>
  <c r="BF135" i="1" s="1"/>
  <c r="BE132" i="1"/>
  <c r="BE134" i="1" s="1"/>
  <c r="BE135" i="1" s="1"/>
  <c r="BD132" i="1"/>
  <c r="BD134" i="1" s="1"/>
  <c r="BD135" i="1" s="1"/>
  <c r="BC132" i="1"/>
  <c r="BC134" i="1" s="1"/>
  <c r="BC135" i="1" s="1"/>
  <c r="BB132" i="1"/>
  <c r="BB134" i="1" s="1"/>
  <c r="BB135" i="1" s="1"/>
  <c r="BA132" i="1"/>
  <c r="BA134" i="1" s="1"/>
  <c r="BA135" i="1" s="1"/>
  <c r="AZ132" i="1"/>
  <c r="AZ134" i="1" s="1"/>
  <c r="AZ135" i="1" s="1"/>
  <c r="AY132" i="1"/>
  <c r="AY134" i="1" s="1"/>
  <c r="AY135" i="1" s="1"/>
  <c r="AX132" i="1"/>
  <c r="AX134" i="1" s="1"/>
  <c r="AX135" i="1" s="1"/>
  <c r="AW132" i="1"/>
  <c r="AW134" i="1" s="1"/>
  <c r="AW135" i="1" s="1"/>
  <c r="AV132" i="1"/>
  <c r="AV134" i="1" s="1"/>
  <c r="AV135" i="1" s="1"/>
  <c r="AU132" i="1"/>
  <c r="AU134" i="1" s="1"/>
  <c r="AU135" i="1" s="1"/>
  <c r="AT132" i="1"/>
  <c r="AT134" i="1" s="1"/>
  <c r="AT135" i="1" s="1"/>
  <c r="AS132" i="1"/>
  <c r="AS134" i="1" s="1"/>
  <c r="AS135" i="1" s="1"/>
  <c r="AR132" i="1"/>
  <c r="AR134" i="1" s="1"/>
  <c r="AR135" i="1" s="1"/>
  <c r="AQ132" i="1"/>
  <c r="AQ134" i="1" s="1"/>
  <c r="AQ135" i="1" s="1"/>
  <c r="AP132" i="1"/>
  <c r="AP134" i="1" s="1"/>
  <c r="AP135" i="1" s="1"/>
  <c r="AO132" i="1"/>
  <c r="AO134" i="1" s="1"/>
  <c r="AO135" i="1" s="1"/>
  <c r="AN132" i="1"/>
  <c r="AN134" i="1" s="1"/>
  <c r="AN135" i="1" s="1"/>
  <c r="AM132" i="1"/>
  <c r="AM134" i="1" s="1"/>
  <c r="AM135" i="1" s="1"/>
  <c r="AL132" i="1"/>
  <c r="AL134" i="1" s="1"/>
  <c r="AL135" i="1" s="1"/>
  <c r="AK132" i="1"/>
  <c r="AK134" i="1" s="1"/>
  <c r="AK135" i="1" s="1"/>
  <c r="AJ132" i="1"/>
  <c r="AJ134" i="1" s="1"/>
  <c r="AJ135" i="1" s="1"/>
  <c r="AI132" i="1"/>
  <c r="AI134" i="1" s="1"/>
  <c r="AI135" i="1" s="1"/>
  <c r="AH132" i="1"/>
  <c r="AH134" i="1" s="1"/>
  <c r="AH135" i="1" s="1"/>
  <c r="AG132" i="1"/>
  <c r="AG134" i="1" s="1"/>
  <c r="AG135" i="1" s="1"/>
  <c r="AF132" i="1"/>
  <c r="AF134" i="1" s="1"/>
  <c r="AF135" i="1" s="1"/>
  <c r="AE132" i="1"/>
  <c r="AE134" i="1" s="1"/>
  <c r="AE135" i="1" s="1"/>
  <c r="AD132" i="1"/>
  <c r="AD134" i="1" s="1"/>
  <c r="AD135" i="1" s="1"/>
  <c r="AC132" i="1"/>
  <c r="AC134" i="1" s="1"/>
  <c r="AC135" i="1" s="1"/>
  <c r="AB132" i="1"/>
  <c r="AB134" i="1" s="1"/>
  <c r="AB135" i="1" s="1"/>
  <c r="AA132" i="1"/>
  <c r="AA134" i="1" s="1"/>
  <c r="AA135" i="1" s="1"/>
  <c r="Z132" i="1"/>
  <c r="Z134" i="1" s="1"/>
  <c r="Z135" i="1" s="1"/>
  <c r="Y132" i="1"/>
  <c r="Y134" i="1" s="1"/>
  <c r="Y135" i="1" s="1"/>
  <c r="X132" i="1"/>
  <c r="X134" i="1" s="1"/>
  <c r="X135" i="1" s="1"/>
  <c r="W132" i="1"/>
  <c r="W134" i="1" s="1"/>
  <c r="W135" i="1" s="1"/>
  <c r="V132" i="1"/>
  <c r="V134" i="1" s="1"/>
  <c r="V135" i="1" s="1"/>
  <c r="U132" i="1"/>
  <c r="U134" i="1" s="1"/>
  <c r="U135" i="1" s="1"/>
  <c r="T132" i="1"/>
  <c r="T134" i="1" s="1"/>
  <c r="T135" i="1" s="1"/>
  <c r="S132" i="1"/>
  <c r="S134" i="1" s="1"/>
  <c r="S135" i="1" s="1"/>
  <c r="R132" i="1"/>
  <c r="R134" i="1" s="1"/>
  <c r="R135" i="1" s="1"/>
  <c r="Q132" i="1"/>
  <c r="Q134" i="1" s="1"/>
  <c r="Q135" i="1" s="1"/>
  <c r="P132" i="1"/>
  <c r="P134" i="1" s="1"/>
  <c r="P135" i="1" s="1"/>
  <c r="O132" i="1"/>
  <c r="O134" i="1" s="1"/>
  <c r="O135" i="1" s="1"/>
  <c r="N132" i="1"/>
  <c r="N134" i="1" s="1"/>
  <c r="N135" i="1" s="1"/>
  <c r="M132" i="1"/>
  <c r="M134" i="1" s="1"/>
  <c r="M135" i="1" s="1"/>
  <c r="L132" i="1"/>
  <c r="L134" i="1" s="1"/>
  <c r="L135" i="1" s="1"/>
  <c r="K132" i="1"/>
  <c r="K134" i="1" s="1"/>
  <c r="K135" i="1" s="1"/>
  <c r="J132" i="1"/>
  <c r="J134" i="1" s="1"/>
  <c r="J135" i="1" s="1"/>
  <c r="I132" i="1"/>
  <c r="I134" i="1" s="1"/>
  <c r="I135" i="1" s="1"/>
  <c r="H132" i="1"/>
  <c r="H134" i="1" s="1"/>
  <c r="H135" i="1" s="1"/>
  <c r="G132" i="1"/>
  <c r="G134" i="1" s="1"/>
  <c r="G135" i="1" s="1"/>
  <c r="F132" i="1"/>
  <c r="F134" i="1" s="1"/>
  <c r="F135" i="1" s="1"/>
  <c r="E132" i="1"/>
  <c r="E134" i="1" s="1"/>
  <c r="E135" i="1" s="1"/>
  <c r="D132" i="1"/>
  <c r="D134" i="1" s="1"/>
  <c r="D135" i="1" s="1"/>
  <c r="C132" i="1"/>
  <c r="C134" i="1" s="1"/>
  <c r="C135" i="1" s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FZ120" i="1" s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FZ102" i="1" s="1"/>
  <c r="C102" i="1"/>
  <c r="FX101" i="1"/>
  <c r="FW101" i="1"/>
  <c r="FW208" i="1" s="1"/>
  <c r="FV101" i="1"/>
  <c r="FU101" i="1"/>
  <c r="FT101" i="1"/>
  <c r="FS101" i="1"/>
  <c r="FS208" i="1" s="1"/>
  <c r="FR101" i="1"/>
  <c r="FQ101" i="1"/>
  <c r="FP101" i="1"/>
  <c r="FO101" i="1"/>
  <c r="FO208" i="1" s="1"/>
  <c r="FN101" i="1"/>
  <c r="FM101" i="1"/>
  <c r="FL101" i="1"/>
  <c r="FK101" i="1"/>
  <c r="FK208" i="1" s="1"/>
  <c r="FJ101" i="1"/>
  <c r="FI101" i="1"/>
  <c r="FH101" i="1"/>
  <c r="FG101" i="1"/>
  <c r="FG208" i="1" s="1"/>
  <c r="FF101" i="1"/>
  <c r="FE101" i="1"/>
  <c r="FD101" i="1"/>
  <c r="FC101" i="1"/>
  <c r="FC208" i="1" s="1"/>
  <c r="FB101" i="1"/>
  <c r="FA101" i="1"/>
  <c r="EZ101" i="1"/>
  <c r="EY101" i="1"/>
  <c r="EY208" i="1" s="1"/>
  <c r="EX101" i="1"/>
  <c r="EW101" i="1"/>
  <c r="EV101" i="1"/>
  <c r="EU101" i="1"/>
  <c r="EU208" i="1" s="1"/>
  <c r="ET101" i="1"/>
  <c r="ES101" i="1"/>
  <c r="ER101" i="1"/>
  <c r="EQ101" i="1"/>
  <c r="EQ208" i="1" s="1"/>
  <c r="EP101" i="1"/>
  <c r="EO101" i="1"/>
  <c r="EN101" i="1"/>
  <c r="EM101" i="1"/>
  <c r="EM208" i="1" s="1"/>
  <c r="EL101" i="1"/>
  <c r="EK101" i="1"/>
  <c r="EJ101" i="1"/>
  <c r="EI101" i="1"/>
  <c r="EI208" i="1" s="1"/>
  <c r="EH101" i="1"/>
  <c r="EG101" i="1"/>
  <c r="EF101" i="1"/>
  <c r="EE101" i="1"/>
  <c r="EE208" i="1" s="1"/>
  <c r="ED101" i="1"/>
  <c r="EC101" i="1"/>
  <c r="EB101" i="1"/>
  <c r="EA101" i="1"/>
  <c r="EA208" i="1" s="1"/>
  <c r="DZ101" i="1"/>
  <c r="DY101" i="1"/>
  <c r="DX101" i="1"/>
  <c r="DW101" i="1"/>
  <c r="DW208" i="1" s="1"/>
  <c r="DV101" i="1"/>
  <c r="DU101" i="1"/>
  <c r="DT101" i="1"/>
  <c r="DS101" i="1"/>
  <c r="DS208" i="1" s="1"/>
  <c r="DR101" i="1"/>
  <c r="DQ101" i="1"/>
  <c r="DP101" i="1"/>
  <c r="DO101" i="1"/>
  <c r="DO208" i="1" s="1"/>
  <c r="DN101" i="1"/>
  <c r="DM101" i="1"/>
  <c r="DL101" i="1"/>
  <c r="DK101" i="1"/>
  <c r="DK208" i="1" s="1"/>
  <c r="DJ101" i="1"/>
  <c r="DI101" i="1"/>
  <c r="DH101" i="1"/>
  <c r="DG101" i="1"/>
  <c r="DG208" i="1" s="1"/>
  <c r="DF101" i="1"/>
  <c r="DE101" i="1"/>
  <c r="DD101" i="1"/>
  <c r="DC101" i="1"/>
  <c r="DC208" i="1" s="1"/>
  <c r="DB101" i="1"/>
  <c r="DA101" i="1"/>
  <c r="CZ101" i="1"/>
  <c r="CY101" i="1"/>
  <c r="CY208" i="1" s="1"/>
  <c r="CX101" i="1"/>
  <c r="CW101" i="1"/>
  <c r="CV101" i="1"/>
  <c r="CU101" i="1"/>
  <c r="CU208" i="1" s="1"/>
  <c r="CT101" i="1"/>
  <c r="CS101" i="1"/>
  <c r="CR101" i="1"/>
  <c r="CQ101" i="1"/>
  <c r="CQ208" i="1" s="1"/>
  <c r="CP101" i="1"/>
  <c r="CO101" i="1"/>
  <c r="CN101" i="1"/>
  <c r="CM101" i="1"/>
  <c r="CM208" i="1" s="1"/>
  <c r="CL101" i="1"/>
  <c r="CK101" i="1"/>
  <c r="CJ101" i="1"/>
  <c r="CI101" i="1"/>
  <c r="CI208" i="1" s="1"/>
  <c r="CH101" i="1"/>
  <c r="CG101" i="1"/>
  <c r="CF101" i="1"/>
  <c r="CE101" i="1"/>
  <c r="CE208" i="1" s="1"/>
  <c r="CD101" i="1"/>
  <c r="CC101" i="1"/>
  <c r="CB101" i="1"/>
  <c r="CA101" i="1"/>
  <c r="CA208" i="1" s="1"/>
  <c r="BZ101" i="1"/>
  <c r="BY101" i="1"/>
  <c r="BX101" i="1"/>
  <c r="BW101" i="1"/>
  <c r="BW208" i="1" s="1"/>
  <c r="BV101" i="1"/>
  <c r="BU101" i="1"/>
  <c r="BT101" i="1"/>
  <c r="BS101" i="1"/>
  <c r="BS208" i="1" s="1"/>
  <c r="BR101" i="1"/>
  <c r="BQ101" i="1"/>
  <c r="BP101" i="1"/>
  <c r="BO101" i="1"/>
  <c r="BO208" i="1" s="1"/>
  <c r="BN101" i="1"/>
  <c r="BM101" i="1"/>
  <c r="BL101" i="1"/>
  <c r="BK101" i="1"/>
  <c r="BK208" i="1" s="1"/>
  <c r="BJ101" i="1"/>
  <c r="BI101" i="1"/>
  <c r="BH101" i="1"/>
  <c r="BG101" i="1"/>
  <c r="BG208" i="1" s="1"/>
  <c r="BF101" i="1"/>
  <c r="BE101" i="1"/>
  <c r="BD101" i="1"/>
  <c r="BC101" i="1"/>
  <c r="BC208" i="1" s="1"/>
  <c r="BB101" i="1"/>
  <c r="BA101" i="1"/>
  <c r="AZ101" i="1"/>
  <c r="AY101" i="1"/>
  <c r="AY208" i="1" s="1"/>
  <c r="AX101" i="1"/>
  <c r="AW101" i="1"/>
  <c r="AV101" i="1"/>
  <c r="AU101" i="1"/>
  <c r="AU208" i="1" s="1"/>
  <c r="AT101" i="1"/>
  <c r="AS101" i="1"/>
  <c r="AR101" i="1"/>
  <c r="AQ101" i="1"/>
  <c r="AQ208" i="1" s="1"/>
  <c r="AP101" i="1"/>
  <c r="AO101" i="1"/>
  <c r="AN101" i="1"/>
  <c r="AM101" i="1"/>
  <c r="AM208" i="1" s="1"/>
  <c r="AL101" i="1"/>
  <c r="AK101" i="1"/>
  <c r="AJ101" i="1"/>
  <c r="AI101" i="1"/>
  <c r="AI208" i="1" s="1"/>
  <c r="AH101" i="1"/>
  <c r="AG101" i="1"/>
  <c r="AF101" i="1"/>
  <c r="AE101" i="1"/>
  <c r="AE208" i="1" s="1"/>
  <c r="AD101" i="1"/>
  <c r="AC101" i="1"/>
  <c r="AB101" i="1"/>
  <c r="AA101" i="1"/>
  <c r="AA208" i="1" s="1"/>
  <c r="Z101" i="1"/>
  <c r="Y101" i="1"/>
  <c r="X101" i="1"/>
  <c r="W101" i="1"/>
  <c r="W208" i="1" s="1"/>
  <c r="V101" i="1"/>
  <c r="U101" i="1"/>
  <c r="T101" i="1"/>
  <c r="S101" i="1"/>
  <c r="S208" i="1" s="1"/>
  <c r="R101" i="1"/>
  <c r="Q101" i="1"/>
  <c r="P101" i="1"/>
  <c r="O101" i="1"/>
  <c r="O208" i="1" s="1"/>
  <c r="N101" i="1"/>
  <c r="M101" i="1"/>
  <c r="L101" i="1"/>
  <c r="K101" i="1"/>
  <c r="K208" i="1" s="1"/>
  <c r="J101" i="1"/>
  <c r="I101" i="1"/>
  <c r="H101" i="1"/>
  <c r="G101" i="1"/>
  <c r="G208" i="1" s="1"/>
  <c r="F101" i="1"/>
  <c r="E101" i="1"/>
  <c r="D101" i="1"/>
  <c r="C101" i="1"/>
  <c r="C208" i="1" s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FZ99" i="1" s="1"/>
  <c r="D99" i="1"/>
  <c r="C99" i="1"/>
  <c r="FX97" i="1"/>
  <c r="FW97" i="1"/>
  <c r="FW105" i="1" s="1"/>
  <c r="FV97" i="1"/>
  <c r="FU97" i="1"/>
  <c r="FT97" i="1"/>
  <c r="FS97" i="1"/>
  <c r="FS105" i="1" s="1"/>
  <c r="FR97" i="1"/>
  <c r="FQ97" i="1"/>
  <c r="FP97" i="1"/>
  <c r="FO97" i="1"/>
  <c r="FO105" i="1" s="1"/>
  <c r="FN97" i="1"/>
  <c r="FM97" i="1"/>
  <c r="FL97" i="1"/>
  <c r="FK97" i="1"/>
  <c r="FK105" i="1" s="1"/>
  <c r="FJ97" i="1"/>
  <c r="FI97" i="1"/>
  <c r="FH97" i="1"/>
  <c r="FG97" i="1"/>
  <c r="FG105" i="1" s="1"/>
  <c r="FF97" i="1"/>
  <c r="FE97" i="1"/>
  <c r="FD97" i="1"/>
  <c r="FC97" i="1"/>
  <c r="FC105" i="1" s="1"/>
  <c r="FB97" i="1"/>
  <c r="FA97" i="1"/>
  <c r="EZ97" i="1"/>
  <c r="EY97" i="1"/>
  <c r="EY105" i="1" s="1"/>
  <c r="EX97" i="1"/>
  <c r="EW97" i="1"/>
  <c r="EV97" i="1"/>
  <c r="EU97" i="1"/>
  <c r="EU105" i="1" s="1"/>
  <c r="ET97" i="1"/>
  <c r="ES97" i="1"/>
  <c r="ER97" i="1"/>
  <c r="EQ97" i="1"/>
  <c r="EQ105" i="1" s="1"/>
  <c r="EP97" i="1"/>
  <c r="EO97" i="1"/>
  <c r="EN97" i="1"/>
  <c r="EM97" i="1"/>
  <c r="EM105" i="1" s="1"/>
  <c r="EL97" i="1"/>
  <c r="EK97" i="1"/>
  <c r="EJ97" i="1"/>
  <c r="EI97" i="1"/>
  <c r="EI105" i="1" s="1"/>
  <c r="EH97" i="1"/>
  <c r="EG97" i="1"/>
  <c r="EF97" i="1"/>
  <c r="EE97" i="1"/>
  <c r="EE105" i="1" s="1"/>
  <c r="ED97" i="1"/>
  <c r="EC97" i="1"/>
  <c r="EB97" i="1"/>
  <c r="EA97" i="1"/>
  <c r="EA105" i="1" s="1"/>
  <c r="DZ97" i="1"/>
  <c r="DY97" i="1"/>
  <c r="DX97" i="1"/>
  <c r="DW97" i="1"/>
  <c r="DW105" i="1" s="1"/>
  <c r="DV97" i="1"/>
  <c r="DU97" i="1"/>
  <c r="DT97" i="1"/>
  <c r="DS97" i="1"/>
  <c r="DS105" i="1" s="1"/>
  <c r="DR97" i="1"/>
  <c r="DQ97" i="1"/>
  <c r="DP97" i="1"/>
  <c r="DO97" i="1"/>
  <c r="DO105" i="1" s="1"/>
  <c r="DN97" i="1"/>
  <c r="DM97" i="1"/>
  <c r="DL97" i="1"/>
  <c r="DK97" i="1"/>
  <c r="DK105" i="1" s="1"/>
  <c r="DJ97" i="1"/>
  <c r="DI97" i="1"/>
  <c r="DH97" i="1"/>
  <c r="DG97" i="1"/>
  <c r="DG105" i="1" s="1"/>
  <c r="DF97" i="1"/>
  <c r="DE97" i="1"/>
  <c r="DD97" i="1"/>
  <c r="DC97" i="1"/>
  <c r="DC105" i="1" s="1"/>
  <c r="DB97" i="1"/>
  <c r="DA97" i="1"/>
  <c r="CZ97" i="1"/>
  <c r="CY97" i="1"/>
  <c r="CY105" i="1" s="1"/>
  <c r="CX97" i="1"/>
  <c r="CW97" i="1"/>
  <c r="CV97" i="1"/>
  <c r="CU97" i="1"/>
  <c r="CU105" i="1" s="1"/>
  <c r="CT97" i="1"/>
  <c r="CS97" i="1"/>
  <c r="CR97" i="1"/>
  <c r="CQ97" i="1"/>
  <c r="CQ105" i="1" s="1"/>
  <c r="CP97" i="1"/>
  <c r="CO97" i="1"/>
  <c r="CN97" i="1"/>
  <c r="CM97" i="1"/>
  <c r="CM105" i="1" s="1"/>
  <c r="CL97" i="1"/>
  <c r="CK97" i="1"/>
  <c r="CJ97" i="1"/>
  <c r="CI97" i="1"/>
  <c r="CI105" i="1" s="1"/>
  <c r="CH97" i="1"/>
  <c r="CG97" i="1"/>
  <c r="CF97" i="1"/>
  <c r="CE97" i="1"/>
  <c r="CE105" i="1" s="1"/>
  <c r="CD97" i="1"/>
  <c r="CC97" i="1"/>
  <c r="CB97" i="1"/>
  <c r="CA97" i="1"/>
  <c r="CA105" i="1" s="1"/>
  <c r="BZ97" i="1"/>
  <c r="BY97" i="1"/>
  <c r="BX97" i="1"/>
  <c r="BW97" i="1"/>
  <c r="BW105" i="1" s="1"/>
  <c r="BV97" i="1"/>
  <c r="BU97" i="1"/>
  <c r="BT97" i="1"/>
  <c r="BS97" i="1"/>
  <c r="BS105" i="1" s="1"/>
  <c r="BR97" i="1"/>
  <c r="BQ97" i="1"/>
  <c r="BP97" i="1"/>
  <c r="BO97" i="1"/>
  <c r="BO105" i="1" s="1"/>
  <c r="BN97" i="1"/>
  <c r="BM97" i="1"/>
  <c r="BL97" i="1"/>
  <c r="BK97" i="1"/>
  <c r="BK105" i="1" s="1"/>
  <c r="BJ97" i="1"/>
  <c r="BI97" i="1"/>
  <c r="BH97" i="1"/>
  <c r="BG97" i="1"/>
  <c r="BG105" i="1" s="1"/>
  <c r="BF97" i="1"/>
  <c r="BE97" i="1"/>
  <c r="BD97" i="1"/>
  <c r="BC97" i="1"/>
  <c r="BC105" i="1" s="1"/>
  <c r="BB97" i="1"/>
  <c r="BA97" i="1"/>
  <c r="AZ97" i="1"/>
  <c r="AY97" i="1"/>
  <c r="AY105" i="1" s="1"/>
  <c r="AX97" i="1"/>
  <c r="AW97" i="1"/>
  <c r="AV97" i="1"/>
  <c r="AU97" i="1"/>
  <c r="AU105" i="1" s="1"/>
  <c r="AT97" i="1"/>
  <c r="AS97" i="1"/>
  <c r="AR97" i="1"/>
  <c r="AQ97" i="1"/>
  <c r="AQ105" i="1" s="1"/>
  <c r="AP97" i="1"/>
  <c r="AO97" i="1"/>
  <c r="AN97" i="1"/>
  <c r="AM97" i="1"/>
  <c r="AM105" i="1" s="1"/>
  <c r="AL97" i="1"/>
  <c r="AK97" i="1"/>
  <c r="AJ97" i="1"/>
  <c r="AI97" i="1"/>
  <c r="AI105" i="1" s="1"/>
  <c r="AH97" i="1"/>
  <c r="AG97" i="1"/>
  <c r="AF97" i="1"/>
  <c r="AE97" i="1"/>
  <c r="AE105" i="1" s="1"/>
  <c r="AD97" i="1"/>
  <c r="AC97" i="1"/>
  <c r="AB97" i="1"/>
  <c r="AA97" i="1"/>
  <c r="AA105" i="1" s="1"/>
  <c r="Z97" i="1"/>
  <c r="Y97" i="1"/>
  <c r="X97" i="1"/>
  <c r="W97" i="1"/>
  <c r="W105" i="1" s="1"/>
  <c r="V97" i="1"/>
  <c r="U97" i="1"/>
  <c r="T97" i="1"/>
  <c r="S97" i="1"/>
  <c r="S105" i="1" s="1"/>
  <c r="R97" i="1"/>
  <c r="Q97" i="1"/>
  <c r="P97" i="1"/>
  <c r="O97" i="1"/>
  <c r="O105" i="1" s="1"/>
  <c r="N97" i="1"/>
  <c r="M97" i="1"/>
  <c r="L97" i="1"/>
  <c r="K97" i="1"/>
  <c r="K105" i="1" s="1"/>
  <c r="J97" i="1"/>
  <c r="I97" i="1"/>
  <c r="H97" i="1"/>
  <c r="G97" i="1"/>
  <c r="G105" i="1" s="1"/>
  <c r="F97" i="1"/>
  <c r="E97" i="1"/>
  <c r="D97" i="1"/>
  <c r="C97" i="1"/>
  <c r="C105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Z96" i="1" s="1"/>
  <c r="FX95" i="1"/>
  <c r="FX105" i="1" s="1"/>
  <c r="FW95" i="1"/>
  <c r="FV95" i="1"/>
  <c r="FV105" i="1" s="1"/>
  <c r="FU95" i="1"/>
  <c r="FU105" i="1" s="1"/>
  <c r="FT95" i="1"/>
  <c r="FT105" i="1" s="1"/>
  <c r="FS95" i="1"/>
  <c r="FR95" i="1"/>
  <c r="FR105" i="1" s="1"/>
  <c r="FQ95" i="1"/>
  <c r="FQ105" i="1" s="1"/>
  <c r="FP95" i="1"/>
  <c r="FP105" i="1" s="1"/>
  <c r="FO95" i="1"/>
  <c r="FN95" i="1"/>
  <c r="FN105" i="1" s="1"/>
  <c r="FM95" i="1"/>
  <c r="FM105" i="1" s="1"/>
  <c r="FL95" i="1"/>
  <c r="FL105" i="1" s="1"/>
  <c r="FK95" i="1"/>
  <c r="FJ95" i="1"/>
  <c r="FJ105" i="1" s="1"/>
  <c r="FI95" i="1"/>
  <c r="FI105" i="1" s="1"/>
  <c r="FH95" i="1"/>
  <c r="FH105" i="1" s="1"/>
  <c r="FG95" i="1"/>
  <c r="FF95" i="1"/>
  <c r="FF105" i="1" s="1"/>
  <c r="FE95" i="1"/>
  <c r="FE105" i="1" s="1"/>
  <c r="FD95" i="1"/>
  <c r="FD105" i="1" s="1"/>
  <c r="FC95" i="1"/>
  <c r="FB95" i="1"/>
  <c r="FB105" i="1" s="1"/>
  <c r="FA95" i="1"/>
  <c r="FA105" i="1" s="1"/>
  <c r="EZ95" i="1"/>
  <c r="EZ105" i="1" s="1"/>
  <c r="EY95" i="1"/>
  <c r="EX95" i="1"/>
  <c r="EX105" i="1" s="1"/>
  <c r="EW95" i="1"/>
  <c r="EW105" i="1" s="1"/>
  <c r="EV95" i="1"/>
  <c r="EV105" i="1" s="1"/>
  <c r="EU95" i="1"/>
  <c r="ET95" i="1"/>
  <c r="ET105" i="1" s="1"/>
  <c r="ES95" i="1"/>
  <c r="ES105" i="1" s="1"/>
  <c r="ER95" i="1"/>
  <c r="ER105" i="1" s="1"/>
  <c r="EQ95" i="1"/>
  <c r="EP95" i="1"/>
  <c r="EP105" i="1" s="1"/>
  <c r="EO95" i="1"/>
  <c r="EO105" i="1" s="1"/>
  <c r="EN95" i="1"/>
  <c r="EN105" i="1" s="1"/>
  <c r="EM95" i="1"/>
  <c r="EL95" i="1"/>
  <c r="EL105" i="1" s="1"/>
  <c r="EK95" i="1"/>
  <c r="EK105" i="1" s="1"/>
  <c r="EJ95" i="1"/>
  <c r="EJ105" i="1" s="1"/>
  <c r="EI95" i="1"/>
  <c r="EH95" i="1"/>
  <c r="EH105" i="1" s="1"/>
  <c r="EG95" i="1"/>
  <c r="EG105" i="1" s="1"/>
  <c r="EF95" i="1"/>
  <c r="EF105" i="1" s="1"/>
  <c r="EE95" i="1"/>
  <c r="ED95" i="1"/>
  <c r="ED105" i="1" s="1"/>
  <c r="EC95" i="1"/>
  <c r="EC105" i="1" s="1"/>
  <c r="EB95" i="1"/>
  <c r="EB105" i="1" s="1"/>
  <c r="EA95" i="1"/>
  <c r="DZ95" i="1"/>
  <c r="DZ105" i="1" s="1"/>
  <c r="DY95" i="1"/>
  <c r="DY105" i="1" s="1"/>
  <c r="DX95" i="1"/>
  <c r="DX105" i="1" s="1"/>
  <c r="DW95" i="1"/>
  <c r="DV95" i="1"/>
  <c r="DV105" i="1" s="1"/>
  <c r="DU95" i="1"/>
  <c r="DU105" i="1" s="1"/>
  <c r="DT95" i="1"/>
  <c r="DT105" i="1" s="1"/>
  <c r="DS95" i="1"/>
  <c r="DR95" i="1"/>
  <c r="DR105" i="1" s="1"/>
  <c r="DQ95" i="1"/>
  <c r="DQ105" i="1" s="1"/>
  <c r="DP95" i="1"/>
  <c r="DP105" i="1" s="1"/>
  <c r="DO95" i="1"/>
  <c r="DN95" i="1"/>
  <c r="DN105" i="1" s="1"/>
  <c r="DM95" i="1"/>
  <c r="DM105" i="1" s="1"/>
  <c r="DL95" i="1"/>
  <c r="DL105" i="1" s="1"/>
  <c r="DK95" i="1"/>
  <c r="DJ95" i="1"/>
  <c r="DJ105" i="1" s="1"/>
  <c r="DI95" i="1"/>
  <c r="DI105" i="1" s="1"/>
  <c r="DH95" i="1"/>
  <c r="DH105" i="1" s="1"/>
  <c r="DG95" i="1"/>
  <c r="DF95" i="1"/>
  <c r="DF105" i="1" s="1"/>
  <c r="DE95" i="1"/>
  <c r="DE105" i="1" s="1"/>
  <c r="DD95" i="1"/>
  <c r="DD105" i="1" s="1"/>
  <c r="DC95" i="1"/>
  <c r="DB95" i="1"/>
  <c r="DB105" i="1" s="1"/>
  <c r="DA95" i="1"/>
  <c r="DA105" i="1" s="1"/>
  <c r="CZ95" i="1"/>
  <c r="CZ105" i="1" s="1"/>
  <c r="CY95" i="1"/>
  <c r="CX95" i="1"/>
  <c r="CX105" i="1" s="1"/>
  <c r="CW95" i="1"/>
  <c r="CW105" i="1" s="1"/>
  <c r="CV95" i="1"/>
  <c r="CV105" i="1" s="1"/>
  <c r="CU95" i="1"/>
  <c r="CT95" i="1"/>
  <c r="CT105" i="1" s="1"/>
  <c r="CS95" i="1"/>
  <c r="CS105" i="1" s="1"/>
  <c r="CR95" i="1"/>
  <c r="CR105" i="1" s="1"/>
  <c r="CQ95" i="1"/>
  <c r="CP95" i="1"/>
  <c r="CP105" i="1" s="1"/>
  <c r="CO95" i="1"/>
  <c r="CO105" i="1" s="1"/>
  <c r="CN95" i="1"/>
  <c r="CN105" i="1" s="1"/>
  <c r="CM95" i="1"/>
  <c r="CL95" i="1"/>
  <c r="CL105" i="1" s="1"/>
  <c r="CK95" i="1"/>
  <c r="CK105" i="1" s="1"/>
  <c r="CJ95" i="1"/>
  <c r="CJ105" i="1" s="1"/>
  <c r="CI95" i="1"/>
  <c r="CH95" i="1"/>
  <c r="CH105" i="1" s="1"/>
  <c r="CG95" i="1"/>
  <c r="CG105" i="1" s="1"/>
  <c r="CF95" i="1"/>
  <c r="CF105" i="1" s="1"/>
  <c r="CE95" i="1"/>
  <c r="CD95" i="1"/>
  <c r="CD105" i="1" s="1"/>
  <c r="CC95" i="1"/>
  <c r="CC105" i="1" s="1"/>
  <c r="CB95" i="1"/>
  <c r="CB105" i="1" s="1"/>
  <c r="CA95" i="1"/>
  <c r="BZ95" i="1"/>
  <c r="BZ105" i="1" s="1"/>
  <c r="BY95" i="1"/>
  <c r="BY105" i="1" s="1"/>
  <c r="BX95" i="1"/>
  <c r="BX105" i="1" s="1"/>
  <c r="BW95" i="1"/>
  <c r="BV95" i="1"/>
  <c r="BV105" i="1" s="1"/>
  <c r="BU95" i="1"/>
  <c r="BU105" i="1" s="1"/>
  <c r="BT95" i="1"/>
  <c r="BT105" i="1" s="1"/>
  <c r="BS95" i="1"/>
  <c r="BR95" i="1"/>
  <c r="BR105" i="1" s="1"/>
  <c r="BQ95" i="1"/>
  <c r="BQ105" i="1" s="1"/>
  <c r="BP95" i="1"/>
  <c r="BP105" i="1" s="1"/>
  <c r="BO95" i="1"/>
  <c r="BN95" i="1"/>
  <c r="BN105" i="1" s="1"/>
  <c r="BM95" i="1"/>
  <c r="BM105" i="1" s="1"/>
  <c r="BL95" i="1"/>
  <c r="BL105" i="1" s="1"/>
  <c r="BK95" i="1"/>
  <c r="BJ95" i="1"/>
  <c r="BJ105" i="1" s="1"/>
  <c r="BI95" i="1"/>
  <c r="BI105" i="1" s="1"/>
  <c r="BH95" i="1"/>
  <c r="BH105" i="1" s="1"/>
  <c r="BG95" i="1"/>
  <c r="BF95" i="1"/>
  <c r="BF105" i="1" s="1"/>
  <c r="BE95" i="1"/>
  <c r="BE105" i="1" s="1"/>
  <c r="BD95" i="1"/>
  <c r="BD105" i="1" s="1"/>
  <c r="BC95" i="1"/>
  <c r="BB95" i="1"/>
  <c r="BB105" i="1" s="1"/>
  <c r="BA95" i="1"/>
  <c r="BA105" i="1" s="1"/>
  <c r="AZ95" i="1"/>
  <c r="AZ105" i="1" s="1"/>
  <c r="AY95" i="1"/>
  <c r="AX95" i="1"/>
  <c r="AX105" i="1" s="1"/>
  <c r="AW95" i="1"/>
  <c r="AW105" i="1" s="1"/>
  <c r="AV95" i="1"/>
  <c r="AV105" i="1" s="1"/>
  <c r="AU95" i="1"/>
  <c r="AT95" i="1"/>
  <c r="AT105" i="1" s="1"/>
  <c r="AS95" i="1"/>
  <c r="AS105" i="1" s="1"/>
  <c r="AR95" i="1"/>
  <c r="AR105" i="1" s="1"/>
  <c r="AQ95" i="1"/>
  <c r="AP95" i="1"/>
  <c r="AP105" i="1" s="1"/>
  <c r="AO95" i="1"/>
  <c r="AO105" i="1" s="1"/>
  <c r="AN95" i="1"/>
  <c r="AN105" i="1" s="1"/>
  <c r="AM95" i="1"/>
  <c r="AL95" i="1"/>
  <c r="AL105" i="1" s="1"/>
  <c r="AK95" i="1"/>
  <c r="AK105" i="1" s="1"/>
  <c r="AJ95" i="1"/>
  <c r="AJ105" i="1" s="1"/>
  <c r="AI95" i="1"/>
  <c r="AH95" i="1"/>
  <c r="AH105" i="1" s="1"/>
  <c r="AG95" i="1"/>
  <c r="AG105" i="1" s="1"/>
  <c r="AF95" i="1"/>
  <c r="AF105" i="1" s="1"/>
  <c r="AE95" i="1"/>
  <c r="AD95" i="1"/>
  <c r="AD105" i="1" s="1"/>
  <c r="AC95" i="1"/>
  <c r="AC105" i="1" s="1"/>
  <c r="AB95" i="1"/>
  <c r="AB105" i="1" s="1"/>
  <c r="AA95" i="1"/>
  <c r="Z95" i="1"/>
  <c r="Z105" i="1" s="1"/>
  <c r="Y95" i="1"/>
  <c r="Y105" i="1" s="1"/>
  <c r="X95" i="1"/>
  <c r="X105" i="1" s="1"/>
  <c r="W95" i="1"/>
  <c r="V95" i="1"/>
  <c r="V105" i="1" s="1"/>
  <c r="U95" i="1"/>
  <c r="U105" i="1" s="1"/>
  <c r="T95" i="1"/>
  <c r="T105" i="1" s="1"/>
  <c r="S95" i="1"/>
  <c r="R95" i="1"/>
  <c r="R105" i="1" s="1"/>
  <c r="Q95" i="1"/>
  <c r="Q105" i="1" s="1"/>
  <c r="P95" i="1"/>
  <c r="P105" i="1" s="1"/>
  <c r="O95" i="1"/>
  <c r="N95" i="1"/>
  <c r="N105" i="1" s="1"/>
  <c r="M95" i="1"/>
  <c r="M105" i="1" s="1"/>
  <c r="L95" i="1"/>
  <c r="L105" i="1" s="1"/>
  <c r="K95" i="1"/>
  <c r="J95" i="1"/>
  <c r="J105" i="1" s="1"/>
  <c r="I95" i="1"/>
  <c r="I105" i="1" s="1"/>
  <c r="H95" i="1"/>
  <c r="H105" i="1" s="1"/>
  <c r="G95" i="1"/>
  <c r="F95" i="1"/>
  <c r="F105" i="1" s="1"/>
  <c r="E95" i="1"/>
  <c r="FZ95" i="1" s="1"/>
  <c r="D95" i="1"/>
  <c r="D105" i="1" s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Z89" i="1" s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FZ88" i="1" s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CG81" i="1"/>
  <c r="FZ81" i="1" s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67" i="1"/>
  <c r="D198" i="1" s="1"/>
  <c r="C67" i="1"/>
  <c r="C198" i="1" s="1"/>
  <c r="FY63" i="1"/>
  <c r="FX63" i="1"/>
  <c r="FX268" i="1" s="1"/>
  <c r="FX269" i="1" s="1"/>
  <c r="FW63" i="1"/>
  <c r="FW268" i="1" s="1"/>
  <c r="FW269" i="1" s="1"/>
  <c r="FV63" i="1"/>
  <c r="FV268" i="1" s="1"/>
  <c r="FV269" i="1" s="1"/>
  <c r="FU63" i="1"/>
  <c r="FU268" i="1" s="1"/>
  <c r="FU269" i="1" s="1"/>
  <c r="FT63" i="1"/>
  <c r="FT268" i="1" s="1"/>
  <c r="FT269" i="1" s="1"/>
  <c r="FS63" i="1"/>
  <c r="FS268" i="1" s="1"/>
  <c r="FS269" i="1" s="1"/>
  <c r="FR63" i="1"/>
  <c r="FR268" i="1" s="1"/>
  <c r="FR269" i="1" s="1"/>
  <c r="FQ63" i="1"/>
  <c r="FQ268" i="1" s="1"/>
  <c r="FQ269" i="1" s="1"/>
  <c r="FP63" i="1"/>
  <c r="FP268" i="1" s="1"/>
  <c r="FP269" i="1" s="1"/>
  <c r="FO63" i="1"/>
  <c r="FO268" i="1" s="1"/>
  <c r="FO269" i="1" s="1"/>
  <c r="FN63" i="1"/>
  <c r="FN268" i="1" s="1"/>
  <c r="FN269" i="1" s="1"/>
  <c r="FM63" i="1"/>
  <c r="FM268" i="1" s="1"/>
  <c r="FM269" i="1" s="1"/>
  <c r="FL63" i="1"/>
  <c r="FL268" i="1" s="1"/>
  <c r="FL269" i="1" s="1"/>
  <c r="FK63" i="1"/>
  <c r="FK268" i="1" s="1"/>
  <c r="FK269" i="1" s="1"/>
  <c r="FJ63" i="1"/>
  <c r="FJ268" i="1" s="1"/>
  <c r="FJ269" i="1" s="1"/>
  <c r="FI63" i="1"/>
  <c r="FI268" i="1" s="1"/>
  <c r="FI269" i="1" s="1"/>
  <c r="FH63" i="1"/>
  <c r="FH268" i="1" s="1"/>
  <c r="FH269" i="1" s="1"/>
  <c r="FG63" i="1"/>
  <c r="FG268" i="1" s="1"/>
  <c r="FG269" i="1" s="1"/>
  <c r="FF63" i="1"/>
  <c r="FF268" i="1" s="1"/>
  <c r="FF269" i="1" s="1"/>
  <c r="FE63" i="1"/>
  <c r="FE268" i="1" s="1"/>
  <c r="FE269" i="1" s="1"/>
  <c r="FD63" i="1"/>
  <c r="FD268" i="1" s="1"/>
  <c r="FD269" i="1" s="1"/>
  <c r="FC63" i="1"/>
  <c r="FC268" i="1" s="1"/>
  <c r="FC269" i="1" s="1"/>
  <c r="FB63" i="1"/>
  <c r="FB268" i="1" s="1"/>
  <c r="FB269" i="1" s="1"/>
  <c r="FA63" i="1"/>
  <c r="FA268" i="1" s="1"/>
  <c r="FA269" i="1" s="1"/>
  <c r="EZ63" i="1"/>
  <c r="EZ268" i="1" s="1"/>
  <c r="EZ269" i="1" s="1"/>
  <c r="EY63" i="1"/>
  <c r="EY268" i="1" s="1"/>
  <c r="EY269" i="1" s="1"/>
  <c r="EX63" i="1"/>
  <c r="EX268" i="1" s="1"/>
  <c r="EX269" i="1" s="1"/>
  <c r="EW63" i="1"/>
  <c r="EW268" i="1" s="1"/>
  <c r="EW269" i="1" s="1"/>
  <c r="EV63" i="1"/>
  <c r="EV268" i="1" s="1"/>
  <c r="EV269" i="1" s="1"/>
  <c r="EU63" i="1"/>
  <c r="EU268" i="1" s="1"/>
  <c r="EU269" i="1" s="1"/>
  <c r="ET63" i="1"/>
  <c r="ET268" i="1" s="1"/>
  <c r="ET269" i="1" s="1"/>
  <c r="ES63" i="1"/>
  <c r="ES268" i="1" s="1"/>
  <c r="ES269" i="1" s="1"/>
  <c r="ER63" i="1"/>
  <c r="ER268" i="1" s="1"/>
  <c r="ER269" i="1" s="1"/>
  <c r="EQ63" i="1"/>
  <c r="EQ268" i="1" s="1"/>
  <c r="EQ269" i="1" s="1"/>
  <c r="EP63" i="1"/>
  <c r="EP268" i="1" s="1"/>
  <c r="EP269" i="1" s="1"/>
  <c r="EO63" i="1"/>
  <c r="EO268" i="1" s="1"/>
  <c r="EO269" i="1" s="1"/>
  <c r="EN63" i="1"/>
  <c r="EN268" i="1" s="1"/>
  <c r="EN269" i="1" s="1"/>
  <c r="EM63" i="1"/>
  <c r="EM268" i="1" s="1"/>
  <c r="EM269" i="1" s="1"/>
  <c r="EL63" i="1"/>
  <c r="EL268" i="1" s="1"/>
  <c r="EL269" i="1" s="1"/>
  <c r="EK63" i="1"/>
  <c r="EK268" i="1" s="1"/>
  <c r="EK269" i="1" s="1"/>
  <c r="EJ63" i="1"/>
  <c r="EJ268" i="1" s="1"/>
  <c r="EJ269" i="1" s="1"/>
  <c r="EI63" i="1"/>
  <c r="EI268" i="1" s="1"/>
  <c r="EI269" i="1" s="1"/>
  <c r="EH63" i="1"/>
  <c r="EH268" i="1" s="1"/>
  <c r="EH269" i="1" s="1"/>
  <c r="EG63" i="1"/>
  <c r="EG268" i="1" s="1"/>
  <c r="EG269" i="1" s="1"/>
  <c r="EF63" i="1"/>
  <c r="EF268" i="1" s="1"/>
  <c r="EF269" i="1" s="1"/>
  <c r="EE63" i="1"/>
  <c r="EE268" i="1" s="1"/>
  <c r="EE269" i="1" s="1"/>
  <c r="ED63" i="1"/>
  <c r="ED268" i="1" s="1"/>
  <c r="ED269" i="1" s="1"/>
  <c r="EC63" i="1"/>
  <c r="EC268" i="1" s="1"/>
  <c r="EC269" i="1" s="1"/>
  <c r="EB63" i="1"/>
  <c r="EB268" i="1" s="1"/>
  <c r="EB269" i="1" s="1"/>
  <c r="EA63" i="1"/>
  <c r="EA268" i="1" s="1"/>
  <c r="EA269" i="1" s="1"/>
  <c r="DZ63" i="1"/>
  <c r="DZ268" i="1" s="1"/>
  <c r="DZ269" i="1" s="1"/>
  <c r="DY63" i="1"/>
  <c r="DY268" i="1" s="1"/>
  <c r="DY269" i="1" s="1"/>
  <c r="DX63" i="1"/>
  <c r="DX268" i="1" s="1"/>
  <c r="DX269" i="1" s="1"/>
  <c r="DW63" i="1"/>
  <c r="DW268" i="1" s="1"/>
  <c r="DW269" i="1" s="1"/>
  <c r="DV63" i="1"/>
  <c r="DV268" i="1" s="1"/>
  <c r="DV269" i="1" s="1"/>
  <c r="DU63" i="1"/>
  <c r="DU268" i="1" s="1"/>
  <c r="DU269" i="1" s="1"/>
  <c r="DT63" i="1"/>
  <c r="DT268" i="1" s="1"/>
  <c r="DT269" i="1" s="1"/>
  <c r="DS63" i="1"/>
  <c r="DS268" i="1" s="1"/>
  <c r="DS269" i="1" s="1"/>
  <c r="DR63" i="1"/>
  <c r="DR268" i="1" s="1"/>
  <c r="DR269" i="1" s="1"/>
  <c r="DQ63" i="1"/>
  <c r="DQ268" i="1" s="1"/>
  <c r="DQ269" i="1" s="1"/>
  <c r="DP63" i="1"/>
  <c r="DP268" i="1" s="1"/>
  <c r="DP269" i="1" s="1"/>
  <c r="DO63" i="1"/>
  <c r="DO268" i="1" s="1"/>
  <c r="DO269" i="1" s="1"/>
  <c r="DN63" i="1"/>
  <c r="DN268" i="1" s="1"/>
  <c r="DN269" i="1" s="1"/>
  <c r="DM63" i="1"/>
  <c r="DM268" i="1" s="1"/>
  <c r="DM269" i="1" s="1"/>
  <c r="DL63" i="1"/>
  <c r="DL268" i="1" s="1"/>
  <c r="DL269" i="1" s="1"/>
  <c r="DK63" i="1"/>
  <c r="DK268" i="1" s="1"/>
  <c r="DK269" i="1" s="1"/>
  <c r="DJ63" i="1"/>
  <c r="DJ268" i="1" s="1"/>
  <c r="DJ269" i="1" s="1"/>
  <c r="DI63" i="1"/>
  <c r="DI268" i="1" s="1"/>
  <c r="DI269" i="1" s="1"/>
  <c r="DH63" i="1"/>
  <c r="DH268" i="1" s="1"/>
  <c r="DH269" i="1" s="1"/>
  <c r="DG63" i="1"/>
  <c r="DG268" i="1" s="1"/>
  <c r="DG269" i="1" s="1"/>
  <c r="DF63" i="1"/>
  <c r="DF268" i="1" s="1"/>
  <c r="DF269" i="1" s="1"/>
  <c r="DE63" i="1"/>
  <c r="DE268" i="1" s="1"/>
  <c r="DE269" i="1" s="1"/>
  <c r="DD63" i="1"/>
  <c r="DD268" i="1" s="1"/>
  <c r="DD269" i="1" s="1"/>
  <c r="DC63" i="1"/>
  <c r="DC268" i="1" s="1"/>
  <c r="DC269" i="1" s="1"/>
  <c r="DB63" i="1"/>
  <c r="DB268" i="1" s="1"/>
  <c r="DB269" i="1" s="1"/>
  <c r="DA63" i="1"/>
  <c r="DA268" i="1" s="1"/>
  <c r="DA269" i="1" s="1"/>
  <c r="CZ63" i="1"/>
  <c r="CZ268" i="1" s="1"/>
  <c r="CZ269" i="1" s="1"/>
  <c r="CY63" i="1"/>
  <c r="CY268" i="1" s="1"/>
  <c r="CY269" i="1" s="1"/>
  <c r="CX63" i="1"/>
  <c r="CX268" i="1" s="1"/>
  <c r="CX269" i="1" s="1"/>
  <c r="CW63" i="1"/>
  <c r="CW268" i="1" s="1"/>
  <c r="CW269" i="1" s="1"/>
  <c r="CV63" i="1"/>
  <c r="CV268" i="1" s="1"/>
  <c r="CV269" i="1" s="1"/>
  <c r="CU63" i="1"/>
  <c r="CU268" i="1" s="1"/>
  <c r="CU269" i="1" s="1"/>
  <c r="CT63" i="1"/>
  <c r="CT268" i="1" s="1"/>
  <c r="CT269" i="1" s="1"/>
  <c r="CS63" i="1"/>
  <c r="CS268" i="1" s="1"/>
  <c r="CS269" i="1" s="1"/>
  <c r="CR63" i="1"/>
  <c r="CR268" i="1" s="1"/>
  <c r="CR269" i="1" s="1"/>
  <c r="CQ63" i="1"/>
  <c r="CQ268" i="1" s="1"/>
  <c r="CQ269" i="1" s="1"/>
  <c r="CP63" i="1"/>
  <c r="CP268" i="1" s="1"/>
  <c r="CP269" i="1" s="1"/>
  <c r="CO63" i="1"/>
  <c r="CO268" i="1" s="1"/>
  <c r="CO269" i="1" s="1"/>
  <c r="CN63" i="1"/>
  <c r="CN268" i="1" s="1"/>
  <c r="CN269" i="1" s="1"/>
  <c r="CM63" i="1"/>
  <c r="CM268" i="1" s="1"/>
  <c r="CM269" i="1" s="1"/>
  <c r="CL63" i="1"/>
  <c r="CL268" i="1" s="1"/>
  <c r="CL269" i="1" s="1"/>
  <c r="CK63" i="1"/>
  <c r="CK268" i="1" s="1"/>
  <c r="CK269" i="1" s="1"/>
  <c r="CJ63" i="1"/>
  <c r="CJ268" i="1" s="1"/>
  <c r="CJ269" i="1" s="1"/>
  <c r="CI63" i="1"/>
  <c r="CI268" i="1" s="1"/>
  <c r="CI269" i="1" s="1"/>
  <c r="CH63" i="1"/>
  <c r="CH268" i="1" s="1"/>
  <c r="CH269" i="1" s="1"/>
  <c r="CG63" i="1"/>
  <c r="CG268" i="1" s="1"/>
  <c r="CG269" i="1" s="1"/>
  <c r="CF63" i="1"/>
  <c r="CF268" i="1" s="1"/>
  <c r="CF269" i="1" s="1"/>
  <c r="CE63" i="1"/>
  <c r="CE268" i="1" s="1"/>
  <c r="CE269" i="1" s="1"/>
  <c r="CD63" i="1"/>
  <c r="CD268" i="1" s="1"/>
  <c r="CD269" i="1" s="1"/>
  <c r="CC63" i="1"/>
  <c r="CC268" i="1" s="1"/>
  <c r="CC269" i="1" s="1"/>
  <c r="CB63" i="1"/>
  <c r="CB268" i="1" s="1"/>
  <c r="CB269" i="1" s="1"/>
  <c r="CA63" i="1"/>
  <c r="CA268" i="1" s="1"/>
  <c r="CA269" i="1" s="1"/>
  <c r="BZ63" i="1"/>
  <c r="BZ268" i="1" s="1"/>
  <c r="BZ269" i="1" s="1"/>
  <c r="BY63" i="1"/>
  <c r="BY268" i="1" s="1"/>
  <c r="BY269" i="1" s="1"/>
  <c r="BX63" i="1"/>
  <c r="BX268" i="1" s="1"/>
  <c r="BX269" i="1" s="1"/>
  <c r="BW63" i="1"/>
  <c r="BW268" i="1" s="1"/>
  <c r="BW269" i="1" s="1"/>
  <c r="BV63" i="1"/>
  <c r="BV268" i="1" s="1"/>
  <c r="BV269" i="1" s="1"/>
  <c r="BU63" i="1"/>
  <c r="BU268" i="1" s="1"/>
  <c r="BU269" i="1" s="1"/>
  <c r="BT63" i="1"/>
  <c r="BT268" i="1" s="1"/>
  <c r="BT269" i="1" s="1"/>
  <c r="BS63" i="1"/>
  <c r="BS268" i="1" s="1"/>
  <c r="BS269" i="1" s="1"/>
  <c r="BR63" i="1"/>
  <c r="BR268" i="1" s="1"/>
  <c r="BR269" i="1" s="1"/>
  <c r="BQ63" i="1"/>
  <c r="BQ268" i="1" s="1"/>
  <c r="BQ269" i="1" s="1"/>
  <c r="BP63" i="1"/>
  <c r="BP268" i="1" s="1"/>
  <c r="BP269" i="1" s="1"/>
  <c r="BO63" i="1"/>
  <c r="BO268" i="1" s="1"/>
  <c r="BO269" i="1" s="1"/>
  <c r="BN63" i="1"/>
  <c r="BN268" i="1" s="1"/>
  <c r="BN269" i="1" s="1"/>
  <c r="BM63" i="1"/>
  <c r="BM268" i="1" s="1"/>
  <c r="BM269" i="1" s="1"/>
  <c r="BL63" i="1"/>
  <c r="BL268" i="1" s="1"/>
  <c r="BL269" i="1" s="1"/>
  <c r="BK63" i="1"/>
  <c r="BK268" i="1" s="1"/>
  <c r="BK269" i="1" s="1"/>
  <c r="BJ63" i="1"/>
  <c r="BJ268" i="1" s="1"/>
  <c r="BJ269" i="1" s="1"/>
  <c r="BI63" i="1"/>
  <c r="BI268" i="1" s="1"/>
  <c r="BI269" i="1" s="1"/>
  <c r="BH63" i="1"/>
  <c r="BH268" i="1" s="1"/>
  <c r="BH269" i="1" s="1"/>
  <c r="BG63" i="1"/>
  <c r="BG268" i="1" s="1"/>
  <c r="BG269" i="1" s="1"/>
  <c r="BF63" i="1"/>
  <c r="BF268" i="1" s="1"/>
  <c r="BF269" i="1" s="1"/>
  <c r="BE63" i="1"/>
  <c r="BE268" i="1" s="1"/>
  <c r="BE269" i="1" s="1"/>
  <c r="BD63" i="1"/>
  <c r="BD268" i="1" s="1"/>
  <c r="BD269" i="1" s="1"/>
  <c r="BC63" i="1"/>
  <c r="BC268" i="1" s="1"/>
  <c r="BC269" i="1" s="1"/>
  <c r="BB63" i="1"/>
  <c r="BB268" i="1" s="1"/>
  <c r="BB269" i="1" s="1"/>
  <c r="BA63" i="1"/>
  <c r="BA268" i="1" s="1"/>
  <c r="BA269" i="1" s="1"/>
  <c r="AZ63" i="1"/>
  <c r="AZ268" i="1" s="1"/>
  <c r="AZ269" i="1" s="1"/>
  <c r="AY63" i="1"/>
  <c r="AY268" i="1" s="1"/>
  <c r="AY269" i="1" s="1"/>
  <c r="AX63" i="1"/>
  <c r="AX268" i="1" s="1"/>
  <c r="AX269" i="1" s="1"/>
  <c r="AW63" i="1"/>
  <c r="AW268" i="1" s="1"/>
  <c r="AW269" i="1" s="1"/>
  <c r="AV63" i="1"/>
  <c r="AV268" i="1" s="1"/>
  <c r="AV269" i="1" s="1"/>
  <c r="AU63" i="1"/>
  <c r="AU268" i="1" s="1"/>
  <c r="AU269" i="1" s="1"/>
  <c r="AT63" i="1"/>
  <c r="AT268" i="1" s="1"/>
  <c r="AT269" i="1" s="1"/>
  <c r="AS63" i="1"/>
  <c r="AS268" i="1" s="1"/>
  <c r="AS269" i="1" s="1"/>
  <c r="AR63" i="1"/>
  <c r="AR268" i="1" s="1"/>
  <c r="AR269" i="1" s="1"/>
  <c r="AQ63" i="1"/>
  <c r="AQ268" i="1" s="1"/>
  <c r="AQ269" i="1" s="1"/>
  <c r="AP63" i="1"/>
  <c r="AP268" i="1" s="1"/>
  <c r="AP269" i="1" s="1"/>
  <c r="AO63" i="1"/>
  <c r="AO268" i="1" s="1"/>
  <c r="AO269" i="1" s="1"/>
  <c r="AN63" i="1"/>
  <c r="AN268" i="1" s="1"/>
  <c r="AN269" i="1" s="1"/>
  <c r="AM63" i="1"/>
  <c r="AM268" i="1" s="1"/>
  <c r="AM269" i="1" s="1"/>
  <c r="AL63" i="1"/>
  <c r="AL268" i="1" s="1"/>
  <c r="AL269" i="1" s="1"/>
  <c r="AK63" i="1"/>
  <c r="AK268" i="1" s="1"/>
  <c r="AK269" i="1" s="1"/>
  <c r="AJ63" i="1"/>
  <c r="AJ268" i="1" s="1"/>
  <c r="AJ269" i="1" s="1"/>
  <c r="AI63" i="1"/>
  <c r="AI268" i="1" s="1"/>
  <c r="AI269" i="1" s="1"/>
  <c r="AH63" i="1"/>
  <c r="AH268" i="1" s="1"/>
  <c r="AH269" i="1" s="1"/>
  <c r="AG63" i="1"/>
  <c r="AG268" i="1" s="1"/>
  <c r="AG269" i="1" s="1"/>
  <c r="AF63" i="1"/>
  <c r="AF268" i="1" s="1"/>
  <c r="AF269" i="1" s="1"/>
  <c r="AE63" i="1"/>
  <c r="AE268" i="1" s="1"/>
  <c r="AE269" i="1" s="1"/>
  <c r="AD63" i="1"/>
  <c r="AD268" i="1" s="1"/>
  <c r="AD269" i="1" s="1"/>
  <c r="AC63" i="1"/>
  <c r="AC268" i="1" s="1"/>
  <c r="AC269" i="1" s="1"/>
  <c r="AB63" i="1"/>
  <c r="AB268" i="1" s="1"/>
  <c r="AB269" i="1" s="1"/>
  <c r="AA63" i="1"/>
  <c r="AA268" i="1" s="1"/>
  <c r="AA269" i="1" s="1"/>
  <c r="Z63" i="1"/>
  <c r="Z268" i="1" s="1"/>
  <c r="Z269" i="1" s="1"/>
  <c r="Y63" i="1"/>
  <c r="Y268" i="1" s="1"/>
  <c r="Y269" i="1" s="1"/>
  <c r="X63" i="1"/>
  <c r="X268" i="1" s="1"/>
  <c r="X269" i="1" s="1"/>
  <c r="W63" i="1"/>
  <c r="W268" i="1" s="1"/>
  <c r="W269" i="1" s="1"/>
  <c r="V63" i="1"/>
  <c r="V268" i="1" s="1"/>
  <c r="V269" i="1" s="1"/>
  <c r="U63" i="1"/>
  <c r="U268" i="1" s="1"/>
  <c r="U269" i="1" s="1"/>
  <c r="T63" i="1"/>
  <c r="T268" i="1" s="1"/>
  <c r="T269" i="1" s="1"/>
  <c r="S63" i="1"/>
  <c r="S268" i="1" s="1"/>
  <c r="S269" i="1" s="1"/>
  <c r="R63" i="1"/>
  <c r="R268" i="1" s="1"/>
  <c r="R269" i="1" s="1"/>
  <c r="Q63" i="1"/>
  <c r="Q268" i="1" s="1"/>
  <c r="Q269" i="1" s="1"/>
  <c r="P63" i="1"/>
  <c r="P268" i="1" s="1"/>
  <c r="P269" i="1" s="1"/>
  <c r="O63" i="1"/>
  <c r="O268" i="1" s="1"/>
  <c r="O269" i="1" s="1"/>
  <c r="N63" i="1"/>
  <c r="N268" i="1" s="1"/>
  <c r="N269" i="1" s="1"/>
  <c r="M63" i="1"/>
  <c r="M268" i="1" s="1"/>
  <c r="M269" i="1" s="1"/>
  <c r="L63" i="1"/>
  <c r="L268" i="1" s="1"/>
  <c r="L269" i="1" s="1"/>
  <c r="K63" i="1"/>
  <c r="K268" i="1" s="1"/>
  <c r="K269" i="1" s="1"/>
  <c r="J63" i="1"/>
  <c r="J268" i="1" s="1"/>
  <c r="J269" i="1" s="1"/>
  <c r="I63" i="1"/>
  <c r="I268" i="1" s="1"/>
  <c r="I269" i="1" s="1"/>
  <c r="H63" i="1"/>
  <c r="H268" i="1" s="1"/>
  <c r="H269" i="1" s="1"/>
  <c r="G63" i="1"/>
  <c r="G268" i="1" s="1"/>
  <c r="G269" i="1" s="1"/>
  <c r="F63" i="1"/>
  <c r="F268" i="1" s="1"/>
  <c r="F269" i="1" s="1"/>
  <c r="E63" i="1"/>
  <c r="E268" i="1" s="1"/>
  <c r="E269" i="1" s="1"/>
  <c r="D63" i="1"/>
  <c r="D268" i="1" s="1"/>
  <c r="D269" i="1" s="1"/>
  <c r="C63" i="1"/>
  <c r="C268" i="1" s="1"/>
  <c r="C269" i="1" s="1"/>
  <c r="FZ62" i="1"/>
  <c r="FZ61" i="1"/>
  <c r="FZ59" i="1"/>
  <c r="FZ58" i="1"/>
  <c r="FZ57" i="1"/>
  <c r="FZ56" i="1"/>
  <c r="FZ52" i="1"/>
  <c r="FZ53" i="1" s="1"/>
  <c r="FZ49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39" i="1"/>
  <c r="D205" i="1" s="1"/>
  <c r="C38" i="1"/>
  <c r="FX38" i="1" s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Z35" i="1"/>
  <c r="FZ34" i="1"/>
  <c r="FZ33" i="1"/>
  <c r="FZ32" i="1"/>
  <c r="FZ31" i="1"/>
  <c r="FZ30" i="1"/>
  <c r="GA30" i="1" s="1"/>
  <c r="FZ29" i="1"/>
  <c r="FZ28" i="1"/>
  <c r="FZ27" i="1"/>
  <c r="FZ26" i="1"/>
  <c r="FZ25" i="1"/>
  <c r="FZ24" i="1"/>
  <c r="FZ23" i="1"/>
  <c r="FZ22" i="1"/>
  <c r="FZ21" i="1"/>
  <c r="GA21" i="1" s="1"/>
  <c r="FZ20" i="1"/>
  <c r="FZ19" i="1"/>
  <c r="FZ18" i="1"/>
  <c r="FZ17" i="1"/>
  <c r="FZ16" i="1"/>
  <c r="FU15" i="1"/>
  <c r="FU85" i="1" s="1"/>
  <c r="FU90" i="1" s="1"/>
  <c r="FU98" i="1" s="1"/>
  <c r="FQ15" i="1"/>
  <c r="FQ85" i="1" s="1"/>
  <c r="FQ90" i="1" s="1"/>
  <c r="FQ98" i="1" s="1"/>
  <c r="FM15" i="1"/>
  <c r="FM85" i="1" s="1"/>
  <c r="FM90" i="1" s="1"/>
  <c r="FM98" i="1" s="1"/>
  <c r="FI15" i="1"/>
  <c r="FI85" i="1" s="1"/>
  <c r="FI90" i="1" s="1"/>
  <c r="FI98" i="1" s="1"/>
  <c r="FE15" i="1"/>
  <c r="FE85" i="1" s="1"/>
  <c r="FE90" i="1" s="1"/>
  <c r="FE98" i="1" s="1"/>
  <c r="FA15" i="1"/>
  <c r="FA85" i="1" s="1"/>
  <c r="FA90" i="1" s="1"/>
  <c r="FA98" i="1" s="1"/>
  <c r="EW15" i="1"/>
  <c r="EW85" i="1" s="1"/>
  <c r="EW90" i="1" s="1"/>
  <c r="EW98" i="1" s="1"/>
  <c r="ES15" i="1"/>
  <c r="ES85" i="1" s="1"/>
  <c r="ES90" i="1" s="1"/>
  <c r="ES98" i="1" s="1"/>
  <c r="EO15" i="1"/>
  <c r="EO85" i="1" s="1"/>
  <c r="EO90" i="1" s="1"/>
  <c r="EO98" i="1" s="1"/>
  <c r="EK15" i="1"/>
  <c r="EK85" i="1" s="1"/>
  <c r="EK90" i="1" s="1"/>
  <c r="EK98" i="1" s="1"/>
  <c r="EG15" i="1"/>
  <c r="EG85" i="1" s="1"/>
  <c r="EG90" i="1" s="1"/>
  <c r="EG98" i="1" s="1"/>
  <c r="EC15" i="1"/>
  <c r="EC85" i="1" s="1"/>
  <c r="EC90" i="1" s="1"/>
  <c r="EC98" i="1" s="1"/>
  <c r="DY15" i="1"/>
  <c r="DY85" i="1" s="1"/>
  <c r="DY90" i="1" s="1"/>
  <c r="DY98" i="1" s="1"/>
  <c r="DU15" i="1"/>
  <c r="DU85" i="1" s="1"/>
  <c r="DU90" i="1" s="1"/>
  <c r="DU98" i="1" s="1"/>
  <c r="DQ15" i="1"/>
  <c r="DQ85" i="1" s="1"/>
  <c r="DQ90" i="1" s="1"/>
  <c r="DQ98" i="1" s="1"/>
  <c r="DM15" i="1"/>
  <c r="DM85" i="1" s="1"/>
  <c r="DM90" i="1" s="1"/>
  <c r="DM98" i="1" s="1"/>
  <c r="DI15" i="1"/>
  <c r="DI85" i="1" s="1"/>
  <c r="DI90" i="1" s="1"/>
  <c r="DI98" i="1" s="1"/>
  <c r="DE15" i="1"/>
  <c r="DE85" i="1" s="1"/>
  <c r="DE90" i="1" s="1"/>
  <c r="DE98" i="1" s="1"/>
  <c r="DA15" i="1"/>
  <c r="DA85" i="1" s="1"/>
  <c r="DA90" i="1" s="1"/>
  <c r="DA98" i="1" s="1"/>
  <c r="CW15" i="1"/>
  <c r="CW85" i="1" s="1"/>
  <c r="CW90" i="1" s="1"/>
  <c r="CW98" i="1" s="1"/>
  <c r="CS15" i="1"/>
  <c r="CS85" i="1" s="1"/>
  <c r="CS90" i="1" s="1"/>
  <c r="CS98" i="1" s="1"/>
  <c r="CO15" i="1"/>
  <c r="CO85" i="1" s="1"/>
  <c r="CO90" i="1" s="1"/>
  <c r="CO98" i="1" s="1"/>
  <c r="CK15" i="1"/>
  <c r="CK85" i="1" s="1"/>
  <c r="CK90" i="1" s="1"/>
  <c r="CK98" i="1" s="1"/>
  <c r="CG15" i="1"/>
  <c r="CG85" i="1" s="1"/>
  <c r="CG90" i="1" s="1"/>
  <c r="CG98" i="1" s="1"/>
  <c r="CC15" i="1"/>
  <c r="CC85" i="1" s="1"/>
  <c r="CC90" i="1" s="1"/>
  <c r="CC98" i="1" s="1"/>
  <c r="BY15" i="1"/>
  <c r="BY85" i="1" s="1"/>
  <c r="BY90" i="1" s="1"/>
  <c r="BY98" i="1" s="1"/>
  <c r="BU15" i="1"/>
  <c r="BU85" i="1" s="1"/>
  <c r="BU90" i="1" s="1"/>
  <c r="BU98" i="1" s="1"/>
  <c r="BQ15" i="1"/>
  <c r="BQ85" i="1" s="1"/>
  <c r="BQ90" i="1" s="1"/>
  <c r="BQ98" i="1" s="1"/>
  <c r="BM15" i="1"/>
  <c r="BM85" i="1" s="1"/>
  <c r="BM90" i="1" s="1"/>
  <c r="BM98" i="1" s="1"/>
  <c r="BI15" i="1"/>
  <c r="BI85" i="1" s="1"/>
  <c r="BI90" i="1" s="1"/>
  <c r="BI98" i="1" s="1"/>
  <c r="BE15" i="1"/>
  <c r="BE85" i="1" s="1"/>
  <c r="BE90" i="1" s="1"/>
  <c r="BE98" i="1" s="1"/>
  <c r="BA15" i="1"/>
  <c r="BA85" i="1" s="1"/>
  <c r="BA90" i="1" s="1"/>
  <c r="BA98" i="1" s="1"/>
  <c r="AW15" i="1"/>
  <c r="AW85" i="1" s="1"/>
  <c r="AW90" i="1" s="1"/>
  <c r="AW98" i="1" s="1"/>
  <c r="AS15" i="1"/>
  <c r="AS85" i="1" s="1"/>
  <c r="AS90" i="1" s="1"/>
  <c r="AS98" i="1" s="1"/>
  <c r="AO15" i="1"/>
  <c r="AO85" i="1" s="1"/>
  <c r="AO90" i="1" s="1"/>
  <c r="AO98" i="1" s="1"/>
  <c r="AK15" i="1"/>
  <c r="AK85" i="1" s="1"/>
  <c r="AK90" i="1" s="1"/>
  <c r="AK98" i="1" s="1"/>
  <c r="AG15" i="1"/>
  <c r="AG85" i="1" s="1"/>
  <c r="AG90" i="1" s="1"/>
  <c r="AG98" i="1" s="1"/>
  <c r="AC15" i="1"/>
  <c r="AC85" i="1" s="1"/>
  <c r="AC90" i="1" s="1"/>
  <c r="AC98" i="1" s="1"/>
  <c r="Y15" i="1"/>
  <c r="Y85" i="1" s="1"/>
  <c r="Y90" i="1" s="1"/>
  <c r="Y98" i="1" s="1"/>
  <c r="U15" i="1"/>
  <c r="U85" i="1" s="1"/>
  <c r="U90" i="1" s="1"/>
  <c r="U98" i="1" s="1"/>
  <c r="Q15" i="1"/>
  <c r="Q85" i="1" s="1"/>
  <c r="Q90" i="1" s="1"/>
  <c r="Q98" i="1" s="1"/>
  <c r="M15" i="1"/>
  <c r="M85" i="1" s="1"/>
  <c r="M90" i="1" s="1"/>
  <c r="M98" i="1" s="1"/>
  <c r="I15" i="1"/>
  <c r="I85" i="1" s="1"/>
  <c r="I90" i="1" s="1"/>
  <c r="I98" i="1" s="1"/>
  <c r="E15" i="1"/>
  <c r="E85" i="1" s="1"/>
  <c r="E90" i="1" s="1"/>
  <c r="E98" i="1" s="1"/>
  <c r="FZ14" i="1"/>
  <c r="FZ13" i="1"/>
  <c r="FX12" i="1"/>
  <c r="FX15" i="1" s="1"/>
  <c r="FX85" i="1" s="1"/>
  <c r="FX90" i="1" s="1"/>
  <c r="FX98" i="1" s="1"/>
  <c r="FW12" i="1"/>
  <c r="FW15" i="1" s="1"/>
  <c r="FW85" i="1" s="1"/>
  <c r="FW90" i="1" s="1"/>
  <c r="FW98" i="1" s="1"/>
  <c r="FV12" i="1"/>
  <c r="FV15" i="1" s="1"/>
  <c r="FV85" i="1" s="1"/>
  <c r="FV90" i="1" s="1"/>
  <c r="FV98" i="1" s="1"/>
  <c r="FU12" i="1"/>
  <c r="FT12" i="1"/>
  <c r="FT15" i="1" s="1"/>
  <c r="FT85" i="1" s="1"/>
  <c r="FT90" i="1" s="1"/>
  <c r="FT98" i="1" s="1"/>
  <c r="FS12" i="1"/>
  <c r="FS15" i="1" s="1"/>
  <c r="FS85" i="1" s="1"/>
  <c r="FS90" i="1" s="1"/>
  <c r="FS98" i="1" s="1"/>
  <c r="FR12" i="1"/>
  <c r="FR15" i="1" s="1"/>
  <c r="FR85" i="1" s="1"/>
  <c r="FR90" i="1" s="1"/>
  <c r="FR98" i="1" s="1"/>
  <c r="FQ12" i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L12" i="1"/>
  <c r="FL15" i="1" s="1"/>
  <c r="FL85" i="1" s="1"/>
  <c r="FL90" i="1" s="1"/>
  <c r="FL98" i="1" s="1"/>
  <c r="FK12" i="1"/>
  <c r="FK15" i="1" s="1"/>
  <c r="FK85" i="1" s="1"/>
  <c r="FK90" i="1" s="1"/>
  <c r="FK98" i="1" s="1"/>
  <c r="FJ12" i="1"/>
  <c r="FJ15" i="1" s="1"/>
  <c r="FJ85" i="1" s="1"/>
  <c r="FJ90" i="1" s="1"/>
  <c r="FJ98" i="1" s="1"/>
  <c r="FI12" i="1"/>
  <c r="FH12" i="1"/>
  <c r="FH15" i="1" s="1"/>
  <c r="FH85" i="1" s="1"/>
  <c r="FH90" i="1" s="1"/>
  <c r="FH98" i="1" s="1"/>
  <c r="FG12" i="1"/>
  <c r="FG15" i="1" s="1"/>
  <c r="FG85" i="1" s="1"/>
  <c r="FG90" i="1" s="1"/>
  <c r="FG98" i="1" s="1"/>
  <c r="FF12" i="1"/>
  <c r="FF15" i="1" s="1"/>
  <c r="FF85" i="1" s="1"/>
  <c r="FF90" i="1" s="1"/>
  <c r="FF98" i="1" s="1"/>
  <c r="FE12" i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EZ12" i="1"/>
  <c r="EZ15" i="1" s="1"/>
  <c r="EZ85" i="1" s="1"/>
  <c r="EZ90" i="1" s="1"/>
  <c r="EZ98" i="1" s="1"/>
  <c r="EY12" i="1"/>
  <c r="EY15" i="1" s="1"/>
  <c r="EY85" i="1" s="1"/>
  <c r="EY90" i="1" s="1"/>
  <c r="EY98" i="1" s="1"/>
  <c r="EX12" i="1"/>
  <c r="EX15" i="1" s="1"/>
  <c r="EX85" i="1" s="1"/>
  <c r="EX90" i="1" s="1"/>
  <c r="EX98" i="1" s="1"/>
  <c r="EW12" i="1"/>
  <c r="EV12" i="1"/>
  <c r="EV15" i="1" s="1"/>
  <c r="EV85" i="1" s="1"/>
  <c r="EV90" i="1" s="1"/>
  <c r="EV98" i="1" s="1"/>
  <c r="EU12" i="1"/>
  <c r="EU15" i="1" s="1"/>
  <c r="EU85" i="1" s="1"/>
  <c r="EU90" i="1" s="1"/>
  <c r="EU98" i="1" s="1"/>
  <c r="ET12" i="1"/>
  <c r="ET15" i="1" s="1"/>
  <c r="ET85" i="1" s="1"/>
  <c r="ET90" i="1" s="1"/>
  <c r="ET98" i="1" s="1"/>
  <c r="ES12" i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N12" i="1"/>
  <c r="EN15" i="1" s="1"/>
  <c r="EN85" i="1" s="1"/>
  <c r="EN90" i="1" s="1"/>
  <c r="EN98" i="1" s="1"/>
  <c r="EM12" i="1"/>
  <c r="EM15" i="1" s="1"/>
  <c r="EM85" i="1" s="1"/>
  <c r="EM90" i="1" s="1"/>
  <c r="EM98" i="1" s="1"/>
  <c r="EL12" i="1"/>
  <c r="EL15" i="1" s="1"/>
  <c r="EL85" i="1" s="1"/>
  <c r="EL90" i="1" s="1"/>
  <c r="EL98" i="1" s="1"/>
  <c r="EK12" i="1"/>
  <c r="EJ12" i="1"/>
  <c r="EJ15" i="1" s="1"/>
  <c r="EJ85" i="1" s="1"/>
  <c r="EJ90" i="1" s="1"/>
  <c r="EJ98" i="1" s="1"/>
  <c r="EI12" i="1"/>
  <c r="EI15" i="1" s="1"/>
  <c r="EI85" i="1" s="1"/>
  <c r="EI90" i="1" s="1"/>
  <c r="EI98" i="1" s="1"/>
  <c r="EH12" i="1"/>
  <c r="EH15" i="1" s="1"/>
  <c r="EH85" i="1" s="1"/>
  <c r="EH90" i="1" s="1"/>
  <c r="EH98" i="1" s="1"/>
  <c r="EG12" i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B12" i="1"/>
  <c r="EB15" i="1" s="1"/>
  <c r="EB85" i="1" s="1"/>
  <c r="EB90" i="1" s="1"/>
  <c r="EB98" i="1" s="1"/>
  <c r="EA12" i="1"/>
  <c r="EA15" i="1" s="1"/>
  <c r="EA85" i="1" s="1"/>
  <c r="EA90" i="1" s="1"/>
  <c r="EA98" i="1" s="1"/>
  <c r="DZ12" i="1"/>
  <c r="DZ15" i="1" s="1"/>
  <c r="DZ85" i="1" s="1"/>
  <c r="DZ90" i="1" s="1"/>
  <c r="DZ98" i="1" s="1"/>
  <c r="DY12" i="1"/>
  <c r="DX12" i="1"/>
  <c r="DX15" i="1" s="1"/>
  <c r="DX85" i="1" s="1"/>
  <c r="DX90" i="1" s="1"/>
  <c r="DX98" i="1" s="1"/>
  <c r="DW12" i="1"/>
  <c r="DW15" i="1" s="1"/>
  <c r="DW85" i="1" s="1"/>
  <c r="DW90" i="1" s="1"/>
  <c r="DW98" i="1" s="1"/>
  <c r="DV12" i="1"/>
  <c r="DV15" i="1" s="1"/>
  <c r="DV85" i="1" s="1"/>
  <c r="DV90" i="1" s="1"/>
  <c r="DV98" i="1" s="1"/>
  <c r="DU12" i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P12" i="1"/>
  <c r="DP15" i="1" s="1"/>
  <c r="DP85" i="1" s="1"/>
  <c r="DP90" i="1" s="1"/>
  <c r="DP98" i="1" s="1"/>
  <c r="DO12" i="1"/>
  <c r="DO15" i="1" s="1"/>
  <c r="DO85" i="1" s="1"/>
  <c r="DO90" i="1" s="1"/>
  <c r="DO98" i="1" s="1"/>
  <c r="DN12" i="1"/>
  <c r="DN15" i="1" s="1"/>
  <c r="DN85" i="1" s="1"/>
  <c r="DN90" i="1" s="1"/>
  <c r="DN98" i="1" s="1"/>
  <c r="DM12" i="1"/>
  <c r="DL12" i="1"/>
  <c r="DL15" i="1" s="1"/>
  <c r="DL85" i="1" s="1"/>
  <c r="DL90" i="1" s="1"/>
  <c r="DL98" i="1" s="1"/>
  <c r="DK12" i="1"/>
  <c r="DK15" i="1" s="1"/>
  <c r="DK85" i="1" s="1"/>
  <c r="DK90" i="1" s="1"/>
  <c r="DK98" i="1" s="1"/>
  <c r="DJ12" i="1"/>
  <c r="DJ15" i="1" s="1"/>
  <c r="DJ85" i="1" s="1"/>
  <c r="DJ90" i="1" s="1"/>
  <c r="DJ98" i="1" s="1"/>
  <c r="DI12" i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D12" i="1"/>
  <c r="DD15" i="1" s="1"/>
  <c r="DD85" i="1" s="1"/>
  <c r="DD90" i="1" s="1"/>
  <c r="DD98" i="1" s="1"/>
  <c r="DC12" i="1"/>
  <c r="DC15" i="1" s="1"/>
  <c r="DC85" i="1" s="1"/>
  <c r="DC90" i="1" s="1"/>
  <c r="DC98" i="1" s="1"/>
  <c r="DB12" i="1"/>
  <c r="DB15" i="1" s="1"/>
  <c r="DB85" i="1" s="1"/>
  <c r="DB90" i="1" s="1"/>
  <c r="DB98" i="1" s="1"/>
  <c r="DA12" i="1"/>
  <c r="CZ12" i="1"/>
  <c r="CZ15" i="1" s="1"/>
  <c r="CZ85" i="1" s="1"/>
  <c r="CZ90" i="1" s="1"/>
  <c r="CZ98" i="1" s="1"/>
  <c r="CY12" i="1"/>
  <c r="CY15" i="1" s="1"/>
  <c r="CY85" i="1" s="1"/>
  <c r="CY90" i="1" s="1"/>
  <c r="CY98" i="1" s="1"/>
  <c r="CX12" i="1"/>
  <c r="CX15" i="1" s="1"/>
  <c r="CX85" i="1" s="1"/>
  <c r="CX90" i="1" s="1"/>
  <c r="CX98" i="1" s="1"/>
  <c r="CW12" i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R12" i="1"/>
  <c r="CR15" i="1" s="1"/>
  <c r="CR85" i="1" s="1"/>
  <c r="CR90" i="1" s="1"/>
  <c r="CR98" i="1" s="1"/>
  <c r="CQ12" i="1"/>
  <c r="CQ15" i="1" s="1"/>
  <c r="CQ85" i="1" s="1"/>
  <c r="CQ90" i="1" s="1"/>
  <c r="CQ98" i="1" s="1"/>
  <c r="CP12" i="1"/>
  <c r="CP15" i="1" s="1"/>
  <c r="CP85" i="1" s="1"/>
  <c r="CP90" i="1" s="1"/>
  <c r="CP98" i="1" s="1"/>
  <c r="CO12" i="1"/>
  <c r="CN12" i="1"/>
  <c r="CN15" i="1" s="1"/>
  <c r="CN85" i="1" s="1"/>
  <c r="CN90" i="1" s="1"/>
  <c r="CN98" i="1" s="1"/>
  <c r="CM12" i="1"/>
  <c r="CM15" i="1" s="1"/>
  <c r="CM85" i="1" s="1"/>
  <c r="CM90" i="1" s="1"/>
  <c r="CM98" i="1" s="1"/>
  <c r="CL12" i="1"/>
  <c r="CL15" i="1" s="1"/>
  <c r="CL85" i="1" s="1"/>
  <c r="CL90" i="1" s="1"/>
  <c r="CL98" i="1" s="1"/>
  <c r="CK12" i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F12" i="1"/>
  <c r="CF15" i="1" s="1"/>
  <c r="CF85" i="1" s="1"/>
  <c r="CF90" i="1" s="1"/>
  <c r="CF98" i="1" s="1"/>
  <c r="CE12" i="1"/>
  <c r="CE15" i="1" s="1"/>
  <c r="CE85" i="1" s="1"/>
  <c r="CE90" i="1" s="1"/>
  <c r="CE98" i="1" s="1"/>
  <c r="CD12" i="1"/>
  <c r="CD15" i="1" s="1"/>
  <c r="CD85" i="1" s="1"/>
  <c r="CD90" i="1" s="1"/>
  <c r="CD98" i="1" s="1"/>
  <c r="CC12" i="1"/>
  <c r="CB12" i="1"/>
  <c r="CB15" i="1" s="1"/>
  <c r="CB85" i="1" s="1"/>
  <c r="CB90" i="1" s="1"/>
  <c r="CB98" i="1" s="1"/>
  <c r="CA12" i="1"/>
  <c r="CA15" i="1" s="1"/>
  <c r="CA85" i="1" s="1"/>
  <c r="CA90" i="1" s="1"/>
  <c r="CA98" i="1" s="1"/>
  <c r="BZ12" i="1"/>
  <c r="BZ15" i="1" s="1"/>
  <c r="BZ85" i="1" s="1"/>
  <c r="BZ90" i="1" s="1"/>
  <c r="BZ98" i="1" s="1"/>
  <c r="BY12" i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T12" i="1"/>
  <c r="BT15" i="1" s="1"/>
  <c r="BT85" i="1" s="1"/>
  <c r="BT90" i="1" s="1"/>
  <c r="BT98" i="1" s="1"/>
  <c r="BS12" i="1"/>
  <c r="BS15" i="1" s="1"/>
  <c r="BS85" i="1" s="1"/>
  <c r="BS90" i="1" s="1"/>
  <c r="BS98" i="1" s="1"/>
  <c r="BR12" i="1"/>
  <c r="BR15" i="1" s="1"/>
  <c r="BR85" i="1" s="1"/>
  <c r="BR90" i="1" s="1"/>
  <c r="BR98" i="1" s="1"/>
  <c r="BQ12" i="1"/>
  <c r="BP12" i="1"/>
  <c r="BP15" i="1" s="1"/>
  <c r="BP85" i="1" s="1"/>
  <c r="BP90" i="1" s="1"/>
  <c r="BP98" i="1" s="1"/>
  <c r="BO12" i="1"/>
  <c r="BO15" i="1" s="1"/>
  <c r="BO85" i="1" s="1"/>
  <c r="BO90" i="1" s="1"/>
  <c r="BO98" i="1" s="1"/>
  <c r="BN12" i="1"/>
  <c r="BN15" i="1" s="1"/>
  <c r="BN85" i="1" s="1"/>
  <c r="BN90" i="1" s="1"/>
  <c r="BN98" i="1" s="1"/>
  <c r="BM12" i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H12" i="1"/>
  <c r="BH15" i="1" s="1"/>
  <c r="BH85" i="1" s="1"/>
  <c r="BH90" i="1" s="1"/>
  <c r="BH98" i="1" s="1"/>
  <c r="BG12" i="1"/>
  <c r="BG15" i="1" s="1"/>
  <c r="BG85" i="1" s="1"/>
  <c r="BG90" i="1" s="1"/>
  <c r="BG98" i="1" s="1"/>
  <c r="BF12" i="1"/>
  <c r="BF15" i="1" s="1"/>
  <c r="BF85" i="1" s="1"/>
  <c r="BF90" i="1" s="1"/>
  <c r="BF98" i="1" s="1"/>
  <c r="BE12" i="1"/>
  <c r="BD12" i="1"/>
  <c r="BD15" i="1" s="1"/>
  <c r="BD85" i="1" s="1"/>
  <c r="BD90" i="1" s="1"/>
  <c r="BD98" i="1" s="1"/>
  <c r="BC12" i="1"/>
  <c r="BC15" i="1" s="1"/>
  <c r="BC85" i="1" s="1"/>
  <c r="BC90" i="1" s="1"/>
  <c r="BC98" i="1" s="1"/>
  <c r="BB12" i="1"/>
  <c r="BB15" i="1" s="1"/>
  <c r="BB85" i="1" s="1"/>
  <c r="BB90" i="1" s="1"/>
  <c r="BB98" i="1" s="1"/>
  <c r="BA12" i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V12" i="1"/>
  <c r="AV15" i="1" s="1"/>
  <c r="AV85" i="1" s="1"/>
  <c r="AV90" i="1" s="1"/>
  <c r="AV98" i="1" s="1"/>
  <c r="AU12" i="1"/>
  <c r="AU15" i="1" s="1"/>
  <c r="AU85" i="1" s="1"/>
  <c r="AU90" i="1" s="1"/>
  <c r="AU98" i="1" s="1"/>
  <c r="AT12" i="1"/>
  <c r="AT15" i="1" s="1"/>
  <c r="AT85" i="1" s="1"/>
  <c r="AT90" i="1" s="1"/>
  <c r="AT98" i="1" s="1"/>
  <c r="AS12" i="1"/>
  <c r="AR12" i="1"/>
  <c r="AR15" i="1" s="1"/>
  <c r="AR85" i="1" s="1"/>
  <c r="AR90" i="1" s="1"/>
  <c r="AR98" i="1" s="1"/>
  <c r="AQ12" i="1"/>
  <c r="AQ15" i="1" s="1"/>
  <c r="AQ85" i="1" s="1"/>
  <c r="AQ90" i="1" s="1"/>
  <c r="AQ98" i="1" s="1"/>
  <c r="AP12" i="1"/>
  <c r="AP15" i="1" s="1"/>
  <c r="AP85" i="1" s="1"/>
  <c r="AP90" i="1" s="1"/>
  <c r="AP98" i="1" s="1"/>
  <c r="AO12" i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J12" i="1"/>
  <c r="AJ15" i="1" s="1"/>
  <c r="AJ85" i="1" s="1"/>
  <c r="AJ90" i="1" s="1"/>
  <c r="AJ98" i="1" s="1"/>
  <c r="AI12" i="1"/>
  <c r="AI15" i="1" s="1"/>
  <c r="AI85" i="1" s="1"/>
  <c r="AI90" i="1" s="1"/>
  <c r="AI98" i="1" s="1"/>
  <c r="AH12" i="1"/>
  <c r="AH15" i="1" s="1"/>
  <c r="AH85" i="1" s="1"/>
  <c r="AH90" i="1" s="1"/>
  <c r="AH98" i="1" s="1"/>
  <c r="AG12" i="1"/>
  <c r="AF12" i="1"/>
  <c r="AF15" i="1" s="1"/>
  <c r="AF85" i="1" s="1"/>
  <c r="AF90" i="1" s="1"/>
  <c r="AF98" i="1" s="1"/>
  <c r="AE12" i="1"/>
  <c r="AE15" i="1" s="1"/>
  <c r="AE85" i="1" s="1"/>
  <c r="AE90" i="1" s="1"/>
  <c r="AE98" i="1" s="1"/>
  <c r="AD12" i="1"/>
  <c r="AD15" i="1" s="1"/>
  <c r="AD85" i="1" s="1"/>
  <c r="AD90" i="1" s="1"/>
  <c r="AD98" i="1" s="1"/>
  <c r="AC12" i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X12" i="1"/>
  <c r="X15" i="1" s="1"/>
  <c r="X85" i="1" s="1"/>
  <c r="X90" i="1" s="1"/>
  <c r="X98" i="1" s="1"/>
  <c r="W12" i="1"/>
  <c r="W15" i="1" s="1"/>
  <c r="W85" i="1" s="1"/>
  <c r="W90" i="1" s="1"/>
  <c r="W98" i="1" s="1"/>
  <c r="V12" i="1"/>
  <c r="V15" i="1" s="1"/>
  <c r="V85" i="1" s="1"/>
  <c r="V90" i="1" s="1"/>
  <c r="V98" i="1" s="1"/>
  <c r="U12" i="1"/>
  <c r="T12" i="1"/>
  <c r="T15" i="1" s="1"/>
  <c r="T85" i="1" s="1"/>
  <c r="T90" i="1" s="1"/>
  <c r="T98" i="1" s="1"/>
  <c r="S12" i="1"/>
  <c r="S15" i="1" s="1"/>
  <c r="S85" i="1" s="1"/>
  <c r="S90" i="1" s="1"/>
  <c r="S98" i="1" s="1"/>
  <c r="R12" i="1"/>
  <c r="R15" i="1" s="1"/>
  <c r="R85" i="1" s="1"/>
  <c r="R90" i="1" s="1"/>
  <c r="R98" i="1" s="1"/>
  <c r="Q12" i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L12" i="1"/>
  <c r="L15" i="1" s="1"/>
  <c r="L85" i="1" s="1"/>
  <c r="L90" i="1" s="1"/>
  <c r="L98" i="1" s="1"/>
  <c r="K12" i="1"/>
  <c r="K15" i="1" s="1"/>
  <c r="K85" i="1" s="1"/>
  <c r="K90" i="1" s="1"/>
  <c r="K98" i="1" s="1"/>
  <c r="J12" i="1"/>
  <c r="J15" i="1" s="1"/>
  <c r="J85" i="1" s="1"/>
  <c r="J90" i="1" s="1"/>
  <c r="J98" i="1" s="1"/>
  <c r="I12" i="1"/>
  <c r="H12" i="1"/>
  <c r="H15" i="1" s="1"/>
  <c r="H85" i="1" s="1"/>
  <c r="H90" i="1" s="1"/>
  <c r="H98" i="1" s="1"/>
  <c r="G12" i="1"/>
  <c r="G15" i="1" s="1"/>
  <c r="G85" i="1" s="1"/>
  <c r="G90" i="1" s="1"/>
  <c r="G98" i="1" s="1"/>
  <c r="F12" i="1"/>
  <c r="F15" i="1" s="1"/>
  <c r="F85" i="1" s="1"/>
  <c r="F90" i="1" s="1"/>
  <c r="F98" i="1" s="1"/>
  <c r="E12" i="1"/>
  <c r="D12" i="1"/>
  <c r="D15" i="1" s="1"/>
  <c r="D85" i="1" s="1"/>
  <c r="D90" i="1" s="1"/>
  <c r="D98" i="1" s="1"/>
  <c r="C12" i="1"/>
  <c r="FZ12" i="1" s="1"/>
  <c r="FZ11" i="1"/>
  <c r="FZ10" i="1"/>
  <c r="FZ9" i="1"/>
  <c r="FZ8" i="1"/>
  <c r="B5" i="1"/>
  <c r="C40" i="1" s="1"/>
  <c r="B4" i="1"/>
  <c r="AS206" i="1" l="1"/>
  <c r="AS127" i="1"/>
  <c r="AS103" i="1"/>
  <c r="BY206" i="1"/>
  <c r="BY127" i="1"/>
  <c r="BY103" i="1"/>
  <c r="CO206" i="1"/>
  <c r="CO127" i="1"/>
  <c r="CO103" i="1"/>
  <c r="EK206" i="1"/>
  <c r="EK127" i="1"/>
  <c r="EK103" i="1"/>
  <c r="FQ206" i="1"/>
  <c r="FQ127" i="1"/>
  <c r="FQ103" i="1"/>
  <c r="FX121" i="1"/>
  <c r="FX118" i="1"/>
  <c r="C207" i="1"/>
  <c r="C173" i="1"/>
  <c r="FU40" i="1"/>
  <c r="FQ40" i="1"/>
  <c r="FM40" i="1"/>
  <c r="FI40" i="1"/>
  <c r="FE40" i="1"/>
  <c r="FA40" i="1"/>
  <c r="EW40" i="1"/>
  <c r="ES40" i="1"/>
  <c r="EO40" i="1"/>
  <c r="EK40" i="1"/>
  <c r="EG40" i="1"/>
  <c r="EC40" i="1"/>
  <c r="DY40" i="1"/>
  <c r="DU40" i="1"/>
  <c r="DQ40" i="1"/>
  <c r="DM40" i="1"/>
  <c r="DI40" i="1"/>
  <c r="DE40" i="1"/>
  <c r="DA40" i="1"/>
  <c r="CW40" i="1"/>
  <c r="CS40" i="1"/>
  <c r="CO40" i="1"/>
  <c r="CK40" i="1"/>
  <c r="CG40" i="1"/>
  <c r="CC40" i="1"/>
  <c r="BY40" i="1"/>
  <c r="BU40" i="1"/>
  <c r="BQ40" i="1"/>
  <c r="BM40" i="1"/>
  <c r="BI40" i="1"/>
  <c r="BE40" i="1"/>
  <c r="BA40" i="1"/>
  <c r="AW40" i="1"/>
  <c r="AS40" i="1"/>
  <c r="AO40" i="1"/>
  <c r="AK40" i="1"/>
  <c r="AG40" i="1"/>
  <c r="AC40" i="1"/>
  <c r="Y40" i="1"/>
  <c r="U40" i="1"/>
  <c r="Q40" i="1"/>
  <c r="M40" i="1"/>
  <c r="I40" i="1"/>
  <c r="E40" i="1"/>
  <c r="EB40" i="1"/>
  <c r="CN40" i="1"/>
  <c r="BT40" i="1"/>
  <c r="BD40" i="1"/>
  <c r="AN40" i="1"/>
  <c r="X40" i="1"/>
  <c r="H40" i="1"/>
  <c r="FW40" i="1"/>
  <c r="FS40" i="1"/>
  <c r="FO40" i="1"/>
  <c r="FK40" i="1"/>
  <c r="FG40" i="1"/>
  <c r="FC40" i="1"/>
  <c r="EY40" i="1"/>
  <c r="EU40" i="1"/>
  <c r="EQ40" i="1"/>
  <c r="EM40" i="1"/>
  <c r="EI40" i="1"/>
  <c r="EE40" i="1"/>
  <c r="EA40" i="1"/>
  <c r="DW40" i="1"/>
  <c r="DS40" i="1"/>
  <c r="DO40" i="1"/>
  <c r="DK40" i="1"/>
  <c r="DG40" i="1"/>
  <c r="DC40" i="1"/>
  <c r="CY40" i="1"/>
  <c r="CU40" i="1"/>
  <c r="CQ40" i="1"/>
  <c r="CM40" i="1"/>
  <c r="CI40" i="1"/>
  <c r="CE40" i="1"/>
  <c r="CA40" i="1"/>
  <c r="BW40" i="1"/>
  <c r="BS40" i="1"/>
  <c r="BO40" i="1"/>
  <c r="BK40" i="1"/>
  <c r="BG40" i="1"/>
  <c r="BC40" i="1"/>
  <c r="AY40" i="1"/>
  <c r="AU40" i="1"/>
  <c r="AQ40" i="1"/>
  <c r="AM40" i="1"/>
  <c r="AI40" i="1"/>
  <c r="AE40" i="1"/>
  <c r="AA40" i="1"/>
  <c r="W40" i="1"/>
  <c r="S40" i="1"/>
  <c r="O40" i="1"/>
  <c r="K40" i="1"/>
  <c r="G40" i="1"/>
  <c r="EZ40" i="1"/>
  <c r="EN40" i="1"/>
  <c r="EF40" i="1"/>
  <c r="DT40" i="1"/>
  <c r="DL40" i="1"/>
  <c r="DD40" i="1"/>
  <c r="CV40" i="1"/>
  <c r="CJ40" i="1"/>
  <c r="CB40" i="1"/>
  <c r="BP40" i="1"/>
  <c r="BH40" i="1"/>
  <c r="AV40" i="1"/>
  <c r="AJ40" i="1"/>
  <c r="AB40" i="1"/>
  <c r="P40" i="1"/>
  <c r="D40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X40" i="1"/>
  <c r="FT40" i="1"/>
  <c r="FP40" i="1"/>
  <c r="FL40" i="1"/>
  <c r="FH40" i="1"/>
  <c r="FD40" i="1"/>
  <c r="EV40" i="1"/>
  <c r="ER40" i="1"/>
  <c r="EJ40" i="1"/>
  <c r="DX40" i="1"/>
  <c r="DP40" i="1"/>
  <c r="DH40" i="1"/>
  <c r="CZ40" i="1"/>
  <c r="CR40" i="1"/>
  <c r="CF40" i="1"/>
  <c r="BX40" i="1"/>
  <c r="BL40" i="1"/>
  <c r="AZ40" i="1"/>
  <c r="AR40" i="1"/>
  <c r="AF40" i="1"/>
  <c r="T40" i="1"/>
  <c r="L40" i="1"/>
  <c r="J206" i="1"/>
  <c r="J127" i="1"/>
  <c r="J103" i="1"/>
  <c r="R206" i="1"/>
  <c r="R127" i="1"/>
  <c r="R103" i="1"/>
  <c r="Z206" i="1"/>
  <c r="Z127" i="1"/>
  <c r="Z103" i="1"/>
  <c r="AH206" i="1"/>
  <c r="AH127" i="1"/>
  <c r="AH103" i="1"/>
  <c r="AP206" i="1"/>
  <c r="AP127" i="1"/>
  <c r="AP103" i="1"/>
  <c r="AX206" i="1"/>
  <c r="AX127" i="1"/>
  <c r="AX103" i="1"/>
  <c r="BF206" i="1"/>
  <c r="BF127" i="1"/>
  <c r="BF103" i="1"/>
  <c r="BN206" i="1"/>
  <c r="BN127" i="1"/>
  <c r="BN103" i="1"/>
  <c r="BZ206" i="1"/>
  <c r="BZ127" i="1"/>
  <c r="BZ103" i="1"/>
  <c r="CD206" i="1"/>
  <c r="CD127" i="1"/>
  <c r="CD103" i="1"/>
  <c r="CL206" i="1"/>
  <c r="CL127" i="1"/>
  <c r="CL103" i="1"/>
  <c r="CT206" i="1"/>
  <c r="CT127" i="1"/>
  <c r="CT103" i="1"/>
  <c r="DB206" i="1"/>
  <c r="DB127" i="1"/>
  <c r="DB103" i="1"/>
  <c r="DJ206" i="1"/>
  <c r="DJ127" i="1"/>
  <c r="DJ103" i="1"/>
  <c r="DR206" i="1"/>
  <c r="DR127" i="1"/>
  <c r="DR103" i="1"/>
  <c r="DZ206" i="1"/>
  <c r="DZ127" i="1"/>
  <c r="DZ103" i="1"/>
  <c r="EH206" i="1"/>
  <c r="EH127" i="1"/>
  <c r="EH103" i="1"/>
  <c r="EP206" i="1"/>
  <c r="EP127" i="1"/>
  <c r="EP103" i="1"/>
  <c r="EX206" i="1"/>
  <c r="EX127" i="1"/>
  <c r="EX103" i="1"/>
  <c r="FF206" i="1"/>
  <c r="FF127" i="1"/>
  <c r="FF103" i="1"/>
  <c r="FN206" i="1"/>
  <c r="FN127" i="1"/>
  <c r="FN103" i="1"/>
  <c r="FV206" i="1"/>
  <c r="FV127" i="1"/>
  <c r="FV103" i="1"/>
  <c r="AG206" i="1"/>
  <c r="AG127" i="1"/>
  <c r="AG103" i="1"/>
  <c r="BM206" i="1"/>
  <c r="BM127" i="1"/>
  <c r="BM103" i="1"/>
  <c r="CS206" i="1"/>
  <c r="CS127" i="1"/>
  <c r="CS103" i="1"/>
  <c r="DY206" i="1"/>
  <c r="DY127" i="1"/>
  <c r="DY103" i="1"/>
  <c r="FE206" i="1"/>
  <c r="FE127" i="1"/>
  <c r="FE103" i="1"/>
  <c r="G206" i="1"/>
  <c r="G127" i="1"/>
  <c r="G103" i="1"/>
  <c r="K206" i="1"/>
  <c r="K127" i="1"/>
  <c r="K103" i="1"/>
  <c r="O206" i="1"/>
  <c r="O127" i="1"/>
  <c r="O103" i="1"/>
  <c r="S206" i="1"/>
  <c r="S127" i="1"/>
  <c r="S103" i="1"/>
  <c r="W206" i="1"/>
  <c r="W127" i="1"/>
  <c r="W103" i="1"/>
  <c r="AA206" i="1"/>
  <c r="AA127" i="1"/>
  <c r="AA103" i="1"/>
  <c r="AE206" i="1"/>
  <c r="AE127" i="1"/>
  <c r="AE103" i="1"/>
  <c r="AI206" i="1"/>
  <c r="AI127" i="1"/>
  <c r="AI103" i="1"/>
  <c r="AM206" i="1"/>
  <c r="AM127" i="1"/>
  <c r="AM103" i="1"/>
  <c r="AQ206" i="1"/>
  <c r="AQ127" i="1"/>
  <c r="AQ103" i="1"/>
  <c r="AU206" i="1"/>
  <c r="AU127" i="1"/>
  <c r="AU103" i="1"/>
  <c r="AY206" i="1"/>
  <c r="AY127" i="1"/>
  <c r="AY103" i="1"/>
  <c r="BC206" i="1"/>
  <c r="BC127" i="1"/>
  <c r="BC103" i="1"/>
  <c r="BG206" i="1"/>
  <c r="BG127" i="1"/>
  <c r="BG103" i="1"/>
  <c r="BK206" i="1"/>
  <c r="BK127" i="1"/>
  <c r="BK103" i="1"/>
  <c r="BO206" i="1"/>
  <c r="BO127" i="1"/>
  <c r="BO103" i="1"/>
  <c r="BS206" i="1"/>
  <c r="BS127" i="1"/>
  <c r="BS103" i="1"/>
  <c r="BW206" i="1"/>
  <c r="BW127" i="1"/>
  <c r="BW103" i="1"/>
  <c r="CA206" i="1"/>
  <c r="CA127" i="1"/>
  <c r="CA103" i="1"/>
  <c r="CE206" i="1"/>
  <c r="CE127" i="1"/>
  <c r="CE103" i="1"/>
  <c r="CI206" i="1"/>
  <c r="CI127" i="1"/>
  <c r="CI103" i="1"/>
  <c r="CM206" i="1"/>
  <c r="CM127" i="1"/>
  <c r="CM103" i="1"/>
  <c r="CQ206" i="1"/>
  <c r="CQ127" i="1"/>
  <c r="CQ103" i="1"/>
  <c r="CU206" i="1"/>
  <c r="CU127" i="1"/>
  <c r="CU103" i="1"/>
  <c r="CY206" i="1"/>
  <c r="CY127" i="1"/>
  <c r="CY103" i="1"/>
  <c r="DC206" i="1"/>
  <c r="DC127" i="1"/>
  <c r="DC103" i="1"/>
  <c r="DG206" i="1"/>
  <c r="DG127" i="1"/>
  <c r="DG103" i="1"/>
  <c r="DK206" i="1"/>
  <c r="DK127" i="1"/>
  <c r="DK103" i="1"/>
  <c r="DO206" i="1"/>
  <c r="DO127" i="1"/>
  <c r="DO103" i="1"/>
  <c r="DS206" i="1"/>
  <c r="DS127" i="1"/>
  <c r="DS103" i="1"/>
  <c r="DW206" i="1"/>
  <c r="DW127" i="1"/>
  <c r="DW103" i="1"/>
  <c r="EA206" i="1"/>
  <c r="EA127" i="1"/>
  <c r="EA103" i="1"/>
  <c r="EE206" i="1"/>
  <c r="EE127" i="1"/>
  <c r="EE103" i="1"/>
  <c r="EI206" i="1"/>
  <c r="EI127" i="1"/>
  <c r="EI103" i="1"/>
  <c r="EM206" i="1"/>
  <c r="EM127" i="1"/>
  <c r="EM103" i="1"/>
  <c r="EQ206" i="1"/>
  <c r="EQ127" i="1"/>
  <c r="EQ103" i="1"/>
  <c r="EU206" i="1"/>
  <c r="EU127" i="1"/>
  <c r="EU103" i="1"/>
  <c r="EY206" i="1"/>
  <c r="EY127" i="1"/>
  <c r="EY103" i="1"/>
  <c r="FC206" i="1"/>
  <c r="FC127" i="1"/>
  <c r="FC103" i="1"/>
  <c r="FG206" i="1"/>
  <c r="FG127" i="1"/>
  <c r="FG103" i="1"/>
  <c r="FK206" i="1"/>
  <c r="FK127" i="1"/>
  <c r="FK103" i="1"/>
  <c r="FO206" i="1"/>
  <c r="FO127" i="1"/>
  <c r="FO103" i="1"/>
  <c r="FS206" i="1"/>
  <c r="FS127" i="1"/>
  <c r="FS103" i="1"/>
  <c r="FW206" i="1"/>
  <c r="FW127" i="1"/>
  <c r="FW103" i="1"/>
  <c r="E206" i="1"/>
  <c r="E127" i="1"/>
  <c r="E103" i="1"/>
  <c r="U206" i="1"/>
  <c r="U127" i="1"/>
  <c r="U103" i="1"/>
  <c r="AK206" i="1"/>
  <c r="AK127" i="1"/>
  <c r="AK103" i="1"/>
  <c r="BA206" i="1"/>
  <c r="BA127" i="1"/>
  <c r="BA103" i="1"/>
  <c r="BQ206" i="1"/>
  <c r="BQ127" i="1"/>
  <c r="BQ103" i="1"/>
  <c r="CG206" i="1"/>
  <c r="CG127" i="1"/>
  <c r="CG103" i="1"/>
  <c r="CW206" i="1"/>
  <c r="CW127" i="1"/>
  <c r="CW103" i="1"/>
  <c r="DM206" i="1"/>
  <c r="DM127" i="1"/>
  <c r="DM103" i="1"/>
  <c r="EC206" i="1"/>
  <c r="EC127" i="1"/>
  <c r="EC103" i="1"/>
  <c r="ES206" i="1"/>
  <c r="ES127" i="1"/>
  <c r="ES103" i="1"/>
  <c r="FI206" i="1"/>
  <c r="FI127" i="1"/>
  <c r="FI103" i="1"/>
  <c r="M206" i="1"/>
  <c r="M127" i="1"/>
  <c r="M103" i="1"/>
  <c r="AC206" i="1"/>
  <c r="AC127" i="1"/>
  <c r="AC103" i="1"/>
  <c r="BI206" i="1"/>
  <c r="BI127" i="1"/>
  <c r="BI103" i="1"/>
  <c r="DE206" i="1"/>
  <c r="DE127" i="1"/>
  <c r="DE103" i="1"/>
  <c r="DU206" i="1"/>
  <c r="DU127" i="1"/>
  <c r="DU103" i="1"/>
  <c r="FA206" i="1"/>
  <c r="FA127" i="1"/>
  <c r="FA103" i="1"/>
  <c r="F206" i="1"/>
  <c r="F127" i="1"/>
  <c r="F103" i="1"/>
  <c r="N206" i="1"/>
  <c r="N127" i="1"/>
  <c r="N103" i="1"/>
  <c r="V206" i="1"/>
  <c r="V127" i="1"/>
  <c r="V103" i="1"/>
  <c r="AD206" i="1"/>
  <c r="AD127" i="1"/>
  <c r="AD103" i="1"/>
  <c r="AL206" i="1"/>
  <c r="AL127" i="1"/>
  <c r="AL103" i="1"/>
  <c r="AT206" i="1"/>
  <c r="AT127" i="1"/>
  <c r="AT103" i="1"/>
  <c r="BB206" i="1"/>
  <c r="BB127" i="1"/>
  <c r="BB103" i="1"/>
  <c r="BJ206" i="1"/>
  <c r="BJ127" i="1"/>
  <c r="BJ103" i="1"/>
  <c r="BR206" i="1"/>
  <c r="BR127" i="1"/>
  <c r="BR103" i="1"/>
  <c r="BV206" i="1"/>
  <c r="BV127" i="1"/>
  <c r="BV103" i="1"/>
  <c r="CH206" i="1"/>
  <c r="CH127" i="1"/>
  <c r="CH103" i="1"/>
  <c r="CP206" i="1"/>
  <c r="CP127" i="1"/>
  <c r="CP103" i="1"/>
  <c r="CX206" i="1"/>
  <c r="CX127" i="1"/>
  <c r="CX103" i="1"/>
  <c r="DF206" i="1"/>
  <c r="DF127" i="1"/>
  <c r="DF103" i="1"/>
  <c r="DN206" i="1"/>
  <c r="DN127" i="1"/>
  <c r="DN103" i="1"/>
  <c r="DV206" i="1"/>
  <c r="DV127" i="1"/>
  <c r="DV103" i="1"/>
  <c r="ED206" i="1"/>
  <c r="ED127" i="1"/>
  <c r="ED103" i="1"/>
  <c r="EL206" i="1"/>
  <c r="EL127" i="1"/>
  <c r="EL103" i="1"/>
  <c r="ET206" i="1"/>
  <c r="ET127" i="1"/>
  <c r="ET103" i="1"/>
  <c r="FB206" i="1"/>
  <c r="FB127" i="1"/>
  <c r="FB103" i="1"/>
  <c r="FJ206" i="1"/>
  <c r="FJ127" i="1"/>
  <c r="FJ103" i="1"/>
  <c r="FR206" i="1"/>
  <c r="FR127" i="1"/>
  <c r="FR103" i="1"/>
  <c r="Q206" i="1"/>
  <c r="Q127" i="1"/>
  <c r="Q103" i="1"/>
  <c r="AW206" i="1"/>
  <c r="AW127" i="1"/>
  <c r="AW103" i="1"/>
  <c r="CC206" i="1"/>
  <c r="CC127" i="1"/>
  <c r="CC103" i="1"/>
  <c r="DI206" i="1"/>
  <c r="DI127" i="1"/>
  <c r="DI103" i="1"/>
  <c r="EO206" i="1"/>
  <c r="EO127" i="1"/>
  <c r="EO103" i="1"/>
  <c r="FU206" i="1"/>
  <c r="FU127" i="1"/>
  <c r="FU103" i="1"/>
  <c r="D206" i="1"/>
  <c r="D127" i="1"/>
  <c r="D103" i="1"/>
  <c r="H206" i="1"/>
  <c r="H127" i="1"/>
  <c r="H103" i="1"/>
  <c r="L206" i="1"/>
  <c r="L127" i="1"/>
  <c r="L103" i="1"/>
  <c r="P206" i="1"/>
  <c r="P127" i="1"/>
  <c r="P103" i="1"/>
  <c r="T206" i="1"/>
  <c r="T127" i="1"/>
  <c r="T103" i="1"/>
  <c r="X206" i="1"/>
  <c r="X127" i="1"/>
  <c r="X103" i="1"/>
  <c r="AB206" i="1"/>
  <c r="AB127" i="1"/>
  <c r="AB103" i="1"/>
  <c r="AF206" i="1"/>
  <c r="AF127" i="1"/>
  <c r="AF103" i="1"/>
  <c r="AJ206" i="1"/>
  <c r="AJ127" i="1"/>
  <c r="AJ103" i="1"/>
  <c r="AN206" i="1"/>
  <c r="AN127" i="1"/>
  <c r="AN103" i="1"/>
  <c r="AR206" i="1"/>
  <c r="AR127" i="1"/>
  <c r="AR103" i="1"/>
  <c r="AV206" i="1"/>
  <c r="AV127" i="1"/>
  <c r="AV103" i="1"/>
  <c r="AZ206" i="1"/>
  <c r="AZ127" i="1"/>
  <c r="AZ103" i="1"/>
  <c r="BD206" i="1"/>
  <c r="BD127" i="1"/>
  <c r="BD103" i="1"/>
  <c r="BH206" i="1"/>
  <c r="BH127" i="1"/>
  <c r="BH103" i="1"/>
  <c r="BL206" i="1"/>
  <c r="BL127" i="1"/>
  <c r="BL103" i="1"/>
  <c r="BP206" i="1"/>
  <c r="BP127" i="1"/>
  <c r="BP103" i="1"/>
  <c r="BT206" i="1"/>
  <c r="BT127" i="1"/>
  <c r="BT103" i="1"/>
  <c r="BX206" i="1"/>
  <c r="BX127" i="1"/>
  <c r="BX103" i="1"/>
  <c r="CB206" i="1"/>
  <c r="CB127" i="1"/>
  <c r="CB103" i="1"/>
  <c r="CF206" i="1"/>
  <c r="CF127" i="1"/>
  <c r="CF103" i="1"/>
  <c r="CJ206" i="1"/>
  <c r="CJ127" i="1"/>
  <c r="CJ103" i="1"/>
  <c r="CN206" i="1"/>
  <c r="CN127" i="1"/>
  <c r="CN103" i="1"/>
  <c r="CR206" i="1"/>
  <c r="CR127" i="1"/>
  <c r="CR103" i="1"/>
  <c r="CV206" i="1"/>
  <c r="CV127" i="1"/>
  <c r="CV103" i="1"/>
  <c r="CZ206" i="1"/>
  <c r="CZ127" i="1"/>
  <c r="CZ103" i="1"/>
  <c r="DD206" i="1"/>
  <c r="DD127" i="1"/>
  <c r="DD103" i="1"/>
  <c r="DH206" i="1"/>
  <c r="DH127" i="1"/>
  <c r="DH103" i="1"/>
  <c r="DL206" i="1"/>
  <c r="DL127" i="1"/>
  <c r="DL103" i="1"/>
  <c r="DP206" i="1"/>
  <c r="DP127" i="1"/>
  <c r="DP103" i="1"/>
  <c r="DT206" i="1"/>
  <c r="DT127" i="1"/>
  <c r="DT103" i="1"/>
  <c r="DX206" i="1"/>
  <c r="DX127" i="1"/>
  <c r="DX103" i="1"/>
  <c r="EB206" i="1"/>
  <c r="EB127" i="1"/>
  <c r="EB103" i="1"/>
  <c r="EF206" i="1"/>
  <c r="EF127" i="1"/>
  <c r="EF103" i="1"/>
  <c r="EJ206" i="1"/>
  <c r="EJ127" i="1"/>
  <c r="EJ103" i="1"/>
  <c r="EN206" i="1"/>
  <c r="EN127" i="1"/>
  <c r="EN103" i="1"/>
  <c r="ER206" i="1"/>
  <c r="ER127" i="1"/>
  <c r="ER103" i="1"/>
  <c r="EV206" i="1"/>
  <c r="EV127" i="1"/>
  <c r="EV103" i="1"/>
  <c r="EZ206" i="1"/>
  <c r="EZ127" i="1"/>
  <c r="EZ103" i="1"/>
  <c r="FD206" i="1"/>
  <c r="FD127" i="1"/>
  <c r="FD103" i="1"/>
  <c r="FH206" i="1"/>
  <c r="FH127" i="1"/>
  <c r="FH103" i="1"/>
  <c r="FL206" i="1"/>
  <c r="FL127" i="1"/>
  <c r="FL103" i="1"/>
  <c r="FP206" i="1"/>
  <c r="FP127" i="1"/>
  <c r="FP103" i="1"/>
  <c r="FT206" i="1"/>
  <c r="FT127" i="1"/>
  <c r="FT103" i="1"/>
  <c r="FX206" i="1"/>
  <c r="FX127" i="1"/>
  <c r="FX103" i="1"/>
  <c r="I206" i="1"/>
  <c r="I127" i="1"/>
  <c r="I103" i="1"/>
  <c r="Y206" i="1"/>
  <c r="Y127" i="1"/>
  <c r="Y103" i="1"/>
  <c r="AO206" i="1"/>
  <c r="AO127" i="1"/>
  <c r="AO103" i="1"/>
  <c r="BE206" i="1"/>
  <c r="BE127" i="1"/>
  <c r="BE103" i="1"/>
  <c r="BU206" i="1"/>
  <c r="BU127" i="1"/>
  <c r="BU103" i="1"/>
  <c r="CK206" i="1"/>
  <c r="CK127" i="1"/>
  <c r="CK103" i="1"/>
  <c r="DA206" i="1"/>
  <c r="DA127" i="1"/>
  <c r="DA103" i="1"/>
  <c r="DQ206" i="1"/>
  <c r="DQ127" i="1"/>
  <c r="DQ103" i="1"/>
  <c r="EG206" i="1"/>
  <c r="EG127" i="1"/>
  <c r="EG103" i="1"/>
  <c r="EW206" i="1"/>
  <c r="EW127" i="1"/>
  <c r="EW103" i="1"/>
  <c r="FM206" i="1"/>
  <c r="FM127" i="1"/>
  <c r="FM103" i="1"/>
  <c r="K38" i="1"/>
  <c r="S38" i="1"/>
  <c r="AE38" i="1"/>
  <c r="AQ38" i="1"/>
  <c r="AY38" i="1"/>
  <c r="BO38" i="1"/>
  <c r="BW38" i="1"/>
  <c r="CI38" i="1"/>
  <c r="CQ38" i="1"/>
  <c r="DC38" i="1"/>
  <c r="DO38" i="1"/>
  <c r="EA38" i="1"/>
  <c r="EI38" i="1"/>
  <c r="EQ38" i="1"/>
  <c r="EY38" i="1"/>
  <c r="FG38" i="1"/>
  <c r="FO38" i="1"/>
  <c r="FS38" i="1"/>
  <c r="C15" i="1"/>
  <c r="E38" i="1"/>
  <c r="I38" i="1"/>
  <c r="M38" i="1"/>
  <c r="Q38" i="1"/>
  <c r="U38" i="1"/>
  <c r="Y38" i="1"/>
  <c r="AC38" i="1"/>
  <c r="AG38" i="1"/>
  <c r="AK38" i="1"/>
  <c r="AO38" i="1"/>
  <c r="AS38" i="1"/>
  <c r="AW38" i="1"/>
  <c r="BA38" i="1"/>
  <c r="BE38" i="1"/>
  <c r="BI38" i="1"/>
  <c r="BM38" i="1"/>
  <c r="BQ38" i="1"/>
  <c r="BU38" i="1"/>
  <c r="BY38" i="1"/>
  <c r="CC38" i="1"/>
  <c r="CG38" i="1"/>
  <c r="CK38" i="1"/>
  <c r="CO38" i="1"/>
  <c r="CS38" i="1"/>
  <c r="CW38" i="1"/>
  <c r="DA38" i="1"/>
  <c r="DE38" i="1"/>
  <c r="DI38" i="1"/>
  <c r="DM38" i="1"/>
  <c r="DQ38" i="1"/>
  <c r="DU38" i="1"/>
  <c r="DY38" i="1"/>
  <c r="EC38" i="1"/>
  <c r="EG38" i="1"/>
  <c r="EK38" i="1"/>
  <c r="EO38" i="1"/>
  <c r="ES38" i="1"/>
  <c r="EW38" i="1"/>
  <c r="FA38" i="1"/>
  <c r="FE38" i="1"/>
  <c r="FI38" i="1"/>
  <c r="FM38" i="1"/>
  <c r="FQ38" i="1"/>
  <c r="FU38" i="1"/>
  <c r="FZ97" i="1"/>
  <c r="E208" i="1"/>
  <c r="I208" i="1"/>
  <c r="M208" i="1"/>
  <c r="Q208" i="1"/>
  <c r="U208" i="1"/>
  <c r="Y208" i="1"/>
  <c r="AC208" i="1"/>
  <c r="AG208" i="1"/>
  <c r="AK208" i="1"/>
  <c r="AO208" i="1"/>
  <c r="AS208" i="1"/>
  <c r="AW208" i="1"/>
  <c r="BA208" i="1"/>
  <c r="BE208" i="1"/>
  <c r="BI208" i="1"/>
  <c r="BM208" i="1"/>
  <c r="BQ208" i="1"/>
  <c r="BU208" i="1"/>
  <c r="BY208" i="1"/>
  <c r="CC208" i="1"/>
  <c r="CG208" i="1"/>
  <c r="CK208" i="1"/>
  <c r="CO208" i="1"/>
  <c r="CS208" i="1"/>
  <c r="CW208" i="1"/>
  <c r="DA208" i="1"/>
  <c r="DE208" i="1"/>
  <c r="DI208" i="1"/>
  <c r="DM208" i="1"/>
  <c r="DQ208" i="1"/>
  <c r="DU208" i="1"/>
  <c r="DY208" i="1"/>
  <c r="EC208" i="1"/>
  <c r="EG208" i="1"/>
  <c r="EK208" i="1"/>
  <c r="EO208" i="1"/>
  <c r="ES208" i="1"/>
  <c r="EW208" i="1"/>
  <c r="FA208" i="1"/>
  <c r="FE208" i="1"/>
  <c r="FI208" i="1"/>
  <c r="FM208" i="1"/>
  <c r="FQ208" i="1"/>
  <c r="FU208" i="1"/>
  <c r="FZ101" i="1"/>
  <c r="E105" i="1"/>
  <c r="FZ105" i="1" s="1"/>
  <c r="F138" i="1"/>
  <c r="F137" i="1"/>
  <c r="F139" i="1" s="1"/>
  <c r="J138" i="1"/>
  <c r="J137" i="1"/>
  <c r="J139" i="1" s="1"/>
  <c r="N138" i="1"/>
  <c r="N137" i="1"/>
  <c r="N139" i="1" s="1"/>
  <c r="R138" i="1"/>
  <c r="R137" i="1"/>
  <c r="R139" i="1" s="1"/>
  <c r="V138" i="1"/>
  <c r="V137" i="1"/>
  <c r="V139" i="1" s="1"/>
  <c r="Z138" i="1"/>
  <c r="Z137" i="1"/>
  <c r="Z139" i="1" s="1"/>
  <c r="AD138" i="1"/>
  <c r="AD137" i="1"/>
  <c r="AD139" i="1" s="1"/>
  <c r="AH138" i="1"/>
  <c r="AH137" i="1"/>
  <c r="AH139" i="1" s="1"/>
  <c r="AL138" i="1"/>
  <c r="AL137" i="1"/>
  <c r="AL139" i="1" s="1"/>
  <c r="AP138" i="1"/>
  <c r="AP137" i="1"/>
  <c r="AP139" i="1" s="1"/>
  <c r="AT138" i="1"/>
  <c r="AT137" i="1"/>
  <c r="AT139" i="1" s="1"/>
  <c r="AX138" i="1"/>
  <c r="AX137" i="1"/>
  <c r="AX139" i="1" s="1"/>
  <c r="BB138" i="1"/>
  <c r="BB137" i="1"/>
  <c r="BB139" i="1" s="1"/>
  <c r="BF138" i="1"/>
  <c r="BF137" i="1"/>
  <c r="BF139" i="1" s="1"/>
  <c r="BJ138" i="1"/>
  <c r="BJ137" i="1"/>
  <c r="BJ139" i="1" s="1"/>
  <c r="BN138" i="1"/>
  <c r="BN137" i="1"/>
  <c r="BN139" i="1" s="1"/>
  <c r="BR138" i="1"/>
  <c r="BR137" i="1"/>
  <c r="BR139" i="1" s="1"/>
  <c r="BV138" i="1"/>
  <c r="BV137" i="1"/>
  <c r="BV139" i="1" s="1"/>
  <c r="BZ138" i="1"/>
  <c r="BZ137" i="1"/>
  <c r="BZ139" i="1" s="1"/>
  <c r="CD138" i="1"/>
  <c r="CD137" i="1"/>
  <c r="CD139" i="1" s="1"/>
  <c r="CH138" i="1"/>
  <c r="CH137" i="1"/>
  <c r="CH139" i="1" s="1"/>
  <c r="CL138" i="1"/>
  <c r="CL137" i="1"/>
  <c r="CL139" i="1" s="1"/>
  <c r="CP138" i="1"/>
  <c r="CP137" i="1"/>
  <c r="CP139" i="1" s="1"/>
  <c r="CT138" i="1"/>
  <c r="CT137" i="1"/>
  <c r="CT139" i="1" s="1"/>
  <c r="CX138" i="1"/>
  <c r="CX137" i="1"/>
  <c r="CX139" i="1" s="1"/>
  <c r="DB138" i="1"/>
  <c r="DB137" i="1"/>
  <c r="DB139" i="1" s="1"/>
  <c r="DF138" i="1"/>
  <c r="DF137" i="1"/>
  <c r="DF139" i="1" s="1"/>
  <c r="DJ138" i="1"/>
  <c r="DJ137" i="1"/>
  <c r="DJ139" i="1" s="1"/>
  <c r="DN138" i="1"/>
  <c r="DN137" i="1"/>
  <c r="DN139" i="1" s="1"/>
  <c r="DR138" i="1"/>
  <c r="DR137" i="1"/>
  <c r="DR139" i="1" s="1"/>
  <c r="DV138" i="1"/>
  <c r="DV137" i="1"/>
  <c r="DV139" i="1" s="1"/>
  <c r="DZ138" i="1"/>
  <c r="DZ137" i="1"/>
  <c r="DZ139" i="1" s="1"/>
  <c r="ED138" i="1"/>
  <c r="ED137" i="1"/>
  <c r="ED139" i="1" s="1"/>
  <c r="EH138" i="1"/>
  <c r="EH137" i="1"/>
  <c r="EH139" i="1" s="1"/>
  <c r="EL138" i="1"/>
  <c r="EL137" i="1"/>
  <c r="EL139" i="1" s="1"/>
  <c r="EP138" i="1"/>
  <c r="EP137" i="1"/>
  <c r="EP139" i="1" s="1"/>
  <c r="ET138" i="1"/>
  <c r="ET137" i="1"/>
  <c r="ET139" i="1" s="1"/>
  <c r="EX138" i="1"/>
  <c r="EX137" i="1"/>
  <c r="EX139" i="1" s="1"/>
  <c r="FB138" i="1"/>
  <c r="FB137" i="1"/>
  <c r="FB139" i="1" s="1"/>
  <c r="FF138" i="1"/>
  <c r="FF137" i="1"/>
  <c r="FF139" i="1" s="1"/>
  <c r="FJ138" i="1"/>
  <c r="FJ137" i="1"/>
  <c r="FJ139" i="1" s="1"/>
  <c r="FN138" i="1"/>
  <c r="FN137" i="1"/>
  <c r="FN139" i="1" s="1"/>
  <c r="FR138" i="1"/>
  <c r="FR137" i="1"/>
  <c r="FR139" i="1" s="1"/>
  <c r="FV138" i="1"/>
  <c r="FV137" i="1"/>
  <c r="FV139" i="1" s="1"/>
  <c r="G38" i="1"/>
  <c r="O38" i="1"/>
  <c r="AA38" i="1"/>
  <c r="AI38" i="1"/>
  <c r="AU38" i="1"/>
  <c r="BC38" i="1"/>
  <c r="BK38" i="1"/>
  <c r="BS38" i="1"/>
  <c r="CE38" i="1"/>
  <c r="CM38" i="1"/>
  <c r="CY38" i="1"/>
  <c r="DG38" i="1"/>
  <c r="DS38" i="1"/>
  <c r="EM38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ET38" i="1"/>
  <c r="EX38" i="1"/>
  <c r="FB38" i="1"/>
  <c r="FF38" i="1"/>
  <c r="FJ38" i="1"/>
  <c r="FN38" i="1"/>
  <c r="FR38" i="1"/>
  <c r="FV38" i="1"/>
  <c r="FZ63" i="1"/>
  <c r="GA63" i="1" s="1"/>
  <c r="F208" i="1"/>
  <c r="J208" i="1"/>
  <c r="N208" i="1"/>
  <c r="R208" i="1"/>
  <c r="V208" i="1"/>
  <c r="Z208" i="1"/>
  <c r="AD208" i="1"/>
  <c r="AH208" i="1"/>
  <c r="AL208" i="1"/>
  <c r="AP208" i="1"/>
  <c r="AT208" i="1"/>
  <c r="AX208" i="1"/>
  <c r="BB208" i="1"/>
  <c r="BF208" i="1"/>
  <c r="BJ208" i="1"/>
  <c r="BN208" i="1"/>
  <c r="BR208" i="1"/>
  <c r="BV208" i="1"/>
  <c r="BZ208" i="1"/>
  <c r="CD208" i="1"/>
  <c r="CH208" i="1"/>
  <c r="CL208" i="1"/>
  <c r="CP208" i="1"/>
  <c r="CT208" i="1"/>
  <c r="CX208" i="1"/>
  <c r="DB208" i="1"/>
  <c r="DF208" i="1"/>
  <c r="DJ208" i="1"/>
  <c r="DN208" i="1"/>
  <c r="DR208" i="1"/>
  <c r="DV208" i="1"/>
  <c r="DZ208" i="1"/>
  <c r="ED208" i="1"/>
  <c r="EH208" i="1"/>
  <c r="EL208" i="1"/>
  <c r="EP208" i="1"/>
  <c r="ET208" i="1"/>
  <c r="EX208" i="1"/>
  <c r="FB208" i="1"/>
  <c r="FF208" i="1"/>
  <c r="FJ208" i="1"/>
  <c r="FN208" i="1"/>
  <c r="FR208" i="1"/>
  <c r="FV208" i="1"/>
  <c r="C118" i="1"/>
  <c r="C121" i="1"/>
  <c r="C137" i="1"/>
  <c r="FZ135" i="1"/>
  <c r="C138" i="1"/>
  <c r="G137" i="1"/>
  <c r="G139" i="1" s="1"/>
  <c r="G138" i="1"/>
  <c r="K137" i="1"/>
  <c r="K139" i="1" s="1"/>
  <c r="K138" i="1"/>
  <c r="O137" i="1"/>
  <c r="O139" i="1" s="1"/>
  <c r="O138" i="1"/>
  <c r="S137" i="1"/>
  <c r="S139" i="1" s="1"/>
  <c r="S138" i="1"/>
  <c r="W137" i="1"/>
  <c r="W139" i="1" s="1"/>
  <c r="W138" i="1"/>
  <c r="AA137" i="1"/>
  <c r="AA139" i="1" s="1"/>
  <c r="AA138" i="1"/>
  <c r="AE137" i="1"/>
  <c r="AE139" i="1" s="1"/>
  <c r="AE138" i="1"/>
  <c r="AI137" i="1"/>
  <c r="AI139" i="1" s="1"/>
  <c r="AI138" i="1"/>
  <c r="AM137" i="1"/>
  <c r="AM139" i="1" s="1"/>
  <c r="AM138" i="1"/>
  <c r="AQ137" i="1"/>
  <c r="AQ139" i="1" s="1"/>
  <c r="AQ138" i="1"/>
  <c r="AU137" i="1"/>
  <c r="AU139" i="1" s="1"/>
  <c r="AU138" i="1"/>
  <c r="AY137" i="1"/>
  <c r="AY139" i="1" s="1"/>
  <c r="AY138" i="1"/>
  <c r="BC137" i="1"/>
  <c r="BC139" i="1" s="1"/>
  <c r="BC138" i="1"/>
  <c r="BG137" i="1"/>
  <c r="BG139" i="1" s="1"/>
  <c r="BG138" i="1"/>
  <c r="BK137" i="1"/>
  <c r="BK139" i="1" s="1"/>
  <c r="BK138" i="1"/>
  <c r="BO137" i="1"/>
  <c r="BO139" i="1" s="1"/>
  <c r="BO138" i="1"/>
  <c r="BS137" i="1"/>
  <c r="BS139" i="1" s="1"/>
  <c r="BS138" i="1"/>
  <c r="BW137" i="1"/>
  <c r="BW139" i="1" s="1"/>
  <c r="BW138" i="1"/>
  <c r="CA137" i="1"/>
  <c r="CA139" i="1" s="1"/>
  <c r="CA138" i="1"/>
  <c r="CE137" i="1"/>
  <c r="CE139" i="1" s="1"/>
  <c r="CE138" i="1"/>
  <c r="CI137" i="1"/>
  <c r="CI139" i="1" s="1"/>
  <c r="CI138" i="1"/>
  <c r="CM137" i="1"/>
  <c r="CM139" i="1" s="1"/>
  <c r="CM138" i="1"/>
  <c r="CQ137" i="1"/>
  <c r="CQ139" i="1" s="1"/>
  <c r="CQ138" i="1"/>
  <c r="CU137" i="1"/>
  <c r="CU139" i="1" s="1"/>
  <c r="CU138" i="1"/>
  <c r="CY137" i="1"/>
  <c r="CY139" i="1" s="1"/>
  <c r="CY138" i="1"/>
  <c r="DC137" i="1"/>
  <c r="DC139" i="1" s="1"/>
  <c r="DC138" i="1"/>
  <c r="DG137" i="1"/>
  <c r="DG139" i="1" s="1"/>
  <c r="DG138" i="1"/>
  <c r="DK137" i="1"/>
  <c r="DK139" i="1" s="1"/>
  <c r="DK138" i="1"/>
  <c r="DO137" i="1"/>
  <c r="DO139" i="1" s="1"/>
  <c r="DO138" i="1"/>
  <c r="DS137" i="1"/>
  <c r="DS139" i="1" s="1"/>
  <c r="DS138" i="1"/>
  <c r="DW137" i="1"/>
  <c r="DW139" i="1" s="1"/>
  <c r="DW138" i="1"/>
  <c r="EA137" i="1"/>
  <c r="EA139" i="1" s="1"/>
  <c r="EA138" i="1"/>
  <c r="EE137" i="1"/>
  <c r="EE139" i="1" s="1"/>
  <c r="EE138" i="1"/>
  <c r="EI137" i="1"/>
  <c r="EI139" i="1" s="1"/>
  <c r="EI138" i="1"/>
  <c r="EM137" i="1"/>
  <c r="EM139" i="1" s="1"/>
  <c r="EM138" i="1"/>
  <c r="EQ137" i="1"/>
  <c r="EQ139" i="1" s="1"/>
  <c r="EQ138" i="1"/>
  <c r="EU137" i="1"/>
  <c r="EU139" i="1" s="1"/>
  <c r="EU138" i="1"/>
  <c r="EY137" i="1"/>
  <c r="EY139" i="1" s="1"/>
  <c r="EY138" i="1"/>
  <c r="FC137" i="1"/>
  <c r="FC139" i="1" s="1"/>
  <c r="FC138" i="1"/>
  <c r="FG137" i="1"/>
  <c r="FG139" i="1" s="1"/>
  <c r="FG138" i="1"/>
  <c r="FK137" i="1"/>
  <c r="FK139" i="1" s="1"/>
  <c r="FK138" i="1"/>
  <c r="FO137" i="1"/>
  <c r="FO139" i="1" s="1"/>
  <c r="FO138" i="1"/>
  <c r="FS137" i="1"/>
  <c r="FS139" i="1" s="1"/>
  <c r="FS138" i="1"/>
  <c r="FW137" i="1"/>
  <c r="FW139" i="1" s="1"/>
  <c r="FW138" i="1"/>
  <c r="D137" i="1"/>
  <c r="D139" i="1" s="1"/>
  <c r="D138" i="1"/>
  <c r="H137" i="1"/>
  <c r="H139" i="1" s="1"/>
  <c r="H138" i="1"/>
  <c r="L137" i="1"/>
  <c r="L139" i="1" s="1"/>
  <c r="L138" i="1"/>
  <c r="P137" i="1"/>
  <c r="P139" i="1" s="1"/>
  <c r="P138" i="1"/>
  <c r="T137" i="1"/>
  <c r="T139" i="1" s="1"/>
  <c r="T138" i="1"/>
  <c r="X137" i="1"/>
  <c r="X139" i="1" s="1"/>
  <c r="X138" i="1"/>
  <c r="AB137" i="1"/>
  <c r="AB139" i="1" s="1"/>
  <c r="AB138" i="1"/>
  <c r="AF137" i="1"/>
  <c r="AF139" i="1" s="1"/>
  <c r="AF138" i="1"/>
  <c r="AJ137" i="1"/>
  <c r="AJ139" i="1" s="1"/>
  <c r="AJ138" i="1"/>
  <c r="AN137" i="1"/>
  <c r="AN139" i="1" s="1"/>
  <c r="AN138" i="1"/>
  <c r="AR137" i="1"/>
  <c r="AR139" i="1" s="1"/>
  <c r="AR138" i="1"/>
  <c r="AV137" i="1"/>
  <c r="AV139" i="1" s="1"/>
  <c r="AV138" i="1"/>
  <c r="AZ137" i="1"/>
  <c r="AZ139" i="1" s="1"/>
  <c r="AZ138" i="1"/>
  <c r="BD137" i="1"/>
  <c r="BD139" i="1" s="1"/>
  <c r="BD138" i="1"/>
  <c r="BH137" i="1"/>
  <c r="BH139" i="1" s="1"/>
  <c r="BH138" i="1"/>
  <c r="BL137" i="1"/>
  <c r="BL139" i="1" s="1"/>
  <c r="BL138" i="1"/>
  <c r="BP137" i="1"/>
  <c r="BP139" i="1" s="1"/>
  <c r="BP138" i="1"/>
  <c r="BT137" i="1"/>
  <c r="BT139" i="1" s="1"/>
  <c r="BT138" i="1"/>
  <c r="BX137" i="1"/>
  <c r="BX139" i="1" s="1"/>
  <c r="BX138" i="1"/>
  <c r="CB137" i="1"/>
  <c r="CB139" i="1" s="1"/>
  <c r="CB138" i="1"/>
  <c r="CF137" i="1"/>
  <c r="CF139" i="1" s="1"/>
  <c r="CF138" i="1"/>
  <c r="CJ137" i="1"/>
  <c r="CJ139" i="1" s="1"/>
  <c r="CJ138" i="1"/>
  <c r="CN137" i="1"/>
  <c r="CN139" i="1" s="1"/>
  <c r="CN138" i="1"/>
  <c r="CR137" i="1"/>
  <c r="CR139" i="1" s="1"/>
  <c r="CR138" i="1"/>
  <c r="CV137" i="1"/>
  <c r="CV139" i="1" s="1"/>
  <c r="CV138" i="1"/>
  <c r="CZ137" i="1"/>
  <c r="CZ139" i="1" s="1"/>
  <c r="CZ138" i="1"/>
  <c r="DD137" i="1"/>
  <c r="DD139" i="1" s="1"/>
  <c r="DD138" i="1"/>
  <c r="DH137" i="1"/>
  <c r="DH139" i="1" s="1"/>
  <c r="DH138" i="1"/>
  <c r="DL137" i="1"/>
  <c r="DL139" i="1" s="1"/>
  <c r="DL138" i="1"/>
  <c r="DP137" i="1"/>
  <c r="DP139" i="1" s="1"/>
  <c r="DP138" i="1"/>
  <c r="DT137" i="1"/>
  <c r="DT139" i="1" s="1"/>
  <c r="DT138" i="1"/>
  <c r="DX137" i="1"/>
  <c r="DX139" i="1" s="1"/>
  <c r="DX138" i="1"/>
  <c r="EB137" i="1"/>
  <c r="EB139" i="1" s="1"/>
  <c r="EB138" i="1"/>
  <c r="EF137" i="1"/>
  <c r="EF139" i="1" s="1"/>
  <c r="EF138" i="1"/>
  <c r="EJ137" i="1"/>
  <c r="EJ139" i="1" s="1"/>
  <c r="EJ138" i="1"/>
  <c r="EN137" i="1"/>
  <c r="EN139" i="1" s="1"/>
  <c r="EN138" i="1"/>
  <c r="ER137" i="1"/>
  <c r="ER139" i="1" s="1"/>
  <c r="ER138" i="1"/>
  <c r="EV137" i="1"/>
  <c r="EV139" i="1" s="1"/>
  <c r="EV138" i="1"/>
  <c r="EZ137" i="1"/>
  <c r="EZ139" i="1" s="1"/>
  <c r="EZ138" i="1"/>
  <c r="FD137" i="1"/>
  <c r="FD139" i="1" s="1"/>
  <c r="FD138" i="1"/>
  <c r="FH137" i="1"/>
  <c r="FH139" i="1" s="1"/>
  <c r="FH138" i="1"/>
  <c r="FL137" i="1"/>
  <c r="FL139" i="1" s="1"/>
  <c r="FL138" i="1"/>
  <c r="FP137" i="1"/>
  <c r="FP139" i="1" s="1"/>
  <c r="FP138" i="1"/>
  <c r="FT137" i="1"/>
  <c r="FT139" i="1" s="1"/>
  <c r="FT138" i="1"/>
  <c r="FX137" i="1"/>
  <c r="FX139" i="1" s="1"/>
  <c r="FX138" i="1"/>
  <c r="W38" i="1"/>
  <c r="AM38" i="1"/>
  <c r="BG38" i="1"/>
  <c r="CA38" i="1"/>
  <c r="CU38" i="1"/>
  <c r="DK38" i="1"/>
  <c r="DW38" i="1"/>
  <c r="EE38" i="1"/>
  <c r="EU38" i="1"/>
  <c r="FC38" i="1"/>
  <c r="FK38" i="1"/>
  <c r="FW38" i="1"/>
  <c r="D38" i="1"/>
  <c r="H38" i="1"/>
  <c r="L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BT38" i="1"/>
  <c r="BX38" i="1"/>
  <c r="CB38" i="1"/>
  <c r="CF38" i="1"/>
  <c r="CJ38" i="1"/>
  <c r="CN38" i="1"/>
  <c r="CR38" i="1"/>
  <c r="CV38" i="1"/>
  <c r="CZ38" i="1"/>
  <c r="DD38" i="1"/>
  <c r="DH38" i="1"/>
  <c r="DL38" i="1"/>
  <c r="DP38" i="1"/>
  <c r="DT38" i="1"/>
  <c r="DX38" i="1"/>
  <c r="EB38" i="1"/>
  <c r="EF38" i="1"/>
  <c r="EJ38" i="1"/>
  <c r="EN38" i="1"/>
  <c r="ER38" i="1"/>
  <c r="EV38" i="1"/>
  <c r="EZ38" i="1"/>
  <c r="FD38" i="1"/>
  <c r="FH38" i="1"/>
  <c r="FL38" i="1"/>
  <c r="FP38" i="1"/>
  <c r="FT38" i="1"/>
  <c r="D208" i="1"/>
  <c r="H208" i="1"/>
  <c r="L208" i="1"/>
  <c r="P208" i="1"/>
  <c r="T208" i="1"/>
  <c r="X208" i="1"/>
  <c r="AB208" i="1"/>
  <c r="AF208" i="1"/>
  <c r="AJ208" i="1"/>
  <c r="AN208" i="1"/>
  <c r="AR208" i="1"/>
  <c r="AV208" i="1"/>
  <c r="AZ208" i="1"/>
  <c r="BD208" i="1"/>
  <c r="BH208" i="1"/>
  <c r="BL208" i="1"/>
  <c r="BP208" i="1"/>
  <c r="BT208" i="1"/>
  <c r="BX208" i="1"/>
  <c r="CB208" i="1"/>
  <c r="CF208" i="1"/>
  <c r="CJ208" i="1"/>
  <c r="CN208" i="1"/>
  <c r="CR208" i="1"/>
  <c r="CV208" i="1"/>
  <c r="CZ208" i="1"/>
  <c r="DD208" i="1"/>
  <c r="DH208" i="1"/>
  <c r="DL208" i="1"/>
  <c r="DP208" i="1"/>
  <c r="DT208" i="1"/>
  <c r="DX208" i="1"/>
  <c r="EB208" i="1"/>
  <c r="EF208" i="1"/>
  <c r="EJ208" i="1"/>
  <c r="EN208" i="1"/>
  <c r="ER208" i="1"/>
  <c r="EV208" i="1"/>
  <c r="EZ208" i="1"/>
  <c r="FD208" i="1"/>
  <c r="FH208" i="1"/>
  <c r="FL208" i="1"/>
  <c r="FP208" i="1"/>
  <c r="FT208" i="1"/>
  <c r="FX208" i="1"/>
  <c r="E137" i="1"/>
  <c r="E139" i="1" s="1"/>
  <c r="E138" i="1"/>
  <c r="I137" i="1"/>
  <c r="I139" i="1" s="1"/>
  <c r="I138" i="1"/>
  <c r="M137" i="1"/>
  <c r="M139" i="1" s="1"/>
  <c r="M138" i="1"/>
  <c r="Q137" i="1"/>
  <c r="Q139" i="1" s="1"/>
  <c r="Q138" i="1"/>
  <c r="U137" i="1"/>
  <c r="U139" i="1" s="1"/>
  <c r="U138" i="1"/>
  <c r="Y137" i="1"/>
  <c r="Y139" i="1" s="1"/>
  <c r="Y138" i="1"/>
  <c r="AC137" i="1"/>
  <c r="AC139" i="1" s="1"/>
  <c r="AC138" i="1"/>
  <c r="AG137" i="1"/>
  <c r="AG139" i="1" s="1"/>
  <c r="AG138" i="1"/>
  <c r="AK137" i="1"/>
  <c r="AK139" i="1" s="1"/>
  <c r="AK138" i="1"/>
  <c r="AO137" i="1"/>
  <c r="AO139" i="1" s="1"/>
  <c r="AO138" i="1"/>
  <c r="AS137" i="1"/>
  <c r="AS139" i="1" s="1"/>
  <c r="AS138" i="1"/>
  <c r="AW137" i="1"/>
  <c r="AW139" i="1" s="1"/>
  <c r="AW138" i="1"/>
  <c r="BA137" i="1"/>
  <c r="BA139" i="1" s="1"/>
  <c r="BA138" i="1"/>
  <c r="BE137" i="1"/>
  <c r="BE139" i="1" s="1"/>
  <c r="BE138" i="1"/>
  <c r="BI137" i="1"/>
  <c r="BI139" i="1" s="1"/>
  <c r="BI138" i="1"/>
  <c r="BM137" i="1"/>
  <c r="BM139" i="1" s="1"/>
  <c r="BM138" i="1"/>
  <c r="BQ137" i="1"/>
  <c r="BQ139" i="1" s="1"/>
  <c r="BQ138" i="1"/>
  <c r="BU137" i="1"/>
  <c r="BU139" i="1" s="1"/>
  <c r="BU138" i="1"/>
  <c r="BY137" i="1"/>
  <c r="BY139" i="1" s="1"/>
  <c r="BY138" i="1"/>
  <c r="CC137" i="1"/>
  <c r="CC139" i="1" s="1"/>
  <c r="CC138" i="1"/>
  <c r="CG137" i="1"/>
  <c r="CG139" i="1" s="1"/>
  <c r="CG138" i="1"/>
  <c r="CK137" i="1"/>
  <c r="CK139" i="1" s="1"/>
  <c r="CK138" i="1"/>
  <c r="CO137" i="1"/>
  <c r="CO139" i="1" s="1"/>
  <c r="CO138" i="1"/>
  <c r="CS137" i="1"/>
  <c r="CS139" i="1" s="1"/>
  <c r="CS138" i="1"/>
  <c r="CW137" i="1"/>
  <c r="CW139" i="1" s="1"/>
  <c r="CW138" i="1"/>
  <c r="DA137" i="1"/>
  <c r="DA139" i="1" s="1"/>
  <c r="DA138" i="1"/>
  <c r="DE137" i="1"/>
  <c r="DE139" i="1" s="1"/>
  <c r="DE138" i="1"/>
  <c r="DI137" i="1"/>
  <c r="DI139" i="1" s="1"/>
  <c r="DI138" i="1"/>
  <c r="DM137" i="1"/>
  <c r="DM139" i="1" s="1"/>
  <c r="DM138" i="1"/>
  <c r="DQ137" i="1"/>
  <c r="DQ139" i="1" s="1"/>
  <c r="DQ138" i="1"/>
  <c r="DU137" i="1"/>
  <c r="DU139" i="1" s="1"/>
  <c r="DU138" i="1"/>
  <c r="DY137" i="1"/>
  <c r="DY139" i="1" s="1"/>
  <c r="DY138" i="1"/>
  <c r="EC137" i="1"/>
  <c r="EC139" i="1" s="1"/>
  <c r="EC138" i="1"/>
  <c r="EG137" i="1"/>
  <c r="EG139" i="1" s="1"/>
  <c r="EG138" i="1"/>
  <c r="EK137" i="1"/>
  <c r="EK139" i="1" s="1"/>
  <c r="EK138" i="1"/>
  <c r="EO137" i="1"/>
  <c r="EO139" i="1" s="1"/>
  <c r="EO138" i="1"/>
  <c r="ES137" i="1"/>
  <c r="ES139" i="1" s="1"/>
  <c r="ES138" i="1"/>
  <c r="EW137" i="1"/>
  <c r="EW139" i="1" s="1"/>
  <c r="EW138" i="1"/>
  <c r="FA137" i="1"/>
  <c r="FA139" i="1" s="1"/>
  <c r="FA138" i="1"/>
  <c r="FE137" i="1"/>
  <c r="FE139" i="1" s="1"/>
  <c r="FE138" i="1"/>
  <c r="FI137" i="1"/>
  <c r="FI139" i="1" s="1"/>
  <c r="FI138" i="1"/>
  <c r="FM137" i="1"/>
  <c r="FM139" i="1" s="1"/>
  <c r="FM138" i="1"/>
  <c r="FQ137" i="1"/>
  <c r="FQ139" i="1" s="1"/>
  <c r="FQ138" i="1"/>
  <c r="FU137" i="1"/>
  <c r="FU139" i="1" s="1"/>
  <c r="FU138" i="1"/>
  <c r="FZ166" i="1"/>
  <c r="C177" i="1"/>
  <c r="EQ316" i="1"/>
  <c r="EQ284" i="1"/>
  <c r="FT316" i="1"/>
  <c r="FT284" i="1"/>
  <c r="C308" i="1"/>
  <c r="FZ308" i="1" s="1"/>
  <c r="FZ294" i="1"/>
  <c r="GB294" i="1" s="1"/>
  <c r="FZ281" i="1"/>
  <c r="GB281" i="1" s="1"/>
  <c r="EN121" i="1" l="1"/>
  <c r="EN118" i="1"/>
  <c r="DH121" i="1"/>
  <c r="DH118" i="1"/>
  <c r="AF121" i="1"/>
  <c r="AF118" i="1"/>
  <c r="FP183" i="1"/>
  <c r="FP144" i="1"/>
  <c r="FP142" i="1"/>
  <c r="FP146" i="1" s="1"/>
  <c r="FP148" i="1" s="1"/>
  <c r="EJ183" i="1"/>
  <c r="EJ144" i="1"/>
  <c r="EJ142" i="1"/>
  <c r="EJ146" i="1" s="1"/>
  <c r="EJ148" i="1" s="1"/>
  <c r="DD183" i="1"/>
  <c r="DD144" i="1"/>
  <c r="DD142" i="1"/>
  <c r="DD146" i="1" s="1"/>
  <c r="DD148" i="1" s="1"/>
  <c r="BX183" i="1"/>
  <c r="BX144" i="1"/>
  <c r="BX142" i="1"/>
  <c r="AJ183" i="1"/>
  <c r="AJ144" i="1"/>
  <c r="AJ142" i="1"/>
  <c r="AJ146" i="1" s="1"/>
  <c r="AJ148" i="1" s="1"/>
  <c r="D183" i="1"/>
  <c r="D144" i="1"/>
  <c r="D142" i="1"/>
  <c r="D146" i="1" s="1"/>
  <c r="D148" i="1" s="1"/>
  <c r="FC183" i="1"/>
  <c r="FC142" i="1"/>
  <c r="FC144" i="1"/>
  <c r="DW183" i="1"/>
  <c r="DW142" i="1"/>
  <c r="DW146" i="1" s="1"/>
  <c r="DW148" i="1" s="1"/>
  <c r="DW144" i="1"/>
  <c r="CQ183" i="1"/>
  <c r="CQ142" i="1"/>
  <c r="CQ144" i="1"/>
  <c r="BK183" i="1"/>
  <c r="BK142" i="1"/>
  <c r="BK144" i="1"/>
  <c r="W183" i="1"/>
  <c r="W142" i="1"/>
  <c r="W144" i="1"/>
  <c r="EL121" i="1"/>
  <c r="EL118" i="1"/>
  <c r="BJ121" i="1"/>
  <c r="BJ118" i="1"/>
  <c r="AI121" i="1"/>
  <c r="AI118" i="1"/>
  <c r="FF183" i="1"/>
  <c r="FF142" i="1"/>
  <c r="FF146" i="1" s="1"/>
  <c r="FF148" i="1" s="1"/>
  <c r="FF144" i="1"/>
  <c r="EH183" i="1"/>
  <c r="EH142" i="1"/>
  <c r="EH144" i="1"/>
  <c r="DR183" i="1"/>
  <c r="DR142" i="1"/>
  <c r="DR146" i="1" s="1"/>
  <c r="DR148" i="1" s="1"/>
  <c r="DR144" i="1"/>
  <c r="CT183" i="1"/>
  <c r="CT142" i="1"/>
  <c r="CT144" i="1"/>
  <c r="BV183" i="1"/>
  <c r="BV142" i="1"/>
  <c r="BV146" i="1" s="1"/>
  <c r="BV148" i="1" s="1"/>
  <c r="BV144" i="1"/>
  <c r="AX183" i="1"/>
  <c r="AX142" i="1"/>
  <c r="AX144" i="1"/>
  <c r="Z183" i="1"/>
  <c r="Z142" i="1"/>
  <c r="Z146" i="1" s="1"/>
  <c r="Z148" i="1" s="1"/>
  <c r="Z144" i="1"/>
  <c r="FE121" i="1"/>
  <c r="FE118" i="1"/>
  <c r="DY121" i="1"/>
  <c r="DY118" i="1"/>
  <c r="CC121" i="1"/>
  <c r="CC118" i="1"/>
  <c r="AW121" i="1"/>
  <c r="AW118" i="1"/>
  <c r="AG121" i="1"/>
  <c r="AG118" i="1"/>
  <c r="EI121" i="1"/>
  <c r="EI118" i="1"/>
  <c r="K121" i="1"/>
  <c r="K118" i="1"/>
  <c r="EG199" i="1"/>
  <c r="EG182" i="1"/>
  <c r="EG152" i="1"/>
  <c r="EG109" i="1"/>
  <c r="EG111" i="1" s="1"/>
  <c r="EG113" i="1" s="1"/>
  <c r="EG123" i="1" s="1"/>
  <c r="EG115" i="1"/>
  <c r="EG104" i="1"/>
  <c r="EG112" i="1"/>
  <c r="I199" i="1"/>
  <c r="I182" i="1"/>
  <c r="I150" i="1"/>
  <c r="I152" i="1"/>
  <c r="I154" i="1" s="1"/>
  <c r="I109" i="1"/>
  <c r="I111" i="1" s="1"/>
  <c r="I115" i="1"/>
  <c r="I104" i="1"/>
  <c r="I112" i="1"/>
  <c r="EV199" i="1"/>
  <c r="EV182" i="1"/>
  <c r="EV152" i="1"/>
  <c r="EV112" i="1"/>
  <c r="EV109" i="1"/>
  <c r="EV111" i="1" s="1"/>
  <c r="EV113" i="1" s="1"/>
  <c r="EV123" i="1" s="1"/>
  <c r="EV115" i="1"/>
  <c r="EV104" i="1"/>
  <c r="EF199" i="1"/>
  <c r="EF182" i="1"/>
  <c r="EF152" i="1"/>
  <c r="EF150" i="1"/>
  <c r="EF112" i="1"/>
  <c r="EF109" i="1"/>
  <c r="EF111" i="1" s="1"/>
  <c r="EF113" i="1" s="1"/>
  <c r="EF123" i="1" s="1"/>
  <c r="EF115" i="1"/>
  <c r="EF104" i="1"/>
  <c r="BD199" i="1"/>
  <c r="BD182" i="1"/>
  <c r="BD150" i="1"/>
  <c r="BD112" i="1"/>
  <c r="BD109" i="1"/>
  <c r="BD111" i="1" s="1"/>
  <c r="BD113" i="1" s="1"/>
  <c r="BD123" i="1" s="1"/>
  <c r="BD115" i="1"/>
  <c r="BD104" i="1"/>
  <c r="FR199" i="1"/>
  <c r="FR182" i="1"/>
  <c r="FR158" i="1"/>
  <c r="FR154" i="1"/>
  <c r="FR160" i="1"/>
  <c r="FR156" i="1"/>
  <c r="FR152" i="1"/>
  <c r="FR115" i="1"/>
  <c r="FR104" i="1"/>
  <c r="FR112" i="1"/>
  <c r="FR109" i="1"/>
  <c r="FR111" i="1" s="1"/>
  <c r="FR113" i="1" s="1"/>
  <c r="FR123" i="1" s="1"/>
  <c r="DF199" i="1"/>
  <c r="DF182" i="1"/>
  <c r="DF150" i="1"/>
  <c r="DF152" i="1"/>
  <c r="DF115" i="1"/>
  <c r="DF104" i="1"/>
  <c r="DF112" i="1"/>
  <c r="DF109" i="1"/>
  <c r="DF111" i="1" s="1"/>
  <c r="BV199" i="1"/>
  <c r="BV182" i="1"/>
  <c r="BV150" i="1"/>
  <c r="BV115" i="1"/>
  <c r="BV104" i="1"/>
  <c r="BV112" i="1"/>
  <c r="BV109" i="1"/>
  <c r="BV111" i="1" s="1"/>
  <c r="N199" i="1"/>
  <c r="N182" i="1"/>
  <c r="N150" i="1"/>
  <c r="N115" i="1"/>
  <c r="N104" i="1"/>
  <c r="N112" i="1"/>
  <c r="N109" i="1"/>
  <c r="N111" i="1" s="1"/>
  <c r="CW199" i="1"/>
  <c r="CW182" i="1"/>
  <c r="CW152" i="1"/>
  <c r="CW109" i="1"/>
  <c r="CW111" i="1" s="1"/>
  <c r="CW113" i="1" s="1"/>
  <c r="CW123" i="1" s="1"/>
  <c r="CW115" i="1"/>
  <c r="CW104" i="1"/>
  <c r="CW112" i="1"/>
  <c r="DG182" i="1"/>
  <c r="DG199" i="1"/>
  <c r="DG152" i="1"/>
  <c r="DG115" i="1"/>
  <c r="DG104" i="1"/>
  <c r="DG112" i="1"/>
  <c r="DG109" i="1"/>
  <c r="DG111" i="1" s="1"/>
  <c r="DG113" i="1" s="1"/>
  <c r="DG123" i="1" s="1"/>
  <c r="FV199" i="1"/>
  <c r="FV182" i="1"/>
  <c r="FV150" i="1"/>
  <c r="FV152" i="1"/>
  <c r="FV115" i="1"/>
  <c r="FV104" i="1"/>
  <c r="FV112" i="1"/>
  <c r="FV109" i="1"/>
  <c r="FV111" i="1" s="1"/>
  <c r="EP199" i="1"/>
  <c r="EP182" i="1"/>
  <c r="EP158" i="1"/>
  <c r="EP154" i="1"/>
  <c r="EP160" i="1"/>
  <c r="EP156" i="1"/>
  <c r="EP152" i="1"/>
  <c r="EP115" i="1"/>
  <c r="EP104" i="1"/>
  <c r="EP112" i="1"/>
  <c r="EP109" i="1"/>
  <c r="EP111" i="1" s="1"/>
  <c r="DJ199" i="1"/>
  <c r="DJ182" i="1"/>
  <c r="DJ150" i="1"/>
  <c r="DJ152" i="1"/>
  <c r="DJ115" i="1"/>
  <c r="DJ104" i="1"/>
  <c r="DJ112" i="1"/>
  <c r="DJ109" i="1"/>
  <c r="DJ111" i="1" s="1"/>
  <c r="AX199" i="1"/>
  <c r="AX182" i="1"/>
  <c r="AX152" i="1"/>
  <c r="AX115" i="1"/>
  <c r="AX104" i="1"/>
  <c r="AX112" i="1"/>
  <c r="AX109" i="1"/>
  <c r="AX111" i="1" s="1"/>
  <c r="AX113" i="1" s="1"/>
  <c r="AX123" i="1" s="1"/>
  <c r="DH207" i="1"/>
  <c r="DH209" i="1" s="1"/>
  <c r="DH218" i="1" s="1"/>
  <c r="DH173" i="1"/>
  <c r="FL207" i="1"/>
  <c r="FL209" i="1" s="1"/>
  <c r="FL218" i="1" s="1"/>
  <c r="FL173" i="1"/>
  <c r="V207" i="1"/>
  <c r="V209" i="1" s="1"/>
  <c r="V218" i="1" s="1"/>
  <c r="V173" i="1"/>
  <c r="BB207" i="1"/>
  <c r="BB209" i="1" s="1"/>
  <c r="BB218" i="1" s="1"/>
  <c r="BB173" i="1"/>
  <c r="BR207" i="1"/>
  <c r="BR209" i="1" s="1"/>
  <c r="BR218" i="1" s="1"/>
  <c r="BR173" i="1"/>
  <c r="CX207" i="1"/>
  <c r="CX209" i="1" s="1"/>
  <c r="CX218" i="1" s="1"/>
  <c r="CX173" i="1"/>
  <c r="ED207" i="1"/>
  <c r="ED209" i="1" s="1"/>
  <c r="ED218" i="1" s="1"/>
  <c r="ED173" i="1"/>
  <c r="FJ207" i="1"/>
  <c r="FJ209" i="1" s="1"/>
  <c r="FJ218" i="1" s="1"/>
  <c r="FJ173" i="1"/>
  <c r="CJ207" i="1"/>
  <c r="CJ209" i="1" s="1"/>
  <c r="CJ218" i="1" s="1"/>
  <c r="CJ173" i="1"/>
  <c r="G207" i="1"/>
  <c r="G209" i="1" s="1"/>
  <c r="G218" i="1" s="1"/>
  <c r="G173" i="1"/>
  <c r="AM207" i="1"/>
  <c r="AM209" i="1" s="1"/>
  <c r="AM218" i="1" s="1"/>
  <c r="AM173" i="1"/>
  <c r="BS207" i="1"/>
  <c r="BS209" i="1" s="1"/>
  <c r="BS218" i="1" s="1"/>
  <c r="BS173" i="1"/>
  <c r="CY207" i="1"/>
  <c r="CY209" i="1" s="1"/>
  <c r="CY218" i="1" s="1"/>
  <c r="CY173" i="1"/>
  <c r="EE207" i="1"/>
  <c r="EE209" i="1" s="1"/>
  <c r="EE218" i="1" s="1"/>
  <c r="EE173" i="1"/>
  <c r="FK207" i="1"/>
  <c r="FK209" i="1" s="1"/>
  <c r="FK218" i="1" s="1"/>
  <c r="FK173" i="1"/>
  <c r="BT207" i="1"/>
  <c r="BT209" i="1" s="1"/>
  <c r="BT218" i="1" s="1"/>
  <c r="BT173" i="1"/>
  <c r="Y207" i="1"/>
  <c r="Y209" i="1" s="1"/>
  <c r="Y218" i="1" s="1"/>
  <c r="Y173" i="1"/>
  <c r="BE207" i="1"/>
  <c r="BE209" i="1" s="1"/>
  <c r="BE218" i="1" s="1"/>
  <c r="BE173" i="1"/>
  <c r="BU207" i="1"/>
  <c r="BU209" i="1" s="1"/>
  <c r="BU218" i="1" s="1"/>
  <c r="BU173" i="1"/>
  <c r="DA207" i="1"/>
  <c r="DA209" i="1" s="1"/>
  <c r="DA218" i="1" s="1"/>
  <c r="DA173" i="1"/>
  <c r="EG207" i="1"/>
  <c r="EG209" i="1" s="1"/>
  <c r="EG218" i="1" s="1"/>
  <c r="EG173" i="1"/>
  <c r="EW207" i="1"/>
  <c r="EW209" i="1" s="1"/>
  <c r="EW218" i="1" s="1"/>
  <c r="EW173" i="1"/>
  <c r="FM207" i="1"/>
  <c r="FM209" i="1" s="1"/>
  <c r="FM218" i="1" s="1"/>
  <c r="FM173" i="1"/>
  <c r="BY199" i="1"/>
  <c r="BY182" i="1"/>
  <c r="BY150" i="1"/>
  <c r="BY152" i="1"/>
  <c r="BY109" i="1"/>
  <c r="BY111" i="1" s="1"/>
  <c r="BY113" i="1" s="1"/>
  <c r="BY123" i="1" s="1"/>
  <c r="BY115" i="1"/>
  <c r="BY104" i="1"/>
  <c r="BY112" i="1"/>
  <c r="FL121" i="1"/>
  <c r="FL118" i="1"/>
  <c r="EV121" i="1"/>
  <c r="EV118" i="1"/>
  <c r="EF121" i="1"/>
  <c r="EF118" i="1"/>
  <c r="DP121" i="1"/>
  <c r="DP118" i="1"/>
  <c r="CZ121" i="1"/>
  <c r="CZ118" i="1"/>
  <c r="CJ121" i="1"/>
  <c r="CJ118" i="1"/>
  <c r="BT121" i="1"/>
  <c r="BT118" i="1"/>
  <c r="BD121" i="1"/>
  <c r="BD118" i="1"/>
  <c r="AN121" i="1"/>
  <c r="AN118" i="1"/>
  <c r="X121" i="1"/>
  <c r="X118" i="1"/>
  <c r="H121" i="1"/>
  <c r="H118" i="1"/>
  <c r="EU121" i="1"/>
  <c r="EU118" i="1"/>
  <c r="CU121" i="1"/>
  <c r="CU118" i="1"/>
  <c r="W121" i="1"/>
  <c r="W118" i="1"/>
  <c r="FT183" i="1"/>
  <c r="FT144" i="1"/>
  <c r="FT142" i="1"/>
  <c r="FT146" i="1" s="1"/>
  <c r="FT148" i="1" s="1"/>
  <c r="FL183" i="1"/>
  <c r="FL144" i="1"/>
  <c r="FL142" i="1"/>
  <c r="FD183" i="1"/>
  <c r="FD144" i="1"/>
  <c r="FD142" i="1"/>
  <c r="FD146" i="1" s="1"/>
  <c r="FD148" i="1" s="1"/>
  <c r="EV183" i="1"/>
  <c r="EV144" i="1"/>
  <c r="EV142" i="1"/>
  <c r="EN183" i="1"/>
  <c r="EN144" i="1"/>
  <c r="EN142" i="1"/>
  <c r="EN146" i="1" s="1"/>
  <c r="EN148" i="1" s="1"/>
  <c r="EF183" i="1"/>
  <c r="EF144" i="1"/>
  <c r="EF142" i="1"/>
  <c r="DX183" i="1"/>
  <c r="DX144" i="1"/>
  <c r="DX142" i="1"/>
  <c r="DX146" i="1" s="1"/>
  <c r="DX148" i="1" s="1"/>
  <c r="DP183" i="1"/>
  <c r="DP144" i="1"/>
  <c r="DP142" i="1"/>
  <c r="DH183" i="1"/>
  <c r="DH144" i="1"/>
  <c r="DH142" i="1"/>
  <c r="DH146" i="1" s="1"/>
  <c r="DH148" i="1" s="1"/>
  <c r="CZ183" i="1"/>
  <c r="CZ144" i="1"/>
  <c r="CZ142" i="1"/>
  <c r="CR183" i="1"/>
  <c r="CR144" i="1"/>
  <c r="CR142" i="1"/>
  <c r="CR146" i="1" s="1"/>
  <c r="CR148" i="1" s="1"/>
  <c r="CJ183" i="1"/>
  <c r="CJ144" i="1"/>
  <c r="CJ142" i="1"/>
  <c r="CB183" i="1"/>
  <c r="CB144" i="1"/>
  <c r="CB142" i="1"/>
  <c r="CB146" i="1" s="1"/>
  <c r="CB148" i="1" s="1"/>
  <c r="BT183" i="1"/>
  <c r="BT144" i="1"/>
  <c r="BT142" i="1"/>
  <c r="BL183" i="1"/>
  <c r="BL144" i="1"/>
  <c r="BL142" i="1"/>
  <c r="BL146" i="1" s="1"/>
  <c r="BL148" i="1" s="1"/>
  <c r="BD183" i="1"/>
  <c r="BD144" i="1"/>
  <c r="BD142" i="1"/>
  <c r="AV183" i="1"/>
  <c r="AV144" i="1"/>
  <c r="AV142" i="1"/>
  <c r="AV146" i="1" s="1"/>
  <c r="AV148" i="1" s="1"/>
  <c r="AN183" i="1"/>
  <c r="AN144" i="1"/>
  <c r="AN142" i="1"/>
  <c r="AF183" i="1"/>
  <c r="AF144" i="1"/>
  <c r="AF142" i="1"/>
  <c r="AF146" i="1" s="1"/>
  <c r="AF148" i="1" s="1"/>
  <c r="X183" i="1"/>
  <c r="X144" i="1"/>
  <c r="X142" i="1"/>
  <c r="P183" i="1"/>
  <c r="P144" i="1"/>
  <c r="P142" i="1"/>
  <c r="P146" i="1" s="1"/>
  <c r="P148" i="1" s="1"/>
  <c r="H183" i="1"/>
  <c r="H144" i="1"/>
  <c r="H142" i="1"/>
  <c r="FW183" i="1"/>
  <c r="FW142" i="1"/>
  <c r="FW144" i="1"/>
  <c r="FO183" i="1"/>
  <c r="FO142" i="1"/>
  <c r="FO146" i="1" s="1"/>
  <c r="FO148" i="1" s="1"/>
  <c r="FO144" i="1"/>
  <c r="FG183" i="1"/>
  <c r="FG142" i="1"/>
  <c r="FG144" i="1"/>
  <c r="EY183" i="1"/>
  <c r="EY142" i="1"/>
  <c r="EY146" i="1" s="1"/>
  <c r="EY148" i="1" s="1"/>
  <c r="EY144" i="1"/>
  <c r="EQ183" i="1"/>
  <c r="EQ142" i="1"/>
  <c r="EQ144" i="1"/>
  <c r="EI183" i="1"/>
  <c r="EI142" i="1"/>
  <c r="EI146" i="1" s="1"/>
  <c r="EI148" i="1" s="1"/>
  <c r="EI144" i="1"/>
  <c r="EA183" i="1"/>
  <c r="EA142" i="1"/>
  <c r="EA144" i="1"/>
  <c r="DS183" i="1"/>
  <c r="DS142" i="1"/>
  <c r="DS146" i="1" s="1"/>
  <c r="DS148" i="1" s="1"/>
  <c r="DS144" i="1"/>
  <c r="DK183" i="1"/>
  <c r="DK142" i="1"/>
  <c r="DK144" i="1"/>
  <c r="DC183" i="1"/>
  <c r="DC142" i="1"/>
  <c r="DC146" i="1" s="1"/>
  <c r="DC148" i="1" s="1"/>
  <c r="DC144" i="1"/>
  <c r="CU183" i="1"/>
  <c r="CU142" i="1"/>
  <c r="CU144" i="1"/>
  <c r="CM183" i="1"/>
  <c r="CM142" i="1"/>
  <c r="CM146" i="1" s="1"/>
  <c r="CM148" i="1" s="1"/>
  <c r="CM144" i="1"/>
  <c r="CE183" i="1"/>
  <c r="CE142" i="1"/>
  <c r="CE144" i="1"/>
  <c r="BW183" i="1"/>
  <c r="BW142" i="1"/>
  <c r="BW146" i="1" s="1"/>
  <c r="BW148" i="1" s="1"/>
  <c r="BW144" i="1"/>
  <c r="BO183" i="1"/>
  <c r="BO142" i="1"/>
  <c r="BO144" i="1"/>
  <c r="BG183" i="1"/>
  <c r="BG142" i="1"/>
  <c r="BG146" i="1" s="1"/>
  <c r="BG148" i="1" s="1"/>
  <c r="BG144" i="1"/>
  <c r="AY183" i="1"/>
  <c r="AY142" i="1"/>
  <c r="AY144" i="1"/>
  <c r="AQ183" i="1"/>
  <c r="AQ142" i="1"/>
  <c r="AQ146" i="1" s="1"/>
  <c r="AQ148" i="1" s="1"/>
  <c r="AQ144" i="1"/>
  <c r="AI183" i="1"/>
  <c r="AI142" i="1"/>
  <c r="AI144" i="1"/>
  <c r="AA183" i="1"/>
  <c r="AA142" i="1"/>
  <c r="AA146" i="1" s="1"/>
  <c r="AA148" i="1" s="1"/>
  <c r="AA144" i="1"/>
  <c r="S183" i="1"/>
  <c r="S142" i="1"/>
  <c r="S144" i="1"/>
  <c r="K183" i="1"/>
  <c r="K142" i="1"/>
  <c r="K146" i="1" s="1"/>
  <c r="K148" i="1" s="1"/>
  <c r="K144" i="1"/>
  <c r="FJ121" i="1"/>
  <c r="FJ118" i="1"/>
  <c r="ET121" i="1"/>
  <c r="ET118" i="1"/>
  <c r="ED121" i="1"/>
  <c r="ED118" i="1"/>
  <c r="DN121" i="1"/>
  <c r="DN118" i="1"/>
  <c r="CX121" i="1"/>
  <c r="CX118" i="1"/>
  <c r="CH121" i="1"/>
  <c r="CH118" i="1"/>
  <c r="BR121" i="1"/>
  <c r="BR118" i="1"/>
  <c r="BB121" i="1"/>
  <c r="BB118" i="1"/>
  <c r="AL121" i="1"/>
  <c r="AL118" i="1"/>
  <c r="V121" i="1"/>
  <c r="V118" i="1"/>
  <c r="F121" i="1"/>
  <c r="F118" i="1"/>
  <c r="EM121" i="1"/>
  <c r="EM118" i="1"/>
  <c r="CM121" i="1"/>
  <c r="CM118" i="1"/>
  <c r="BC121" i="1"/>
  <c r="BC118" i="1"/>
  <c r="O121" i="1"/>
  <c r="O118" i="1"/>
  <c r="FR183" i="1"/>
  <c r="FR142" i="1"/>
  <c r="FR144" i="1"/>
  <c r="FJ183" i="1"/>
  <c r="FJ142" i="1"/>
  <c r="FJ146" i="1" s="1"/>
  <c r="FJ148" i="1" s="1"/>
  <c r="FJ144" i="1"/>
  <c r="FB183" i="1"/>
  <c r="FB142" i="1"/>
  <c r="FB144" i="1"/>
  <c r="ET183" i="1"/>
  <c r="ET142" i="1"/>
  <c r="ET146" i="1" s="1"/>
  <c r="ET148" i="1" s="1"/>
  <c r="ET144" i="1"/>
  <c r="EL183" i="1"/>
  <c r="EL142" i="1"/>
  <c r="EL144" i="1"/>
  <c r="ED183" i="1"/>
  <c r="ED142" i="1"/>
  <c r="ED146" i="1" s="1"/>
  <c r="ED148" i="1" s="1"/>
  <c r="ED144" i="1"/>
  <c r="DV183" i="1"/>
  <c r="DV142" i="1"/>
  <c r="DV144" i="1"/>
  <c r="DN183" i="1"/>
  <c r="DN142" i="1"/>
  <c r="DN146" i="1" s="1"/>
  <c r="DN148" i="1" s="1"/>
  <c r="DN144" i="1"/>
  <c r="DF183" i="1"/>
  <c r="DF142" i="1"/>
  <c r="DF144" i="1"/>
  <c r="CX183" i="1"/>
  <c r="CX142" i="1"/>
  <c r="CX146" i="1" s="1"/>
  <c r="CX148" i="1" s="1"/>
  <c r="CX144" i="1"/>
  <c r="CP183" i="1"/>
  <c r="CP142" i="1"/>
  <c r="CP144" i="1"/>
  <c r="CH183" i="1"/>
  <c r="CH142" i="1"/>
  <c r="CH146" i="1" s="1"/>
  <c r="CH148" i="1" s="1"/>
  <c r="CH144" i="1"/>
  <c r="BZ183" i="1"/>
  <c r="BZ142" i="1"/>
  <c r="BZ144" i="1"/>
  <c r="BR183" i="1"/>
  <c r="BR142" i="1"/>
  <c r="BR146" i="1" s="1"/>
  <c r="BR148" i="1" s="1"/>
  <c r="BR144" i="1"/>
  <c r="BJ183" i="1"/>
  <c r="BJ142" i="1"/>
  <c r="BJ144" i="1"/>
  <c r="BB183" i="1"/>
  <c r="BB142" i="1"/>
  <c r="BB146" i="1" s="1"/>
  <c r="BB148" i="1" s="1"/>
  <c r="BB144" i="1"/>
  <c r="AT183" i="1"/>
  <c r="AT142" i="1"/>
  <c r="AT144" i="1"/>
  <c r="AL183" i="1"/>
  <c r="AL142" i="1"/>
  <c r="AL146" i="1" s="1"/>
  <c r="AL148" i="1" s="1"/>
  <c r="AL144" i="1"/>
  <c r="AD183" i="1"/>
  <c r="AD142" i="1"/>
  <c r="AD144" i="1"/>
  <c r="V183" i="1"/>
  <c r="V142" i="1"/>
  <c r="V146" i="1" s="1"/>
  <c r="V148" i="1" s="1"/>
  <c r="V144" i="1"/>
  <c r="N183" i="1"/>
  <c r="N142" i="1"/>
  <c r="N144" i="1"/>
  <c r="F183" i="1"/>
  <c r="F142" i="1"/>
  <c r="F146" i="1" s="1"/>
  <c r="F148" i="1" s="1"/>
  <c r="F144" i="1"/>
  <c r="FM121" i="1"/>
  <c r="FM118" i="1"/>
  <c r="EW121" i="1"/>
  <c r="EW118" i="1"/>
  <c r="EG121" i="1"/>
  <c r="EG118" i="1"/>
  <c r="DQ121" i="1"/>
  <c r="DQ118" i="1"/>
  <c r="DA121" i="1"/>
  <c r="DA118" i="1"/>
  <c r="CK121" i="1"/>
  <c r="CK118" i="1"/>
  <c r="BU121" i="1"/>
  <c r="BU118" i="1"/>
  <c r="BE121" i="1"/>
  <c r="BE118" i="1"/>
  <c r="AO121" i="1"/>
  <c r="AO118" i="1"/>
  <c r="Y121" i="1"/>
  <c r="Y118" i="1"/>
  <c r="I118" i="1"/>
  <c r="I121" i="1"/>
  <c r="EY121" i="1"/>
  <c r="EY118" i="1"/>
  <c r="DO121" i="1"/>
  <c r="DO118" i="1"/>
  <c r="BW121" i="1"/>
  <c r="BW118" i="1"/>
  <c r="AE121" i="1"/>
  <c r="AE118" i="1"/>
  <c r="FM199" i="1"/>
  <c r="FM182" i="1"/>
  <c r="FM150" i="1"/>
  <c r="FM109" i="1"/>
  <c r="FM111" i="1" s="1"/>
  <c r="FM113" i="1" s="1"/>
  <c r="FM123" i="1" s="1"/>
  <c r="FM115" i="1"/>
  <c r="FM104" i="1"/>
  <c r="FM112" i="1"/>
  <c r="DA199" i="1"/>
  <c r="DA182" i="1"/>
  <c r="DA158" i="1"/>
  <c r="DA154" i="1"/>
  <c r="DA160" i="1"/>
  <c r="DA156" i="1"/>
  <c r="DA152" i="1"/>
  <c r="DA109" i="1"/>
  <c r="DA111" i="1" s="1"/>
  <c r="DA115" i="1"/>
  <c r="DA104" i="1"/>
  <c r="DA112" i="1"/>
  <c r="AO199" i="1"/>
  <c r="AO182" i="1"/>
  <c r="AO150" i="1"/>
  <c r="AO152" i="1"/>
  <c r="AO109" i="1"/>
  <c r="AO111" i="1" s="1"/>
  <c r="AO113" i="1" s="1"/>
  <c r="AO123" i="1" s="1"/>
  <c r="AO115" i="1"/>
  <c r="AO104" i="1"/>
  <c r="AO112" i="1"/>
  <c r="FT199" i="1"/>
  <c r="FT182" i="1"/>
  <c r="FT152" i="1"/>
  <c r="FT112" i="1"/>
  <c r="FT109" i="1"/>
  <c r="FT111" i="1" s="1"/>
  <c r="FT113" i="1" s="1"/>
  <c r="FT123" i="1" s="1"/>
  <c r="FT115" i="1"/>
  <c r="FT104" i="1"/>
  <c r="FD199" i="1"/>
  <c r="FD182" i="1"/>
  <c r="FD152" i="1"/>
  <c r="FD112" i="1"/>
  <c r="FD109" i="1"/>
  <c r="FD111" i="1" s="1"/>
  <c r="FD115" i="1"/>
  <c r="FD104" i="1"/>
  <c r="EN199" i="1"/>
  <c r="EN182" i="1"/>
  <c r="EN152" i="1"/>
  <c r="EN150" i="1"/>
  <c r="EN112" i="1"/>
  <c r="EN109" i="1"/>
  <c r="EN111" i="1" s="1"/>
  <c r="EN113" i="1" s="1"/>
  <c r="EN123" i="1" s="1"/>
  <c r="EN115" i="1"/>
  <c r="EN104" i="1"/>
  <c r="DX199" i="1"/>
  <c r="DX182" i="1"/>
  <c r="DX160" i="1"/>
  <c r="DX156" i="1"/>
  <c r="DX152" i="1"/>
  <c r="DX158" i="1"/>
  <c r="DX154" i="1"/>
  <c r="DX112" i="1"/>
  <c r="DX109" i="1"/>
  <c r="DX111" i="1" s="1"/>
  <c r="DX115" i="1"/>
  <c r="DX104" i="1"/>
  <c r="DH199" i="1"/>
  <c r="DH182" i="1"/>
  <c r="DH152" i="1"/>
  <c r="DH150" i="1"/>
  <c r="DH112" i="1"/>
  <c r="DH109" i="1"/>
  <c r="DH111" i="1" s="1"/>
  <c r="DH113" i="1" s="1"/>
  <c r="DH123" i="1" s="1"/>
  <c r="DH115" i="1"/>
  <c r="DH104" i="1"/>
  <c r="CR199" i="1"/>
  <c r="CR182" i="1"/>
  <c r="CR152" i="1"/>
  <c r="CR112" i="1"/>
  <c r="CR109" i="1"/>
  <c r="CR111" i="1" s="1"/>
  <c r="CR115" i="1"/>
  <c r="CR104" i="1"/>
  <c r="CB199" i="1"/>
  <c r="CB182" i="1"/>
  <c r="CB150" i="1"/>
  <c r="CB112" i="1"/>
  <c r="CB109" i="1"/>
  <c r="CB111" i="1" s="1"/>
  <c r="CB113" i="1" s="1"/>
  <c r="CB123" i="1" s="1"/>
  <c r="CB115" i="1"/>
  <c r="CB104" i="1"/>
  <c r="BL199" i="1"/>
  <c r="BL182" i="1"/>
  <c r="BL152" i="1"/>
  <c r="BL112" i="1"/>
  <c r="BL109" i="1"/>
  <c r="BL111" i="1" s="1"/>
  <c r="BL115" i="1"/>
  <c r="BL104" i="1"/>
  <c r="AV199" i="1"/>
  <c r="AV182" i="1"/>
  <c r="AV152" i="1"/>
  <c r="AV112" i="1"/>
  <c r="AV109" i="1"/>
  <c r="AV111" i="1" s="1"/>
  <c r="AV113" i="1" s="1"/>
  <c r="AV123" i="1" s="1"/>
  <c r="AV115" i="1"/>
  <c r="AV104" i="1"/>
  <c r="AF199" i="1"/>
  <c r="AF182" i="1"/>
  <c r="AF152" i="1"/>
  <c r="AF112" i="1"/>
  <c r="AF109" i="1"/>
  <c r="AF111" i="1" s="1"/>
  <c r="AF115" i="1"/>
  <c r="AF104" i="1"/>
  <c r="P199" i="1"/>
  <c r="P182" i="1"/>
  <c r="P152" i="1"/>
  <c r="P112" i="1"/>
  <c r="P109" i="1"/>
  <c r="P111" i="1" s="1"/>
  <c r="P113" i="1" s="1"/>
  <c r="P123" i="1" s="1"/>
  <c r="P115" i="1"/>
  <c r="P104" i="1"/>
  <c r="FU199" i="1"/>
  <c r="FU182" i="1"/>
  <c r="FU150" i="1"/>
  <c r="FU152" i="1"/>
  <c r="FU109" i="1"/>
  <c r="FU111" i="1" s="1"/>
  <c r="FU113" i="1" s="1"/>
  <c r="FU123" i="1" s="1"/>
  <c r="FU115" i="1"/>
  <c r="FU104" i="1"/>
  <c r="FU112" i="1"/>
  <c r="AW199" i="1"/>
  <c r="AW182" i="1"/>
  <c r="AW158" i="1"/>
  <c r="AW154" i="1"/>
  <c r="AW160" i="1"/>
  <c r="AW156" i="1"/>
  <c r="AW152" i="1"/>
  <c r="AW109" i="1"/>
  <c r="AW111" i="1" s="1"/>
  <c r="AW115" i="1"/>
  <c r="AW104" i="1"/>
  <c r="AW112" i="1"/>
  <c r="FB199" i="1"/>
  <c r="FB182" i="1"/>
  <c r="FB152" i="1"/>
  <c r="FB115" i="1"/>
  <c r="FB104" i="1"/>
  <c r="FB112" i="1"/>
  <c r="FB109" i="1"/>
  <c r="FB111" i="1" s="1"/>
  <c r="DV199" i="1"/>
  <c r="DV182" i="1"/>
  <c r="DV152" i="1"/>
  <c r="DV115" i="1"/>
  <c r="DV104" i="1"/>
  <c r="DV112" i="1"/>
  <c r="DV109" i="1"/>
  <c r="DV111" i="1" s="1"/>
  <c r="DV113" i="1" s="1"/>
  <c r="DV123" i="1" s="1"/>
  <c r="CP199" i="1"/>
  <c r="CP182" i="1"/>
  <c r="CP150" i="1"/>
  <c r="CP152" i="1"/>
  <c r="CP115" i="1"/>
  <c r="CP104" i="1"/>
  <c r="CP112" i="1"/>
  <c r="CP109" i="1"/>
  <c r="CP111" i="1" s="1"/>
  <c r="BJ199" i="1"/>
  <c r="BJ182" i="1"/>
  <c r="BJ150" i="1"/>
  <c r="BJ115" i="1"/>
  <c r="BJ104" i="1"/>
  <c r="BJ112" i="1"/>
  <c r="BJ109" i="1"/>
  <c r="BJ111" i="1" s="1"/>
  <c r="BJ113" i="1" s="1"/>
  <c r="BJ123" i="1" s="1"/>
  <c r="AD199" i="1"/>
  <c r="AD182" i="1"/>
  <c r="AD150" i="1"/>
  <c r="AD115" i="1"/>
  <c r="AD104" i="1"/>
  <c r="AD112" i="1"/>
  <c r="AD109" i="1"/>
  <c r="AD111" i="1" s="1"/>
  <c r="FA199" i="1"/>
  <c r="FA182" i="1"/>
  <c r="FA150" i="1"/>
  <c r="FA109" i="1"/>
  <c r="FA111" i="1" s="1"/>
  <c r="FA115" i="1"/>
  <c r="FA104" i="1"/>
  <c r="FA112" i="1"/>
  <c r="AC199" i="1"/>
  <c r="AC182" i="1"/>
  <c r="AC150" i="1"/>
  <c r="AC109" i="1"/>
  <c r="AC111" i="1" s="1"/>
  <c r="AC113" i="1" s="1"/>
  <c r="AC123" i="1" s="1"/>
  <c r="AC115" i="1"/>
  <c r="AC104" i="1"/>
  <c r="AC112" i="1"/>
  <c r="EC199" i="1"/>
  <c r="EC182" i="1"/>
  <c r="EC158" i="1"/>
  <c r="EC154" i="1"/>
  <c r="EC160" i="1"/>
  <c r="EC156" i="1"/>
  <c r="EC152" i="1"/>
  <c r="EC109" i="1"/>
  <c r="EC111" i="1" s="1"/>
  <c r="EC115" i="1"/>
  <c r="EC104" i="1"/>
  <c r="EC112" i="1"/>
  <c r="BQ199" i="1"/>
  <c r="BQ182" i="1"/>
  <c r="BQ150" i="1"/>
  <c r="BQ109" i="1"/>
  <c r="BQ111" i="1" s="1"/>
  <c r="BQ113" i="1" s="1"/>
  <c r="BQ123" i="1" s="1"/>
  <c r="BQ115" i="1"/>
  <c r="BQ104" i="1"/>
  <c r="BQ112" i="1"/>
  <c r="E199" i="1"/>
  <c r="E182" i="1"/>
  <c r="E150" i="1"/>
  <c r="E152" i="1"/>
  <c r="E154" i="1" s="1"/>
  <c r="E109" i="1"/>
  <c r="E111" i="1" s="1"/>
  <c r="E115" i="1"/>
  <c r="E104" i="1"/>
  <c r="E112" i="1"/>
  <c r="FK182" i="1"/>
  <c r="FK199" i="1"/>
  <c r="FK152" i="1"/>
  <c r="FK154" i="1"/>
  <c r="FK150" i="1"/>
  <c r="FK115" i="1"/>
  <c r="FK104" i="1"/>
  <c r="FK112" i="1"/>
  <c r="FK109" i="1"/>
  <c r="FK111" i="1" s="1"/>
  <c r="EU182" i="1"/>
  <c r="EU199" i="1"/>
  <c r="EU152" i="1"/>
  <c r="EU150" i="1"/>
  <c r="EU115" i="1"/>
  <c r="EU104" i="1"/>
  <c r="EU112" i="1"/>
  <c r="EU109" i="1"/>
  <c r="EU111" i="1" s="1"/>
  <c r="EU113" i="1" s="1"/>
  <c r="EU123" i="1" s="1"/>
  <c r="EE182" i="1"/>
  <c r="EE199" i="1"/>
  <c r="EE152" i="1"/>
  <c r="EE115" i="1"/>
  <c r="EE104" i="1"/>
  <c r="EE112" i="1"/>
  <c r="EE109" i="1"/>
  <c r="EE111" i="1" s="1"/>
  <c r="DO182" i="1"/>
  <c r="DO199" i="1"/>
  <c r="DO152" i="1"/>
  <c r="DO150" i="1"/>
  <c r="DO115" i="1"/>
  <c r="DO104" i="1"/>
  <c r="DO112" i="1"/>
  <c r="DO109" i="1"/>
  <c r="DO111" i="1" s="1"/>
  <c r="DO113" i="1" s="1"/>
  <c r="DO123" i="1" s="1"/>
  <c r="CY182" i="1"/>
  <c r="CY199" i="1"/>
  <c r="CY152" i="1"/>
  <c r="CY115" i="1"/>
  <c r="CY104" i="1"/>
  <c r="CY112" i="1"/>
  <c r="CY109" i="1"/>
  <c r="CY111" i="1" s="1"/>
  <c r="CI182" i="1"/>
  <c r="CI199" i="1"/>
  <c r="CI152" i="1"/>
  <c r="CI150" i="1"/>
  <c r="CI115" i="1"/>
  <c r="CI104" i="1"/>
  <c r="CI112" i="1"/>
  <c r="CI109" i="1"/>
  <c r="CI111" i="1" s="1"/>
  <c r="CI113" i="1" s="1"/>
  <c r="CI123" i="1" s="1"/>
  <c r="BS182" i="1"/>
  <c r="BS199" i="1"/>
  <c r="BS152" i="1"/>
  <c r="BS154" i="1"/>
  <c r="BS150" i="1"/>
  <c r="BS115" i="1"/>
  <c r="BS104" i="1"/>
  <c r="BS112" i="1"/>
  <c r="BS109" i="1"/>
  <c r="BS111" i="1" s="1"/>
  <c r="BC182" i="1"/>
  <c r="BC199" i="1"/>
  <c r="BC152" i="1"/>
  <c r="BC150" i="1"/>
  <c r="BC115" i="1"/>
  <c r="BC104" i="1"/>
  <c r="BC112" i="1"/>
  <c r="BC109" i="1"/>
  <c r="BC111" i="1" s="1"/>
  <c r="BC113" i="1" s="1"/>
  <c r="BC123" i="1" s="1"/>
  <c r="AM182" i="1"/>
  <c r="AM199" i="1"/>
  <c r="AM152" i="1"/>
  <c r="AM115" i="1"/>
  <c r="AM104" i="1"/>
  <c r="AM112" i="1"/>
  <c r="AM109" i="1"/>
  <c r="AM111" i="1" s="1"/>
  <c r="W182" i="1"/>
  <c r="W199" i="1"/>
  <c r="W160" i="1"/>
  <c r="W156" i="1"/>
  <c r="W152" i="1"/>
  <c r="W158" i="1"/>
  <c r="W154" i="1"/>
  <c r="W115" i="1"/>
  <c r="W104" i="1"/>
  <c r="W112" i="1"/>
  <c r="W109" i="1"/>
  <c r="W111" i="1" s="1"/>
  <c r="W113" i="1" s="1"/>
  <c r="W123" i="1" s="1"/>
  <c r="G182" i="1"/>
  <c r="G199" i="1"/>
  <c r="G150" i="1"/>
  <c r="G115" i="1"/>
  <c r="G104" i="1"/>
  <c r="G112" i="1"/>
  <c r="G109" i="1"/>
  <c r="G111" i="1" s="1"/>
  <c r="BM199" i="1"/>
  <c r="BM182" i="1"/>
  <c r="BM152" i="1"/>
  <c r="BM109" i="1"/>
  <c r="BM111" i="1" s="1"/>
  <c r="BM115" i="1"/>
  <c r="BM104" i="1"/>
  <c r="BM112" i="1"/>
  <c r="FF199" i="1"/>
  <c r="FF182" i="1"/>
  <c r="FF152" i="1"/>
  <c r="FF115" i="1"/>
  <c r="FF104" i="1"/>
  <c r="FF112" i="1"/>
  <c r="FF109" i="1"/>
  <c r="FF111" i="1" s="1"/>
  <c r="DZ199" i="1"/>
  <c r="DZ182" i="1"/>
  <c r="DZ150" i="1"/>
  <c r="DZ115" i="1"/>
  <c r="DZ104" i="1"/>
  <c r="DZ112" i="1"/>
  <c r="DZ109" i="1"/>
  <c r="DZ111" i="1" s="1"/>
  <c r="DZ113" i="1" s="1"/>
  <c r="DZ123" i="1" s="1"/>
  <c r="CT199" i="1"/>
  <c r="CT182" i="1"/>
  <c r="CT152" i="1"/>
  <c r="CT115" i="1"/>
  <c r="CT104" i="1"/>
  <c r="CT112" i="1"/>
  <c r="CT109" i="1"/>
  <c r="CT111" i="1" s="1"/>
  <c r="BN199" i="1"/>
  <c r="BN182" i="1"/>
  <c r="BN150" i="1"/>
  <c r="BN152" i="1"/>
  <c r="BN154" i="1" s="1"/>
  <c r="BN115" i="1"/>
  <c r="BN104" i="1"/>
  <c r="BN112" i="1"/>
  <c r="BN109" i="1"/>
  <c r="BN111" i="1" s="1"/>
  <c r="BN113" i="1" s="1"/>
  <c r="BN123" i="1" s="1"/>
  <c r="AH199" i="1"/>
  <c r="AH182" i="1"/>
  <c r="AH150" i="1"/>
  <c r="AH152" i="1"/>
  <c r="AH115" i="1"/>
  <c r="AH104" i="1"/>
  <c r="AH112" i="1"/>
  <c r="AH109" i="1"/>
  <c r="AH111" i="1" s="1"/>
  <c r="L207" i="1"/>
  <c r="L209" i="1" s="1"/>
  <c r="L218" i="1" s="1"/>
  <c r="L173" i="1"/>
  <c r="AZ207" i="1"/>
  <c r="AZ209" i="1" s="1"/>
  <c r="AZ218" i="1" s="1"/>
  <c r="AZ173" i="1"/>
  <c r="CR207" i="1"/>
  <c r="CR209" i="1" s="1"/>
  <c r="CR218" i="1" s="1"/>
  <c r="CR173" i="1"/>
  <c r="DX207" i="1"/>
  <c r="DX209" i="1" s="1"/>
  <c r="DX218" i="1" s="1"/>
  <c r="DX173" i="1"/>
  <c r="FD207" i="1"/>
  <c r="FD209" i="1" s="1"/>
  <c r="FD218" i="1" s="1"/>
  <c r="FD173" i="1"/>
  <c r="FT207" i="1"/>
  <c r="FT209" i="1" s="1"/>
  <c r="FT218" i="1" s="1"/>
  <c r="FT173" i="1"/>
  <c r="N207" i="1"/>
  <c r="N209" i="1" s="1"/>
  <c r="N218" i="1" s="1"/>
  <c r="N173" i="1"/>
  <c r="AD207" i="1"/>
  <c r="AD209" i="1" s="1"/>
  <c r="AD218" i="1" s="1"/>
  <c r="AD173" i="1"/>
  <c r="AT207" i="1"/>
  <c r="AT209" i="1" s="1"/>
  <c r="AT218" i="1" s="1"/>
  <c r="AT173" i="1"/>
  <c r="BJ207" i="1"/>
  <c r="BJ209" i="1" s="1"/>
  <c r="BJ218" i="1" s="1"/>
  <c r="BJ173" i="1"/>
  <c r="BZ207" i="1"/>
  <c r="BZ209" i="1" s="1"/>
  <c r="BZ218" i="1" s="1"/>
  <c r="BZ173" i="1"/>
  <c r="CP207" i="1"/>
  <c r="CP209" i="1" s="1"/>
  <c r="CP218" i="1" s="1"/>
  <c r="CP173" i="1"/>
  <c r="DF207" i="1"/>
  <c r="DF209" i="1" s="1"/>
  <c r="DF218" i="1" s="1"/>
  <c r="DF173" i="1"/>
  <c r="DV207" i="1"/>
  <c r="DV209" i="1" s="1"/>
  <c r="DV218" i="1" s="1"/>
  <c r="DV173" i="1"/>
  <c r="EL207" i="1"/>
  <c r="EL209" i="1" s="1"/>
  <c r="EL218" i="1" s="1"/>
  <c r="EL173" i="1"/>
  <c r="FB207" i="1"/>
  <c r="FB209" i="1" s="1"/>
  <c r="FB218" i="1" s="1"/>
  <c r="FB173" i="1"/>
  <c r="FR207" i="1"/>
  <c r="FR209" i="1" s="1"/>
  <c r="FR218" i="1" s="1"/>
  <c r="FR173" i="1"/>
  <c r="AB207" i="1"/>
  <c r="AB209" i="1" s="1"/>
  <c r="AB218" i="1" s="1"/>
  <c r="AB173" i="1"/>
  <c r="BP207" i="1"/>
  <c r="BP209" i="1" s="1"/>
  <c r="BP218" i="1" s="1"/>
  <c r="BP173" i="1"/>
  <c r="DD207" i="1"/>
  <c r="DD209" i="1" s="1"/>
  <c r="DD218" i="1" s="1"/>
  <c r="DD173" i="1"/>
  <c r="EN207" i="1"/>
  <c r="EN209" i="1" s="1"/>
  <c r="EN218" i="1" s="1"/>
  <c r="EN173" i="1"/>
  <c r="O207" i="1"/>
  <c r="O209" i="1" s="1"/>
  <c r="O218" i="1" s="1"/>
  <c r="O173" i="1"/>
  <c r="AE207" i="1"/>
  <c r="AE209" i="1" s="1"/>
  <c r="AE218" i="1" s="1"/>
  <c r="AE173" i="1"/>
  <c r="AU207" i="1"/>
  <c r="AU209" i="1" s="1"/>
  <c r="AU218" i="1" s="1"/>
  <c r="AU173" i="1"/>
  <c r="BK207" i="1"/>
  <c r="BK209" i="1" s="1"/>
  <c r="BK218" i="1" s="1"/>
  <c r="BK173" i="1"/>
  <c r="CA207" i="1"/>
  <c r="CA209" i="1" s="1"/>
  <c r="CA218" i="1" s="1"/>
  <c r="CA173" i="1"/>
  <c r="CQ207" i="1"/>
  <c r="CQ209" i="1" s="1"/>
  <c r="CQ218" i="1" s="1"/>
  <c r="CQ173" i="1"/>
  <c r="DG207" i="1"/>
  <c r="DG209" i="1" s="1"/>
  <c r="DG218" i="1" s="1"/>
  <c r="DG173" i="1"/>
  <c r="DW207" i="1"/>
  <c r="DW209" i="1" s="1"/>
  <c r="DW218" i="1" s="1"/>
  <c r="DW173" i="1"/>
  <c r="EM207" i="1"/>
  <c r="EM209" i="1" s="1"/>
  <c r="EM218" i="1" s="1"/>
  <c r="EM173" i="1"/>
  <c r="FC207" i="1"/>
  <c r="FC209" i="1" s="1"/>
  <c r="FC218" i="1" s="1"/>
  <c r="FC173" i="1"/>
  <c r="FS207" i="1"/>
  <c r="FS209" i="1" s="1"/>
  <c r="FS218" i="1" s="1"/>
  <c r="FS173" i="1"/>
  <c r="AN207" i="1"/>
  <c r="AN209" i="1" s="1"/>
  <c r="AN218" i="1" s="1"/>
  <c r="AN173" i="1"/>
  <c r="EB207" i="1"/>
  <c r="EB209" i="1" s="1"/>
  <c r="EB218" i="1" s="1"/>
  <c r="EB173" i="1"/>
  <c r="Q207" i="1"/>
  <c r="Q209" i="1" s="1"/>
  <c r="Q218" i="1" s="1"/>
  <c r="Q173" i="1"/>
  <c r="AG207" i="1"/>
  <c r="AG209" i="1" s="1"/>
  <c r="AG218" i="1" s="1"/>
  <c r="AG173" i="1"/>
  <c r="AW207" i="1"/>
  <c r="AW209" i="1" s="1"/>
  <c r="AW218" i="1" s="1"/>
  <c r="AW173" i="1"/>
  <c r="BM207" i="1"/>
  <c r="BM209" i="1" s="1"/>
  <c r="BM218" i="1" s="1"/>
  <c r="BM173" i="1"/>
  <c r="CC207" i="1"/>
  <c r="CC209" i="1" s="1"/>
  <c r="CC218" i="1" s="1"/>
  <c r="CC173" i="1"/>
  <c r="CS207" i="1"/>
  <c r="CS209" i="1" s="1"/>
  <c r="CS218" i="1" s="1"/>
  <c r="CS173" i="1"/>
  <c r="DI207" i="1"/>
  <c r="DI209" i="1" s="1"/>
  <c r="DI218" i="1" s="1"/>
  <c r="DI173" i="1"/>
  <c r="DY207" i="1"/>
  <c r="DY209" i="1" s="1"/>
  <c r="DY218" i="1" s="1"/>
  <c r="DY173" i="1"/>
  <c r="EO207" i="1"/>
  <c r="EO209" i="1" s="1"/>
  <c r="EO218" i="1" s="1"/>
  <c r="EO173" i="1"/>
  <c r="FE207" i="1"/>
  <c r="FE209" i="1" s="1"/>
  <c r="FE218" i="1" s="1"/>
  <c r="FE173" i="1"/>
  <c r="FU207" i="1"/>
  <c r="FU209" i="1" s="1"/>
  <c r="FU218" i="1" s="1"/>
  <c r="FU173" i="1"/>
  <c r="EK199" i="1"/>
  <c r="EK182" i="1"/>
  <c r="EK150" i="1"/>
  <c r="EK109" i="1"/>
  <c r="EK111" i="1" s="1"/>
  <c r="EK115" i="1"/>
  <c r="EK104" i="1"/>
  <c r="EK112" i="1"/>
  <c r="FD121" i="1"/>
  <c r="FD118" i="1"/>
  <c r="CR121" i="1"/>
  <c r="CR118" i="1"/>
  <c r="FK121" i="1"/>
  <c r="FK118" i="1"/>
  <c r="BG121" i="1"/>
  <c r="BG118" i="1"/>
  <c r="EZ183" i="1"/>
  <c r="EZ144" i="1"/>
  <c r="EZ142" i="1"/>
  <c r="DT183" i="1"/>
  <c r="DT144" i="1"/>
  <c r="DT142" i="1"/>
  <c r="DT146" i="1" s="1"/>
  <c r="DT148" i="1" s="1"/>
  <c r="CN183" i="1"/>
  <c r="CN144" i="1"/>
  <c r="CN142" i="1"/>
  <c r="CN146" i="1" s="1"/>
  <c r="CN148" i="1" s="1"/>
  <c r="AZ183" i="1"/>
  <c r="AZ144" i="1"/>
  <c r="AZ142" i="1"/>
  <c r="AB183" i="1"/>
  <c r="AB144" i="1"/>
  <c r="AB142" i="1"/>
  <c r="FK183" i="1"/>
  <c r="FK142" i="1"/>
  <c r="FK144" i="1"/>
  <c r="EE183" i="1"/>
  <c r="EE142" i="1"/>
  <c r="EE144" i="1"/>
  <c r="CY183" i="1"/>
  <c r="CY142" i="1"/>
  <c r="CY146" i="1" s="1"/>
  <c r="CY148" i="1" s="1"/>
  <c r="CY144" i="1"/>
  <c r="BS183" i="1"/>
  <c r="BS142" i="1"/>
  <c r="BS146" i="1" s="1"/>
  <c r="BS148" i="1" s="1"/>
  <c r="BS144" i="1"/>
  <c r="AM183" i="1"/>
  <c r="AM142" i="1"/>
  <c r="AM144" i="1"/>
  <c r="O183" i="1"/>
  <c r="O142" i="1"/>
  <c r="O144" i="1"/>
  <c r="DV121" i="1"/>
  <c r="DV118" i="1"/>
  <c r="BZ121" i="1"/>
  <c r="BZ118" i="1"/>
  <c r="AT121" i="1"/>
  <c r="AT118" i="1"/>
  <c r="DG121" i="1"/>
  <c r="DG118" i="1"/>
  <c r="FV183" i="1"/>
  <c r="FV142" i="1"/>
  <c r="FV146" i="1" s="1"/>
  <c r="FV148" i="1" s="1"/>
  <c r="FV144" i="1"/>
  <c r="EX183" i="1"/>
  <c r="EX142" i="1"/>
  <c r="EX146" i="1" s="1"/>
  <c r="EX148" i="1" s="1"/>
  <c r="EX144" i="1"/>
  <c r="DZ183" i="1"/>
  <c r="DZ142" i="1"/>
  <c r="DZ144" i="1"/>
  <c r="DB183" i="1"/>
  <c r="DB142" i="1"/>
  <c r="DB144" i="1"/>
  <c r="CD183" i="1"/>
  <c r="CD142" i="1"/>
  <c r="CD146" i="1" s="1"/>
  <c r="CD148" i="1" s="1"/>
  <c r="CD144" i="1"/>
  <c r="BF183" i="1"/>
  <c r="BF142" i="1"/>
  <c r="BF144" i="1"/>
  <c r="AH183" i="1"/>
  <c r="AH142" i="1"/>
  <c r="AH144" i="1"/>
  <c r="J183" i="1"/>
  <c r="J142" i="1"/>
  <c r="J144" i="1"/>
  <c r="FU121" i="1"/>
  <c r="FU118" i="1"/>
  <c r="DI121" i="1"/>
  <c r="DI118" i="1"/>
  <c r="C85" i="1"/>
  <c r="FZ15" i="1"/>
  <c r="GB15" i="1" s="1"/>
  <c r="FO121" i="1"/>
  <c r="FO118" i="1"/>
  <c r="AY121" i="1"/>
  <c r="AY118" i="1"/>
  <c r="FL199" i="1"/>
  <c r="FL182" i="1"/>
  <c r="FL150" i="1"/>
  <c r="FL112" i="1"/>
  <c r="FL109" i="1"/>
  <c r="FL111" i="1" s="1"/>
  <c r="FL113" i="1" s="1"/>
  <c r="FL123" i="1" s="1"/>
  <c r="FL115" i="1"/>
  <c r="FL104" i="1"/>
  <c r="DP199" i="1"/>
  <c r="DP182" i="1"/>
  <c r="DP160" i="1"/>
  <c r="DP156" i="1"/>
  <c r="DP152" i="1"/>
  <c r="DP158" i="1"/>
  <c r="DP154" i="1"/>
  <c r="DP112" i="1"/>
  <c r="DP109" i="1"/>
  <c r="DP111" i="1" s="1"/>
  <c r="DP115" i="1"/>
  <c r="DP104" i="1"/>
  <c r="CZ199" i="1"/>
  <c r="CZ182" i="1"/>
  <c r="CZ152" i="1"/>
  <c r="CZ150" i="1"/>
  <c r="CZ112" i="1"/>
  <c r="CZ109" i="1"/>
  <c r="CZ111" i="1" s="1"/>
  <c r="CZ115" i="1"/>
  <c r="CZ104" i="1"/>
  <c r="CJ199" i="1"/>
  <c r="CJ182" i="1"/>
  <c r="CJ152" i="1"/>
  <c r="CJ154" i="1" s="1"/>
  <c r="CJ150" i="1"/>
  <c r="CJ112" i="1"/>
  <c r="CJ109" i="1"/>
  <c r="CJ111" i="1" s="1"/>
  <c r="CJ115" i="1"/>
  <c r="CJ104" i="1"/>
  <c r="BT199" i="1"/>
  <c r="BT182" i="1"/>
  <c r="BT160" i="1"/>
  <c r="BT156" i="1"/>
  <c r="BT152" i="1"/>
  <c r="BT158" i="1"/>
  <c r="BT154" i="1"/>
  <c r="BT112" i="1"/>
  <c r="BT109" i="1"/>
  <c r="BT111" i="1" s="1"/>
  <c r="BT115" i="1"/>
  <c r="BT104" i="1"/>
  <c r="AN199" i="1"/>
  <c r="AN182" i="1"/>
  <c r="AN152" i="1"/>
  <c r="AN112" i="1"/>
  <c r="AN109" i="1"/>
  <c r="AN111" i="1" s="1"/>
  <c r="AN113" i="1" s="1"/>
  <c r="AN123" i="1" s="1"/>
  <c r="AN115" i="1"/>
  <c r="AN104" i="1"/>
  <c r="X199" i="1"/>
  <c r="X182" i="1"/>
  <c r="X152" i="1"/>
  <c r="X112" i="1"/>
  <c r="X109" i="1"/>
  <c r="X111" i="1" s="1"/>
  <c r="X113" i="1" s="1"/>
  <c r="X123" i="1" s="1"/>
  <c r="X115" i="1"/>
  <c r="X104" i="1"/>
  <c r="H199" i="1"/>
  <c r="H182" i="1"/>
  <c r="H150" i="1"/>
  <c r="H112" i="1"/>
  <c r="H109" i="1"/>
  <c r="H111" i="1" s="1"/>
  <c r="H113" i="1" s="1"/>
  <c r="H123" i="1" s="1"/>
  <c r="H115" i="1"/>
  <c r="H104" i="1"/>
  <c r="DI199" i="1"/>
  <c r="DI182" i="1"/>
  <c r="DI150" i="1"/>
  <c r="DI152" i="1"/>
  <c r="DI154" i="1" s="1"/>
  <c r="DI109" i="1"/>
  <c r="DI111" i="1" s="1"/>
  <c r="DI115" i="1"/>
  <c r="DI104" i="1"/>
  <c r="DI112" i="1"/>
  <c r="EL199" i="1"/>
  <c r="EL182" i="1"/>
  <c r="EL150" i="1"/>
  <c r="EL115" i="1"/>
  <c r="EL104" i="1"/>
  <c r="EL112" i="1"/>
  <c r="EL109" i="1"/>
  <c r="EL111" i="1" s="1"/>
  <c r="DE199" i="1"/>
  <c r="DE182" i="1"/>
  <c r="DE158" i="1"/>
  <c r="DE154" i="1"/>
  <c r="DE160" i="1"/>
  <c r="DE156" i="1"/>
  <c r="DE152" i="1"/>
  <c r="DE109" i="1"/>
  <c r="DE111" i="1" s="1"/>
  <c r="DE115" i="1"/>
  <c r="DE104" i="1"/>
  <c r="DE112" i="1"/>
  <c r="FI199" i="1"/>
  <c r="FI182" i="1"/>
  <c r="FI150" i="1"/>
  <c r="FI152" i="1"/>
  <c r="FI154" i="1" s="1"/>
  <c r="FI109" i="1"/>
  <c r="FI111" i="1" s="1"/>
  <c r="FI115" i="1"/>
  <c r="FI104" i="1"/>
  <c r="FI112" i="1"/>
  <c r="FS182" i="1"/>
  <c r="FS199" i="1"/>
  <c r="FS160" i="1"/>
  <c r="FS156" i="1"/>
  <c r="FS152" i="1"/>
  <c r="FS158" i="1"/>
  <c r="FS154" i="1"/>
  <c r="FS115" i="1"/>
  <c r="FS104" i="1"/>
  <c r="FS112" i="1"/>
  <c r="FS109" i="1"/>
  <c r="FS111" i="1" s="1"/>
  <c r="FS113" i="1" s="1"/>
  <c r="FS123" i="1" s="1"/>
  <c r="FC182" i="1"/>
  <c r="FC199" i="1"/>
  <c r="FC150" i="1"/>
  <c r="FC115" i="1"/>
  <c r="FC104" i="1"/>
  <c r="FC112" i="1"/>
  <c r="FC109" i="1"/>
  <c r="FC111" i="1" s="1"/>
  <c r="FC113" i="1" s="1"/>
  <c r="FC123" i="1" s="1"/>
  <c r="DW182" i="1"/>
  <c r="DW199" i="1"/>
  <c r="DW152" i="1"/>
  <c r="DW115" i="1"/>
  <c r="DW104" i="1"/>
  <c r="DW112" i="1"/>
  <c r="DW109" i="1"/>
  <c r="DW111" i="1" s="1"/>
  <c r="CQ182" i="1"/>
  <c r="CQ199" i="1"/>
  <c r="CQ152" i="1"/>
  <c r="CQ154" i="1"/>
  <c r="CQ150" i="1"/>
  <c r="CQ115" i="1"/>
  <c r="CQ104" i="1"/>
  <c r="CQ112" i="1"/>
  <c r="CQ109" i="1"/>
  <c r="CQ111" i="1" s="1"/>
  <c r="CA182" i="1"/>
  <c r="CA199" i="1"/>
  <c r="CA152" i="1"/>
  <c r="CA115" i="1"/>
  <c r="CA104" i="1"/>
  <c r="CA112" i="1"/>
  <c r="CA109" i="1"/>
  <c r="CA111" i="1" s="1"/>
  <c r="BK182" i="1"/>
  <c r="BK199" i="1"/>
  <c r="BK152" i="1"/>
  <c r="BK154" i="1"/>
  <c r="BK150" i="1"/>
  <c r="BK115" i="1"/>
  <c r="BK104" i="1"/>
  <c r="BK112" i="1"/>
  <c r="BK109" i="1"/>
  <c r="BK111" i="1" s="1"/>
  <c r="AU182" i="1"/>
  <c r="AU199" i="1"/>
  <c r="AU160" i="1"/>
  <c r="AU156" i="1"/>
  <c r="AU152" i="1"/>
  <c r="AU158" i="1"/>
  <c r="AU154" i="1"/>
  <c r="AU115" i="1"/>
  <c r="AU104" i="1"/>
  <c r="AU112" i="1"/>
  <c r="AU109" i="1"/>
  <c r="AU111" i="1" s="1"/>
  <c r="DY199" i="1"/>
  <c r="DY182" i="1"/>
  <c r="DY158" i="1"/>
  <c r="DY154" i="1"/>
  <c r="DY160" i="1"/>
  <c r="DY156" i="1"/>
  <c r="DY152" i="1"/>
  <c r="DY109" i="1"/>
  <c r="DY111" i="1" s="1"/>
  <c r="DY113" i="1" s="1"/>
  <c r="DY123" i="1" s="1"/>
  <c r="DY115" i="1"/>
  <c r="DY104" i="1"/>
  <c r="DY112" i="1"/>
  <c r="R199" i="1"/>
  <c r="R182" i="1"/>
  <c r="R150" i="1"/>
  <c r="R115" i="1"/>
  <c r="R104" i="1"/>
  <c r="R112" i="1"/>
  <c r="R109" i="1"/>
  <c r="R111" i="1" s="1"/>
  <c r="R113" i="1" s="1"/>
  <c r="R123" i="1" s="1"/>
  <c r="BX207" i="1"/>
  <c r="BX209" i="1" s="1"/>
  <c r="BX218" i="1" s="1"/>
  <c r="BX173" i="1"/>
  <c r="ER207" i="1"/>
  <c r="ER209" i="1" s="1"/>
  <c r="ER218" i="1" s="1"/>
  <c r="ER173" i="1"/>
  <c r="F207" i="1"/>
  <c r="F209" i="1" s="1"/>
  <c r="F218" i="1" s="1"/>
  <c r="F173" i="1"/>
  <c r="AL207" i="1"/>
  <c r="AL209" i="1" s="1"/>
  <c r="AL218" i="1" s="1"/>
  <c r="AL173" i="1"/>
  <c r="CH207" i="1"/>
  <c r="CH209" i="1" s="1"/>
  <c r="CH218" i="1" s="1"/>
  <c r="CH173" i="1"/>
  <c r="DN207" i="1"/>
  <c r="DN209" i="1" s="1"/>
  <c r="DN218" i="1" s="1"/>
  <c r="DN173" i="1"/>
  <c r="ET207" i="1"/>
  <c r="ET209" i="1" s="1"/>
  <c r="ET218" i="1" s="1"/>
  <c r="ET173" i="1"/>
  <c r="AV207" i="1"/>
  <c r="AV209" i="1" s="1"/>
  <c r="AV218" i="1" s="1"/>
  <c r="AV173" i="1"/>
  <c r="DT207" i="1"/>
  <c r="DT209" i="1" s="1"/>
  <c r="DT218" i="1" s="1"/>
  <c r="DT173" i="1"/>
  <c r="W207" i="1"/>
  <c r="W209" i="1" s="1"/>
  <c r="W218" i="1" s="1"/>
  <c r="W173" i="1"/>
  <c r="BC207" i="1"/>
  <c r="BC209" i="1" s="1"/>
  <c r="BC218" i="1" s="1"/>
  <c r="BC173" i="1"/>
  <c r="CI207" i="1"/>
  <c r="CI209" i="1" s="1"/>
  <c r="CI218" i="1" s="1"/>
  <c r="CI173" i="1"/>
  <c r="DO207" i="1"/>
  <c r="DO209" i="1" s="1"/>
  <c r="DO218" i="1" s="1"/>
  <c r="DO173" i="1"/>
  <c r="EU207" i="1"/>
  <c r="EU209" i="1" s="1"/>
  <c r="EU218" i="1" s="1"/>
  <c r="EU173" i="1"/>
  <c r="H207" i="1"/>
  <c r="H209" i="1" s="1"/>
  <c r="H218" i="1" s="1"/>
  <c r="H173" i="1"/>
  <c r="I207" i="1"/>
  <c r="I209" i="1" s="1"/>
  <c r="I218" i="1" s="1"/>
  <c r="I173" i="1"/>
  <c r="AO207" i="1"/>
  <c r="AO209" i="1" s="1"/>
  <c r="AO218" i="1" s="1"/>
  <c r="AO173" i="1"/>
  <c r="CK207" i="1"/>
  <c r="CK209" i="1" s="1"/>
  <c r="CK218" i="1" s="1"/>
  <c r="CK173" i="1"/>
  <c r="DQ207" i="1"/>
  <c r="DQ209" i="1" s="1"/>
  <c r="DQ218" i="1" s="1"/>
  <c r="DQ173" i="1"/>
  <c r="FU183" i="1"/>
  <c r="FU144" i="1"/>
  <c r="FU142" i="1"/>
  <c r="FM183" i="1"/>
  <c r="FM144" i="1"/>
  <c r="FM142" i="1"/>
  <c r="FE183" i="1"/>
  <c r="FE144" i="1"/>
  <c r="FE142" i="1"/>
  <c r="FE146" i="1" s="1"/>
  <c r="FE148" i="1" s="1"/>
  <c r="EW183" i="1"/>
  <c r="EW144" i="1"/>
  <c r="EW142" i="1"/>
  <c r="EW146" i="1" s="1"/>
  <c r="EW148" i="1" s="1"/>
  <c r="EO183" i="1"/>
  <c r="EO144" i="1"/>
  <c r="EO142" i="1"/>
  <c r="EG183" i="1"/>
  <c r="EG144" i="1"/>
  <c r="EG142" i="1"/>
  <c r="DY183" i="1"/>
  <c r="DY144" i="1"/>
  <c r="DY142" i="1"/>
  <c r="DY146" i="1" s="1"/>
  <c r="DY148" i="1" s="1"/>
  <c r="DQ183" i="1"/>
  <c r="DQ144" i="1"/>
  <c r="DQ142" i="1"/>
  <c r="DQ146" i="1" s="1"/>
  <c r="DQ148" i="1" s="1"/>
  <c r="DI183" i="1"/>
  <c r="DI144" i="1"/>
  <c r="DI142" i="1"/>
  <c r="DA183" i="1"/>
  <c r="DA144" i="1"/>
  <c r="DA142" i="1"/>
  <c r="CS183" i="1"/>
  <c r="CS144" i="1"/>
  <c r="CS142" i="1"/>
  <c r="CS146" i="1" s="1"/>
  <c r="CS148" i="1" s="1"/>
  <c r="CK183" i="1"/>
  <c r="CK144" i="1"/>
  <c r="CK142" i="1"/>
  <c r="CK146" i="1" s="1"/>
  <c r="CK148" i="1" s="1"/>
  <c r="CC183" i="1"/>
  <c r="CC144" i="1"/>
  <c r="CC142" i="1"/>
  <c r="BU183" i="1"/>
  <c r="BU144" i="1"/>
  <c r="BU142" i="1"/>
  <c r="BM183" i="1"/>
  <c r="BM144" i="1"/>
  <c r="BM142" i="1"/>
  <c r="BM146" i="1" s="1"/>
  <c r="BM148" i="1" s="1"/>
  <c r="BE183" i="1"/>
  <c r="BE144" i="1"/>
  <c r="BE142" i="1"/>
  <c r="BE146" i="1" s="1"/>
  <c r="BE148" i="1" s="1"/>
  <c r="AW183" i="1"/>
  <c r="AW144" i="1"/>
  <c r="AW142" i="1"/>
  <c r="AO183" i="1"/>
  <c r="AO144" i="1"/>
  <c r="AO142" i="1"/>
  <c r="AG183" i="1"/>
  <c r="AG144" i="1"/>
  <c r="AG142" i="1"/>
  <c r="AG146" i="1" s="1"/>
  <c r="AG148" i="1" s="1"/>
  <c r="Y183" i="1"/>
  <c r="Y144" i="1"/>
  <c r="Y142" i="1"/>
  <c r="Y146" i="1" s="1"/>
  <c r="Y148" i="1" s="1"/>
  <c r="Q183" i="1"/>
  <c r="Q144" i="1"/>
  <c r="Q142" i="1"/>
  <c r="I183" i="1"/>
  <c r="I144" i="1"/>
  <c r="I142" i="1"/>
  <c r="FH121" i="1"/>
  <c r="FH118" i="1"/>
  <c r="ER121" i="1"/>
  <c r="ER118" i="1"/>
  <c r="EB121" i="1"/>
  <c r="EB118" i="1"/>
  <c r="DL121" i="1"/>
  <c r="DL118" i="1"/>
  <c r="CV121" i="1"/>
  <c r="CV118" i="1"/>
  <c r="CF121" i="1"/>
  <c r="CF118" i="1"/>
  <c r="BP121" i="1"/>
  <c r="BP118" i="1"/>
  <c r="AZ121" i="1"/>
  <c r="AZ118" i="1"/>
  <c r="AJ121" i="1"/>
  <c r="AJ118" i="1"/>
  <c r="T121" i="1"/>
  <c r="T118" i="1"/>
  <c r="D121" i="1"/>
  <c r="D118" i="1"/>
  <c r="FW121" i="1"/>
  <c r="FW118" i="1"/>
  <c r="EE121" i="1"/>
  <c r="EE118" i="1"/>
  <c r="CA121" i="1"/>
  <c r="CA118" i="1"/>
  <c r="FZ137" i="1"/>
  <c r="C139" i="1"/>
  <c r="FV121" i="1"/>
  <c r="FV118" i="1"/>
  <c r="FF121" i="1"/>
  <c r="FF118" i="1"/>
  <c r="EP121" i="1"/>
  <c r="EP118" i="1"/>
  <c r="DZ121" i="1"/>
  <c r="DZ118" i="1"/>
  <c r="DJ121" i="1"/>
  <c r="DJ118" i="1"/>
  <c r="CT121" i="1"/>
  <c r="CT118" i="1"/>
  <c r="CD121" i="1"/>
  <c r="CD118" i="1"/>
  <c r="BN121" i="1"/>
  <c r="BN118" i="1"/>
  <c r="AX121" i="1"/>
  <c r="AX118" i="1"/>
  <c r="AH121" i="1"/>
  <c r="AH118" i="1"/>
  <c r="R121" i="1"/>
  <c r="R118" i="1"/>
  <c r="DS121" i="1"/>
  <c r="DS118" i="1"/>
  <c r="CE121" i="1"/>
  <c r="CE118" i="1"/>
  <c r="AU121" i="1"/>
  <c r="AU118" i="1"/>
  <c r="G121" i="1"/>
  <c r="G118" i="1"/>
  <c r="FI121" i="1"/>
  <c r="FI118" i="1"/>
  <c r="ES121" i="1"/>
  <c r="ES118" i="1"/>
  <c r="EC121" i="1"/>
  <c r="EC118" i="1"/>
  <c r="DM121" i="1"/>
  <c r="DM118" i="1"/>
  <c r="CW121" i="1"/>
  <c r="CW118" i="1"/>
  <c r="CG121" i="1"/>
  <c r="CG118" i="1"/>
  <c r="BQ121" i="1"/>
  <c r="BQ118" i="1"/>
  <c r="BA121" i="1"/>
  <c r="BA118" i="1"/>
  <c r="AK121" i="1"/>
  <c r="AK118" i="1"/>
  <c r="U121" i="1"/>
  <c r="U118" i="1"/>
  <c r="E121" i="1"/>
  <c r="E118" i="1"/>
  <c r="FS121" i="1"/>
  <c r="FS118" i="1"/>
  <c r="EQ121" i="1"/>
  <c r="EQ118" i="1"/>
  <c r="DC121" i="1"/>
  <c r="DC118" i="1"/>
  <c r="BO121" i="1"/>
  <c r="BO118" i="1"/>
  <c r="S121" i="1"/>
  <c r="S118" i="1"/>
  <c r="DQ199" i="1"/>
  <c r="DQ182" i="1"/>
  <c r="DQ150" i="1"/>
  <c r="DQ109" i="1"/>
  <c r="DQ111" i="1" s="1"/>
  <c r="DQ113" i="1" s="1"/>
  <c r="DQ123" i="1" s="1"/>
  <c r="DQ115" i="1"/>
  <c r="DQ104" i="1"/>
  <c r="DQ112" i="1"/>
  <c r="BE199" i="1"/>
  <c r="BE182" i="1"/>
  <c r="BE150" i="1"/>
  <c r="BE109" i="1"/>
  <c r="BE111" i="1" s="1"/>
  <c r="BE115" i="1"/>
  <c r="BE104" i="1"/>
  <c r="BE112" i="1"/>
  <c r="FX199" i="1"/>
  <c r="FX182" i="1"/>
  <c r="FX152" i="1"/>
  <c r="FX112" i="1"/>
  <c r="FX109" i="1"/>
  <c r="FX111" i="1" s="1"/>
  <c r="FX115" i="1"/>
  <c r="FX104" i="1"/>
  <c r="FH199" i="1"/>
  <c r="FH182" i="1"/>
  <c r="FH152" i="1"/>
  <c r="FH112" i="1"/>
  <c r="FH109" i="1"/>
  <c r="FH111" i="1" s="1"/>
  <c r="FH113" i="1" s="1"/>
  <c r="FH123" i="1" s="1"/>
  <c r="FH115" i="1"/>
  <c r="FH104" i="1"/>
  <c r="ER199" i="1"/>
  <c r="ER182" i="1"/>
  <c r="ER160" i="1"/>
  <c r="ER156" i="1"/>
  <c r="ER152" i="1"/>
  <c r="ER158" i="1"/>
  <c r="ER154" i="1"/>
  <c r="ER112" i="1"/>
  <c r="ER109" i="1"/>
  <c r="ER111" i="1" s="1"/>
  <c r="ER115" i="1"/>
  <c r="ER104" i="1"/>
  <c r="EB199" i="1"/>
  <c r="EB182" i="1"/>
  <c r="EB152" i="1"/>
  <c r="EB150" i="1"/>
  <c r="EB154" i="1" s="1"/>
  <c r="EB112" i="1"/>
  <c r="EB109" i="1"/>
  <c r="EB111" i="1" s="1"/>
  <c r="EB113" i="1" s="1"/>
  <c r="EB123" i="1" s="1"/>
  <c r="EB115" i="1"/>
  <c r="EB104" i="1"/>
  <c r="DL199" i="1"/>
  <c r="DL182" i="1"/>
  <c r="DL152" i="1"/>
  <c r="DL154" i="1"/>
  <c r="DL150" i="1"/>
  <c r="DL112" i="1"/>
  <c r="DL109" i="1"/>
  <c r="DL111" i="1" s="1"/>
  <c r="DL115" i="1"/>
  <c r="DL104" i="1"/>
  <c r="CV199" i="1"/>
  <c r="CV182" i="1"/>
  <c r="CV152" i="1"/>
  <c r="CV112" i="1"/>
  <c r="CV109" i="1"/>
  <c r="CV111" i="1" s="1"/>
  <c r="CV113" i="1" s="1"/>
  <c r="CV123" i="1" s="1"/>
  <c r="CV115" i="1"/>
  <c r="CV104" i="1"/>
  <c r="CF199" i="1"/>
  <c r="CF182" i="1"/>
  <c r="CF152" i="1"/>
  <c r="CF112" i="1"/>
  <c r="CF109" i="1"/>
  <c r="CF111" i="1" s="1"/>
  <c r="CF113" i="1" s="1"/>
  <c r="CF123" i="1" s="1"/>
  <c r="CF115" i="1"/>
  <c r="CF104" i="1"/>
  <c r="BP199" i="1"/>
  <c r="BP182" i="1"/>
  <c r="BP152" i="1"/>
  <c r="BP112" i="1"/>
  <c r="BP109" i="1"/>
  <c r="BP111" i="1" s="1"/>
  <c r="BP115" i="1"/>
  <c r="BP104" i="1"/>
  <c r="AZ199" i="1"/>
  <c r="AZ201" i="1" s="1"/>
  <c r="AZ182" i="1"/>
  <c r="AZ152" i="1"/>
  <c r="AZ150" i="1"/>
  <c r="AZ112" i="1"/>
  <c r="AZ109" i="1"/>
  <c r="AZ111" i="1" s="1"/>
  <c r="AZ115" i="1"/>
  <c r="AZ104" i="1"/>
  <c r="AJ199" i="1"/>
  <c r="AJ182" i="1"/>
  <c r="AJ152" i="1"/>
  <c r="AJ112" i="1"/>
  <c r="AJ109" i="1"/>
  <c r="AJ111" i="1" s="1"/>
  <c r="AJ113" i="1" s="1"/>
  <c r="AJ123" i="1" s="1"/>
  <c r="AJ115" i="1"/>
  <c r="AJ104" i="1"/>
  <c r="T199" i="1"/>
  <c r="T182" i="1"/>
  <c r="T152" i="1"/>
  <c r="T112" i="1"/>
  <c r="T109" i="1"/>
  <c r="T111" i="1" s="1"/>
  <c r="T113" i="1" s="1"/>
  <c r="T123" i="1" s="1"/>
  <c r="T115" i="1"/>
  <c r="T104" i="1"/>
  <c r="D199" i="1"/>
  <c r="D182" i="1"/>
  <c r="D152" i="1"/>
  <c r="D150" i="1"/>
  <c r="D154" i="1" s="1"/>
  <c r="D112" i="1"/>
  <c r="D109" i="1"/>
  <c r="D111" i="1" s="1"/>
  <c r="D115" i="1"/>
  <c r="D104" i="1"/>
  <c r="CC199" i="1"/>
  <c r="CC182" i="1"/>
  <c r="CC152" i="1"/>
  <c r="CC109" i="1"/>
  <c r="CC111" i="1" s="1"/>
  <c r="CC115" i="1"/>
  <c r="CC104" i="1"/>
  <c r="CC112" i="1"/>
  <c r="FJ199" i="1"/>
  <c r="FJ182" i="1"/>
  <c r="FJ150" i="1"/>
  <c r="FJ115" i="1"/>
  <c r="FJ104" i="1"/>
  <c r="FJ112" i="1"/>
  <c r="FJ109" i="1"/>
  <c r="FJ111" i="1" s="1"/>
  <c r="ED199" i="1"/>
  <c r="ED182" i="1"/>
  <c r="ED150" i="1"/>
  <c r="ED115" i="1"/>
  <c r="ED104" i="1"/>
  <c r="ED112" i="1"/>
  <c r="ED109" i="1"/>
  <c r="ED111" i="1" s="1"/>
  <c r="CX199" i="1"/>
  <c r="CX182" i="1"/>
  <c r="CX150" i="1"/>
  <c r="CX152" i="1"/>
  <c r="CX115" i="1"/>
  <c r="CX104" i="1"/>
  <c r="CX112" i="1"/>
  <c r="CX109" i="1"/>
  <c r="CX111" i="1" s="1"/>
  <c r="CX113" i="1" s="1"/>
  <c r="CX123" i="1" s="1"/>
  <c r="BR199" i="1"/>
  <c r="BR182" i="1"/>
  <c r="BR154" i="1"/>
  <c r="BR150" i="1"/>
  <c r="BR152" i="1"/>
  <c r="BR115" i="1"/>
  <c r="BR104" i="1"/>
  <c r="BR112" i="1"/>
  <c r="BR109" i="1"/>
  <c r="BR111" i="1" s="1"/>
  <c r="BR113" i="1" s="1"/>
  <c r="BR123" i="1" s="1"/>
  <c r="AL199" i="1"/>
  <c r="AL182" i="1"/>
  <c r="AL152" i="1"/>
  <c r="AL115" i="1"/>
  <c r="AL104" i="1"/>
  <c r="AL112" i="1"/>
  <c r="AL109" i="1"/>
  <c r="AL111" i="1" s="1"/>
  <c r="F199" i="1"/>
  <c r="F182" i="1"/>
  <c r="F150" i="1"/>
  <c r="F115" i="1"/>
  <c r="F104" i="1"/>
  <c r="F112" i="1"/>
  <c r="F109" i="1"/>
  <c r="F111" i="1" s="1"/>
  <c r="BI199" i="1"/>
  <c r="BI182" i="1"/>
  <c r="BI152" i="1"/>
  <c r="BI109" i="1"/>
  <c r="BI111" i="1" s="1"/>
  <c r="BI113" i="1" s="1"/>
  <c r="BI123" i="1" s="1"/>
  <c r="BI115" i="1"/>
  <c r="BI104" i="1"/>
  <c r="BI112" i="1"/>
  <c r="ES199" i="1"/>
  <c r="ES182" i="1"/>
  <c r="ES152" i="1"/>
  <c r="ES109" i="1"/>
  <c r="ES111" i="1" s="1"/>
  <c r="ES115" i="1"/>
  <c r="ES104" i="1"/>
  <c r="ES112" i="1"/>
  <c r="CG199" i="1"/>
  <c r="CG182" i="1"/>
  <c r="CG152" i="1"/>
  <c r="CG109" i="1"/>
  <c r="CG111" i="1" s="1"/>
  <c r="CG115" i="1"/>
  <c r="CG104" i="1"/>
  <c r="CG112" i="1"/>
  <c r="U199" i="1"/>
  <c r="U182" i="1"/>
  <c r="U152" i="1"/>
  <c r="U109" i="1"/>
  <c r="U111" i="1" s="1"/>
  <c r="U113" i="1" s="1"/>
  <c r="U123" i="1" s="1"/>
  <c r="U115" i="1"/>
  <c r="U104" i="1"/>
  <c r="U112" i="1"/>
  <c r="FO182" i="1"/>
  <c r="FO199" i="1"/>
  <c r="FO152" i="1"/>
  <c r="FO150" i="1"/>
  <c r="FO154" i="1" s="1"/>
  <c r="FO115" i="1"/>
  <c r="FO104" i="1"/>
  <c r="FO112" i="1"/>
  <c r="FO109" i="1"/>
  <c r="FO111" i="1" s="1"/>
  <c r="FO113" i="1" s="1"/>
  <c r="FO123" i="1" s="1"/>
  <c r="EY182" i="1"/>
  <c r="EY199" i="1"/>
  <c r="EY152" i="1"/>
  <c r="EY150" i="1"/>
  <c r="EY115" i="1"/>
  <c r="EY104" i="1"/>
  <c r="EY112" i="1"/>
  <c r="EY109" i="1"/>
  <c r="EY111" i="1" s="1"/>
  <c r="EY113" i="1" s="1"/>
  <c r="EY123" i="1" s="1"/>
  <c r="EI182" i="1"/>
  <c r="EI199" i="1"/>
  <c r="EI152" i="1"/>
  <c r="EI154" i="1"/>
  <c r="EI150" i="1"/>
  <c r="EI115" i="1"/>
  <c r="EI104" i="1"/>
  <c r="EI112" i="1"/>
  <c r="EI109" i="1"/>
  <c r="EI111" i="1" s="1"/>
  <c r="DS182" i="1"/>
  <c r="DS199" i="1"/>
  <c r="DS152" i="1"/>
  <c r="DS154" i="1"/>
  <c r="DS150" i="1"/>
  <c r="DS115" i="1"/>
  <c r="DS104" i="1"/>
  <c r="DS112" i="1"/>
  <c r="DS109" i="1"/>
  <c r="DS111" i="1" s="1"/>
  <c r="DC182" i="1"/>
  <c r="DC199" i="1"/>
  <c r="DC160" i="1"/>
  <c r="DC156" i="1"/>
  <c r="DC152" i="1"/>
  <c r="DC158" i="1"/>
  <c r="DC154" i="1"/>
  <c r="DC115" i="1"/>
  <c r="DC104" i="1"/>
  <c r="DC112" i="1"/>
  <c r="DC109" i="1"/>
  <c r="DC111" i="1" s="1"/>
  <c r="CM182" i="1"/>
  <c r="CM199" i="1"/>
  <c r="CM152" i="1"/>
  <c r="CM150" i="1"/>
  <c r="CM115" i="1"/>
  <c r="CM104" i="1"/>
  <c r="CM112" i="1"/>
  <c r="CM109" i="1"/>
  <c r="CM111" i="1" s="1"/>
  <c r="CM113" i="1" s="1"/>
  <c r="CM123" i="1" s="1"/>
  <c r="BW182" i="1"/>
  <c r="BW199" i="1"/>
  <c r="BW150" i="1"/>
  <c r="BW115" i="1"/>
  <c r="BW104" i="1"/>
  <c r="BW112" i="1"/>
  <c r="BW109" i="1"/>
  <c r="BW111" i="1" s="1"/>
  <c r="BG182" i="1"/>
  <c r="BG199" i="1"/>
  <c r="BG152" i="1"/>
  <c r="BG154" i="1"/>
  <c r="BG150" i="1"/>
  <c r="BG115" i="1"/>
  <c r="BG104" i="1"/>
  <c r="BG112" i="1"/>
  <c r="BG109" i="1"/>
  <c r="BG111" i="1" s="1"/>
  <c r="AQ182" i="1"/>
  <c r="AQ199" i="1"/>
  <c r="AQ152" i="1"/>
  <c r="AQ115" i="1"/>
  <c r="AQ104" i="1"/>
  <c r="AQ112" i="1"/>
  <c r="AQ109" i="1"/>
  <c r="AQ111" i="1" s="1"/>
  <c r="AA182" i="1"/>
  <c r="AA199" i="1"/>
  <c r="AA150" i="1"/>
  <c r="AA115" i="1"/>
  <c r="AA104" i="1"/>
  <c r="AA112" i="1"/>
  <c r="AA109" i="1"/>
  <c r="AA111" i="1" s="1"/>
  <c r="AA113" i="1" s="1"/>
  <c r="AA123" i="1" s="1"/>
  <c r="K182" i="1"/>
  <c r="K199" i="1"/>
  <c r="K152" i="1"/>
  <c r="K115" i="1"/>
  <c r="K104" i="1"/>
  <c r="K112" i="1"/>
  <c r="K109" i="1"/>
  <c r="K111" i="1" s="1"/>
  <c r="CS199" i="1"/>
  <c r="CS182" i="1"/>
  <c r="CS158" i="1"/>
  <c r="CS154" i="1"/>
  <c r="CS160" i="1"/>
  <c r="CS156" i="1"/>
  <c r="CS152" i="1"/>
  <c r="CS109" i="1"/>
  <c r="CS111" i="1" s="1"/>
  <c r="CS115" i="1"/>
  <c r="CS104" i="1"/>
  <c r="CS112" i="1"/>
  <c r="FN199" i="1"/>
  <c r="FN182" i="1"/>
  <c r="FN150" i="1"/>
  <c r="FN152" i="1"/>
  <c r="FN115" i="1"/>
  <c r="FN104" i="1"/>
  <c r="FN112" i="1"/>
  <c r="FN109" i="1"/>
  <c r="FN111" i="1" s="1"/>
  <c r="EH199" i="1"/>
  <c r="EH182" i="1"/>
  <c r="EH158" i="1"/>
  <c r="EH154" i="1"/>
  <c r="EH160" i="1"/>
  <c r="EH156" i="1"/>
  <c r="EH152" i="1"/>
  <c r="EH115" i="1"/>
  <c r="EH104" i="1"/>
  <c r="EH112" i="1"/>
  <c r="EH109" i="1"/>
  <c r="EH111" i="1" s="1"/>
  <c r="EH113" i="1" s="1"/>
  <c r="EH123" i="1" s="1"/>
  <c r="DB199" i="1"/>
  <c r="DB182" i="1"/>
  <c r="DB158" i="1"/>
  <c r="DB154" i="1"/>
  <c r="DB160" i="1"/>
  <c r="DB156" i="1"/>
  <c r="DB152" i="1"/>
  <c r="DB115" i="1"/>
  <c r="DB104" i="1"/>
  <c r="DB112" i="1"/>
  <c r="DB109" i="1"/>
  <c r="DB111" i="1" s="1"/>
  <c r="BZ199" i="1"/>
  <c r="BZ182" i="1"/>
  <c r="BZ152" i="1"/>
  <c r="BZ115" i="1"/>
  <c r="BZ104" i="1"/>
  <c r="BZ112" i="1"/>
  <c r="BZ109" i="1"/>
  <c r="BZ111" i="1" s="1"/>
  <c r="AP199" i="1"/>
  <c r="AP182" i="1"/>
  <c r="AP150" i="1"/>
  <c r="AP152" i="1"/>
  <c r="AP115" i="1"/>
  <c r="AP104" i="1"/>
  <c r="AP112" i="1"/>
  <c r="AP109" i="1"/>
  <c r="AP111" i="1" s="1"/>
  <c r="J199" i="1"/>
  <c r="J182" i="1"/>
  <c r="J150" i="1"/>
  <c r="J152" i="1"/>
  <c r="J154" i="1" s="1"/>
  <c r="J115" i="1"/>
  <c r="J104" i="1"/>
  <c r="J112" i="1"/>
  <c r="J109" i="1"/>
  <c r="J111" i="1" s="1"/>
  <c r="J113" i="1" s="1"/>
  <c r="J123" i="1" s="1"/>
  <c r="T207" i="1"/>
  <c r="T209" i="1" s="1"/>
  <c r="T218" i="1" s="1"/>
  <c r="T173" i="1"/>
  <c r="BL207" i="1"/>
  <c r="BL209" i="1" s="1"/>
  <c r="BL218" i="1" s="1"/>
  <c r="BL173" i="1"/>
  <c r="CZ207" i="1"/>
  <c r="CZ209" i="1" s="1"/>
  <c r="CZ218" i="1" s="1"/>
  <c r="CZ173" i="1"/>
  <c r="EJ207" i="1"/>
  <c r="EJ209" i="1" s="1"/>
  <c r="EJ218" i="1" s="1"/>
  <c r="EJ173" i="1"/>
  <c r="FH207" i="1"/>
  <c r="FH209" i="1" s="1"/>
  <c r="FH218" i="1" s="1"/>
  <c r="FH173" i="1"/>
  <c r="FX207" i="1"/>
  <c r="FX209" i="1" s="1"/>
  <c r="FX218" i="1" s="1"/>
  <c r="FX173" i="1"/>
  <c r="R207" i="1"/>
  <c r="R209" i="1" s="1"/>
  <c r="R218" i="1" s="1"/>
  <c r="R173" i="1"/>
  <c r="AH207" i="1"/>
  <c r="AH209" i="1" s="1"/>
  <c r="AH218" i="1" s="1"/>
  <c r="AH173" i="1"/>
  <c r="AX207" i="1"/>
  <c r="AX209" i="1" s="1"/>
  <c r="AX218" i="1" s="1"/>
  <c r="AX173" i="1"/>
  <c r="BN207" i="1"/>
  <c r="BN209" i="1" s="1"/>
  <c r="BN218" i="1" s="1"/>
  <c r="BN173" i="1"/>
  <c r="CD207" i="1"/>
  <c r="CD209" i="1" s="1"/>
  <c r="CD218" i="1" s="1"/>
  <c r="CD173" i="1"/>
  <c r="CT207" i="1"/>
  <c r="CT209" i="1" s="1"/>
  <c r="CT218" i="1" s="1"/>
  <c r="CT173" i="1"/>
  <c r="DJ207" i="1"/>
  <c r="DJ209" i="1" s="1"/>
  <c r="DJ218" i="1" s="1"/>
  <c r="DJ173" i="1"/>
  <c r="DZ207" i="1"/>
  <c r="DZ209" i="1" s="1"/>
  <c r="DZ218" i="1" s="1"/>
  <c r="DZ173" i="1"/>
  <c r="EP207" i="1"/>
  <c r="EP209" i="1" s="1"/>
  <c r="EP218" i="1" s="1"/>
  <c r="EP173" i="1"/>
  <c r="FF207" i="1"/>
  <c r="FF209" i="1" s="1"/>
  <c r="FF218" i="1" s="1"/>
  <c r="FF173" i="1"/>
  <c r="FV207" i="1"/>
  <c r="FV209" i="1" s="1"/>
  <c r="FV218" i="1" s="1"/>
  <c r="FV173" i="1"/>
  <c r="AJ207" i="1"/>
  <c r="AJ209" i="1" s="1"/>
  <c r="AJ218" i="1" s="1"/>
  <c r="AJ173" i="1"/>
  <c r="CB207" i="1"/>
  <c r="CB209" i="1" s="1"/>
  <c r="CB218" i="1" s="1"/>
  <c r="CB173" i="1"/>
  <c r="DL207" i="1"/>
  <c r="DL209" i="1" s="1"/>
  <c r="DL218" i="1" s="1"/>
  <c r="DL173" i="1"/>
  <c r="EZ207" i="1"/>
  <c r="EZ209" i="1" s="1"/>
  <c r="EZ218" i="1" s="1"/>
  <c r="EZ173" i="1"/>
  <c r="S207" i="1"/>
  <c r="S209" i="1" s="1"/>
  <c r="S218" i="1" s="1"/>
  <c r="S173" i="1"/>
  <c r="AI207" i="1"/>
  <c r="AI209" i="1" s="1"/>
  <c r="AI218" i="1" s="1"/>
  <c r="AI173" i="1"/>
  <c r="AY207" i="1"/>
  <c r="AY209" i="1" s="1"/>
  <c r="AY218" i="1" s="1"/>
  <c r="AY173" i="1"/>
  <c r="BO207" i="1"/>
  <c r="BO209" i="1" s="1"/>
  <c r="BO218" i="1" s="1"/>
  <c r="BO173" i="1"/>
  <c r="CE207" i="1"/>
  <c r="CE209" i="1" s="1"/>
  <c r="CE218" i="1" s="1"/>
  <c r="CE173" i="1"/>
  <c r="CU207" i="1"/>
  <c r="CU209" i="1" s="1"/>
  <c r="CU218" i="1" s="1"/>
  <c r="CU173" i="1"/>
  <c r="DK207" i="1"/>
  <c r="DK209" i="1" s="1"/>
  <c r="DK218" i="1" s="1"/>
  <c r="DK173" i="1"/>
  <c r="EA207" i="1"/>
  <c r="EA209" i="1" s="1"/>
  <c r="EA218" i="1" s="1"/>
  <c r="EA173" i="1"/>
  <c r="EQ207" i="1"/>
  <c r="EQ209" i="1" s="1"/>
  <c r="EQ218" i="1" s="1"/>
  <c r="EQ173" i="1"/>
  <c r="FG207" i="1"/>
  <c r="FG209" i="1" s="1"/>
  <c r="FG218" i="1" s="1"/>
  <c r="FG173" i="1"/>
  <c r="FW207" i="1"/>
  <c r="FW209" i="1" s="1"/>
  <c r="FW218" i="1" s="1"/>
  <c r="FW173" i="1"/>
  <c r="BD207" i="1"/>
  <c r="BD209" i="1" s="1"/>
  <c r="BD218" i="1" s="1"/>
  <c r="BD173" i="1"/>
  <c r="E207" i="1"/>
  <c r="E209" i="1" s="1"/>
  <c r="E218" i="1" s="1"/>
  <c r="E173" i="1"/>
  <c r="U207" i="1"/>
  <c r="U209" i="1" s="1"/>
  <c r="U218" i="1" s="1"/>
  <c r="U173" i="1"/>
  <c r="AK207" i="1"/>
  <c r="AK209" i="1" s="1"/>
  <c r="AK218" i="1" s="1"/>
  <c r="AK173" i="1"/>
  <c r="BA207" i="1"/>
  <c r="BA209" i="1" s="1"/>
  <c r="BA218" i="1" s="1"/>
  <c r="BA173" i="1"/>
  <c r="BQ207" i="1"/>
  <c r="BQ209" i="1" s="1"/>
  <c r="BQ218" i="1" s="1"/>
  <c r="BQ173" i="1"/>
  <c r="CG207" i="1"/>
  <c r="CG209" i="1" s="1"/>
  <c r="CG218" i="1" s="1"/>
  <c r="CG173" i="1"/>
  <c r="CW207" i="1"/>
  <c r="CW209" i="1" s="1"/>
  <c r="CW218" i="1" s="1"/>
  <c r="CW173" i="1"/>
  <c r="DM207" i="1"/>
  <c r="DM209" i="1" s="1"/>
  <c r="DM218" i="1" s="1"/>
  <c r="DM173" i="1"/>
  <c r="EC207" i="1"/>
  <c r="EC209" i="1" s="1"/>
  <c r="EC218" i="1" s="1"/>
  <c r="EC173" i="1"/>
  <c r="ES207" i="1"/>
  <c r="ES209" i="1" s="1"/>
  <c r="ES218" i="1" s="1"/>
  <c r="ES173" i="1"/>
  <c r="FI207" i="1"/>
  <c r="FI209" i="1" s="1"/>
  <c r="FI218" i="1" s="1"/>
  <c r="FI173" i="1"/>
  <c r="C174" i="1"/>
  <c r="FQ199" i="1"/>
  <c r="FQ182" i="1"/>
  <c r="FQ150" i="1"/>
  <c r="FQ154" i="1" s="1"/>
  <c r="FQ152" i="1"/>
  <c r="FQ109" i="1"/>
  <c r="FQ111" i="1" s="1"/>
  <c r="FQ113" i="1" s="1"/>
  <c r="FQ123" i="1" s="1"/>
  <c r="FQ115" i="1"/>
  <c r="FQ104" i="1"/>
  <c r="FQ112" i="1"/>
  <c r="AS199" i="1"/>
  <c r="AS182" i="1"/>
  <c r="AS150" i="1"/>
  <c r="AS109" i="1"/>
  <c r="AS111" i="1" s="1"/>
  <c r="AS113" i="1" s="1"/>
  <c r="AS123" i="1" s="1"/>
  <c r="AS115" i="1"/>
  <c r="AS104" i="1"/>
  <c r="AS112" i="1"/>
  <c r="FT121" i="1"/>
  <c r="FT118" i="1"/>
  <c r="CB121" i="1"/>
  <c r="CB118" i="1"/>
  <c r="P121" i="1"/>
  <c r="P118" i="1"/>
  <c r="FX183" i="1"/>
  <c r="FX144" i="1"/>
  <c r="FX142" i="1"/>
  <c r="FX146" i="1" s="1"/>
  <c r="FX148" i="1" s="1"/>
  <c r="ER183" i="1"/>
  <c r="ER144" i="1"/>
  <c r="ER142" i="1"/>
  <c r="ER146" i="1" s="1"/>
  <c r="ER148" i="1" s="1"/>
  <c r="DL183" i="1"/>
  <c r="DL144" i="1"/>
  <c r="DL142" i="1"/>
  <c r="CF183" i="1"/>
  <c r="CF144" i="1"/>
  <c r="CF142" i="1"/>
  <c r="BH183" i="1"/>
  <c r="BH144" i="1"/>
  <c r="BH142" i="1"/>
  <c r="BH146" i="1" s="1"/>
  <c r="BH148" i="1" s="1"/>
  <c r="T183" i="1"/>
  <c r="T144" i="1"/>
  <c r="T142" i="1"/>
  <c r="T146" i="1" s="1"/>
  <c r="T148" i="1" s="1"/>
  <c r="FS183" i="1"/>
  <c r="FS142" i="1"/>
  <c r="FS146" i="1" s="1"/>
  <c r="FS148" i="1" s="1"/>
  <c r="FS144" i="1"/>
  <c r="EM183" i="1"/>
  <c r="EM142" i="1"/>
  <c r="EM146" i="1" s="1"/>
  <c r="EM148" i="1" s="1"/>
  <c r="EM144" i="1"/>
  <c r="DG183" i="1"/>
  <c r="DG142" i="1"/>
  <c r="DG144" i="1"/>
  <c r="CA183" i="1"/>
  <c r="CA142" i="1"/>
  <c r="CA144" i="1"/>
  <c r="AU183" i="1"/>
  <c r="AU142" i="1"/>
  <c r="AU146" i="1" s="1"/>
  <c r="AU148" i="1" s="1"/>
  <c r="AU144" i="1"/>
  <c r="G183" i="1"/>
  <c r="G142" i="1"/>
  <c r="G146" i="1" s="1"/>
  <c r="G148" i="1" s="1"/>
  <c r="G144" i="1"/>
  <c r="FB121" i="1"/>
  <c r="FB118" i="1"/>
  <c r="CP121" i="1"/>
  <c r="CP118" i="1"/>
  <c r="N121" i="1"/>
  <c r="N118" i="1"/>
  <c r="DX121" i="1"/>
  <c r="DX118" i="1"/>
  <c r="BL121" i="1"/>
  <c r="BL118" i="1"/>
  <c r="AV121" i="1"/>
  <c r="AV118" i="1"/>
  <c r="DW121" i="1"/>
  <c r="DW118" i="1"/>
  <c r="FH183" i="1"/>
  <c r="FH144" i="1"/>
  <c r="FH142" i="1"/>
  <c r="EB183" i="1"/>
  <c r="EB144" i="1"/>
  <c r="EB142" i="1"/>
  <c r="CV183" i="1"/>
  <c r="CV144" i="1"/>
  <c r="CV142" i="1"/>
  <c r="CV146" i="1" s="1"/>
  <c r="CV148" i="1" s="1"/>
  <c r="BP183" i="1"/>
  <c r="BP144" i="1"/>
  <c r="BP142" i="1"/>
  <c r="BP146" i="1" s="1"/>
  <c r="BP148" i="1" s="1"/>
  <c r="AR183" i="1"/>
  <c r="AR144" i="1"/>
  <c r="AR142" i="1"/>
  <c r="L183" i="1"/>
  <c r="L144" i="1"/>
  <c r="L142" i="1"/>
  <c r="EU183" i="1"/>
  <c r="EU142" i="1"/>
  <c r="EU144" i="1"/>
  <c r="DO183" i="1"/>
  <c r="DO142" i="1"/>
  <c r="DO144" i="1"/>
  <c r="CI183" i="1"/>
  <c r="CI142" i="1"/>
  <c r="CI146" i="1" s="1"/>
  <c r="CI148" i="1" s="1"/>
  <c r="CI144" i="1"/>
  <c r="BC183" i="1"/>
  <c r="BC142" i="1"/>
  <c r="BC146" i="1" s="1"/>
  <c r="BC148" i="1" s="1"/>
  <c r="BC144" i="1"/>
  <c r="AE183" i="1"/>
  <c r="AE142" i="1"/>
  <c r="AE144" i="1"/>
  <c r="FR121" i="1"/>
  <c r="FR118" i="1"/>
  <c r="DF121" i="1"/>
  <c r="DF118" i="1"/>
  <c r="AD121" i="1"/>
  <c r="AD118" i="1"/>
  <c r="BS121" i="1"/>
  <c r="BS118" i="1"/>
  <c r="FN183" i="1"/>
  <c r="FN142" i="1"/>
  <c r="FN144" i="1"/>
  <c r="EP183" i="1"/>
  <c r="EP142" i="1"/>
  <c r="EP146" i="1" s="1"/>
  <c r="EP148" i="1" s="1"/>
  <c r="EP144" i="1"/>
  <c r="DJ183" i="1"/>
  <c r="DJ142" i="1"/>
  <c r="DJ146" i="1" s="1"/>
  <c r="DJ148" i="1" s="1"/>
  <c r="DJ144" i="1"/>
  <c r="CL183" i="1"/>
  <c r="CL142" i="1"/>
  <c r="CL144" i="1"/>
  <c r="BN183" i="1"/>
  <c r="BN142" i="1"/>
  <c r="BN144" i="1"/>
  <c r="AP183" i="1"/>
  <c r="AP142" i="1"/>
  <c r="AP146" i="1" s="1"/>
  <c r="AP148" i="1" s="1"/>
  <c r="AP144" i="1"/>
  <c r="R183" i="1"/>
  <c r="R142" i="1"/>
  <c r="R146" i="1" s="1"/>
  <c r="R148" i="1" s="1"/>
  <c r="R144" i="1"/>
  <c r="EO121" i="1"/>
  <c r="EO118" i="1"/>
  <c r="CS121" i="1"/>
  <c r="CS118" i="1"/>
  <c r="BM121" i="1"/>
  <c r="BM118" i="1"/>
  <c r="Q118" i="1"/>
  <c r="Q121" i="1"/>
  <c r="CQ121" i="1"/>
  <c r="CQ118" i="1"/>
  <c r="BU199" i="1"/>
  <c r="BU182" i="1"/>
  <c r="BU158" i="1"/>
  <c r="BU154" i="1"/>
  <c r="BU160" i="1"/>
  <c r="BU156" i="1"/>
  <c r="BU152" i="1"/>
  <c r="BU109" i="1"/>
  <c r="BU111" i="1" s="1"/>
  <c r="BU113" i="1" s="1"/>
  <c r="BU123" i="1" s="1"/>
  <c r="BU115" i="1"/>
  <c r="BU104" i="1"/>
  <c r="BU112" i="1"/>
  <c r="AT199" i="1"/>
  <c r="AT182" i="1"/>
  <c r="AT150" i="1"/>
  <c r="AT115" i="1"/>
  <c r="AT104" i="1"/>
  <c r="AT112" i="1"/>
  <c r="AT109" i="1"/>
  <c r="AT111" i="1" s="1"/>
  <c r="AT113" i="1" s="1"/>
  <c r="AT123" i="1" s="1"/>
  <c r="AK199" i="1"/>
  <c r="AK182" i="1"/>
  <c r="AK152" i="1"/>
  <c r="AK109" i="1"/>
  <c r="AK111" i="1" s="1"/>
  <c r="AK115" i="1"/>
  <c r="AK104" i="1"/>
  <c r="AK112" i="1"/>
  <c r="EM182" i="1"/>
  <c r="EM199" i="1"/>
  <c r="EM152" i="1"/>
  <c r="EM115" i="1"/>
  <c r="EM104" i="1"/>
  <c r="EM112" i="1"/>
  <c r="EM109" i="1"/>
  <c r="EM111" i="1" s="1"/>
  <c r="AE182" i="1"/>
  <c r="AE199" i="1"/>
  <c r="AE160" i="1"/>
  <c r="AE156" i="1"/>
  <c r="AE152" i="1"/>
  <c r="AE158" i="1"/>
  <c r="AE154" i="1"/>
  <c r="AE115" i="1"/>
  <c r="AE104" i="1"/>
  <c r="AE112" i="1"/>
  <c r="AE109" i="1"/>
  <c r="AE111" i="1" s="1"/>
  <c r="AE113" i="1" s="1"/>
  <c r="AE123" i="1" s="1"/>
  <c r="O182" i="1"/>
  <c r="O199" i="1"/>
  <c r="O150" i="1"/>
  <c r="O115" i="1"/>
  <c r="O104" i="1"/>
  <c r="O112" i="1"/>
  <c r="O109" i="1"/>
  <c r="O111" i="1" s="1"/>
  <c r="O113" i="1" s="1"/>
  <c r="O123" i="1" s="1"/>
  <c r="CD199" i="1"/>
  <c r="CD182" i="1"/>
  <c r="CD152" i="1"/>
  <c r="CD115" i="1"/>
  <c r="CD104" i="1"/>
  <c r="CD112" i="1"/>
  <c r="CD109" i="1"/>
  <c r="CD111" i="1" s="1"/>
  <c r="CD113" i="1" s="1"/>
  <c r="CD123" i="1" s="1"/>
  <c r="AF207" i="1"/>
  <c r="AF209" i="1" s="1"/>
  <c r="AF218" i="1" s="1"/>
  <c r="AF173" i="1"/>
  <c r="D207" i="1"/>
  <c r="D209" i="1" s="1"/>
  <c r="D218" i="1" s="1"/>
  <c r="D173" i="1"/>
  <c r="FQ183" i="1"/>
  <c r="FQ144" i="1"/>
  <c r="FQ142" i="1"/>
  <c r="FI183" i="1"/>
  <c r="FI144" i="1"/>
  <c r="FI142" i="1"/>
  <c r="FI146" i="1" s="1"/>
  <c r="FI148" i="1" s="1"/>
  <c r="FA183" i="1"/>
  <c r="FA144" i="1"/>
  <c r="FA142" i="1"/>
  <c r="FA146" i="1" s="1"/>
  <c r="FA148" i="1" s="1"/>
  <c r="ES183" i="1"/>
  <c r="ES144" i="1"/>
  <c r="ES142" i="1"/>
  <c r="EK183" i="1"/>
  <c r="EK144" i="1"/>
  <c r="EK142" i="1"/>
  <c r="EC183" i="1"/>
  <c r="EC144" i="1"/>
  <c r="EC142" i="1"/>
  <c r="EC146" i="1" s="1"/>
  <c r="EC148" i="1" s="1"/>
  <c r="DU183" i="1"/>
  <c r="DU144" i="1"/>
  <c r="DU142" i="1"/>
  <c r="DU146" i="1" s="1"/>
  <c r="DU148" i="1" s="1"/>
  <c r="DM183" i="1"/>
  <c r="DM144" i="1"/>
  <c r="DM142" i="1"/>
  <c r="DE183" i="1"/>
  <c r="DE144" i="1"/>
  <c r="DE142" i="1"/>
  <c r="CW183" i="1"/>
  <c r="CW144" i="1"/>
  <c r="CW142" i="1"/>
  <c r="CW146" i="1" s="1"/>
  <c r="CW148" i="1" s="1"/>
  <c r="CO183" i="1"/>
  <c r="CO144" i="1"/>
  <c r="CO142" i="1"/>
  <c r="CO146" i="1" s="1"/>
  <c r="CO148" i="1" s="1"/>
  <c r="CG183" i="1"/>
  <c r="CG144" i="1"/>
  <c r="CG142" i="1"/>
  <c r="BY183" i="1"/>
  <c r="BY144" i="1"/>
  <c r="BY142" i="1"/>
  <c r="BQ183" i="1"/>
  <c r="BQ144" i="1"/>
  <c r="BQ142" i="1"/>
  <c r="BQ146" i="1" s="1"/>
  <c r="BQ148" i="1" s="1"/>
  <c r="BI183" i="1"/>
  <c r="BI144" i="1"/>
  <c r="BI142" i="1"/>
  <c r="BI146" i="1" s="1"/>
  <c r="BI148" i="1" s="1"/>
  <c r="BA183" i="1"/>
  <c r="BA144" i="1"/>
  <c r="BA142" i="1"/>
  <c r="AS183" i="1"/>
  <c r="AS144" i="1"/>
  <c r="AS142" i="1"/>
  <c r="AK183" i="1"/>
  <c r="AK144" i="1"/>
  <c r="AK142" i="1"/>
  <c r="AK146" i="1" s="1"/>
  <c r="AK148" i="1" s="1"/>
  <c r="AC183" i="1"/>
  <c r="AC144" i="1"/>
  <c r="AC142" i="1"/>
  <c r="AC146" i="1" s="1"/>
  <c r="AC148" i="1" s="1"/>
  <c r="U183" i="1"/>
  <c r="U144" i="1"/>
  <c r="U142" i="1"/>
  <c r="M183" i="1"/>
  <c r="M144" i="1"/>
  <c r="M142" i="1"/>
  <c r="E183" i="1"/>
  <c r="E144" i="1"/>
  <c r="E142" i="1"/>
  <c r="E146" i="1" s="1"/>
  <c r="E148" i="1" s="1"/>
  <c r="FP121" i="1"/>
  <c r="FP118" i="1"/>
  <c r="EZ121" i="1"/>
  <c r="EZ118" i="1"/>
  <c r="EJ121" i="1"/>
  <c r="EJ118" i="1"/>
  <c r="DT121" i="1"/>
  <c r="DT118" i="1"/>
  <c r="DD121" i="1"/>
  <c r="DD118" i="1"/>
  <c r="CN121" i="1"/>
  <c r="CN118" i="1"/>
  <c r="BX121" i="1"/>
  <c r="BX118" i="1"/>
  <c r="BH121" i="1"/>
  <c r="BH118" i="1"/>
  <c r="AR121" i="1"/>
  <c r="AR118" i="1"/>
  <c r="AB121" i="1"/>
  <c r="AB118" i="1"/>
  <c r="L121" i="1"/>
  <c r="L118" i="1"/>
  <c r="FC121" i="1"/>
  <c r="FC118" i="1"/>
  <c r="DK121" i="1"/>
  <c r="DK118" i="1"/>
  <c r="AM121" i="1"/>
  <c r="AM118" i="1"/>
  <c r="FN121" i="1"/>
  <c r="FN118" i="1"/>
  <c r="EX121" i="1"/>
  <c r="EX118" i="1"/>
  <c r="EH121" i="1"/>
  <c r="EH118" i="1"/>
  <c r="DR121" i="1"/>
  <c r="DR118" i="1"/>
  <c r="DB121" i="1"/>
  <c r="DB118" i="1"/>
  <c r="CL121" i="1"/>
  <c r="CL118" i="1"/>
  <c r="BV121" i="1"/>
  <c r="BV118" i="1"/>
  <c r="BF121" i="1"/>
  <c r="BF118" i="1"/>
  <c r="AP121" i="1"/>
  <c r="AP118" i="1"/>
  <c r="Z121" i="1"/>
  <c r="Z118" i="1"/>
  <c r="J121" i="1"/>
  <c r="J118" i="1"/>
  <c r="CY121" i="1"/>
  <c r="CY118" i="1"/>
  <c r="BK121" i="1"/>
  <c r="BK118" i="1"/>
  <c r="AA121" i="1"/>
  <c r="AA118" i="1"/>
  <c r="FQ121" i="1"/>
  <c r="FQ118" i="1"/>
  <c r="FA121" i="1"/>
  <c r="FA118" i="1"/>
  <c r="EK121" i="1"/>
  <c r="EK118" i="1"/>
  <c r="DU121" i="1"/>
  <c r="DU118" i="1"/>
  <c r="DE121" i="1"/>
  <c r="DE118" i="1"/>
  <c r="CO121" i="1"/>
  <c r="CO118" i="1"/>
  <c r="BY121" i="1"/>
  <c r="BY118" i="1"/>
  <c r="BI121" i="1"/>
  <c r="BI118" i="1"/>
  <c r="AS121" i="1"/>
  <c r="AS118" i="1"/>
  <c r="AC121" i="1"/>
  <c r="AC118" i="1"/>
  <c r="M121" i="1"/>
  <c r="M118" i="1"/>
  <c r="FG121" i="1"/>
  <c r="FG118" i="1"/>
  <c r="EA121" i="1"/>
  <c r="EA118" i="1"/>
  <c r="CI121" i="1"/>
  <c r="CI118" i="1"/>
  <c r="AQ121" i="1"/>
  <c r="AQ118" i="1"/>
  <c r="EW199" i="1"/>
  <c r="EW182" i="1"/>
  <c r="EW150" i="1"/>
  <c r="EW109" i="1"/>
  <c r="EW111" i="1" s="1"/>
  <c r="EW113" i="1" s="1"/>
  <c r="EW123" i="1" s="1"/>
  <c r="EW115" i="1"/>
  <c r="EW104" i="1"/>
  <c r="EW112" i="1"/>
  <c r="CK199" i="1"/>
  <c r="CK182" i="1"/>
  <c r="CK150" i="1"/>
  <c r="CK109" i="1"/>
  <c r="CK111" i="1" s="1"/>
  <c r="CK115" i="1"/>
  <c r="CK104" i="1"/>
  <c r="CK112" i="1"/>
  <c r="Y199" i="1"/>
  <c r="Y182" i="1"/>
  <c r="Y150" i="1"/>
  <c r="Y152" i="1"/>
  <c r="Y154" i="1" s="1"/>
  <c r="Y109" i="1"/>
  <c r="Y111" i="1" s="1"/>
  <c r="Y115" i="1"/>
  <c r="Y104" i="1"/>
  <c r="Y112" i="1"/>
  <c r="FP199" i="1"/>
  <c r="FP182" i="1"/>
  <c r="FP152" i="1"/>
  <c r="FP154" i="1"/>
  <c r="FP150" i="1"/>
  <c r="FP112" i="1"/>
  <c r="FP109" i="1"/>
  <c r="FP111" i="1" s="1"/>
  <c r="FP113" i="1" s="1"/>
  <c r="FP123" i="1" s="1"/>
  <c r="FP115" i="1"/>
  <c r="FP104" i="1"/>
  <c r="EZ199" i="1"/>
  <c r="EZ182" i="1"/>
  <c r="EZ152" i="1"/>
  <c r="EZ112" i="1"/>
  <c r="EZ109" i="1"/>
  <c r="EZ111" i="1" s="1"/>
  <c r="EZ115" i="1"/>
  <c r="EZ104" i="1"/>
  <c r="EJ199" i="1"/>
  <c r="EJ182" i="1"/>
  <c r="EJ152" i="1"/>
  <c r="EJ150" i="1"/>
  <c r="EJ112" i="1"/>
  <c r="EJ109" i="1"/>
  <c r="EJ111" i="1" s="1"/>
  <c r="EJ115" i="1"/>
  <c r="EJ104" i="1"/>
  <c r="DT199" i="1"/>
  <c r="DT182" i="1"/>
  <c r="DT152" i="1"/>
  <c r="DT112" i="1"/>
  <c r="DT109" i="1"/>
  <c r="DT111" i="1" s="1"/>
  <c r="DT113" i="1" s="1"/>
  <c r="DT123" i="1" s="1"/>
  <c r="DT115" i="1"/>
  <c r="DT104" i="1"/>
  <c r="DD199" i="1"/>
  <c r="DD182" i="1"/>
  <c r="DD160" i="1"/>
  <c r="DD156" i="1"/>
  <c r="DD152" i="1"/>
  <c r="DD158" i="1"/>
  <c r="DD154" i="1"/>
  <c r="DD112" i="1"/>
  <c r="DD109" i="1"/>
  <c r="DD111" i="1" s="1"/>
  <c r="DD113" i="1" s="1"/>
  <c r="DD123" i="1" s="1"/>
  <c r="DD115" i="1"/>
  <c r="DD104" i="1"/>
  <c r="CN199" i="1"/>
  <c r="CN182" i="1"/>
  <c r="CN150" i="1"/>
  <c r="CN112" i="1"/>
  <c r="CN109" i="1"/>
  <c r="CN111" i="1" s="1"/>
  <c r="CN115" i="1"/>
  <c r="CN104" i="1"/>
  <c r="BX199" i="1"/>
  <c r="BX182" i="1"/>
  <c r="BX160" i="1"/>
  <c r="BX156" i="1"/>
  <c r="BX152" i="1"/>
  <c r="BX158" i="1"/>
  <c r="BX154" i="1"/>
  <c r="BX112" i="1"/>
  <c r="BX109" i="1"/>
  <c r="BX111" i="1" s="1"/>
  <c r="BX115" i="1"/>
  <c r="BX104" i="1"/>
  <c r="BH199" i="1"/>
  <c r="BH182" i="1"/>
  <c r="BH150" i="1"/>
  <c r="BH112" i="1"/>
  <c r="BH109" i="1"/>
  <c r="BH111" i="1" s="1"/>
  <c r="BH113" i="1" s="1"/>
  <c r="BH123" i="1" s="1"/>
  <c r="BH115" i="1"/>
  <c r="BH104" i="1"/>
  <c r="AR199" i="1"/>
  <c r="AR182" i="1"/>
  <c r="AR150" i="1"/>
  <c r="AR112" i="1"/>
  <c r="AR109" i="1"/>
  <c r="AR111" i="1" s="1"/>
  <c r="AR113" i="1" s="1"/>
  <c r="AR123" i="1" s="1"/>
  <c r="AR115" i="1"/>
  <c r="AR104" i="1"/>
  <c r="AB199" i="1"/>
  <c r="AB182" i="1"/>
  <c r="AB150" i="1"/>
  <c r="AB112" i="1"/>
  <c r="AB109" i="1"/>
  <c r="AB111" i="1" s="1"/>
  <c r="AB115" i="1"/>
  <c r="AB104" i="1"/>
  <c r="L199" i="1"/>
  <c r="L182" i="1"/>
  <c r="L152" i="1"/>
  <c r="L150" i="1"/>
  <c r="L112" i="1"/>
  <c r="L109" i="1"/>
  <c r="L111" i="1" s="1"/>
  <c r="L115" i="1"/>
  <c r="L104" i="1"/>
  <c r="EO199" i="1"/>
  <c r="EO182" i="1"/>
  <c r="EO152" i="1"/>
  <c r="EO109" i="1"/>
  <c r="EO111" i="1" s="1"/>
  <c r="EO115" i="1"/>
  <c r="EO104" i="1"/>
  <c r="EO112" i="1"/>
  <c r="Q199" i="1"/>
  <c r="Q182" i="1"/>
  <c r="Q150" i="1"/>
  <c r="Q154" i="1" s="1"/>
  <c r="Q152" i="1"/>
  <c r="Q109" i="1"/>
  <c r="Q111" i="1" s="1"/>
  <c r="Q113" i="1" s="1"/>
  <c r="Q123" i="1" s="1"/>
  <c r="Q115" i="1"/>
  <c r="Q104" i="1"/>
  <c r="Q112" i="1"/>
  <c r="ET199" i="1"/>
  <c r="ET182" i="1"/>
  <c r="ET152" i="1"/>
  <c r="ET115" i="1"/>
  <c r="ET104" i="1"/>
  <c r="ET112" i="1"/>
  <c r="ET109" i="1"/>
  <c r="ET111" i="1" s="1"/>
  <c r="ET113" i="1" s="1"/>
  <c r="ET123" i="1" s="1"/>
  <c r="DN199" i="1"/>
  <c r="DN182" i="1"/>
  <c r="DN154" i="1"/>
  <c r="DN150" i="1"/>
  <c r="DN152" i="1"/>
  <c r="DN115" i="1"/>
  <c r="DN104" i="1"/>
  <c r="DN112" i="1"/>
  <c r="DN109" i="1"/>
  <c r="DN111" i="1" s="1"/>
  <c r="DN113" i="1" s="1"/>
  <c r="DN123" i="1" s="1"/>
  <c r="CH199" i="1"/>
  <c r="CH182" i="1"/>
  <c r="CH152" i="1"/>
  <c r="CH115" i="1"/>
  <c r="CH104" i="1"/>
  <c r="CH112" i="1"/>
  <c r="CH109" i="1"/>
  <c r="CH111" i="1" s="1"/>
  <c r="BB199" i="1"/>
  <c r="BB182" i="1"/>
  <c r="BB150" i="1"/>
  <c r="BB154" i="1" s="1"/>
  <c r="BB152" i="1"/>
  <c r="BB115" i="1"/>
  <c r="BB104" i="1"/>
  <c r="BB112" i="1"/>
  <c r="BB109" i="1"/>
  <c r="BB111" i="1" s="1"/>
  <c r="V199" i="1"/>
  <c r="V182" i="1"/>
  <c r="V152" i="1"/>
  <c r="V115" i="1"/>
  <c r="V104" i="1"/>
  <c r="V112" i="1"/>
  <c r="V109" i="1"/>
  <c r="V111" i="1" s="1"/>
  <c r="V113" i="1" s="1"/>
  <c r="V123" i="1" s="1"/>
  <c r="DU199" i="1"/>
  <c r="DU182" i="1"/>
  <c r="DU152" i="1"/>
  <c r="DU109" i="1"/>
  <c r="DU111" i="1" s="1"/>
  <c r="DU115" i="1"/>
  <c r="DU104" i="1"/>
  <c r="DU112" i="1"/>
  <c r="M199" i="1"/>
  <c r="M182" i="1"/>
  <c r="M150" i="1"/>
  <c r="M152" i="1"/>
  <c r="M154" i="1" s="1"/>
  <c r="M109" i="1"/>
  <c r="M111" i="1" s="1"/>
  <c r="M115" i="1"/>
  <c r="M104" i="1"/>
  <c r="M112" i="1"/>
  <c r="DM199" i="1"/>
  <c r="DM182" i="1"/>
  <c r="DM152" i="1"/>
  <c r="DM109" i="1"/>
  <c r="DM111" i="1" s="1"/>
  <c r="DM113" i="1" s="1"/>
  <c r="DM123" i="1" s="1"/>
  <c r="DM115" i="1"/>
  <c r="DM104" i="1"/>
  <c r="DM112" i="1"/>
  <c r="BA199" i="1"/>
  <c r="BA182" i="1"/>
  <c r="BA150" i="1"/>
  <c r="BA152" i="1"/>
  <c r="BA109" i="1"/>
  <c r="BA111" i="1" s="1"/>
  <c r="BA113" i="1" s="1"/>
  <c r="BA123" i="1" s="1"/>
  <c r="BA115" i="1"/>
  <c r="BA104" i="1"/>
  <c r="BA112" i="1"/>
  <c r="FW182" i="1"/>
  <c r="FW199" i="1"/>
  <c r="FW152" i="1"/>
  <c r="FW115" i="1"/>
  <c r="FW104" i="1"/>
  <c r="FW112" i="1"/>
  <c r="FW109" i="1"/>
  <c r="FW111" i="1" s="1"/>
  <c r="FW113" i="1" s="1"/>
  <c r="FW123" i="1" s="1"/>
  <c r="FG182" i="1"/>
  <c r="FG199" i="1"/>
  <c r="FG152" i="1"/>
  <c r="FG115" i="1"/>
  <c r="FG104" i="1"/>
  <c r="FG112" i="1"/>
  <c r="FG109" i="1"/>
  <c r="FG111" i="1" s="1"/>
  <c r="EQ182" i="1"/>
  <c r="EQ199" i="1"/>
  <c r="EQ150" i="1"/>
  <c r="EQ115" i="1"/>
  <c r="EQ104" i="1"/>
  <c r="EQ112" i="1"/>
  <c r="EQ109" i="1"/>
  <c r="EQ111" i="1" s="1"/>
  <c r="EA182" i="1"/>
  <c r="EA199" i="1"/>
  <c r="EA150" i="1"/>
  <c r="EA115" i="1"/>
  <c r="EA104" i="1"/>
  <c r="EA112" i="1"/>
  <c r="EA109" i="1"/>
  <c r="EA111" i="1" s="1"/>
  <c r="EA113" i="1" s="1"/>
  <c r="EA123" i="1" s="1"/>
  <c r="DK182" i="1"/>
  <c r="DK199" i="1"/>
  <c r="DK152" i="1"/>
  <c r="DK150" i="1"/>
  <c r="DK115" i="1"/>
  <c r="DK104" i="1"/>
  <c r="DK112" i="1"/>
  <c r="DK109" i="1"/>
  <c r="DK111" i="1" s="1"/>
  <c r="DK113" i="1" s="1"/>
  <c r="DK123" i="1" s="1"/>
  <c r="CU182" i="1"/>
  <c r="CU199" i="1"/>
  <c r="CU150" i="1"/>
  <c r="CU115" i="1"/>
  <c r="CU104" i="1"/>
  <c r="CU112" i="1"/>
  <c r="CU109" i="1"/>
  <c r="CU111" i="1" s="1"/>
  <c r="CE182" i="1"/>
  <c r="CE199" i="1"/>
  <c r="CE152" i="1"/>
  <c r="CE115" i="1"/>
  <c r="CE104" i="1"/>
  <c r="CE112" i="1"/>
  <c r="CE109" i="1"/>
  <c r="CE111" i="1" s="1"/>
  <c r="BO182" i="1"/>
  <c r="BO199" i="1"/>
  <c r="BO152" i="1"/>
  <c r="BO150" i="1"/>
  <c r="BO154" i="1" s="1"/>
  <c r="BO115" i="1"/>
  <c r="BO104" i="1"/>
  <c r="BO112" i="1"/>
  <c r="BO109" i="1"/>
  <c r="BO111" i="1" s="1"/>
  <c r="BO113" i="1" s="1"/>
  <c r="BO123" i="1" s="1"/>
  <c r="AY182" i="1"/>
  <c r="AY199" i="1"/>
  <c r="AY152" i="1"/>
  <c r="AY115" i="1"/>
  <c r="AY104" i="1"/>
  <c r="AY112" i="1"/>
  <c r="AY109" i="1"/>
  <c r="AY111" i="1" s="1"/>
  <c r="AY113" i="1" s="1"/>
  <c r="AY123" i="1" s="1"/>
  <c r="AI182" i="1"/>
  <c r="AI199" i="1"/>
  <c r="AI152" i="1"/>
  <c r="AI115" i="1"/>
  <c r="AI104" i="1"/>
  <c r="AI112" i="1"/>
  <c r="AI109" i="1"/>
  <c r="AI111" i="1" s="1"/>
  <c r="S182" i="1"/>
  <c r="S199" i="1"/>
  <c r="S152" i="1"/>
  <c r="S154" i="1"/>
  <c r="S150" i="1"/>
  <c r="S115" i="1"/>
  <c r="S104" i="1"/>
  <c r="S112" i="1"/>
  <c r="S109" i="1"/>
  <c r="S111" i="1" s="1"/>
  <c r="FE199" i="1"/>
  <c r="FE182" i="1"/>
  <c r="FE152" i="1"/>
  <c r="FE109" i="1"/>
  <c r="FE111" i="1" s="1"/>
  <c r="FE113" i="1" s="1"/>
  <c r="FE123" i="1" s="1"/>
  <c r="FE115" i="1"/>
  <c r="FE104" i="1"/>
  <c r="FE112" i="1"/>
  <c r="AG199" i="1"/>
  <c r="AG182" i="1"/>
  <c r="AG150" i="1"/>
  <c r="AG109" i="1"/>
  <c r="AG111" i="1" s="1"/>
  <c r="AG115" i="1"/>
  <c r="AG104" i="1"/>
  <c r="AG112" i="1"/>
  <c r="EX199" i="1"/>
  <c r="EX182" i="1"/>
  <c r="EX158" i="1"/>
  <c r="EX154" i="1"/>
  <c r="EX160" i="1"/>
  <c r="EX156" i="1"/>
  <c r="EX152" i="1"/>
  <c r="EX115" i="1"/>
  <c r="EX104" i="1"/>
  <c r="EX112" i="1"/>
  <c r="EX109" i="1"/>
  <c r="EX111" i="1" s="1"/>
  <c r="DR199" i="1"/>
  <c r="DR182" i="1"/>
  <c r="DR150" i="1"/>
  <c r="DR154" i="1" s="1"/>
  <c r="DR152" i="1"/>
  <c r="DR115" i="1"/>
  <c r="DR104" i="1"/>
  <c r="DR112" i="1"/>
  <c r="DR109" i="1"/>
  <c r="DR111" i="1" s="1"/>
  <c r="CL199" i="1"/>
  <c r="CL182" i="1"/>
  <c r="CL150" i="1"/>
  <c r="CL115" i="1"/>
  <c r="CL104" i="1"/>
  <c r="CL112" i="1"/>
  <c r="CL109" i="1"/>
  <c r="CL111" i="1" s="1"/>
  <c r="CL113" i="1" s="1"/>
  <c r="CL123" i="1" s="1"/>
  <c r="BF199" i="1"/>
  <c r="BF182" i="1"/>
  <c r="BF150" i="1"/>
  <c r="BF115" i="1"/>
  <c r="BF104" i="1"/>
  <c r="BF112" i="1"/>
  <c r="BF109" i="1"/>
  <c r="BF111" i="1" s="1"/>
  <c r="BF113" i="1" s="1"/>
  <c r="BF123" i="1" s="1"/>
  <c r="Z199" i="1"/>
  <c r="Z182" i="1"/>
  <c r="Z152" i="1"/>
  <c r="Z115" i="1"/>
  <c r="Z104" i="1"/>
  <c r="Z112" i="1"/>
  <c r="Z109" i="1"/>
  <c r="Z111" i="1" s="1"/>
  <c r="AR207" i="1"/>
  <c r="AR209" i="1" s="1"/>
  <c r="AR218" i="1" s="1"/>
  <c r="AR173" i="1"/>
  <c r="CF207" i="1"/>
  <c r="CF209" i="1" s="1"/>
  <c r="CF218" i="1" s="1"/>
  <c r="CF173" i="1"/>
  <c r="DP207" i="1"/>
  <c r="DP209" i="1" s="1"/>
  <c r="DP218" i="1" s="1"/>
  <c r="DP173" i="1"/>
  <c r="EV207" i="1"/>
  <c r="EV209" i="1" s="1"/>
  <c r="EV218" i="1" s="1"/>
  <c r="EV173" i="1"/>
  <c r="FP207" i="1"/>
  <c r="FP209" i="1" s="1"/>
  <c r="FP218" i="1" s="1"/>
  <c r="FP173" i="1"/>
  <c r="J207" i="1"/>
  <c r="J209" i="1" s="1"/>
  <c r="J218" i="1" s="1"/>
  <c r="J173" i="1"/>
  <c r="Z207" i="1"/>
  <c r="Z209" i="1" s="1"/>
  <c r="Z218" i="1" s="1"/>
  <c r="Z173" i="1"/>
  <c r="AP207" i="1"/>
  <c r="AP209" i="1" s="1"/>
  <c r="AP218" i="1" s="1"/>
  <c r="AP173" i="1"/>
  <c r="BF207" i="1"/>
  <c r="BF209" i="1" s="1"/>
  <c r="BF218" i="1" s="1"/>
  <c r="BF173" i="1"/>
  <c r="BV207" i="1"/>
  <c r="BV209" i="1" s="1"/>
  <c r="BV218" i="1" s="1"/>
  <c r="BV173" i="1"/>
  <c r="CL207" i="1"/>
  <c r="CL209" i="1" s="1"/>
  <c r="CL218" i="1" s="1"/>
  <c r="CL173" i="1"/>
  <c r="DB207" i="1"/>
  <c r="DB209" i="1" s="1"/>
  <c r="DB218" i="1" s="1"/>
  <c r="DB173" i="1"/>
  <c r="DR207" i="1"/>
  <c r="DR209" i="1" s="1"/>
  <c r="DR218" i="1" s="1"/>
  <c r="DR173" i="1"/>
  <c r="EH207" i="1"/>
  <c r="EH209" i="1" s="1"/>
  <c r="EH218" i="1" s="1"/>
  <c r="EH173" i="1"/>
  <c r="EX207" i="1"/>
  <c r="EX209" i="1" s="1"/>
  <c r="EX218" i="1" s="1"/>
  <c r="EX173" i="1"/>
  <c r="FN207" i="1"/>
  <c r="FN209" i="1" s="1"/>
  <c r="FN218" i="1" s="1"/>
  <c r="FN173" i="1"/>
  <c r="P207" i="1"/>
  <c r="P209" i="1" s="1"/>
  <c r="P218" i="1" s="1"/>
  <c r="P173" i="1"/>
  <c r="BH207" i="1"/>
  <c r="BH209" i="1" s="1"/>
  <c r="BH218" i="1" s="1"/>
  <c r="BH173" i="1"/>
  <c r="CV207" i="1"/>
  <c r="CV209" i="1" s="1"/>
  <c r="CV218" i="1" s="1"/>
  <c r="CV173" i="1"/>
  <c r="EF207" i="1"/>
  <c r="EF209" i="1" s="1"/>
  <c r="EF218" i="1" s="1"/>
  <c r="EF173" i="1"/>
  <c r="K207" i="1"/>
  <c r="K209" i="1" s="1"/>
  <c r="K218" i="1" s="1"/>
  <c r="K173" i="1"/>
  <c r="AA207" i="1"/>
  <c r="AA209" i="1" s="1"/>
  <c r="AA218" i="1" s="1"/>
  <c r="AA173" i="1"/>
  <c r="AQ207" i="1"/>
  <c r="AQ209" i="1" s="1"/>
  <c r="AQ218" i="1" s="1"/>
  <c r="AQ173" i="1"/>
  <c r="BG207" i="1"/>
  <c r="BG209" i="1" s="1"/>
  <c r="BG218" i="1" s="1"/>
  <c r="BG173" i="1"/>
  <c r="BW207" i="1"/>
  <c r="BW209" i="1" s="1"/>
  <c r="BW218" i="1" s="1"/>
  <c r="BW173" i="1"/>
  <c r="CM207" i="1"/>
  <c r="CM209" i="1" s="1"/>
  <c r="CM218" i="1" s="1"/>
  <c r="CM173" i="1"/>
  <c r="DC207" i="1"/>
  <c r="DC209" i="1" s="1"/>
  <c r="DC218" i="1" s="1"/>
  <c r="DC173" i="1"/>
  <c r="DS207" i="1"/>
  <c r="DS209" i="1" s="1"/>
  <c r="DS218" i="1" s="1"/>
  <c r="DS173" i="1"/>
  <c r="EI207" i="1"/>
  <c r="EI209" i="1" s="1"/>
  <c r="EI218" i="1" s="1"/>
  <c r="EI173" i="1"/>
  <c r="EY207" i="1"/>
  <c r="EY209" i="1" s="1"/>
  <c r="EY218" i="1" s="1"/>
  <c r="EY173" i="1"/>
  <c r="FO207" i="1"/>
  <c r="FO209" i="1" s="1"/>
  <c r="FO218" i="1" s="1"/>
  <c r="FO173" i="1"/>
  <c r="X207" i="1"/>
  <c r="X209" i="1" s="1"/>
  <c r="X218" i="1" s="1"/>
  <c r="X173" i="1"/>
  <c r="CN207" i="1"/>
  <c r="CN209" i="1" s="1"/>
  <c r="CN218" i="1" s="1"/>
  <c r="CN173" i="1"/>
  <c r="M207" i="1"/>
  <c r="M209" i="1" s="1"/>
  <c r="M218" i="1" s="1"/>
  <c r="M173" i="1"/>
  <c r="AC207" i="1"/>
  <c r="AC209" i="1" s="1"/>
  <c r="AC218" i="1" s="1"/>
  <c r="AC173" i="1"/>
  <c r="AS207" i="1"/>
  <c r="AS209" i="1" s="1"/>
  <c r="AS218" i="1" s="1"/>
  <c r="AS173" i="1"/>
  <c r="BI207" i="1"/>
  <c r="BI209" i="1" s="1"/>
  <c r="BI218" i="1" s="1"/>
  <c r="BI173" i="1"/>
  <c r="BY207" i="1"/>
  <c r="BY209" i="1" s="1"/>
  <c r="BY218" i="1" s="1"/>
  <c r="BY173" i="1"/>
  <c r="CO207" i="1"/>
  <c r="CO209" i="1" s="1"/>
  <c r="CO218" i="1" s="1"/>
  <c r="CO173" i="1"/>
  <c r="DE207" i="1"/>
  <c r="DE209" i="1" s="1"/>
  <c r="DE218" i="1" s="1"/>
  <c r="DE173" i="1"/>
  <c r="DU207" i="1"/>
  <c r="DU209" i="1" s="1"/>
  <c r="DU218" i="1" s="1"/>
  <c r="DU173" i="1"/>
  <c r="EK207" i="1"/>
  <c r="EK209" i="1" s="1"/>
  <c r="EK218" i="1" s="1"/>
  <c r="EK173" i="1"/>
  <c r="FA207" i="1"/>
  <c r="FA209" i="1" s="1"/>
  <c r="FA218" i="1" s="1"/>
  <c r="FA173" i="1"/>
  <c r="FQ207" i="1"/>
  <c r="FQ209" i="1" s="1"/>
  <c r="FQ218" i="1" s="1"/>
  <c r="FQ173" i="1"/>
  <c r="CO199" i="1"/>
  <c r="CO182" i="1"/>
  <c r="CO150" i="1"/>
  <c r="CO109" i="1"/>
  <c r="CO111" i="1" s="1"/>
  <c r="CO113" i="1" s="1"/>
  <c r="CO123" i="1" s="1"/>
  <c r="CO115" i="1"/>
  <c r="CO104" i="1"/>
  <c r="CO112" i="1"/>
  <c r="CO201" i="1" l="1"/>
  <c r="CO257" i="1"/>
  <c r="CO174" i="1"/>
  <c r="CO179" i="1" s="1"/>
  <c r="CO216" i="1" s="1"/>
  <c r="CO177" i="1"/>
  <c r="CN174" i="1"/>
  <c r="CN177" i="1"/>
  <c r="FO174" i="1"/>
  <c r="FO179" i="1" s="1"/>
  <c r="FO216" i="1" s="1"/>
  <c r="FO177" i="1"/>
  <c r="BW174" i="1"/>
  <c r="BW177" i="1"/>
  <c r="CV174" i="1"/>
  <c r="CV177" i="1"/>
  <c r="DR174" i="1"/>
  <c r="DR177" i="1"/>
  <c r="Z174" i="1"/>
  <c r="Z179" i="1" s="1"/>
  <c r="Z216" i="1" s="1"/>
  <c r="Z177" i="1"/>
  <c r="AR174" i="1"/>
  <c r="AR177" i="1"/>
  <c r="CL201" i="1"/>
  <c r="CL257" i="1"/>
  <c r="FE201" i="1"/>
  <c r="FE257" i="1"/>
  <c r="EA122" i="1"/>
  <c r="EA119" i="1"/>
  <c r="ET122" i="1"/>
  <c r="ET119" i="1"/>
  <c r="FP186" i="1"/>
  <c r="FP192" i="1"/>
  <c r="EW201" i="1"/>
  <c r="EW257" i="1"/>
  <c r="D174" i="1"/>
  <c r="D177" i="1"/>
  <c r="O192" i="1"/>
  <c r="O188" i="1"/>
  <c r="O184" i="1"/>
  <c r="O193" i="1"/>
  <c r="O219" i="1" s="1"/>
  <c r="O190" i="1"/>
  <c r="O186" i="1"/>
  <c r="AT122" i="1"/>
  <c r="AT119" i="1"/>
  <c r="AT257" i="1"/>
  <c r="AT201" i="1"/>
  <c r="BU201" i="1"/>
  <c r="BU257" i="1"/>
  <c r="FI174" i="1"/>
  <c r="FI179" i="1" s="1"/>
  <c r="FI216" i="1" s="1"/>
  <c r="FI177" i="1"/>
  <c r="BQ174" i="1"/>
  <c r="BQ177" i="1"/>
  <c r="E174" i="1"/>
  <c r="E177" i="1"/>
  <c r="DK174" i="1"/>
  <c r="DK179" i="1" s="1"/>
  <c r="DK216" i="1" s="1"/>
  <c r="DK177" i="1"/>
  <c r="S174" i="1"/>
  <c r="S179" i="1" s="1"/>
  <c r="S216" i="1" s="1"/>
  <c r="S177" i="1"/>
  <c r="DZ174" i="1"/>
  <c r="DZ177" i="1"/>
  <c r="AP122" i="1"/>
  <c r="AP119" i="1"/>
  <c r="AP201" i="1"/>
  <c r="AP257" i="1"/>
  <c r="CS122" i="1"/>
  <c r="CS119" i="1"/>
  <c r="CS193" i="1"/>
  <c r="CS219" i="1" s="1"/>
  <c r="CS190" i="1"/>
  <c r="CS186" i="1"/>
  <c r="CS192" i="1"/>
  <c r="CS188" i="1"/>
  <c r="CS184" i="1"/>
  <c r="BG257" i="1"/>
  <c r="BG201" i="1"/>
  <c r="CX201" i="1"/>
  <c r="CX257" i="1"/>
  <c r="T193" i="1"/>
  <c r="T219" i="1" s="1"/>
  <c r="T190" i="1"/>
  <c r="T186" i="1"/>
  <c r="T192" i="1"/>
  <c r="T188" i="1"/>
  <c r="T184" i="1"/>
  <c r="FQ174" i="1"/>
  <c r="FQ177" i="1"/>
  <c r="EK174" i="1"/>
  <c r="EK177" i="1"/>
  <c r="DE174" i="1"/>
  <c r="DE179" i="1" s="1"/>
  <c r="DE216" i="1" s="1"/>
  <c r="DE177" i="1"/>
  <c r="BY174" i="1"/>
  <c r="BY179" i="1" s="1"/>
  <c r="BY216" i="1" s="1"/>
  <c r="BY177" i="1"/>
  <c r="AS174" i="1"/>
  <c r="AS177" i="1"/>
  <c r="M174" i="1"/>
  <c r="M177" i="1"/>
  <c r="X174" i="1"/>
  <c r="X179" i="1" s="1"/>
  <c r="X216" i="1" s="1"/>
  <c r="X177" i="1"/>
  <c r="EY174" i="1"/>
  <c r="EY179" i="1" s="1"/>
  <c r="EY216" i="1" s="1"/>
  <c r="EY177" i="1"/>
  <c r="DS174" i="1"/>
  <c r="DS177" i="1"/>
  <c r="CM174" i="1"/>
  <c r="CM177" i="1"/>
  <c r="BG174" i="1"/>
  <c r="BG179" i="1" s="1"/>
  <c r="BG216" i="1" s="1"/>
  <c r="BG177" i="1"/>
  <c r="AA174" i="1"/>
  <c r="AA179" i="1" s="1"/>
  <c r="AA216" i="1" s="1"/>
  <c r="AA177" i="1"/>
  <c r="EF174" i="1"/>
  <c r="EF177" i="1"/>
  <c r="BH174" i="1"/>
  <c r="BH177" i="1"/>
  <c r="FN174" i="1"/>
  <c r="FN179" i="1" s="1"/>
  <c r="FN216" i="1" s="1"/>
  <c r="FN177" i="1"/>
  <c r="EH174" i="1"/>
  <c r="EH179" i="1" s="1"/>
  <c r="EH216" i="1" s="1"/>
  <c r="EH177" i="1"/>
  <c r="DB174" i="1"/>
  <c r="DB177" i="1"/>
  <c r="BV174" i="1"/>
  <c r="BV177" i="1"/>
  <c r="AP174" i="1"/>
  <c r="AP179" i="1" s="1"/>
  <c r="AP216" i="1" s="1"/>
  <c r="AP177" i="1"/>
  <c r="J174" i="1"/>
  <c r="J179" i="1" s="1"/>
  <c r="J216" i="1" s="1"/>
  <c r="J177" i="1"/>
  <c r="EV174" i="1"/>
  <c r="EV177" i="1"/>
  <c r="CF174" i="1"/>
  <c r="CF177" i="1"/>
  <c r="Z122" i="1"/>
  <c r="Z119" i="1"/>
  <c r="Z201" i="1"/>
  <c r="Z257" i="1"/>
  <c r="BF192" i="1"/>
  <c r="BF188" i="1"/>
  <c r="BF184" i="1"/>
  <c r="BF193" i="1"/>
  <c r="BF219" i="1" s="1"/>
  <c r="BF190" i="1"/>
  <c r="BF186" i="1"/>
  <c r="DR113" i="1"/>
  <c r="DR123" i="1" s="1"/>
  <c r="EX122" i="1"/>
  <c r="EX119" i="1"/>
  <c r="EX257" i="1"/>
  <c r="EX201" i="1"/>
  <c r="AG122" i="1"/>
  <c r="AG119" i="1"/>
  <c r="AG193" i="1"/>
  <c r="AG219" i="1" s="1"/>
  <c r="AG190" i="1"/>
  <c r="AG186" i="1"/>
  <c r="AG192" i="1"/>
  <c r="AG188" i="1"/>
  <c r="AG184" i="1"/>
  <c r="S113" i="1"/>
  <c r="S123" i="1" s="1"/>
  <c r="AI122" i="1"/>
  <c r="AI119" i="1"/>
  <c r="AI192" i="1"/>
  <c r="AI188" i="1"/>
  <c r="AI184" i="1"/>
  <c r="AI193" i="1"/>
  <c r="AI219" i="1" s="1"/>
  <c r="AI190" i="1"/>
  <c r="AI186" i="1"/>
  <c r="AY201" i="1"/>
  <c r="AY257" i="1"/>
  <c r="CE113" i="1"/>
  <c r="CE123" i="1" s="1"/>
  <c r="CU122" i="1"/>
  <c r="CU119" i="1"/>
  <c r="CU192" i="1"/>
  <c r="CU188" i="1"/>
  <c r="CU184" i="1"/>
  <c r="CU193" i="1"/>
  <c r="CU219" i="1" s="1"/>
  <c r="CU190" i="1"/>
  <c r="CU186" i="1"/>
  <c r="DK201" i="1"/>
  <c r="DK257" i="1"/>
  <c r="EQ113" i="1"/>
  <c r="EQ123" i="1" s="1"/>
  <c r="FG122" i="1"/>
  <c r="FG119" i="1"/>
  <c r="FG192" i="1"/>
  <c r="FG188" i="1"/>
  <c r="FG184" i="1"/>
  <c r="FG193" i="1"/>
  <c r="FG219" i="1" s="1"/>
  <c r="FG190" i="1"/>
  <c r="FG186" i="1"/>
  <c r="FW201" i="1"/>
  <c r="FW257" i="1"/>
  <c r="M113" i="1"/>
  <c r="M123" i="1" s="1"/>
  <c r="M201" i="1"/>
  <c r="M257" i="1"/>
  <c r="DU122" i="1"/>
  <c r="DU119" i="1"/>
  <c r="DU193" i="1"/>
  <c r="DU219" i="1" s="1"/>
  <c r="DU190" i="1"/>
  <c r="DU186" i="1"/>
  <c r="DU192" i="1"/>
  <c r="DU188" i="1"/>
  <c r="DU184" i="1"/>
  <c r="BB113" i="1"/>
  <c r="BB123" i="1" s="1"/>
  <c r="CH122" i="1"/>
  <c r="CH119" i="1"/>
  <c r="CH257" i="1"/>
  <c r="CH201" i="1"/>
  <c r="DN192" i="1"/>
  <c r="DN186" i="1"/>
  <c r="EO113" i="1"/>
  <c r="EO123" i="1" s="1"/>
  <c r="EO201" i="1"/>
  <c r="EO257" i="1"/>
  <c r="L113" i="1"/>
  <c r="L123" i="1" s="1"/>
  <c r="L186" i="1"/>
  <c r="L192" i="1"/>
  <c r="AB122" i="1"/>
  <c r="AB119" i="1"/>
  <c r="AB124" i="1" s="1"/>
  <c r="BH257" i="1"/>
  <c r="BH201" i="1"/>
  <c r="BX113" i="1"/>
  <c r="BX123" i="1" s="1"/>
  <c r="BX193" i="1"/>
  <c r="BX219" i="1" s="1"/>
  <c r="BX190" i="1"/>
  <c r="BX186" i="1"/>
  <c r="BX192" i="1"/>
  <c r="BX188" i="1"/>
  <c r="BX184" i="1"/>
  <c r="CN122" i="1"/>
  <c r="CN119" i="1"/>
  <c r="DT257" i="1"/>
  <c r="DT201" i="1"/>
  <c r="EJ113" i="1"/>
  <c r="EJ123" i="1" s="1"/>
  <c r="EJ186" i="1"/>
  <c r="EJ192" i="1"/>
  <c r="EZ122" i="1"/>
  <c r="EZ119" i="1"/>
  <c r="Y113" i="1"/>
  <c r="Y123" i="1" s="1"/>
  <c r="Y201" i="1"/>
  <c r="Y257" i="1"/>
  <c r="CK122" i="1"/>
  <c r="CK119" i="1"/>
  <c r="CK193" i="1"/>
  <c r="CK219" i="1" s="1"/>
  <c r="CK190" i="1"/>
  <c r="CK186" i="1"/>
  <c r="CK192" i="1"/>
  <c r="CK188" i="1"/>
  <c r="CK184" i="1"/>
  <c r="U146" i="1"/>
  <c r="U148" i="1" s="1"/>
  <c r="BA146" i="1"/>
  <c r="BA148" i="1" s="1"/>
  <c r="CG146" i="1"/>
  <c r="CG148" i="1" s="1"/>
  <c r="DM146" i="1"/>
  <c r="DM148" i="1" s="1"/>
  <c r="ES146" i="1"/>
  <c r="ES148" i="1" s="1"/>
  <c r="AF174" i="1"/>
  <c r="AF179" i="1" s="1"/>
  <c r="AF216" i="1" s="1"/>
  <c r="AF177" i="1"/>
  <c r="CD192" i="1"/>
  <c r="CD188" i="1"/>
  <c r="CD184" i="1"/>
  <c r="CD193" i="1"/>
  <c r="CD219" i="1" s="1"/>
  <c r="CD190" i="1"/>
  <c r="CD186" i="1"/>
  <c r="EM122" i="1"/>
  <c r="EM119" i="1"/>
  <c r="EM192" i="1"/>
  <c r="EM188" i="1"/>
  <c r="EM184" i="1"/>
  <c r="EM193" i="1"/>
  <c r="EM219" i="1" s="1"/>
  <c r="EM190" i="1"/>
  <c r="EM186" i="1"/>
  <c r="AK122" i="1"/>
  <c r="AK119" i="1"/>
  <c r="AK193" i="1"/>
  <c r="AK219" i="1" s="1"/>
  <c r="AK190" i="1"/>
  <c r="AK186" i="1"/>
  <c r="AK192" i="1"/>
  <c r="AK188" i="1"/>
  <c r="AK184" i="1"/>
  <c r="BN146" i="1"/>
  <c r="BN148" i="1" s="1"/>
  <c r="FN146" i="1"/>
  <c r="FN148" i="1" s="1"/>
  <c r="DO146" i="1"/>
  <c r="DO148" i="1" s="1"/>
  <c r="AR146" i="1"/>
  <c r="AR148" i="1" s="1"/>
  <c r="FH146" i="1"/>
  <c r="FH148" i="1" s="1"/>
  <c r="CA146" i="1"/>
  <c r="CA148" i="1" s="1"/>
  <c r="DL146" i="1"/>
  <c r="DL148" i="1" s="1"/>
  <c r="C179" i="1"/>
  <c r="C216" i="1" s="1"/>
  <c r="ES174" i="1"/>
  <c r="ES177" i="1"/>
  <c r="DM174" i="1"/>
  <c r="DM179" i="1" s="1"/>
  <c r="DM216" i="1" s="1"/>
  <c r="DM177" i="1"/>
  <c r="CG174" i="1"/>
  <c r="CG179" i="1" s="1"/>
  <c r="CG216" i="1" s="1"/>
  <c r="CG177" i="1"/>
  <c r="BA174" i="1"/>
  <c r="BA177" i="1"/>
  <c r="U174" i="1"/>
  <c r="U177" i="1"/>
  <c r="BD174" i="1"/>
  <c r="BD179" i="1" s="1"/>
  <c r="BD216" i="1" s="1"/>
  <c r="BD177" i="1"/>
  <c r="FG174" i="1"/>
  <c r="FG179" i="1" s="1"/>
  <c r="FG216" i="1" s="1"/>
  <c r="FG177" i="1"/>
  <c r="EA174" i="1"/>
  <c r="EA177" i="1"/>
  <c r="CU174" i="1"/>
  <c r="CU177" i="1"/>
  <c r="BO174" i="1"/>
  <c r="BO179" i="1" s="1"/>
  <c r="BO216" i="1" s="1"/>
  <c r="BO177" i="1"/>
  <c r="AI174" i="1"/>
  <c r="AI179" i="1" s="1"/>
  <c r="AI216" i="1" s="1"/>
  <c r="AI177" i="1"/>
  <c r="EZ174" i="1"/>
  <c r="EZ177" i="1"/>
  <c r="CB174" i="1"/>
  <c r="CB177" i="1"/>
  <c r="FV174" i="1"/>
  <c r="FV179" i="1" s="1"/>
  <c r="FV216" i="1" s="1"/>
  <c r="FV177" i="1"/>
  <c r="EP174" i="1"/>
  <c r="EP179" i="1" s="1"/>
  <c r="EP216" i="1" s="1"/>
  <c r="EP177" i="1"/>
  <c r="DJ174" i="1"/>
  <c r="DJ177" i="1"/>
  <c r="CD174" i="1"/>
  <c r="CD177" i="1"/>
  <c r="AX174" i="1"/>
  <c r="AX179" i="1" s="1"/>
  <c r="AX216" i="1" s="1"/>
  <c r="AX177" i="1"/>
  <c r="R174" i="1"/>
  <c r="R179" i="1" s="1"/>
  <c r="R216" i="1" s="1"/>
  <c r="R177" i="1"/>
  <c r="FH174" i="1"/>
  <c r="FH177" i="1"/>
  <c r="CZ174" i="1"/>
  <c r="CZ177" i="1"/>
  <c r="T174" i="1"/>
  <c r="T179" i="1" s="1"/>
  <c r="T216" i="1" s="1"/>
  <c r="T177" i="1"/>
  <c r="J192" i="1"/>
  <c r="J186" i="1"/>
  <c r="BZ113" i="1"/>
  <c r="BZ123" i="1" s="1"/>
  <c r="DB122" i="1"/>
  <c r="DB119" i="1"/>
  <c r="DB257" i="1"/>
  <c r="DB201" i="1"/>
  <c r="EH192" i="1"/>
  <c r="EH188" i="1"/>
  <c r="EH184" i="1"/>
  <c r="EH193" i="1"/>
  <c r="EH219" i="1" s="1"/>
  <c r="EH190" i="1"/>
  <c r="EH186" i="1"/>
  <c r="K122" i="1"/>
  <c r="K119" i="1"/>
  <c r="K192" i="1"/>
  <c r="K188" i="1"/>
  <c r="K184" i="1"/>
  <c r="K193" i="1"/>
  <c r="K219" i="1" s="1"/>
  <c r="K190" i="1"/>
  <c r="K186" i="1"/>
  <c r="AA257" i="1"/>
  <c r="AA201" i="1"/>
  <c r="BG113" i="1"/>
  <c r="BG123" i="1" s="1"/>
  <c r="BW122" i="1"/>
  <c r="BW119" i="1"/>
  <c r="BW192" i="1"/>
  <c r="BW188" i="1"/>
  <c r="BW184" i="1"/>
  <c r="BW193" i="1"/>
  <c r="BW219" i="1" s="1"/>
  <c r="BW190" i="1"/>
  <c r="BW186" i="1"/>
  <c r="CM257" i="1"/>
  <c r="CM201" i="1"/>
  <c r="DS113" i="1"/>
  <c r="DS123" i="1" s="1"/>
  <c r="EI122" i="1"/>
  <c r="EI119" i="1"/>
  <c r="EI192" i="1"/>
  <c r="EI186" i="1"/>
  <c r="EY257" i="1"/>
  <c r="EY201" i="1"/>
  <c r="CG113" i="1"/>
  <c r="CG123" i="1" s="1"/>
  <c r="CG257" i="1"/>
  <c r="CG201" i="1"/>
  <c r="ES122" i="1"/>
  <c r="ES119" i="1"/>
  <c r="ES193" i="1"/>
  <c r="ES219" i="1" s="1"/>
  <c r="ES190" i="1"/>
  <c r="ES186" i="1"/>
  <c r="ES192" i="1"/>
  <c r="ES188" i="1"/>
  <c r="ES184" i="1"/>
  <c r="F113" i="1"/>
  <c r="F123" i="1" s="1"/>
  <c r="AL122" i="1"/>
  <c r="AL119" i="1"/>
  <c r="AL201" i="1"/>
  <c r="AL257" i="1"/>
  <c r="BR192" i="1"/>
  <c r="BR186" i="1"/>
  <c r="ED113" i="1"/>
  <c r="ED123" i="1" s="1"/>
  <c r="FJ122" i="1"/>
  <c r="FJ119" i="1"/>
  <c r="FJ201" i="1"/>
  <c r="FJ257" i="1"/>
  <c r="CC122" i="1"/>
  <c r="CC119" i="1"/>
  <c r="CC193" i="1"/>
  <c r="CC219" i="1" s="1"/>
  <c r="CC190" i="1"/>
  <c r="CC186" i="1"/>
  <c r="CC192" i="1"/>
  <c r="CC188" i="1"/>
  <c r="CC184" i="1"/>
  <c r="D122" i="1"/>
  <c r="D119" i="1"/>
  <c r="AJ201" i="1"/>
  <c r="AJ257" i="1"/>
  <c r="AZ113" i="1"/>
  <c r="AZ123" i="1" s="1"/>
  <c r="AZ186" i="1"/>
  <c r="AZ192" i="1"/>
  <c r="BP122" i="1"/>
  <c r="BP119" i="1"/>
  <c r="CV257" i="1"/>
  <c r="CV201" i="1"/>
  <c r="DL113" i="1"/>
  <c r="DL123" i="1" s="1"/>
  <c r="DL186" i="1"/>
  <c r="DL192" i="1"/>
  <c r="EB122" i="1"/>
  <c r="EB119" i="1"/>
  <c r="FH201" i="1"/>
  <c r="FH257" i="1"/>
  <c r="FX113" i="1"/>
  <c r="FX123" i="1" s="1"/>
  <c r="FX193" i="1"/>
  <c r="FX219" i="1" s="1"/>
  <c r="FX190" i="1"/>
  <c r="FX186" i="1"/>
  <c r="FX192" i="1"/>
  <c r="FX188" i="1"/>
  <c r="FX184" i="1"/>
  <c r="FZ139" i="1"/>
  <c r="C18" i="1"/>
  <c r="Q146" i="1"/>
  <c r="Q148" i="1" s="1"/>
  <c r="AW146" i="1"/>
  <c r="AW148" i="1" s="1"/>
  <c r="CC146" i="1"/>
  <c r="CC148" i="1" s="1"/>
  <c r="DI146" i="1"/>
  <c r="DI148" i="1" s="1"/>
  <c r="EO146" i="1"/>
  <c r="EO148" i="1" s="1"/>
  <c r="FU146" i="1"/>
  <c r="FU148" i="1" s="1"/>
  <c r="DQ174" i="1"/>
  <c r="DQ179" i="1" s="1"/>
  <c r="DQ216" i="1" s="1"/>
  <c r="DQ177" i="1"/>
  <c r="AO174" i="1"/>
  <c r="AO177" i="1"/>
  <c r="H174" i="1"/>
  <c r="H179" i="1" s="1"/>
  <c r="H216" i="1" s="1"/>
  <c r="H177" i="1"/>
  <c r="DO174" i="1"/>
  <c r="DO179" i="1" s="1"/>
  <c r="DO216" i="1" s="1"/>
  <c r="DO177" i="1"/>
  <c r="BC174" i="1"/>
  <c r="BC179" i="1" s="1"/>
  <c r="BC216" i="1" s="1"/>
  <c r="BC177" i="1"/>
  <c r="DT174" i="1"/>
  <c r="DT177" i="1"/>
  <c r="ET174" i="1"/>
  <c r="ET179" i="1" s="1"/>
  <c r="ET216" i="1" s="1"/>
  <c r="ET177" i="1"/>
  <c r="CH174" i="1"/>
  <c r="CH179" i="1" s="1"/>
  <c r="CH216" i="1" s="1"/>
  <c r="CH177" i="1"/>
  <c r="F174" i="1"/>
  <c r="F179" i="1" s="1"/>
  <c r="F216" i="1" s="1"/>
  <c r="F177" i="1"/>
  <c r="BX174" i="1"/>
  <c r="BX177" i="1"/>
  <c r="R192" i="1"/>
  <c r="R188" i="1"/>
  <c r="R184" i="1"/>
  <c r="R193" i="1"/>
  <c r="R219" i="1" s="1"/>
  <c r="R190" i="1"/>
  <c r="R186" i="1"/>
  <c r="DY201" i="1"/>
  <c r="DY257" i="1"/>
  <c r="AU122" i="1"/>
  <c r="AU119" i="1"/>
  <c r="AU192" i="1"/>
  <c r="AU188" i="1"/>
  <c r="AU184" i="1"/>
  <c r="AU193" i="1"/>
  <c r="AU219" i="1" s="1"/>
  <c r="AU190" i="1"/>
  <c r="AU186" i="1"/>
  <c r="BK122" i="1"/>
  <c r="BK119" i="1"/>
  <c r="BK192" i="1"/>
  <c r="BK186" i="1"/>
  <c r="CA122" i="1"/>
  <c r="CA119" i="1"/>
  <c r="CA192" i="1"/>
  <c r="CA188" i="1"/>
  <c r="CA184" i="1"/>
  <c r="CA193" i="1"/>
  <c r="CA219" i="1" s="1"/>
  <c r="CA190" i="1"/>
  <c r="CA186" i="1"/>
  <c r="CQ122" i="1"/>
  <c r="CQ119" i="1"/>
  <c r="CQ192" i="1"/>
  <c r="CQ186" i="1"/>
  <c r="DW122" i="1"/>
  <c r="DW119" i="1"/>
  <c r="DW192" i="1"/>
  <c r="DW188" i="1"/>
  <c r="DW184" i="1"/>
  <c r="DW193" i="1"/>
  <c r="DW219" i="1" s="1"/>
  <c r="DW190" i="1"/>
  <c r="DW186" i="1"/>
  <c r="FC257" i="1"/>
  <c r="FC201" i="1"/>
  <c r="FS201" i="1"/>
  <c r="FS257" i="1"/>
  <c r="BT201" i="1"/>
  <c r="BT257" i="1"/>
  <c r="CJ201" i="1"/>
  <c r="CJ257" i="1"/>
  <c r="CZ201" i="1"/>
  <c r="CZ257" i="1"/>
  <c r="DP201" i="1"/>
  <c r="DP257" i="1"/>
  <c r="FL122" i="1"/>
  <c r="FL119" i="1"/>
  <c r="AT124" i="1"/>
  <c r="AB146" i="1"/>
  <c r="AB148" i="1" s="1"/>
  <c r="EZ146" i="1"/>
  <c r="EZ148" i="1" s="1"/>
  <c r="FU174" i="1"/>
  <c r="FU177" i="1"/>
  <c r="EO174" i="1"/>
  <c r="EO177" i="1"/>
  <c r="DI174" i="1"/>
  <c r="DI179" i="1" s="1"/>
  <c r="DI216" i="1" s="1"/>
  <c r="DI177" i="1"/>
  <c r="CC174" i="1"/>
  <c r="CC179" i="1" s="1"/>
  <c r="CC216" i="1" s="1"/>
  <c r="CC177" i="1"/>
  <c r="AW174" i="1"/>
  <c r="AW177" i="1"/>
  <c r="Q174" i="1"/>
  <c r="Q177" i="1"/>
  <c r="AN174" i="1"/>
  <c r="AN179" i="1" s="1"/>
  <c r="AN216" i="1" s="1"/>
  <c r="AN177" i="1"/>
  <c r="FC174" i="1"/>
  <c r="FC179" i="1" s="1"/>
  <c r="FC216" i="1" s="1"/>
  <c r="FC177" i="1"/>
  <c r="DW174" i="1"/>
  <c r="DW177" i="1"/>
  <c r="CQ174" i="1"/>
  <c r="CQ177" i="1"/>
  <c r="BK174" i="1"/>
  <c r="BK179" i="1" s="1"/>
  <c r="BK216" i="1" s="1"/>
  <c r="BK177" i="1"/>
  <c r="AE174" i="1"/>
  <c r="AE179" i="1" s="1"/>
  <c r="AE216" i="1" s="1"/>
  <c r="AE177" i="1"/>
  <c r="EN174" i="1"/>
  <c r="EN177" i="1"/>
  <c r="BP174" i="1"/>
  <c r="BP177" i="1"/>
  <c r="FR174" i="1"/>
  <c r="FR179" i="1" s="1"/>
  <c r="FR216" i="1" s="1"/>
  <c r="FR177" i="1"/>
  <c r="EL174" i="1"/>
  <c r="EL179" i="1" s="1"/>
  <c r="EL216" i="1" s="1"/>
  <c r="EL177" i="1"/>
  <c r="DF174" i="1"/>
  <c r="DF177" i="1"/>
  <c r="BZ174" i="1"/>
  <c r="BZ177" i="1"/>
  <c r="AT174" i="1"/>
  <c r="AT179" i="1" s="1"/>
  <c r="AT216" i="1" s="1"/>
  <c r="AT177" i="1"/>
  <c r="N174" i="1"/>
  <c r="N179" i="1" s="1"/>
  <c r="N216" i="1" s="1"/>
  <c r="N177" i="1"/>
  <c r="FD174" i="1"/>
  <c r="FD177" i="1"/>
  <c r="CR174" i="1"/>
  <c r="CR177" i="1"/>
  <c r="L174" i="1"/>
  <c r="L179" i="1" s="1"/>
  <c r="L216" i="1" s="1"/>
  <c r="L177" i="1"/>
  <c r="CT122" i="1"/>
  <c r="CT119" i="1"/>
  <c r="CT257" i="1"/>
  <c r="CT201" i="1"/>
  <c r="DZ192" i="1"/>
  <c r="DZ188" i="1"/>
  <c r="DZ184" i="1"/>
  <c r="DZ193" i="1"/>
  <c r="DZ219" i="1" s="1"/>
  <c r="DZ190" i="1"/>
  <c r="DZ186" i="1"/>
  <c r="G122" i="1"/>
  <c r="G119" i="1"/>
  <c r="G192" i="1"/>
  <c r="G188" i="1"/>
  <c r="G184" i="1"/>
  <c r="G193" i="1"/>
  <c r="G219" i="1" s="1"/>
  <c r="G190" i="1"/>
  <c r="G186" i="1"/>
  <c r="W201" i="1"/>
  <c r="W257" i="1"/>
  <c r="BS122" i="1"/>
  <c r="BS119" i="1"/>
  <c r="BS192" i="1"/>
  <c r="BS186" i="1"/>
  <c r="CI201" i="1"/>
  <c r="CI257" i="1"/>
  <c r="EE122" i="1"/>
  <c r="EE119" i="1"/>
  <c r="EE192" i="1"/>
  <c r="EE188" i="1"/>
  <c r="EE184" i="1"/>
  <c r="EE193" i="1"/>
  <c r="EE219" i="1" s="1"/>
  <c r="EE190" i="1"/>
  <c r="EE186" i="1"/>
  <c r="EU257" i="1"/>
  <c r="EU201" i="1"/>
  <c r="BQ257" i="1"/>
  <c r="BQ201" i="1"/>
  <c r="EC122" i="1"/>
  <c r="EC119" i="1"/>
  <c r="EC193" i="1"/>
  <c r="EC219" i="1" s="1"/>
  <c r="EC190" i="1"/>
  <c r="EC186" i="1"/>
  <c r="EC192" i="1"/>
  <c r="EC188" i="1"/>
  <c r="EC184" i="1"/>
  <c r="AD122" i="1"/>
  <c r="AD119" i="1"/>
  <c r="AD124" i="1" s="1"/>
  <c r="AD257" i="1"/>
  <c r="AD201" i="1"/>
  <c r="BJ192" i="1"/>
  <c r="BJ188" i="1"/>
  <c r="BJ184" i="1"/>
  <c r="BJ193" i="1"/>
  <c r="BJ219" i="1" s="1"/>
  <c r="BJ190" i="1"/>
  <c r="BJ186" i="1"/>
  <c r="FB122" i="1"/>
  <c r="FB119" i="1"/>
  <c r="FB201" i="1"/>
  <c r="FB257" i="1"/>
  <c r="AW122" i="1"/>
  <c r="AW119" i="1"/>
  <c r="AW193" i="1"/>
  <c r="AW219" i="1" s="1"/>
  <c r="AW190" i="1"/>
  <c r="AW186" i="1"/>
  <c r="AW192" i="1"/>
  <c r="AW188" i="1"/>
  <c r="AW184" i="1"/>
  <c r="AF201" i="1"/>
  <c r="AF257" i="1"/>
  <c r="AV193" i="1"/>
  <c r="AV219" i="1" s="1"/>
  <c r="AV190" i="1"/>
  <c r="AV186" i="1"/>
  <c r="AV192" i="1"/>
  <c r="AV188" i="1"/>
  <c r="AV184" i="1"/>
  <c r="BL122" i="1"/>
  <c r="BL119" i="1"/>
  <c r="CR201" i="1"/>
  <c r="CR257" i="1"/>
  <c r="DH186" i="1"/>
  <c r="DH192" i="1"/>
  <c r="DX122" i="1"/>
  <c r="DX119" i="1"/>
  <c r="FD201" i="1"/>
  <c r="FD257" i="1"/>
  <c r="FT193" i="1"/>
  <c r="FT219" i="1" s="1"/>
  <c r="FT190" i="1"/>
  <c r="FT186" i="1"/>
  <c r="FT192" i="1"/>
  <c r="FT188" i="1"/>
  <c r="FT184" i="1"/>
  <c r="FM201" i="1"/>
  <c r="FM257" i="1"/>
  <c r="AX192" i="1"/>
  <c r="AX188" i="1"/>
  <c r="AX184" i="1"/>
  <c r="AX193" i="1"/>
  <c r="AX219" i="1" s="1"/>
  <c r="AX190" i="1"/>
  <c r="AX186" i="1"/>
  <c r="DG257" i="1"/>
  <c r="DG201" i="1"/>
  <c r="N122" i="1"/>
  <c r="N119" i="1"/>
  <c r="N201" i="1"/>
  <c r="N257" i="1"/>
  <c r="BV122" i="1"/>
  <c r="BV119" i="1"/>
  <c r="BV257" i="1"/>
  <c r="BV201" i="1"/>
  <c r="DF122" i="1"/>
  <c r="DF119" i="1"/>
  <c r="DF124" i="1" s="1"/>
  <c r="DF257" i="1"/>
  <c r="DF201" i="1"/>
  <c r="FR192" i="1"/>
  <c r="FR188" i="1"/>
  <c r="FR184" i="1"/>
  <c r="FR193" i="1"/>
  <c r="FR219" i="1" s="1"/>
  <c r="FR190" i="1"/>
  <c r="FR186" i="1"/>
  <c r="EG201" i="1"/>
  <c r="EG257" i="1"/>
  <c r="AI124" i="1"/>
  <c r="DU174" i="1"/>
  <c r="DU179" i="1" s="1"/>
  <c r="DU216" i="1" s="1"/>
  <c r="DU177" i="1"/>
  <c r="AC174" i="1"/>
  <c r="AC179" i="1" s="1"/>
  <c r="AC216" i="1" s="1"/>
  <c r="AC177" i="1"/>
  <c r="EI174" i="1"/>
  <c r="EI177" i="1"/>
  <c r="AQ174" i="1"/>
  <c r="AQ177" i="1"/>
  <c r="P174" i="1"/>
  <c r="P179" i="1" s="1"/>
  <c r="P216" i="1" s="1"/>
  <c r="P177" i="1"/>
  <c r="CL174" i="1"/>
  <c r="CL179" i="1" s="1"/>
  <c r="CL216" i="1" s="1"/>
  <c r="CL177" i="1"/>
  <c r="FP174" i="1"/>
  <c r="FP177" i="1"/>
  <c r="DR192" i="1"/>
  <c r="DR186" i="1"/>
  <c r="S201" i="1"/>
  <c r="S257" i="1"/>
  <c r="BO122" i="1"/>
  <c r="BO119" i="1"/>
  <c r="BO192" i="1"/>
  <c r="BO186" i="1"/>
  <c r="CE201" i="1"/>
  <c r="CE257" i="1"/>
  <c r="EA192" i="1"/>
  <c r="EA188" i="1"/>
  <c r="EA184" i="1"/>
  <c r="EA193" i="1"/>
  <c r="EA219" i="1" s="1"/>
  <c r="EA190" i="1"/>
  <c r="EA186" i="1"/>
  <c r="DM122" i="1"/>
  <c r="DM119" i="1"/>
  <c r="DM193" i="1"/>
  <c r="DM219" i="1" s="1"/>
  <c r="DM190" i="1"/>
  <c r="DM186" i="1"/>
  <c r="DM192" i="1"/>
  <c r="DM188" i="1"/>
  <c r="DM184" i="1"/>
  <c r="V122" i="1"/>
  <c r="V119" i="1"/>
  <c r="ET201" i="1"/>
  <c r="ET257" i="1"/>
  <c r="Q186" i="1"/>
  <c r="Q192" i="1"/>
  <c r="BH122" i="1"/>
  <c r="BH119" i="1"/>
  <c r="BH124" i="1" s="1"/>
  <c r="DT122" i="1"/>
  <c r="DT119" i="1"/>
  <c r="DT124" i="1" s="1"/>
  <c r="O122" i="1"/>
  <c r="O119" i="1"/>
  <c r="AE122" i="1"/>
  <c r="AE119" i="1"/>
  <c r="AE192" i="1"/>
  <c r="AE188" i="1"/>
  <c r="AE184" i="1"/>
  <c r="AE193" i="1"/>
  <c r="AE219" i="1" s="1"/>
  <c r="AE190" i="1"/>
  <c r="AE186" i="1"/>
  <c r="AS201" i="1"/>
  <c r="AS257" i="1"/>
  <c r="FQ186" i="1"/>
  <c r="FQ192" i="1"/>
  <c r="CW174" i="1"/>
  <c r="CW179" i="1" s="1"/>
  <c r="CW216" i="1" s="1"/>
  <c r="CW177" i="1"/>
  <c r="FW174" i="1"/>
  <c r="FW177" i="1"/>
  <c r="CE174" i="1"/>
  <c r="CE177" i="1"/>
  <c r="AJ174" i="1"/>
  <c r="AJ177" i="1"/>
  <c r="CT174" i="1"/>
  <c r="CT179" i="1" s="1"/>
  <c r="CT216" i="1" s="1"/>
  <c r="CT177" i="1"/>
  <c r="AH174" i="1"/>
  <c r="AH177" i="1"/>
  <c r="EJ174" i="1"/>
  <c r="EJ177" i="1"/>
  <c r="DS257" i="1"/>
  <c r="DS201" i="1"/>
  <c r="FO122" i="1"/>
  <c r="FO119" i="1"/>
  <c r="FO192" i="1"/>
  <c r="FO186" i="1"/>
  <c r="BI201" i="1"/>
  <c r="BI257" i="1"/>
  <c r="F192" i="1"/>
  <c r="F188" i="1"/>
  <c r="F184" i="1"/>
  <c r="F193" i="1"/>
  <c r="F219" i="1" s="1"/>
  <c r="F190" i="1"/>
  <c r="F186" i="1"/>
  <c r="CX122" i="1"/>
  <c r="CX119" i="1"/>
  <c r="D257" i="1"/>
  <c r="D201" i="1"/>
  <c r="BP257" i="1"/>
  <c r="BP201" i="1"/>
  <c r="CO122" i="1"/>
  <c r="CO119" i="1"/>
  <c r="CO193" i="1"/>
  <c r="CO219" i="1" s="1"/>
  <c r="CO190" i="1"/>
  <c r="CO186" i="1"/>
  <c r="CO192" i="1"/>
  <c r="CO188" i="1"/>
  <c r="CO184" i="1"/>
  <c r="Z113" i="1"/>
  <c r="Z123" i="1" s="1"/>
  <c r="BF122" i="1"/>
  <c r="BF119" i="1"/>
  <c r="BF201" i="1"/>
  <c r="BF257" i="1"/>
  <c r="CL192" i="1"/>
  <c r="CL188" i="1"/>
  <c r="CL184" i="1"/>
  <c r="CL193" i="1"/>
  <c r="CL219" i="1" s="1"/>
  <c r="CL190" i="1"/>
  <c r="CL186" i="1"/>
  <c r="EX113" i="1"/>
  <c r="EX123" i="1" s="1"/>
  <c r="AG113" i="1"/>
  <c r="AG123" i="1" s="1"/>
  <c r="AG201" i="1"/>
  <c r="AG257" i="1"/>
  <c r="FE122" i="1"/>
  <c r="FE119" i="1"/>
  <c r="FE193" i="1"/>
  <c r="FE219" i="1" s="1"/>
  <c r="FE190" i="1"/>
  <c r="FE186" i="1"/>
  <c r="FE192" i="1"/>
  <c r="FE188" i="1"/>
  <c r="FE184" i="1"/>
  <c r="AI113" i="1"/>
  <c r="AI123" i="1" s="1"/>
  <c r="AY122" i="1"/>
  <c r="AY119" i="1"/>
  <c r="AY124" i="1" s="1"/>
  <c r="AY192" i="1"/>
  <c r="AY188" i="1"/>
  <c r="AY184" i="1"/>
  <c r="AY193" i="1"/>
  <c r="AY219" i="1" s="1"/>
  <c r="AY190" i="1"/>
  <c r="AY186" i="1"/>
  <c r="BO201" i="1"/>
  <c r="BO257" i="1"/>
  <c r="CU113" i="1"/>
  <c r="CU123" i="1" s="1"/>
  <c r="DK122" i="1"/>
  <c r="DK119" i="1"/>
  <c r="DK124" i="1" s="1"/>
  <c r="DK192" i="1"/>
  <c r="DK186" i="1"/>
  <c r="EA201" i="1"/>
  <c r="EA257" i="1"/>
  <c r="FG113" i="1"/>
  <c r="FG123" i="1" s="1"/>
  <c r="FW122" i="1"/>
  <c r="FW119" i="1"/>
  <c r="FW192" i="1"/>
  <c r="FW188" i="1"/>
  <c r="FW184" i="1"/>
  <c r="FW193" i="1"/>
  <c r="FW219" i="1" s="1"/>
  <c r="FW190" i="1"/>
  <c r="FW186" i="1"/>
  <c r="BA122" i="1"/>
  <c r="BA119" i="1"/>
  <c r="BA186" i="1"/>
  <c r="BA192" i="1"/>
  <c r="DU113" i="1"/>
  <c r="DU123" i="1" s="1"/>
  <c r="DU257" i="1"/>
  <c r="DU201" i="1"/>
  <c r="V192" i="1"/>
  <c r="V188" i="1"/>
  <c r="V184" i="1"/>
  <c r="V193" i="1"/>
  <c r="V219" i="1" s="1"/>
  <c r="V190" i="1"/>
  <c r="V186" i="1"/>
  <c r="CH113" i="1"/>
  <c r="CH123" i="1" s="1"/>
  <c r="DN122" i="1"/>
  <c r="DN119" i="1"/>
  <c r="DN257" i="1"/>
  <c r="DN201" i="1"/>
  <c r="ET192" i="1"/>
  <c r="ET188" i="1"/>
  <c r="ET184" i="1"/>
  <c r="ET193" i="1"/>
  <c r="ET219" i="1" s="1"/>
  <c r="ET190" i="1"/>
  <c r="ET186" i="1"/>
  <c r="L257" i="1"/>
  <c r="L201" i="1"/>
  <c r="AB113" i="1"/>
  <c r="AB123" i="1" s="1"/>
  <c r="AB193" i="1"/>
  <c r="AB219" i="1" s="1"/>
  <c r="AB190" i="1"/>
  <c r="AB186" i="1"/>
  <c r="AB192" i="1"/>
  <c r="AB188" i="1"/>
  <c r="AB184" i="1"/>
  <c r="AR122" i="1"/>
  <c r="AR119" i="1"/>
  <c r="AR124" i="1" s="1"/>
  <c r="BX257" i="1"/>
  <c r="BX201" i="1"/>
  <c r="CN113" i="1"/>
  <c r="CN123" i="1" s="1"/>
  <c r="CN124" i="1" s="1"/>
  <c r="CN193" i="1"/>
  <c r="CN219" i="1" s="1"/>
  <c r="CN190" i="1"/>
  <c r="CN186" i="1"/>
  <c r="CN192" i="1"/>
  <c r="CN188" i="1"/>
  <c r="CN184" i="1"/>
  <c r="DD122" i="1"/>
  <c r="DD119" i="1"/>
  <c r="DD124" i="1" s="1"/>
  <c r="EJ257" i="1"/>
  <c r="EJ201" i="1"/>
  <c r="EZ113" i="1"/>
  <c r="EZ123" i="1" s="1"/>
  <c r="EZ124" i="1" s="1"/>
  <c r="EZ193" i="1"/>
  <c r="EZ219" i="1" s="1"/>
  <c r="EZ190" i="1"/>
  <c r="EZ186" i="1"/>
  <c r="EZ192" i="1"/>
  <c r="EZ188" i="1"/>
  <c r="EZ184" i="1"/>
  <c r="FP122" i="1"/>
  <c r="FP119" i="1"/>
  <c r="FP124" i="1" s="1"/>
  <c r="CK113" i="1"/>
  <c r="CK123" i="1" s="1"/>
  <c r="CK201" i="1"/>
  <c r="CK257" i="1"/>
  <c r="EW122" i="1"/>
  <c r="EW119" i="1"/>
  <c r="EW193" i="1"/>
  <c r="EW219" i="1" s="1"/>
  <c r="EW190" i="1"/>
  <c r="EW186" i="1"/>
  <c r="EW192" i="1"/>
  <c r="EW188" i="1"/>
  <c r="EW184" i="1"/>
  <c r="FG124" i="1"/>
  <c r="CO124" i="1"/>
  <c r="DU124" i="1"/>
  <c r="Z124" i="1"/>
  <c r="BF124" i="1"/>
  <c r="EX124" i="1"/>
  <c r="M146" i="1"/>
  <c r="M148" i="1" s="1"/>
  <c r="AS146" i="1"/>
  <c r="AS148" i="1" s="1"/>
  <c r="BY146" i="1"/>
  <c r="BY148" i="1" s="1"/>
  <c r="DE146" i="1"/>
  <c r="DE148" i="1" s="1"/>
  <c r="EK146" i="1"/>
  <c r="EK148" i="1" s="1"/>
  <c r="FQ146" i="1"/>
  <c r="FQ148" i="1" s="1"/>
  <c r="CD122" i="1"/>
  <c r="CD119" i="1"/>
  <c r="CD257" i="1"/>
  <c r="CD201" i="1"/>
  <c r="O257" i="1"/>
  <c r="O201" i="1"/>
  <c r="AE257" i="1"/>
  <c r="AE201" i="1"/>
  <c r="EM113" i="1"/>
  <c r="EM123" i="1" s="1"/>
  <c r="AK113" i="1"/>
  <c r="AK123" i="1" s="1"/>
  <c r="AK257" i="1"/>
  <c r="AK201" i="1"/>
  <c r="AT192" i="1"/>
  <c r="AT188" i="1"/>
  <c r="AT184" i="1"/>
  <c r="AT193" i="1"/>
  <c r="AT219" i="1" s="1"/>
  <c r="AT190" i="1"/>
  <c r="AT186" i="1"/>
  <c r="BU122" i="1"/>
  <c r="BU119" i="1"/>
  <c r="BU193" i="1"/>
  <c r="BU219" i="1" s="1"/>
  <c r="BU190" i="1"/>
  <c r="BU186" i="1"/>
  <c r="BU192" i="1"/>
  <c r="BU188" i="1"/>
  <c r="BU184" i="1"/>
  <c r="L146" i="1"/>
  <c r="L148" i="1" s="1"/>
  <c r="EB146" i="1"/>
  <c r="EB148" i="1" s="1"/>
  <c r="CF146" i="1"/>
  <c r="CF148" i="1" s="1"/>
  <c r="AS122" i="1"/>
  <c r="AS119" i="1"/>
  <c r="AS193" i="1"/>
  <c r="AS219" i="1" s="1"/>
  <c r="AS190" i="1"/>
  <c r="AS186" i="1"/>
  <c r="AS192" i="1"/>
  <c r="AS188" i="1"/>
  <c r="AS184" i="1"/>
  <c r="J122" i="1"/>
  <c r="J119" i="1"/>
  <c r="J201" i="1"/>
  <c r="J257" i="1"/>
  <c r="AP192" i="1"/>
  <c r="AP186" i="1"/>
  <c r="DB113" i="1"/>
  <c r="DB123" i="1" s="1"/>
  <c r="EH122" i="1"/>
  <c r="EH119" i="1"/>
  <c r="EH257" i="1"/>
  <c r="EH201" i="1"/>
  <c r="FN192" i="1"/>
  <c r="FN186" i="1"/>
  <c r="K113" i="1"/>
  <c r="K123" i="1" s="1"/>
  <c r="AA122" i="1"/>
  <c r="AA119" i="1"/>
  <c r="AA124" i="1" s="1"/>
  <c r="AA192" i="1"/>
  <c r="AA188" i="1"/>
  <c r="AA184" i="1"/>
  <c r="AA193" i="1"/>
  <c r="AA219" i="1" s="1"/>
  <c r="AA190" i="1"/>
  <c r="AA186" i="1"/>
  <c r="AQ257" i="1"/>
  <c r="AQ201" i="1"/>
  <c r="BW113" i="1"/>
  <c r="BW123" i="1" s="1"/>
  <c r="CM122" i="1"/>
  <c r="CM119" i="1"/>
  <c r="CM192" i="1"/>
  <c r="CM186" i="1"/>
  <c r="DC257" i="1"/>
  <c r="DC201" i="1"/>
  <c r="EI113" i="1"/>
  <c r="EI123" i="1" s="1"/>
  <c r="EY122" i="1"/>
  <c r="EY119" i="1"/>
  <c r="EY192" i="1"/>
  <c r="EY186" i="1"/>
  <c r="FO257" i="1"/>
  <c r="FO201" i="1"/>
  <c r="ES113" i="1"/>
  <c r="ES123" i="1" s="1"/>
  <c r="ES257" i="1"/>
  <c r="ES201" i="1"/>
  <c r="BI122" i="1"/>
  <c r="BI124" i="1" s="1"/>
  <c r="BI119" i="1"/>
  <c r="BI193" i="1"/>
  <c r="BI219" i="1" s="1"/>
  <c r="BI190" i="1"/>
  <c r="BI186" i="1"/>
  <c r="BI192" i="1"/>
  <c r="BI188" i="1"/>
  <c r="BI184" i="1"/>
  <c r="AL113" i="1"/>
  <c r="AL123" i="1" s="1"/>
  <c r="BR122" i="1"/>
  <c r="BR119" i="1"/>
  <c r="BR201" i="1"/>
  <c r="BR257" i="1"/>
  <c r="CX192" i="1"/>
  <c r="CX186" i="1"/>
  <c r="FJ113" i="1"/>
  <c r="FJ123" i="1" s="1"/>
  <c r="CC113" i="1"/>
  <c r="CC123" i="1" s="1"/>
  <c r="CC201" i="1"/>
  <c r="CC257" i="1"/>
  <c r="D113" i="1"/>
  <c r="D123" i="1" s="1"/>
  <c r="D186" i="1"/>
  <c r="D192" i="1"/>
  <c r="T122" i="1"/>
  <c r="T119" i="1"/>
  <c r="AZ226" i="1"/>
  <c r="BP113" i="1"/>
  <c r="BP123" i="1" s="1"/>
  <c r="BP193" i="1"/>
  <c r="BP219" i="1" s="1"/>
  <c r="BP190" i="1"/>
  <c r="BP186" i="1"/>
  <c r="BP192" i="1"/>
  <c r="BP188" i="1"/>
  <c r="BP184" i="1"/>
  <c r="CF122" i="1"/>
  <c r="CF124" i="1" s="1"/>
  <c r="CF119" i="1"/>
  <c r="DL257" i="1"/>
  <c r="DL201" i="1"/>
  <c r="EB186" i="1"/>
  <c r="EB192" i="1"/>
  <c r="ER122" i="1"/>
  <c r="ER119" i="1"/>
  <c r="ER124" i="1" s="1"/>
  <c r="FX257" i="1"/>
  <c r="FX201" i="1"/>
  <c r="BE122" i="1"/>
  <c r="BE119" i="1"/>
  <c r="BE193" i="1"/>
  <c r="BE219" i="1" s="1"/>
  <c r="BE190" i="1"/>
  <c r="BE186" i="1"/>
  <c r="BE192" i="1"/>
  <c r="BE188" i="1"/>
  <c r="BE184" i="1"/>
  <c r="BA124" i="1"/>
  <c r="DM124" i="1"/>
  <c r="ES124" i="1"/>
  <c r="CD124" i="1"/>
  <c r="FW124" i="1"/>
  <c r="T124" i="1"/>
  <c r="I146" i="1"/>
  <c r="I148" i="1" s="1"/>
  <c r="AO146" i="1"/>
  <c r="AO148" i="1" s="1"/>
  <c r="BU146" i="1"/>
  <c r="BU148" i="1" s="1"/>
  <c r="DA146" i="1"/>
  <c r="DA148" i="1" s="1"/>
  <c r="EG146" i="1"/>
  <c r="EG148" i="1" s="1"/>
  <c r="FM146" i="1"/>
  <c r="FM148" i="1" s="1"/>
  <c r="R122" i="1"/>
  <c r="R119" i="1"/>
  <c r="R124" i="1" s="1"/>
  <c r="R257" i="1"/>
  <c r="R201" i="1"/>
  <c r="AU113" i="1"/>
  <c r="AU123" i="1" s="1"/>
  <c r="BK113" i="1"/>
  <c r="BK123" i="1" s="1"/>
  <c r="CA113" i="1"/>
  <c r="CA123" i="1" s="1"/>
  <c r="CA124" i="1" s="1"/>
  <c r="CQ113" i="1"/>
  <c r="CQ123" i="1" s="1"/>
  <c r="DW113" i="1"/>
  <c r="DW123" i="1" s="1"/>
  <c r="FC122" i="1"/>
  <c r="FC119" i="1"/>
  <c r="FC124" i="1" s="1"/>
  <c r="FC192" i="1"/>
  <c r="FC188" i="1"/>
  <c r="FC184" i="1"/>
  <c r="FC193" i="1"/>
  <c r="FC219" i="1" s="1"/>
  <c r="FC190" i="1"/>
  <c r="FC186" i="1"/>
  <c r="FS122" i="1"/>
  <c r="FS119" i="1"/>
  <c r="FS124" i="1" s="1"/>
  <c r="FS192" i="1"/>
  <c r="FS188" i="1"/>
  <c r="FS184" i="1"/>
  <c r="FS193" i="1"/>
  <c r="FS219" i="1" s="1"/>
  <c r="FS190" i="1"/>
  <c r="FS186" i="1"/>
  <c r="EL192" i="1"/>
  <c r="EL188" i="1"/>
  <c r="EL184" i="1"/>
  <c r="EL193" i="1"/>
  <c r="EL219" i="1" s="1"/>
  <c r="EL190" i="1"/>
  <c r="EL186" i="1"/>
  <c r="H122" i="1"/>
  <c r="H119" i="1"/>
  <c r="X122" i="1"/>
  <c r="X119" i="1"/>
  <c r="AN122" i="1"/>
  <c r="AN119" i="1"/>
  <c r="FL193" i="1"/>
  <c r="FL219" i="1" s="1"/>
  <c r="FL190" i="1"/>
  <c r="FL186" i="1"/>
  <c r="FL192" i="1"/>
  <c r="FL188" i="1"/>
  <c r="FL184" i="1"/>
  <c r="FZ85" i="1"/>
  <c r="C90" i="1"/>
  <c r="BF146" i="1"/>
  <c r="BF148" i="1" s="1"/>
  <c r="AH192" i="1"/>
  <c r="AH186" i="1"/>
  <c r="CT113" i="1"/>
  <c r="CT123" i="1" s="1"/>
  <c r="DZ122" i="1"/>
  <c r="DZ119" i="1"/>
  <c r="DZ257" i="1"/>
  <c r="DZ201" i="1"/>
  <c r="FF192" i="1"/>
  <c r="FF188" i="1"/>
  <c r="FF184" i="1"/>
  <c r="FF193" i="1"/>
  <c r="FF219" i="1" s="1"/>
  <c r="FF190" i="1"/>
  <c r="FF186" i="1"/>
  <c r="G113" i="1"/>
  <c r="G123" i="1" s="1"/>
  <c r="G124" i="1" s="1"/>
  <c r="W122" i="1"/>
  <c r="W119" i="1"/>
  <c r="W192" i="1"/>
  <c r="W188" i="1"/>
  <c r="W184" i="1"/>
  <c r="W193" i="1"/>
  <c r="W219" i="1" s="1"/>
  <c r="W190" i="1"/>
  <c r="W186" i="1"/>
  <c r="AM201" i="1"/>
  <c r="AM257" i="1"/>
  <c r="BC154" i="1"/>
  <c r="BS113" i="1"/>
  <c r="BS123" i="1" s="1"/>
  <c r="CI122" i="1"/>
  <c r="CI119" i="1"/>
  <c r="CI124" i="1" s="1"/>
  <c r="CI192" i="1"/>
  <c r="CI186" i="1"/>
  <c r="CY257" i="1"/>
  <c r="CY201" i="1"/>
  <c r="DO154" i="1"/>
  <c r="EE113" i="1"/>
  <c r="EE123" i="1" s="1"/>
  <c r="EU122" i="1"/>
  <c r="EU119" i="1"/>
  <c r="EU192" i="1"/>
  <c r="EU186" i="1"/>
  <c r="FK201" i="1"/>
  <c r="FK257" i="1"/>
  <c r="EC113" i="1"/>
  <c r="EC123" i="1" s="1"/>
  <c r="EC257" i="1"/>
  <c r="EC201" i="1"/>
  <c r="AC122" i="1"/>
  <c r="AC119" i="1"/>
  <c r="AC124" i="1" s="1"/>
  <c r="AC193" i="1"/>
  <c r="AC219" i="1" s="1"/>
  <c r="AC190" i="1"/>
  <c r="AC186" i="1"/>
  <c r="AC192" i="1"/>
  <c r="AC188" i="1"/>
  <c r="AC184" i="1"/>
  <c r="AD113" i="1"/>
  <c r="AD123" i="1" s="1"/>
  <c r="BJ122" i="1"/>
  <c r="BJ119" i="1"/>
  <c r="BJ201" i="1"/>
  <c r="BJ257" i="1"/>
  <c r="CP192" i="1"/>
  <c r="CP186" i="1"/>
  <c r="FB113" i="1"/>
  <c r="FB123" i="1" s="1"/>
  <c r="AW113" i="1"/>
  <c r="AW123" i="1" s="1"/>
  <c r="AW201" i="1"/>
  <c r="AW257" i="1"/>
  <c r="FU122" i="1"/>
  <c r="FU119" i="1"/>
  <c r="FU124" i="1" s="1"/>
  <c r="FU186" i="1"/>
  <c r="FU192" i="1"/>
  <c r="P122" i="1"/>
  <c r="P119" i="1"/>
  <c r="P124" i="1" s="1"/>
  <c r="AV201" i="1"/>
  <c r="AV257" i="1"/>
  <c r="BL113" i="1"/>
  <c r="BL123" i="1" s="1"/>
  <c r="BL193" i="1"/>
  <c r="BL219" i="1" s="1"/>
  <c r="BL190" i="1"/>
  <c r="BL186" i="1"/>
  <c r="BL192" i="1"/>
  <c r="BL188" i="1"/>
  <c r="BL184" i="1"/>
  <c r="CB122" i="1"/>
  <c r="CB119" i="1"/>
  <c r="DH201" i="1"/>
  <c r="DH257" i="1"/>
  <c r="DX113" i="1"/>
  <c r="DX123" i="1" s="1"/>
  <c r="DX124" i="1" s="1"/>
  <c r="DX193" i="1"/>
  <c r="DX219" i="1" s="1"/>
  <c r="DX190" i="1"/>
  <c r="DX186" i="1"/>
  <c r="DX192" i="1"/>
  <c r="DX188" i="1"/>
  <c r="DX184" i="1"/>
  <c r="EN122" i="1"/>
  <c r="EN119" i="1"/>
  <c r="EN154" i="1"/>
  <c r="FT201" i="1"/>
  <c r="FT257" i="1"/>
  <c r="AO122" i="1"/>
  <c r="AO119" i="1"/>
  <c r="AO186" i="1"/>
  <c r="AO192" i="1"/>
  <c r="AE124" i="1"/>
  <c r="AO124" i="1"/>
  <c r="BU124" i="1"/>
  <c r="AD146" i="1"/>
  <c r="AD148" i="1" s="1"/>
  <c r="BJ146" i="1"/>
  <c r="BJ148" i="1" s="1"/>
  <c r="CP146" i="1"/>
  <c r="CP148" i="1" s="1"/>
  <c r="DV146" i="1"/>
  <c r="DV148" i="1" s="1"/>
  <c r="FB146" i="1"/>
  <c r="FB148" i="1" s="1"/>
  <c r="O124" i="1"/>
  <c r="CM124" i="1"/>
  <c r="AL124" i="1"/>
  <c r="BR124" i="1"/>
  <c r="CX124" i="1"/>
  <c r="CX184" i="1" s="1"/>
  <c r="CX188" i="1" s="1"/>
  <c r="CX190" i="1" s="1"/>
  <c r="FJ124" i="1"/>
  <c r="AI146" i="1"/>
  <c r="AI148" i="1" s="1"/>
  <c r="BO146" i="1"/>
  <c r="BO148" i="1" s="1"/>
  <c r="CU146" i="1"/>
  <c r="CU148" i="1" s="1"/>
  <c r="EA146" i="1"/>
  <c r="EA148" i="1" s="1"/>
  <c r="FG146" i="1"/>
  <c r="FG148" i="1" s="1"/>
  <c r="H146" i="1"/>
  <c r="H148" i="1" s="1"/>
  <c r="AN146" i="1"/>
  <c r="AN148" i="1" s="1"/>
  <c r="BT146" i="1"/>
  <c r="BT148" i="1" s="1"/>
  <c r="CZ146" i="1"/>
  <c r="CZ148" i="1" s="1"/>
  <c r="EF146" i="1"/>
  <c r="EF148" i="1" s="1"/>
  <c r="FL146" i="1"/>
  <c r="FL148" i="1" s="1"/>
  <c r="CU124" i="1"/>
  <c r="H124" i="1"/>
  <c r="AN124" i="1"/>
  <c r="FL124" i="1"/>
  <c r="BY122" i="1"/>
  <c r="BY119" i="1"/>
  <c r="BY186" i="1"/>
  <c r="BY192" i="1"/>
  <c r="EW174" i="1"/>
  <c r="EW177" i="1"/>
  <c r="DA174" i="1"/>
  <c r="DA179" i="1" s="1"/>
  <c r="DA216" i="1" s="1"/>
  <c r="DA177" i="1"/>
  <c r="BE174" i="1"/>
  <c r="BE179" i="1" s="1"/>
  <c r="BE216" i="1" s="1"/>
  <c r="BE177" i="1"/>
  <c r="BT174" i="1"/>
  <c r="BT177" i="1"/>
  <c r="EE174" i="1"/>
  <c r="EE177" i="1"/>
  <c r="BS174" i="1"/>
  <c r="BS179" i="1" s="1"/>
  <c r="BS216" i="1" s="1"/>
  <c r="BS177" i="1"/>
  <c r="G174" i="1"/>
  <c r="G179" i="1" s="1"/>
  <c r="G216" i="1" s="1"/>
  <c r="G177" i="1"/>
  <c r="FJ174" i="1"/>
  <c r="FJ177" i="1"/>
  <c r="CX174" i="1"/>
  <c r="CX177" i="1"/>
  <c r="BB174" i="1"/>
  <c r="BB179" i="1" s="1"/>
  <c r="BB216" i="1" s="1"/>
  <c r="BB177" i="1"/>
  <c r="FL174" i="1"/>
  <c r="FL179" i="1" s="1"/>
  <c r="FL216" i="1" s="1"/>
  <c r="FL177" i="1"/>
  <c r="AX122" i="1"/>
  <c r="AX119" i="1"/>
  <c r="AX124" i="1" s="1"/>
  <c r="AX257" i="1"/>
  <c r="AX201" i="1"/>
  <c r="DJ192" i="1"/>
  <c r="DJ186" i="1"/>
  <c r="EP192" i="1"/>
  <c r="EP188" i="1"/>
  <c r="EP184" i="1"/>
  <c r="EP193" i="1"/>
  <c r="EP219" i="1" s="1"/>
  <c r="EP190" i="1"/>
  <c r="EP186" i="1"/>
  <c r="FV192" i="1"/>
  <c r="FV186" i="1"/>
  <c r="DG122" i="1"/>
  <c r="DG119" i="1"/>
  <c r="DG124" i="1" s="1"/>
  <c r="DG192" i="1"/>
  <c r="DG188" i="1"/>
  <c r="DG184" i="1"/>
  <c r="DG193" i="1"/>
  <c r="DG219" i="1" s="1"/>
  <c r="DG190" i="1"/>
  <c r="DG186" i="1"/>
  <c r="CW122" i="1"/>
  <c r="CW119" i="1"/>
  <c r="CW193" i="1"/>
  <c r="CW219" i="1" s="1"/>
  <c r="CW190" i="1"/>
  <c r="CW186" i="1"/>
  <c r="CW192" i="1"/>
  <c r="CW188" i="1"/>
  <c r="CW184" i="1"/>
  <c r="N113" i="1"/>
  <c r="N123" i="1" s="1"/>
  <c r="BV113" i="1"/>
  <c r="BV123" i="1" s="1"/>
  <c r="DF113" i="1"/>
  <c r="DF123" i="1" s="1"/>
  <c r="DF154" i="1"/>
  <c r="FR122" i="1"/>
  <c r="FR119" i="1"/>
  <c r="FR124" i="1" s="1"/>
  <c r="FR257" i="1"/>
  <c r="FR201" i="1"/>
  <c r="BD122" i="1"/>
  <c r="BD119" i="1"/>
  <c r="EF122" i="1"/>
  <c r="EF119" i="1"/>
  <c r="EF124" i="1" s="1"/>
  <c r="EF154" i="1"/>
  <c r="EV122" i="1"/>
  <c r="EV119" i="1"/>
  <c r="K124" i="1"/>
  <c r="AG124" i="1"/>
  <c r="CC124" i="1"/>
  <c r="FE124" i="1"/>
  <c r="CT146" i="1"/>
  <c r="CT148" i="1" s="1"/>
  <c r="CQ146" i="1"/>
  <c r="CQ148" i="1" s="1"/>
  <c r="CF193" i="1"/>
  <c r="CF219" i="1" s="1"/>
  <c r="CF190" i="1"/>
  <c r="CF186" i="1"/>
  <c r="CF192" i="1"/>
  <c r="CF188" i="1"/>
  <c r="CF184" i="1"/>
  <c r="CV122" i="1"/>
  <c r="CV119" i="1"/>
  <c r="EB201" i="1"/>
  <c r="EB257" i="1"/>
  <c r="ER113" i="1"/>
  <c r="ER123" i="1" s="1"/>
  <c r="ER193" i="1"/>
  <c r="ER219" i="1" s="1"/>
  <c r="ER190" i="1"/>
  <c r="ER186" i="1"/>
  <c r="ER192" i="1"/>
  <c r="ER188" i="1"/>
  <c r="ER184" i="1"/>
  <c r="FH122" i="1"/>
  <c r="FH119" i="1"/>
  <c r="BE113" i="1"/>
  <c r="BE123" i="1" s="1"/>
  <c r="BE201" i="1"/>
  <c r="BE257" i="1"/>
  <c r="DQ122" i="1"/>
  <c r="DQ119" i="1"/>
  <c r="DQ193" i="1"/>
  <c r="DQ219" i="1" s="1"/>
  <c r="DQ190" i="1"/>
  <c r="DQ186" i="1"/>
  <c r="DQ192" i="1"/>
  <c r="DQ188" i="1"/>
  <c r="DQ184" i="1"/>
  <c r="CK174" i="1"/>
  <c r="CK177" i="1"/>
  <c r="I174" i="1"/>
  <c r="I179" i="1" s="1"/>
  <c r="I216" i="1" s="1"/>
  <c r="I177" i="1"/>
  <c r="EU174" i="1"/>
  <c r="EU179" i="1" s="1"/>
  <c r="EU216" i="1" s="1"/>
  <c r="EU177" i="1"/>
  <c r="CI174" i="1"/>
  <c r="CI177" i="1"/>
  <c r="W174" i="1"/>
  <c r="W177" i="1"/>
  <c r="AV174" i="1"/>
  <c r="AV179" i="1" s="1"/>
  <c r="AV216" i="1" s="1"/>
  <c r="AV177" i="1"/>
  <c r="DN174" i="1"/>
  <c r="DN179" i="1" s="1"/>
  <c r="DN216" i="1" s="1"/>
  <c r="DN177" i="1"/>
  <c r="AL174" i="1"/>
  <c r="AL177" i="1"/>
  <c r="ER174" i="1"/>
  <c r="ER177" i="1"/>
  <c r="FI122" i="1"/>
  <c r="FI119" i="1"/>
  <c r="FI186" i="1"/>
  <c r="FI192" i="1"/>
  <c r="DE122" i="1"/>
  <c r="DE119" i="1"/>
  <c r="DE193" i="1"/>
  <c r="DE219" i="1" s="1"/>
  <c r="DE190" i="1"/>
  <c r="DE186" i="1"/>
  <c r="DE192" i="1"/>
  <c r="DE188" i="1"/>
  <c r="DE184" i="1"/>
  <c r="EL122" i="1"/>
  <c r="EL119" i="1"/>
  <c r="EL124" i="1" s="1"/>
  <c r="EL257" i="1"/>
  <c r="EL201" i="1"/>
  <c r="DI122" i="1"/>
  <c r="DI119" i="1"/>
  <c r="DI186" i="1"/>
  <c r="DI192" i="1"/>
  <c r="H193" i="1"/>
  <c r="H219" i="1" s="1"/>
  <c r="H190" i="1"/>
  <c r="H186" i="1"/>
  <c r="H192" i="1"/>
  <c r="H188" i="1"/>
  <c r="H184" i="1"/>
  <c r="X193" i="1"/>
  <c r="X219" i="1" s="1"/>
  <c r="X190" i="1"/>
  <c r="X186" i="1"/>
  <c r="X192" i="1"/>
  <c r="X188" i="1"/>
  <c r="X184" i="1"/>
  <c r="AN193" i="1"/>
  <c r="AN219" i="1" s="1"/>
  <c r="AN190" i="1"/>
  <c r="AN186" i="1"/>
  <c r="AN192" i="1"/>
  <c r="AN188" i="1"/>
  <c r="AN184" i="1"/>
  <c r="BT122" i="1"/>
  <c r="BT119" i="1"/>
  <c r="BT124" i="1" s="1"/>
  <c r="CJ122" i="1"/>
  <c r="CJ119" i="1"/>
  <c r="CZ122" i="1"/>
  <c r="CZ119" i="1"/>
  <c r="CZ124" i="1" s="1"/>
  <c r="CZ154" i="1"/>
  <c r="DP122" i="1"/>
  <c r="DP119" i="1"/>
  <c r="FL201" i="1"/>
  <c r="FL257" i="1"/>
  <c r="FO124" i="1"/>
  <c r="AH146" i="1"/>
  <c r="AH148" i="1" s="1"/>
  <c r="DZ146" i="1"/>
  <c r="DZ148" i="1" s="1"/>
  <c r="AM146" i="1"/>
  <c r="AM148" i="1" s="1"/>
  <c r="FK146" i="1"/>
  <c r="FK148" i="1" s="1"/>
  <c r="EK122" i="1"/>
  <c r="EK119" i="1"/>
  <c r="EK193" i="1"/>
  <c r="EK219" i="1" s="1"/>
  <c r="EK190" i="1"/>
  <c r="EK186" i="1"/>
  <c r="EK192" i="1"/>
  <c r="EK188" i="1"/>
  <c r="EK184" i="1"/>
  <c r="FE174" i="1"/>
  <c r="FE179" i="1" s="1"/>
  <c r="FE216" i="1" s="1"/>
  <c r="FE177" i="1"/>
  <c r="DY174" i="1"/>
  <c r="DY177" i="1"/>
  <c r="CS174" i="1"/>
  <c r="CS177" i="1"/>
  <c r="BM174" i="1"/>
  <c r="BM179" i="1" s="1"/>
  <c r="BM216" i="1" s="1"/>
  <c r="BM177" i="1"/>
  <c r="AG174" i="1"/>
  <c r="AG179" i="1" s="1"/>
  <c r="AG216" i="1" s="1"/>
  <c r="AG177" i="1"/>
  <c r="EB174" i="1"/>
  <c r="EB177" i="1"/>
  <c r="FS174" i="1"/>
  <c r="FS177" i="1"/>
  <c r="EM174" i="1"/>
  <c r="EM179" i="1" s="1"/>
  <c r="EM216" i="1" s="1"/>
  <c r="EM177" i="1"/>
  <c r="DG174" i="1"/>
  <c r="DG179" i="1" s="1"/>
  <c r="DG216" i="1" s="1"/>
  <c r="DG177" i="1"/>
  <c r="CA174" i="1"/>
  <c r="CA177" i="1"/>
  <c r="AU174" i="1"/>
  <c r="AU177" i="1"/>
  <c r="O174" i="1"/>
  <c r="O179" i="1" s="1"/>
  <c r="O216" i="1" s="1"/>
  <c r="O177" i="1"/>
  <c r="DD174" i="1"/>
  <c r="DD177" i="1"/>
  <c r="AB174" i="1"/>
  <c r="AB177" i="1"/>
  <c r="FB174" i="1"/>
  <c r="FB177" i="1"/>
  <c r="DV174" i="1"/>
  <c r="DV179" i="1" s="1"/>
  <c r="DV216" i="1" s="1"/>
  <c r="DV177" i="1"/>
  <c r="CP174" i="1"/>
  <c r="CP177" i="1"/>
  <c r="BJ174" i="1"/>
  <c r="BJ177" i="1"/>
  <c r="AD174" i="1"/>
  <c r="AD177" i="1"/>
  <c r="FT174" i="1"/>
  <c r="FT179" i="1" s="1"/>
  <c r="FT216" i="1" s="1"/>
  <c r="FT177" i="1"/>
  <c r="DX174" i="1"/>
  <c r="DX177" i="1"/>
  <c r="AZ174" i="1"/>
  <c r="AZ177" i="1"/>
  <c r="AH122" i="1"/>
  <c r="AH119" i="1"/>
  <c r="AH257" i="1"/>
  <c r="AH201" i="1"/>
  <c r="BN192" i="1"/>
  <c r="BN186" i="1"/>
  <c r="FF122" i="1"/>
  <c r="FF119" i="1"/>
  <c r="FF257" i="1"/>
  <c r="FF201" i="1"/>
  <c r="BM122" i="1"/>
  <c r="BM119" i="1"/>
  <c r="BM124" i="1" s="1"/>
  <c r="BM193" i="1"/>
  <c r="BM219" i="1" s="1"/>
  <c r="BM190" i="1"/>
  <c r="BM186" i="1"/>
  <c r="BM192" i="1"/>
  <c r="BM188" i="1"/>
  <c r="BM184" i="1"/>
  <c r="AM122" i="1"/>
  <c r="AM119" i="1"/>
  <c r="AM124" i="1" s="1"/>
  <c r="AM192" i="1"/>
  <c r="AM188" i="1"/>
  <c r="AM184" i="1"/>
  <c r="AM193" i="1"/>
  <c r="AM219" i="1" s="1"/>
  <c r="AM190" i="1"/>
  <c r="AM186" i="1"/>
  <c r="BC257" i="1"/>
  <c r="BC201" i="1"/>
  <c r="CY122" i="1"/>
  <c r="CY119" i="1"/>
  <c r="CY124" i="1" s="1"/>
  <c r="CY192" i="1"/>
  <c r="CY188" i="1"/>
  <c r="CY184" i="1"/>
  <c r="CY193" i="1"/>
  <c r="CY219" i="1" s="1"/>
  <c r="CY190" i="1"/>
  <c r="CY186" i="1"/>
  <c r="DO201" i="1"/>
  <c r="DO257" i="1"/>
  <c r="FK122" i="1"/>
  <c r="FK119" i="1"/>
  <c r="FK124" i="1" s="1"/>
  <c r="FK192" i="1"/>
  <c r="FK186" i="1"/>
  <c r="E122" i="1"/>
  <c r="E119" i="1"/>
  <c r="E186" i="1"/>
  <c r="E192" i="1"/>
  <c r="AC257" i="1"/>
  <c r="AC201" i="1"/>
  <c r="FA122" i="1"/>
  <c r="FA119" i="1"/>
  <c r="FA124" i="1" s="1"/>
  <c r="FA193" i="1"/>
  <c r="FA219" i="1" s="1"/>
  <c r="FA190" i="1"/>
  <c r="FA186" i="1"/>
  <c r="FA192" i="1"/>
  <c r="FA188" i="1"/>
  <c r="FA184" i="1"/>
  <c r="CP122" i="1"/>
  <c r="CP119" i="1"/>
  <c r="CP124" i="1" s="1"/>
  <c r="CP257" i="1"/>
  <c r="CP201" i="1"/>
  <c r="DV192" i="1"/>
  <c r="DV188" i="1"/>
  <c r="DV184" i="1"/>
  <c r="DV193" i="1"/>
  <c r="DV219" i="1" s="1"/>
  <c r="DV190" i="1"/>
  <c r="DV186" i="1"/>
  <c r="FU201" i="1"/>
  <c r="FU257" i="1"/>
  <c r="P193" i="1"/>
  <c r="P219" i="1" s="1"/>
  <c r="P190" i="1"/>
  <c r="P186" i="1"/>
  <c r="P192" i="1"/>
  <c r="P188" i="1"/>
  <c r="P184" i="1"/>
  <c r="AF122" i="1"/>
  <c r="AF119" i="1"/>
  <c r="BL201" i="1"/>
  <c r="BL257" i="1"/>
  <c r="CB193" i="1"/>
  <c r="CB219" i="1" s="1"/>
  <c r="CB190" i="1"/>
  <c r="CB186" i="1"/>
  <c r="CB192" i="1"/>
  <c r="CB188" i="1"/>
  <c r="CB184" i="1"/>
  <c r="CR122" i="1"/>
  <c r="CR119" i="1"/>
  <c r="DX201" i="1"/>
  <c r="DX257" i="1"/>
  <c r="EN186" i="1"/>
  <c r="EN192" i="1"/>
  <c r="EN184" i="1"/>
  <c r="EN188" i="1" s="1"/>
  <c r="EN190" i="1" s="1"/>
  <c r="FD122" i="1"/>
  <c r="FD119" i="1"/>
  <c r="FD124" i="1" s="1"/>
  <c r="AO201" i="1"/>
  <c r="AO257" i="1"/>
  <c r="DA122" i="1"/>
  <c r="DA119" i="1"/>
  <c r="DA124" i="1" s="1"/>
  <c r="DA193" i="1"/>
  <c r="DA219" i="1" s="1"/>
  <c r="DA190" i="1"/>
  <c r="DA186" i="1"/>
  <c r="DA192" i="1"/>
  <c r="DA188" i="1"/>
  <c r="DA184" i="1"/>
  <c r="BY257" i="1"/>
  <c r="BY201" i="1"/>
  <c r="DJ122" i="1"/>
  <c r="DJ119" i="1"/>
  <c r="DJ124" i="1" s="1"/>
  <c r="DJ257" i="1"/>
  <c r="DJ201" i="1"/>
  <c r="EP122" i="1"/>
  <c r="EP119" i="1"/>
  <c r="EP124" i="1" s="1"/>
  <c r="EP257" i="1"/>
  <c r="EP201" i="1"/>
  <c r="FV122" i="1"/>
  <c r="FV119" i="1"/>
  <c r="FV124" i="1" s="1"/>
  <c r="FV257" i="1"/>
  <c r="FV201" i="1"/>
  <c r="CW257" i="1"/>
  <c r="CW201" i="1"/>
  <c r="BD193" i="1"/>
  <c r="BD219" i="1" s="1"/>
  <c r="BD190" i="1"/>
  <c r="BD186" i="1"/>
  <c r="BD192" i="1"/>
  <c r="BD188" i="1"/>
  <c r="BD184" i="1"/>
  <c r="EF186" i="1"/>
  <c r="EF192" i="1"/>
  <c r="EV193" i="1"/>
  <c r="EV219" i="1" s="1"/>
  <c r="EV190" i="1"/>
  <c r="EV186" i="1"/>
  <c r="EV192" i="1"/>
  <c r="EV188" i="1"/>
  <c r="EV184" i="1"/>
  <c r="I122" i="1"/>
  <c r="I119" i="1"/>
  <c r="I124" i="1" s="1"/>
  <c r="I186" i="1"/>
  <c r="I192" i="1"/>
  <c r="BJ124" i="1"/>
  <c r="BK146" i="1"/>
  <c r="BK148" i="1" s="1"/>
  <c r="FA174" i="1"/>
  <c r="FA177" i="1"/>
  <c r="BI174" i="1"/>
  <c r="BI177" i="1"/>
  <c r="DC174" i="1"/>
  <c r="DC177" i="1"/>
  <c r="K174" i="1"/>
  <c r="K179" i="1" s="1"/>
  <c r="K216" i="1" s="1"/>
  <c r="K177" i="1"/>
  <c r="EX174" i="1"/>
  <c r="EX177" i="1"/>
  <c r="BF174" i="1"/>
  <c r="BF177" i="1"/>
  <c r="DP174" i="1"/>
  <c r="DP177" i="1"/>
  <c r="CL122" i="1"/>
  <c r="CL119" i="1"/>
  <c r="CL124" i="1" s="1"/>
  <c r="EQ201" i="1"/>
  <c r="EQ257" i="1"/>
  <c r="BA257" i="1"/>
  <c r="BA201" i="1"/>
  <c r="V257" i="1"/>
  <c r="V201" i="1"/>
  <c r="BB192" i="1"/>
  <c r="BB186" i="1"/>
  <c r="Q122" i="1"/>
  <c r="Q119" i="1"/>
  <c r="Q124" i="1" s="1"/>
  <c r="AB257" i="1"/>
  <c r="AB201" i="1"/>
  <c r="AR193" i="1"/>
  <c r="AR219" i="1" s="1"/>
  <c r="AR190" i="1"/>
  <c r="AR186" i="1"/>
  <c r="AR192" i="1"/>
  <c r="AR188" i="1"/>
  <c r="AR184" i="1"/>
  <c r="CN257" i="1"/>
  <c r="CN201" i="1"/>
  <c r="DD193" i="1"/>
  <c r="DD219" i="1" s="1"/>
  <c r="DD190" i="1"/>
  <c r="DD186" i="1"/>
  <c r="DD192" i="1"/>
  <c r="DD188" i="1"/>
  <c r="DD184" i="1"/>
  <c r="EZ257" i="1"/>
  <c r="EZ201" i="1"/>
  <c r="BS124" i="1"/>
  <c r="FQ122" i="1"/>
  <c r="FQ119" i="1"/>
  <c r="EC174" i="1"/>
  <c r="EC179" i="1" s="1"/>
  <c r="EC216" i="1" s="1"/>
  <c r="EC177" i="1"/>
  <c r="AK174" i="1"/>
  <c r="AK177" i="1"/>
  <c r="EQ174" i="1"/>
  <c r="EQ177" i="1"/>
  <c r="AY174" i="1"/>
  <c r="AY177" i="1"/>
  <c r="DL174" i="1"/>
  <c r="DL179" i="1" s="1"/>
  <c r="DL216" i="1" s="1"/>
  <c r="DL177" i="1"/>
  <c r="FF174" i="1"/>
  <c r="FF177" i="1"/>
  <c r="BN174" i="1"/>
  <c r="BN177" i="1"/>
  <c r="FX174" i="1"/>
  <c r="FX177" i="1"/>
  <c r="BL174" i="1"/>
  <c r="BL179" i="1" s="1"/>
  <c r="BL216" i="1" s="1"/>
  <c r="BL177" i="1"/>
  <c r="BZ192" i="1"/>
  <c r="BZ188" i="1"/>
  <c r="BZ184" i="1"/>
  <c r="BZ193" i="1"/>
  <c r="BZ219" i="1" s="1"/>
  <c r="BZ190" i="1"/>
  <c r="BZ186" i="1"/>
  <c r="FN122" i="1"/>
  <c r="FN119" i="1"/>
  <c r="FN201" i="1"/>
  <c r="FN257" i="1"/>
  <c r="AQ122" i="1"/>
  <c r="AQ119" i="1"/>
  <c r="AQ192" i="1"/>
  <c r="AQ188" i="1"/>
  <c r="AQ184" i="1"/>
  <c r="AQ193" i="1"/>
  <c r="AQ219" i="1" s="1"/>
  <c r="AQ190" i="1"/>
  <c r="AQ186" i="1"/>
  <c r="DC122" i="1"/>
  <c r="DC119" i="1"/>
  <c r="DC124" i="1" s="1"/>
  <c r="DC192" i="1"/>
  <c r="DC188" i="1"/>
  <c r="DC184" i="1"/>
  <c r="DC193" i="1"/>
  <c r="DC219" i="1" s="1"/>
  <c r="DC190" i="1"/>
  <c r="DC186" i="1"/>
  <c r="U122" i="1"/>
  <c r="U119" i="1"/>
  <c r="U124" i="1" s="1"/>
  <c r="U193" i="1"/>
  <c r="U219" i="1" s="1"/>
  <c r="U190" i="1"/>
  <c r="U186" i="1"/>
  <c r="U192" i="1"/>
  <c r="U188" i="1"/>
  <c r="U184" i="1"/>
  <c r="ED192" i="1"/>
  <c r="ED188" i="1"/>
  <c r="ED184" i="1"/>
  <c r="ED193" i="1"/>
  <c r="ED219" i="1" s="1"/>
  <c r="ED190" i="1"/>
  <c r="ED186" i="1"/>
  <c r="AJ122" i="1"/>
  <c r="AJ119" i="1"/>
  <c r="Z192" i="1"/>
  <c r="Z188" i="1"/>
  <c r="Z184" i="1"/>
  <c r="Z193" i="1"/>
  <c r="Z219" i="1" s="1"/>
  <c r="Z190" i="1"/>
  <c r="Z186" i="1"/>
  <c r="DR122" i="1"/>
  <c r="DR119" i="1"/>
  <c r="DR124" i="1" s="1"/>
  <c r="DR257" i="1"/>
  <c r="DR201" i="1"/>
  <c r="EX192" i="1"/>
  <c r="EX188" i="1"/>
  <c r="EX184" i="1"/>
  <c r="EX193" i="1"/>
  <c r="EX219" i="1" s="1"/>
  <c r="EX190" i="1"/>
  <c r="EX186" i="1"/>
  <c r="S122" i="1"/>
  <c r="S119" i="1"/>
  <c r="S124" i="1" s="1"/>
  <c r="S192" i="1"/>
  <c r="S186" i="1"/>
  <c r="AI201" i="1"/>
  <c r="AI257" i="1"/>
  <c r="CE122" i="1"/>
  <c r="CE119" i="1"/>
  <c r="CE124" i="1" s="1"/>
  <c r="CE192" i="1"/>
  <c r="CE188" i="1"/>
  <c r="CE184" i="1"/>
  <c r="CE193" i="1"/>
  <c r="CE219" i="1" s="1"/>
  <c r="CE190" i="1"/>
  <c r="CE186" i="1"/>
  <c r="CU201" i="1"/>
  <c r="CU257" i="1"/>
  <c r="DK154" i="1"/>
  <c r="EQ122" i="1"/>
  <c r="EQ119" i="1"/>
  <c r="EQ192" i="1"/>
  <c r="EQ188" i="1"/>
  <c r="EQ184" i="1"/>
  <c r="EQ193" i="1"/>
  <c r="EQ219" i="1" s="1"/>
  <c r="EQ190" i="1"/>
  <c r="EQ186" i="1"/>
  <c r="FG201" i="1"/>
  <c r="FG257" i="1"/>
  <c r="BA154" i="1"/>
  <c r="DM257" i="1"/>
  <c r="DM201" i="1"/>
  <c r="M122" i="1"/>
  <c r="M119" i="1"/>
  <c r="M186" i="1"/>
  <c r="M192" i="1"/>
  <c r="BB122" i="1"/>
  <c r="BB119" i="1"/>
  <c r="BB201" i="1"/>
  <c r="BB257" i="1"/>
  <c r="CH192" i="1"/>
  <c r="CH188" i="1"/>
  <c r="CH184" i="1"/>
  <c r="CH193" i="1"/>
  <c r="CH219" i="1" s="1"/>
  <c r="CH190" i="1"/>
  <c r="CH186" i="1"/>
  <c r="Q201" i="1"/>
  <c r="Q257" i="1"/>
  <c r="EO122" i="1"/>
  <c r="EO124" i="1" s="1"/>
  <c r="EO119" i="1"/>
  <c r="EO193" i="1"/>
  <c r="EO219" i="1" s="1"/>
  <c r="EO190" i="1"/>
  <c r="EO186" i="1"/>
  <c r="EO192" i="1"/>
  <c r="EO188" i="1"/>
  <c r="EO184" i="1"/>
  <c r="L122" i="1"/>
  <c r="L119" i="1"/>
  <c r="L124" i="1" s="1"/>
  <c r="L154" i="1"/>
  <c r="AR201" i="1"/>
  <c r="AR257" i="1"/>
  <c r="BH193" i="1"/>
  <c r="BH219" i="1" s="1"/>
  <c r="BH190" i="1"/>
  <c r="BH186" i="1"/>
  <c r="BH192" i="1"/>
  <c r="BH188" i="1"/>
  <c r="BH184" i="1"/>
  <c r="BX122" i="1"/>
  <c r="BX119" i="1"/>
  <c r="BX124" i="1" s="1"/>
  <c r="DD257" i="1"/>
  <c r="DD201" i="1"/>
  <c r="DT193" i="1"/>
  <c r="DT219" i="1" s="1"/>
  <c r="DT190" i="1"/>
  <c r="DT186" i="1"/>
  <c r="DT192" i="1"/>
  <c r="DT188" i="1"/>
  <c r="DT184" i="1"/>
  <c r="EJ122" i="1"/>
  <c r="EJ119" i="1"/>
  <c r="EJ124" i="1" s="1"/>
  <c r="EJ154" i="1"/>
  <c r="FP257" i="1"/>
  <c r="FP201" i="1"/>
  <c r="Y122" i="1"/>
  <c r="Y124" i="1" s="1"/>
  <c r="Y119" i="1"/>
  <c r="Y186" i="1"/>
  <c r="Y192" i="1"/>
  <c r="EA124" i="1"/>
  <c r="M124" i="1"/>
  <c r="M184" i="1" s="1"/>
  <c r="M188" i="1" s="1"/>
  <c r="M190" i="1" s="1"/>
  <c r="AS124" i="1"/>
  <c r="BY124" i="1"/>
  <c r="EK124" i="1"/>
  <c r="FQ124" i="1"/>
  <c r="BK124" i="1"/>
  <c r="J124" i="1"/>
  <c r="BV124" i="1"/>
  <c r="DB124" i="1"/>
  <c r="EH124" i="1"/>
  <c r="EM257" i="1"/>
  <c r="EM201" i="1"/>
  <c r="CQ124" i="1"/>
  <c r="CL146" i="1"/>
  <c r="CL148" i="1" s="1"/>
  <c r="AE146" i="1"/>
  <c r="AE148" i="1" s="1"/>
  <c r="EU146" i="1"/>
  <c r="EU148" i="1" s="1"/>
  <c r="DW124" i="1"/>
  <c r="BL124" i="1"/>
  <c r="N124" i="1"/>
  <c r="FB124" i="1"/>
  <c r="DG146" i="1"/>
  <c r="DG148" i="1" s="1"/>
  <c r="CB124" i="1"/>
  <c r="FQ201" i="1"/>
  <c r="FQ257" i="1"/>
  <c r="AP113" i="1"/>
  <c r="AP123" i="1" s="1"/>
  <c r="AP124" i="1" s="1"/>
  <c r="AP154" i="1"/>
  <c r="BZ122" i="1"/>
  <c r="BZ119" i="1"/>
  <c r="BZ124" i="1" s="1"/>
  <c r="BZ257" i="1"/>
  <c r="BZ201" i="1"/>
  <c r="DB192" i="1"/>
  <c r="DB188" i="1"/>
  <c r="DB184" i="1"/>
  <c r="DB193" i="1"/>
  <c r="DB219" i="1" s="1"/>
  <c r="DB190" i="1"/>
  <c r="DB186" i="1"/>
  <c r="FN113" i="1"/>
  <c r="FN123" i="1" s="1"/>
  <c r="FN124" i="1" s="1"/>
  <c r="FN154" i="1"/>
  <c r="CS113" i="1"/>
  <c r="CS123" i="1" s="1"/>
  <c r="CS124" i="1" s="1"/>
  <c r="CS201" i="1"/>
  <c r="CS257" i="1"/>
  <c r="K257" i="1"/>
  <c r="K201" i="1"/>
  <c r="AQ113" i="1"/>
  <c r="AQ123" i="1" s="1"/>
  <c r="AQ124" i="1" s="1"/>
  <c r="BG122" i="1"/>
  <c r="BG119" i="1"/>
  <c r="BG192" i="1"/>
  <c r="BG186" i="1"/>
  <c r="BW257" i="1"/>
  <c r="BW201" i="1"/>
  <c r="CM154" i="1"/>
  <c r="DC113" i="1"/>
  <c r="DC123" i="1" s="1"/>
  <c r="DS122" i="1"/>
  <c r="DS119" i="1"/>
  <c r="DS192" i="1"/>
  <c r="DS186" i="1"/>
  <c r="EI257" i="1"/>
  <c r="EI201" i="1"/>
  <c r="EY154" i="1"/>
  <c r="U257" i="1"/>
  <c r="U201" i="1"/>
  <c r="CG122" i="1"/>
  <c r="CG119" i="1"/>
  <c r="CG124" i="1" s="1"/>
  <c r="CG193" i="1"/>
  <c r="CG219" i="1" s="1"/>
  <c r="CG190" i="1"/>
  <c r="CG186" i="1"/>
  <c r="CG192" i="1"/>
  <c r="CG188" i="1"/>
  <c r="CG184" i="1"/>
  <c r="F122" i="1"/>
  <c r="F119" i="1"/>
  <c r="F124" i="1" s="1"/>
  <c r="F201" i="1"/>
  <c r="F257" i="1"/>
  <c r="AL192" i="1"/>
  <c r="AL188" i="1"/>
  <c r="AL184" i="1"/>
  <c r="AL193" i="1"/>
  <c r="AL219" i="1" s="1"/>
  <c r="AL190" i="1"/>
  <c r="AL186" i="1"/>
  <c r="CX154" i="1"/>
  <c r="ED122" i="1"/>
  <c r="ED119" i="1"/>
  <c r="ED124" i="1" s="1"/>
  <c r="ED201" i="1"/>
  <c r="ED257" i="1"/>
  <c r="FJ192" i="1"/>
  <c r="FJ188" i="1"/>
  <c r="FJ184" i="1"/>
  <c r="FJ193" i="1"/>
  <c r="FJ219" i="1" s="1"/>
  <c r="FJ190" i="1"/>
  <c r="FJ186" i="1"/>
  <c r="T257" i="1"/>
  <c r="T201" i="1"/>
  <c r="AJ193" i="1"/>
  <c r="AJ219" i="1" s="1"/>
  <c r="AJ190" i="1"/>
  <c r="AJ186" i="1"/>
  <c r="AJ192" i="1"/>
  <c r="AJ188" i="1"/>
  <c r="AJ184" i="1"/>
  <c r="AZ122" i="1"/>
  <c r="AZ119" i="1"/>
  <c r="AZ124" i="1" s="1"/>
  <c r="AZ154" i="1"/>
  <c r="CF201" i="1"/>
  <c r="CF257" i="1"/>
  <c r="CV193" i="1"/>
  <c r="CV219" i="1" s="1"/>
  <c r="CV190" i="1"/>
  <c r="CV186" i="1"/>
  <c r="CV192" i="1"/>
  <c r="CV188" i="1"/>
  <c r="CV184" i="1"/>
  <c r="DL122" i="1"/>
  <c r="DL119" i="1"/>
  <c r="DL124" i="1" s="1"/>
  <c r="ER257" i="1"/>
  <c r="ER201" i="1"/>
  <c r="FH193" i="1"/>
  <c r="FH219" i="1" s="1"/>
  <c r="FH190" i="1"/>
  <c r="FH186" i="1"/>
  <c r="FH192" i="1"/>
  <c r="FH188" i="1"/>
  <c r="FH184" i="1"/>
  <c r="FX122" i="1"/>
  <c r="FX119" i="1"/>
  <c r="DQ201" i="1"/>
  <c r="DQ257" i="1"/>
  <c r="BO124" i="1"/>
  <c r="EQ124" i="1"/>
  <c r="E124" i="1"/>
  <c r="E184" i="1" s="1"/>
  <c r="E188" i="1" s="1"/>
  <c r="E190" i="1" s="1"/>
  <c r="AK124" i="1"/>
  <c r="CW124" i="1"/>
  <c r="EC124" i="1"/>
  <c r="AU124" i="1"/>
  <c r="DS124" i="1"/>
  <c r="DS184" i="1" s="1"/>
  <c r="DS188" i="1" s="1"/>
  <c r="DS190" i="1" s="1"/>
  <c r="AH124" i="1"/>
  <c r="CT124" i="1"/>
  <c r="DZ124" i="1"/>
  <c r="FF124" i="1"/>
  <c r="C183" i="1"/>
  <c r="EE124" i="1"/>
  <c r="D124" i="1"/>
  <c r="D184" i="1" s="1"/>
  <c r="D188" i="1" s="1"/>
  <c r="D190" i="1" s="1"/>
  <c r="AJ124" i="1"/>
  <c r="BP124" i="1"/>
  <c r="CV124" i="1"/>
  <c r="EB124" i="1"/>
  <c r="FH124" i="1"/>
  <c r="DY122" i="1"/>
  <c r="DY119" i="1"/>
  <c r="DY124" i="1" s="1"/>
  <c r="DY193" i="1"/>
  <c r="DY219" i="1" s="1"/>
  <c r="DY190" i="1"/>
  <c r="DY186" i="1"/>
  <c r="DY192" i="1"/>
  <c r="DY188" i="1"/>
  <c r="DY184" i="1"/>
  <c r="AU257" i="1"/>
  <c r="AU201" i="1"/>
  <c r="BK201" i="1"/>
  <c r="BK257" i="1"/>
  <c r="CA257" i="1"/>
  <c r="CA201" i="1"/>
  <c r="CQ257" i="1"/>
  <c r="CQ201" i="1"/>
  <c r="DW201" i="1"/>
  <c r="DW257" i="1"/>
  <c r="FI113" i="1"/>
  <c r="FI123" i="1" s="1"/>
  <c r="FI124" i="1" s="1"/>
  <c r="FI257" i="1"/>
  <c r="FI201" i="1"/>
  <c r="DE113" i="1"/>
  <c r="DE123" i="1" s="1"/>
  <c r="DE124" i="1" s="1"/>
  <c r="DE201" i="1"/>
  <c r="DE257" i="1"/>
  <c r="EL113" i="1"/>
  <c r="EL123" i="1" s="1"/>
  <c r="DI113" i="1"/>
  <c r="DI123" i="1" s="1"/>
  <c r="DI124" i="1" s="1"/>
  <c r="DI201" i="1"/>
  <c r="DI257" i="1"/>
  <c r="H257" i="1"/>
  <c r="H201" i="1"/>
  <c r="X257" i="1"/>
  <c r="X201" i="1"/>
  <c r="AN257" i="1"/>
  <c r="AN201" i="1"/>
  <c r="BT113" i="1"/>
  <c r="BT123" i="1" s="1"/>
  <c r="BT193" i="1"/>
  <c r="BT219" i="1" s="1"/>
  <c r="BT190" i="1"/>
  <c r="BT186" i="1"/>
  <c r="BT192" i="1"/>
  <c r="BT188" i="1"/>
  <c r="BT184" i="1"/>
  <c r="CJ113" i="1"/>
  <c r="CJ123" i="1" s="1"/>
  <c r="CJ124" i="1" s="1"/>
  <c r="CJ186" i="1"/>
  <c r="CJ192" i="1"/>
  <c r="CZ113" i="1"/>
  <c r="CZ123" i="1" s="1"/>
  <c r="CZ186" i="1"/>
  <c r="CZ192" i="1"/>
  <c r="DP113" i="1"/>
  <c r="DP123" i="1" s="1"/>
  <c r="DP193" i="1"/>
  <c r="DP219" i="1" s="1"/>
  <c r="DP190" i="1"/>
  <c r="DP186" i="1"/>
  <c r="DP192" i="1"/>
  <c r="DP188" i="1"/>
  <c r="DP184" i="1"/>
  <c r="J146" i="1"/>
  <c r="J148" i="1" s="1"/>
  <c r="DB146" i="1"/>
  <c r="DB148" i="1" s="1"/>
  <c r="O146" i="1"/>
  <c r="O148" i="1" s="1"/>
  <c r="EE146" i="1"/>
  <c r="EE148" i="1" s="1"/>
  <c r="AZ146" i="1"/>
  <c r="AZ148" i="1" s="1"/>
  <c r="BG124" i="1"/>
  <c r="BG184" i="1" s="1"/>
  <c r="BG188" i="1" s="1"/>
  <c r="BG190" i="1" s="1"/>
  <c r="CR124" i="1"/>
  <c r="EK113" i="1"/>
  <c r="EK123" i="1" s="1"/>
  <c r="EK257" i="1"/>
  <c r="EK201" i="1"/>
  <c r="AH113" i="1"/>
  <c r="AH123" i="1" s="1"/>
  <c r="AH154" i="1"/>
  <c r="BN122" i="1"/>
  <c r="BN119" i="1"/>
  <c r="BN124" i="1" s="1"/>
  <c r="BN257" i="1"/>
  <c r="BN201" i="1"/>
  <c r="CT192" i="1"/>
  <c r="CT188" i="1"/>
  <c r="CT184" i="1"/>
  <c r="CT193" i="1"/>
  <c r="CT219" i="1" s="1"/>
  <c r="CT190" i="1"/>
  <c r="CT186" i="1"/>
  <c r="FF113" i="1"/>
  <c r="FF123" i="1" s="1"/>
  <c r="BM113" i="1"/>
  <c r="BM123" i="1" s="1"/>
  <c r="BM201" i="1"/>
  <c r="BM257" i="1"/>
  <c r="G257" i="1"/>
  <c r="G201" i="1"/>
  <c r="AM113" i="1"/>
  <c r="AM123" i="1" s="1"/>
  <c r="BC122" i="1"/>
  <c r="BC119" i="1"/>
  <c r="BC192" i="1"/>
  <c r="BC186" i="1"/>
  <c r="BS201" i="1"/>
  <c r="BS257" i="1"/>
  <c r="CI154" i="1"/>
  <c r="CY113" i="1"/>
  <c r="CY123" i="1" s="1"/>
  <c r="DO122" i="1"/>
  <c r="DO119" i="1"/>
  <c r="DO124" i="1" s="1"/>
  <c r="DO192" i="1"/>
  <c r="DO186" i="1"/>
  <c r="EE201" i="1"/>
  <c r="EE257" i="1"/>
  <c r="EU154" i="1"/>
  <c r="FK113" i="1"/>
  <c r="FK123" i="1" s="1"/>
  <c r="E113" i="1"/>
  <c r="E123" i="1" s="1"/>
  <c r="E257" i="1"/>
  <c r="E201" i="1"/>
  <c r="BQ122" i="1"/>
  <c r="BQ119" i="1"/>
  <c r="BQ124" i="1" s="1"/>
  <c r="BQ193" i="1"/>
  <c r="BQ219" i="1" s="1"/>
  <c r="BQ190" i="1"/>
  <c r="BQ186" i="1"/>
  <c r="BQ192" i="1"/>
  <c r="BQ188" i="1"/>
  <c r="BQ184" i="1"/>
  <c r="FA113" i="1"/>
  <c r="FA123" i="1" s="1"/>
  <c r="FA201" i="1"/>
  <c r="FA257" i="1"/>
  <c r="AD192" i="1"/>
  <c r="AD188" i="1"/>
  <c r="AD184" i="1"/>
  <c r="AD193" i="1"/>
  <c r="AD219" i="1" s="1"/>
  <c r="AD190" i="1"/>
  <c r="AD186" i="1"/>
  <c r="CP113" i="1"/>
  <c r="CP123" i="1" s="1"/>
  <c r="CP154" i="1"/>
  <c r="DV122" i="1"/>
  <c r="DV119" i="1"/>
  <c r="DV124" i="1" s="1"/>
  <c r="DV257" i="1"/>
  <c r="DV201" i="1"/>
  <c r="FB192" i="1"/>
  <c r="FB188" i="1"/>
  <c r="FB184" i="1"/>
  <c r="FB193" i="1"/>
  <c r="FB219" i="1" s="1"/>
  <c r="FB190" i="1"/>
  <c r="FB186" i="1"/>
  <c r="FU154" i="1"/>
  <c r="P201" i="1"/>
  <c r="P257" i="1"/>
  <c r="AF113" i="1"/>
  <c r="AF123" i="1" s="1"/>
  <c r="AF193" i="1"/>
  <c r="AF219" i="1" s="1"/>
  <c r="AF190" i="1"/>
  <c r="AF186" i="1"/>
  <c r="AF192" i="1"/>
  <c r="AF188" i="1"/>
  <c r="AF184" i="1"/>
  <c r="AV122" i="1"/>
  <c r="AV119" i="1"/>
  <c r="AV124" i="1" s="1"/>
  <c r="CB201" i="1"/>
  <c r="CB257" i="1"/>
  <c r="CR113" i="1"/>
  <c r="CR123" i="1" s="1"/>
  <c r="CR193" i="1"/>
  <c r="CR219" i="1" s="1"/>
  <c r="CR190" i="1"/>
  <c r="CR186" i="1"/>
  <c r="CR192" i="1"/>
  <c r="CR188" i="1"/>
  <c r="CR184" i="1"/>
  <c r="DH122" i="1"/>
  <c r="DH119" i="1"/>
  <c r="DH124" i="1" s="1"/>
  <c r="DH154" i="1"/>
  <c r="EN201" i="1"/>
  <c r="EN257" i="1"/>
  <c r="FD113" i="1"/>
  <c r="FD123" i="1" s="1"/>
  <c r="FD193" i="1"/>
  <c r="FD219" i="1" s="1"/>
  <c r="FD190" i="1"/>
  <c r="FD186" i="1"/>
  <c r="FD192" i="1"/>
  <c r="FD188" i="1"/>
  <c r="FD184" i="1"/>
  <c r="FT122" i="1"/>
  <c r="FT119" i="1"/>
  <c r="FT124" i="1" s="1"/>
  <c r="AO154" i="1"/>
  <c r="DA113" i="1"/>
  <c r="DA123" i="1" s="1"/>
  <c r="DA201" i="1"/>
  <c r="DA257" i="1"/>
  <c r="FM122" i="1"/>
  <c r="FM119" i="1"/>
  <c r="FM124" i="1" s="1"/>
  <c r="FM193" i="1"/>
  <c r="FM219" i="1" s="1"/>
  <c r="FM190" i="1"/>
  <c r="FM186" i="1"/>
  <c r="FM192" i="1"/>
  <c r="FM188" i="1"/>
  <c r="FM184" i="1"/>
  <c r="BW124" i="1"/>
  <c r="EY124" i="1"/>
  <c r="BE124" i="1"/>
  <c r="CK124" i="1"/>
  <c r="DQ124" i="1"/>
  <c r="EW124" i="1"/>
  <c r="N146" i="1"/>
  <c r="N148" i="1" s="1"/>
  <c r="AT146" i="1"/>
  <c r="AT148" i="1" s="1"/>
  <c r="BZ146" i="1"/>
  <c r="BZ148" i="1" s="1"/>
  <c r="DF146" i="1"/>
  <c r="DF148" i="1" s="1"/>
  <c r="EL146" i="1"/>
  <c r="EL148" i="1" s="1"/>
  <c r="FR146" i="1"/>
  <c r="FR148" i="1" s="1"/>
  <c r="BC124" i="1"/>
  <c r="EM124" i="1"/>
  <c r="V124" i="1"/>
  <c r="BB124" i="1"/>
  <c r="CH124" i="1"/>
  <c r="DN124" i="1"/>
  <c r="ET124" i="1"/>
  <c r="S146" i="1"/>
  <c r="S148" i="1" s="1"/>
  <c r="AY146" i="1"/>
  <c r="AY148" i="1" s="1"/>
  <c r="CE146" i="1"/>
  <c r="CE148" i="1" s="1"/>
  <c r="DK146" i="1"/>
  <c r="DK148" i="1" s="1"/>
  <c r="EQ146" i="1"/>
  <c r="EQ148" i="1" s="1"/>
  <c r="FW146" i="1"/>
  <c r="FW148" i="1" s="1"/>
  <c r="X146" i="1"/>
  <c r="X148" i="1" s="1"/>
  <c r="BD146" i="1"/>
  <c r="BD148" i="1" s="1"/>
  <c r="CJ146" i="1"/>
  <c r="CJ148" i="1" s="1"/>
  <c r="DP146" i="1"/>
  <c r="DP148" i="1" s="1"/>
  <c r="EV146" i="1"/>
  <c r="EV148" i="1" s="1"/>
  <c r="W124" i="1"/>
  <c r="EU124" i="1"/>
  <c r="EU184" i="1" s="1"/>
  <c r="EU188" i="1" s="1"/>
  <c r="EU190" i="1" s="1"/>
  <c r="X124" i="1"/>
  <c r="BD124" i="1"/>
  <c r="DP124" i="1"/>
  <c r="EV124" i="1"/>
  <c r="BY154" i="1"/>
  <c r="FM174" i="1"/>
  <c r="FM179" i="1" s="1"/>
  <c r="FM216" i="1" s="1"/>
  <c r="FM177" i="1"/>
  <c r="EG174" i="1"/>
  <c r="EG177" i="1"/>
  <c r="BU174" i="1"/>
  <c r="BU177" i="1"/>
  <c r="Y174" i="1"/>
  <c r="Y179" i="1" s="1"/>
  <c r="Y216" i="1" s="1"/>
  <c r="Y177" i="1"/>
  <c r="FK174" i="1"/>
  <c r="FK179" i="1" s="1"/>
  <c r="FK216" i="1" s="1"/>
  <c r="FK177" i="1"/>
  <c r="CY174" i="1"/>
  <c r="CY177" i="1"/>
  <c r="AM174" i="1"/>
  <c r="AM177" i="1"/>
  <c r="CJ174" i="1"/>
  <c r="CJ179" i="1" s="1"/>
  <c r="CJ216" i="1" s="1"/>
  <c r="CJ177" i="1"/>
  <c r="ED174" i="1"/>
  <c r="ED179" i="1" s="1"/>
  <c r="ED216" i="1" s="1"/>
  <c r="ED177" i="1"/>
  <c r="BR174" i="1"/>
  <c r="BR177" i="1"/>
  <c r="V174" i="1"/>
  <c r="V177" i="1"/>
  <c r="DH174" i="1"/>
  <c r="DH179" i="1" s="1"/>
  <c r="DH216" i="1" s="1"/>
  <c r="DH177" i="1"/>
  <c r="DJ113" i="1"/>
  <c r="DJ123" i="1" s="1"/>
  <c r="DJ154" i="1"/>
  <c r="EP113" i="1"/>
  <c r="EP123" i="1" s="1"/>
  <c r="FV113" i="1"/>
  <c r="FV123" i="1" s="1"/>
  <c r="FV154" i="1"/>
  <c r="N192" i="1"/>
  <c r="N188" i="1"/>
  <c r="N184" i="1"/>
  <c r="N193" i="1"/>
  <c r="N219" i="1" s="1"/>
  <c r="N190" i="1"/>
  <c r="N186" i="1"/>
  <c r="BV192" i="1"/>
  <c r="BV188" i="1"/>
  <c r="BV184" i="1"/>
  <c r="BV193" i="1"/>
  <c r="BV219" i="1" s="1"/>
  <c r="BV190" i="1"/>
  <c r="BV186" i="1"/>
  <c r="DF192" i="1"/>
  <c r="DF186" i="1"/>
  <c r="BD201" i="1"/>
  <c r="BD257" i="1"/>
  <c r="EF201" i="1"/>
  <c r="EF257" i="1"/>
  <c r="EV201" i="1"/>
  <c r="EV257" i="1"/>
  <c r="I113" i="1"/>
  <c r="I123" i="1" s="1"/>
  <c r="I201" i="1"/>
  <c r="I257" i="1"/>
  <c r="EG122" i="1"/>
  <c r="EG119" i="1"/>
  <c r="EG124" i="1" s="1"/>
  <c r="EG193" i="1"/>
  <c r="EG219" i="1" s="1"/>
  <c r="EG190" i="1"/>
  <c r="EG186" i="1"/>
  <c r="EG192" i="1"/>
  <c r="EG188" i="1"/>
  <c r="EG184" i="1"/>
  <c r="EI124" i="1"/>
  <c r="AW124" i="1"/>
  <c r="AX146" i="1"/>
  <c r="AX148" i="1" s="1"/>
  <c r="EH146" i="1"/>
  <c r="EH148" i="1" s="1"/>
  <c r="W146" i="1"/>
  <c r="W148" i="1" s="1"/>
  <c r="FC146" i="1"/>
  <c r="FC148" i="1" s="1"/>
  <c r="BX146" i="1"/>
  <c r="BX148" i="1" s="1"/>
  <c r="AF124" i="1"/>
  <c r="EN124" i="1"/>
  <c r="FM167" i="1" l="1"/>
  <c r="FM168" i="1" s="1"/>
  <c r="FM169" i="1" s="1"/>
  <c r="FM215" i="1" s="1"/>
  <c r="FM152" i="1"/>
  <c r="FM128" i="1"/>
  <c r="FM212" i="1" s="1"/>
  <c r="BQ167" i="1"/>
  <c r="BQ168" i="1" s="1"/>
  <c r="BQ169" i="1" s="1"/>
  <c r="BQ215" i="1" s="1"/>
  <c r="BQ152" i="1"/>
  <c r="BQ128" i="1"/>
  <c r="BQ212" i="1" s="1"/>
  <c r="BN167" i="1"/>
  <c r="BN168" i="1" s="1"/>
  <c r="BN169" i="1" s="1"/>
  <c r="BN215" i="1" s="1"/>
  <c r="BN128" i="1"/>
  <c r="BN212" i="1" s="1"/>
  <c r="BN156" i="1"/>
  <c r="BN184" i="1"/>
  <c r="BN188" i="1" s="1"/>
  <c r="BN190" i="1" s="1"/>
  <c r="DL167" i="1"/>
  <c r="DL168" i="1" s="1"/>
  <c r="DL169" i="1" s="1"/>
  <c r="DL215" i="1" s="1"/>
  <c r="DL128" i="1"/>
  <c r="DL212" i="1" s="1"/>
  <c r="DL156" i="1"/>
  <c r="DL184" i="1"/>
  <c r="DL188" i="1" s="1"/>
  <c r="DL190" i="1" s="1"/>
  <c r="F167" i="1"/>
  <c r="F168" i="1" s="1"/>
  <c r="F169" i="1" s="1"/>
  <c r="F215" i="1" s="1"/>
  <c r="F128" i="1"/>
  <c r="F212" i="1" s="1"/>
  <c r="F152" i="1"/>
  <c r="CG167" i="1"/>
  <c r="CG168" i="1" s="1"/>
  <c r="CG169" i="1" s="1"/>
  <c r="CG215" i="1" s="1"/>
  <c r="CG128" i="1"/>
  <c r="CG212" i="1" s="1"/>
  <c r="CG150" i="1"/>
  <c r="CS167" i="1"/>
  <c r="CS168" i="1" s="1"/>
  <c r="CS169" i="1" s="1"/>
  <c r="CS215" i="1" s="1"/>
  <c r="CS128" i="1"/>
  <c r="CS212" i="1" s="1"/>
  <c r="CS214" i="1" s="1"/>
  <c r="CS150" i="1"/>
  <c r="CS162" i="1" s="1"/>
  <c r="CS213" i="1" s="1"/>
  <c r="L167" i="1"/>
  <c r="L168" i="1" s="1"/>
  <c r="L169" i="1" s="1"/>
  <c r="L215" i="1" s="1"/>
  <c r="L128" i="1"/>
  <c r="L212" i="1" s="1"/>
  <c r="L156" i="1"/>
  <c r="L184" i="1"/>
  <c r="L188" i="1" s="1"/>
  <c r="L190" i="1" s="1"/>
  <c r="CE167" i="1"/>
  <c r="CE168" i="1" s="1"/>
  <c r="CE169" i="1" s="1"/>
  <c r="CE215" i="1" s="1"/>
  <c r="CE128" i="1"/>
  <c r="CE212" i="1" s="1"/>
  <c r="CE150" i="1"/>
  <c r="DR167" i="1"/>
  <c r="DR168" i="1" s="1"/>
  <c r="DR169" i="1" s="1"/>
  <c r="DR215" i="1" s="1"/>
  <c r="DR128" i="1"/>
  <c r="DR212" i="1" s="1"/>
  <c r="DR156" i="1"/>
  <c r="DR184" i="1"/>
  <c r="DR188" i="1" s="1"/>
  <c r="DR190" i="1" s="1"/>
  <c r="CP167" i="1"/>
  <c r="CP168" i="1" s="1"/>
  <c r="CP169" i="1" s="1"/>
  <c r="CP215" i="1" s="1"/>
  <c r="CP156" i="1"/>
  <c r="CP128" i="1"/>
  <c r="CP212" i="1" s="1"/>
  <c r="CP184" i="1"/>
  <c r="CP188" i="1" s="1"/>
  <c r="CP190" i="1" s="1"/>
  <c r="FA167" i="1"/>
  <c r="FA168" i="1" s="1"/>
  <c r="FA169" i="1" s="1"/>
  <c r="FA215" i="1" s="1"/>
  <c r="FA128" i="1"/>
  <c r="FA212" i="1" s="1"/>
  <c r="FA152" i="1"/>
  <c r="CY167" i="1"/>
  <c r="CY168" i="1" s="1"/>
  <c r="CY169" i="1" s="1"/>
  <c r="CY215" i="1" s="1"/>
  <c r="CY150" i="1"/>
  <c r="CY128" i="1"/>
  <c r="CY212" i="1" s="1"/>
  <c r="CZ167" i="1"/>
  <c r="CZ168" i="1" s="1"/>
  <c r="CZ169" i="1" s="1"/>
  <c r="CZ215" i="1" s="1"/>
  <c r="CZ128" i="1"/>
  <c r="CZ212" i="1" s="1"/>
  <c r="CZ156" i="1"/>
  <c r="CZ184" i="1"/>
  <c r="CZ188" i="1" s="1"/>
  <c r="CZ190" i="1" s="1"/>
  <c r="BT167" i="1"/>
  <c r="BT168" i="1" s="1"/>
  <c r="BT169" i="1" s="1"/>
  <c r="BT215" i="1" s="1"/>
  <c r="BT150" i="1"/>
  <c r="BT162" i="1" s="1"/>
  <c r="BT213" i="1" s="1"/>
  <c r="BT128" i="1"/>
  <c r="BT212" i="1" s="1"/>
  <c r="AA167" i="1"/>
  <c r="AA168" i="1" s="1"/>
  <c r="AA169" i="1" s="1"/>
  <c r="AA215" i="1" s="1"/>
  <c r="AA128" i="1"/>
  <c r="AA212" i="1" s="1"/>
  <c r="AA152" i="1"/>
  <c r="FP167" i="1"/>
  <c r="FP168" i="1" s="1"/>
  <c r="FP169" i="1" s="1"/>
  <c r="FP215" i="1" s="1"/>
  <c r="FP128" i="1"/>
  <c r="FP212" i="1" s="1"/>
  <c r="FP156" i="1"/>
  <c r="FP184" i="1"/>
  <c r="FP188" i="1" s="1"/>
  <c r="FP190" i="1" s="1"/>
  <c r="EZ167" i="1"/>
  <c r="EZ168" i="1" s="1"/>
  <c r="EZ169" i="1" s="1"/>
  <c r="EZ215" i="1" s="1"/>
  <c r="EZ150" i="1"/>
  <c r="EZ128" i="1"/>
  <c r="EZ212" i="1" s="1"/>
  <c r="AB167" i="1"/>
  <c r="AB168" i="1" s="1"/>
  <c r="AB169" i="1" s="1"/>
  <c r="AB215" i="1" s="1"/>
  <c r="AB128" i="1"/>
  <c r="AB212" i="1" s="1"/>
  <c r="AB152" i="1"/>
  <c r="AV167" i="1"/>
  <c r="AV168" i="1" s="1"/>
  <c r="AV169" i="1" s="1"/>
  <c r="AV215" i="1" s="1"/>
  <c r="AV150" i="1"/>
  <c r="AV128" i="1"/>
  <c r="AV212" i="1" s="1"/>
  <c r="DV167" i="1"/>
  <c r="DV168" i="1" s="1"/>
  <c r="DV169" i="1" s="1"/>
  <c r="DV215" i="1" s="1"/>
  <c r="DV150" i="1"/>
  <c r="DV128" i="1"/>
  <c r="DV212" i="1" s="1"/>
  <c r="FI167" i="1"/>
  <c r="FI168" i="1" s="1"/>
  <c r="FI169" i="1" s="1"/>
  <c r="FI215" i="1" s="1"/>
  <c r="FI156" i="1"/>
  <c r="FI128" i="1"/>
  <c r="FI212" i="1" s="1"/>
  <c r="FI184" i="1"/>
  <c r="FI188" i="1" s="1"/>
  <c r="FI190" i="1" s="1"/>
  <c r="ED167" i="1"/>
  <c r="ED168" i="1" s="1"/>
  <c r="ED169" i="1" s="1"/>
  <c r="ED215" i="1" s="1"/>
  <c r="ED128" i="1"/>
  <c r="ED212" i="1" s="1"/>
  <c r="ED152" i="1"/>
  <c r="BX167" i="1"/>
  <c r="BX168" i="1" s="1"/>
  <c r="BX169" i="1" s="1"/>
  <c r="BX215" i="1" s="1"/>
  <c r="BX128" i="1"/>
  <c r="BX212" i="1" s="1"/>
  <c r="BX150" i="1"/>
  <c r="BX162" i="1" s="1"/>
  <c r="BX213" i="1" s="1"/>
  <c r="EO167" i="1"/>
  <c r="EO168" i="1" s="1"/>
  <c r="EO169" i="1" s="1"/>
  <c r="EO215" i="1" s="1"/>
  <c r="EO128" i="1"/>
  <c r="EO212" i="1" s="1"/>
  <c r="EO150" i="1"/>
  <c r="Q167" i="1"/>
  <c r="Q168" i="1" s="1"/>
  <c r="Q169" i="1" s="1"/>
  <c r="Q215" i="1" s="1"/>
  <c r="Q128" i="1"/>
  <c r="Q212" i="1" s="1"/>
  <c r="Q156" i="1"/>
  <c r="Q184" i="1"/>
  <c r="Q188" i="1" s="1"/>
  <c r="Q190" i="1" s="1"/>
  <c r="DA167" i="1"/>
  <c r="DA168" i="1" s="1"/>
  <c r="DA169" i="1" s="1"/>
  <c r="DA215" i="1" s="1"/>
  <c r="DA150" i="1"/>
  <c r="DA162" i="1" s="1"/>
  <c r="DA213" i="1" s="1"/>
  <c r="DA128" i="1"/>
  <c r="DA212" i="1" s="1"/>
  <c r="FD167" i="1"/>
  <c r="FD168" i="1" s="1"/>
  <c r="FD169" i="1" s="1"/>
  <c r="FD215" i="1" s="1"/>
  <c r="FD150" i="1"/>
  <c r="FD128" i="1"/>
  <c r="FD212" i="1" s="1"/>
  <c r="EF167" i="1"/>
  <c r="EF168" i="1" s="1"/>
  <c r="EF169" i="1" s="1"/>
  <c r="EF215" i="1" s="1"/>
  <c r="EF128" i="1"/>
  <c r="EF212" i="1" s="1"/>
  <c r="EF156" i="1"/>
  <c r="EF184" i="1"/>
  <c r="EF188" i="1" s="1"/>
  <c r="EF190" i="1" s="1"/>
  <c r="AX167" i="1"/>
  <c r="AX168" i="1" s="1"/>
  <c r="AX169" i="1" s="1"/>
  <c r="AX215" i="1" s="1"/>
  <c r="AX150" i="1"/>
  <c r="AX128" i="1"/>
  <c r="AX212" i="1" s="1"/>
  <c r="DX167" i="1"/>
  <c r="DX168" i="1" s="1"/>
  <c r="DX169" i="1" s="1"/>
  <c r="DX215" i="1" s="1"/>
  <c r="DX150" i="1"/>
  <c r="DX162" i="1" s="1"/>
  <c r="DX213" i="1" s="1"/>
  <c r="DX128" i="1"/>
  <c r="DX212" i="1" s="1"/>
  <c r="DX214" i="1" s="1"/>
  <c r="G167" i="1"/>
  <c r="G168" i="1" s="1"/>
  <c r="G169" i="1" s="1"/>
  <c r="G215" i="1" s="1"/>
  <c r="G152" i="1"/>
  <c r="G128" i="1"/>
  <c r="G212" i="1" s="1"/>
  <c r="AY167" i="1"/>
  <c r="AY168" i="1" s="1"/>
  <c r="AY169" i="1" s="1"/>
  <c r="AY215" i="1" s="1"/>
  <c r="AY128" i="1"/>
  <c r="AY212" i="1" s="1"/>
  <c r="AY150" i="1"/>
  <c r="BH167" i="1"/>
  <c r="BH168" i="1" s="1"/>
  <c r="BH169" i="1" s="1"/>
  <c r="BH215" i="1" s="1"/>
  <c r="BH128" i="1"/>
  <c r="BH212" i="1" s="1"/>
  <c r="BH152" i="1"/>
  <c r="FT167" i="1"/>
  <c r="FT168" i="1" s="1"/>
  <c r="FT169" i="1" s="1"/>
  <c r="FT215" i="1" s="1"/>
  <c r="FT150" i="1"/>
  <c r="FT128" i="1"/>
  <c r="FT212" i="1" s="1"/>
  <c r="DH167" i="1"/>
  <c r="DH168" i="1" s="1"/>
  <c r="DH169" i="1" s="1"/>
  <c r="DH215" i="1" s="1"/>
  <c r="DH156" i="1"/>
  <c r="DH128" i="1"/>
  <c r="DH212" i="1" s="1"/>
  <c r="DH184" i="1"/>
  <c r="DH188" i="1" s="1"/>
  <c r="DH190" i="1" s="1"/>
  <c r="CJ167" i="1"/>
  <c r="CJ168" i="1" s="1"/>
  <c r="CJ169" i="1" s="1"/>
  <c r="CJ215" i="1" s="1"/>
  <c r="CJ128" i="1"/>
  <c r="CJ212" i="1" s="1"/>
  <c r="CJ156" i="1"/>
  <c r="CJ184" i="1"/>
  <c r="CJ188" i="1" s="1"/>
  <c r="CJ190" i="1" s="1"/>
  <c r="DI167" i="1"/>
  <c r="DI168" i="1" s="1"/>
  <c r="DI169" i="1" s="1"/>
  <c r="DI215" i="1" s="1"/>
  <c r="DI156" i="1"/>
  <c r="DI128" i="1"/>
  <c r="DI212" i="1" s="1"/>
  <c r="DI184" i="1"/>
  <c r="DI188" i="1" s="1"/>
  <c r="DI190" i="1" s="1"/>
  <c r="DE167" i="1"/>
  <c r="DE168" i="1" s="1"/>
  <c r="DE169" i="1" s="1"/>
  <c r="DE215" i="1" s="1"/>
  <c r="DE150" i="1"/>
  <c r="DE162" i="1" s="1"/>
  <c r="DE213" i="1" s="1"/>
  <c r="DE128" i="1"/>
  <c r="DE212" i="1" s="1"/>
  <c r="DY167" i="1"/>
  <c r="DY168" i="1" s="1"/>
  <c r="DY169" i="1" s="1"/>
  <c r="DY215" i="1" s="1"/>
  <c r="DY128" i="1"/>
  <c r="DY212" i="1" s="1"/>
  <c r="DY150" i="1"/>
  <c r="DY162" i="1" s="1"/>
  <c r="DY213" i="1" s="1"/>
  <c r="FN167" i="1"/>
  <c r="FN168" i="1" s="1"/>
  <c r="FN169" i="1" s="1"/>
  <c r="FN215" i="1" s="1"/>
  <c r="FN128" i="1"/>
  <c r="FN212" i="1" s="1"/>
  <c r="FN156" i="1"/>
  <c r="FN184" i="1"/>
  <c r="FN188" i="1" s="1"/>
  <c r="FN190" i="1" s="1"/>
  <c r="AP167" i="1"/>
  <c r="AP168" i="1" s="1"/>
  <c r="AP169" i="1" s="1"/>
  <c r="AP215" i="1" s="1"/>
  <c r="AP128" i="1"/>
  <c r="AP212" i="1" s="1"/>
  <c r="AP156" i="1"/>
  <c r="AP184" i="1"/>
  <c r="AP188" i="1" s="1"/>
  <c r="AP190" i="1" s="1"/>
  <c r="S167" i="1"/>
  <c r="S168" i="1" s="1"/>
  <c r="S169" i="1" s="1"/>
  <c r="S215" i="1" s="1"/>
  <c r="S128" i="1"/>
  <c r="S212" i="1" s="1"/>
  <c r="S156" i="1"/>
  <c r="S184" i="1"/>
  <c r="S188" i="1" s="1"/>
  <c r="S190" i="1" s="1"/>
  <c r="U167" i="1"/>
  <c r="U168" i="1" s="1"/>
  <c r="U169" i="1" s="1"/>
  <c r="U215" i="1" s="1"/>
  <c r="U150" i="1"/>
  <c r="U128" i="1"/>
  <c r="U212" i="1" s="1"/>
  <c r="DC167" i="1"/>
  <c r="DC168" i="1" s="1"/>
  <c r="DC169" i="1" s="1"/>
  <c r="DC215" i="1" s="1"/>
  <c r="DC150" i="1"/>
  <c r="DC162" i="1" s="1"/>
  <c r="DC213" i="1" s="1"/>
  <c r="DC128" i="1"/>
  <c r="DC212" i="1" s="1"/>
  <c r="FK167" i="1"/>
  <c r="FK168" i="1" s="1"/>
  <c r="FK169" i="1" s="1"/>
  <c r="FK215" i="1" s="1"/>
  <c r="FK156" i="1"/>
  <c r="FK128" i="1"/>
  <c r="FK212" i="1" s="1"/>
  <c r="FK184" i="1"/>
  <c r="FK188" i="1" s="1"/>
  <c r="FK190" i="1" s="1"/>
  <c r="AM167" i="1"/>
  <c r="AM168" i="1" s="1"/>
  <c r="AM169" i="1" s="1"/>
  <c r="AM215" i="1" s="1"/>
  <c r="AM150" i="1"/>
  <c r="AM128" i="1"/>
  <c r="AM212" i="1" s="1"/>
  <c r="BM167" i="1"/>
  <c r="BM168" i="1" s="1"/>
  <c r="BM169" i="1" s="1"/>
  <c r="BM215" i="1" s="1"/>
  <c r="BM150" i="1"/>
  <c r="BM128" i="1"/>
  <c r="BM212" i="1" s="1"/>
  <c r="EL167" i="1"/>
  <c r="EL168" i="1" s="1"/>
  <c r="EL169" i="1" s="1"/>
  <c r="EL215" i="1" s="1"/>
  <c r="EL152" i="1"/>
  <c r="EL128" i="1"/>
  <c r="EL212" i="1" s="1"/>
  <c r="AC167" i="1"/>
  <c r="AC168" i="1" s="1"/>
  <c r="AC169" i="1" s="1"/>
  <c r="AC215" i="1" s="1"/>
  <c r="AC152" i="1"/>
  <c r="AC128" i="1"/>
  <c r="AC212" i="1" s="1"/>
  <c r="FS167" i="1"/>
  <c r="FS168" i="1" s="1"/>
  <c r="FS169" i="1" s="1"/>
  <c r="FS215" i="1" s="1"/>
  <c r="FS150" i="1"/>
  <c r="FS162" i="1" s="1"/>
  <c r="FS213" i="1" s="1"/>
  <c r="FS128" i="1"/>
  <c r="FS212" i="1" s="1"/>
  <c r="FS214" i="1" s="1"/>
  <c r="FC167" i="1"/>
  <c r="FC168" i="1" s="1"/>
  <c r="FC169" i="1" s="1"/>
  <c r="FC215" i="1" s="1"/>
  <c r="FC152" i="1"/>
  <c r="FC128" i="1"/>
  <c r="FC212" i="1" s="1"/>
  <c r="CA167" i="1"/>
  <c r="CA168" i="1" s="1"/>
  <c r="CA169" i="1" s="1"/>
  <c r="CA215" i="1" s="1"/>
  <c r="CA128" i="1"/>
  <c r="CA212" i="1" s="1"/>
  <c r="CA150" i="1"/>
  <c r="CF167" i="1"/>
  <c r="CF168" i="1" s="1"/>
  <c r="CF169" i="1" s="1"/>
  <c r="CF215" i="1" s="1"/>
  <c r="CF128" i="1"/>
  <c r="CF212" i="1" s="1"/>
  <c r="CF150" i="1"/>
  <c r="BI167" i="1"/>
  <c r="BI168" i="1" s="1"/>
  <c r="BI169" i="1" s="1"/>
  <c r="BI215" i="1" s="1"/>
  <c r="BI128" i="1"/>
  <c r="BI212" i="1" s="1"/>
  <c r="BI150" i="1"/>
  <c r="AR167" i="1"/>
  <c r="AR168" i="1" s="1"/>
  <c r="AR169" i="1" s="1"/>
  <c r="AR215" i="1" s="1"/>
  <c r="AR152" i="1"/>
  <c r="AR128" i="1"/>
  <c r="AR212" i="1" s="1"/>
  <c r="DK167" i="1"/>
  <c r="DK168" i="1" s="1"/>
  <c r="DK169" i="1" s="1"/>
  <c r="DK215" i="1" s="1"/>
  <c r="DK128" i="1"/>
  <c r="DK212" i="1" s="1"/>
  <c r="DK156" i="1"/>
  <c r="DK184" i="1"/>
  <c r="DK188" i="1" s="1"/>
  <c r="DK190" i="1" s="1"/>
  <c r="DF167" i="1"/>
  <c r="DF168" i="1" s="1"/>
  <c r="DF169" i="1" s="1"/>
  <c r="DF215" i="1" s="1"/>
  <c r="DF156" i="1"/>
  <c r="DF128" i="1"/>
  <c r="DF212" i="1" s="1"/>
  <c r="DF184" i="1"/>
  <c r="DF188" i="1" s="1"/>
  <c r="DF190" i="1" s="1"/>
  <c r="AD167" i="1"/>
  <c r="AD168" i="1" s="1"/>
  <c r="AD169" i="1" s="1"/>
  <c r="AD215" i="1" s="1"/>
  <c r="AD152" i="1"/>
  <c r="AD128" i="1"/>
  <c r="AD212" i="1" s="1"/>
  <c r="EG167" i="1"/>
  <c r="EG168" i="1" s="1"/>
  <c r="EG169" i="1" s="1"/>
  <c r="EG215" i="1" s="1"/>
  <c r="EG150" i="1"/>
  <c r="EG128" i="1"/>
  <c r="EG212" i="1" s="1"/>
  <c r="DO167" i="1"/>
  <c r="DO168" i="1" s="1"/>
  <c r="DO169" i="1" s="1"/>
  <c r="DO215" i="1" s="1"/>
  <c r="DO128" i="1"/>
  <c r="DO212" i="1" s="1"/>
  <c r="DO156" i="1"/>
  <c r="DO184" i="1"/>
  <c r="DO188" i="1" s="1"/>
  <c r="DO190" i="1" s="1"/>
  <c r="AZ167" i="1"/>
  <c r="AZ168" i="1" s="1"/>
  <c r="AZ169" i="1" s="1"/>
  <c r="AZ215" i="1" s="1"/>
  <c r="AZ156" i="1"/>
  <c r="AZ128" i="1"/>
  <c r="AZ212" i="1" s="1"/>
  <c r="AZ184" i="1"/>
  <c r="AZ188" i="1" s="1"/>
  <c r="AZ190" i="1" s="1"/>
  <c r="AQ167" i="1"/>
  <c r="AQ168" i="1" s="1"/>
  <c r="AQ169" i="1" s="1"/>
  <c r="AQ215" i="1" s="1"/>
  <c r="AQ150" i="1"/>
  <c r="AQ128" i="1"/>
  <c r="AQ212" i="1" s="1"/>
  <c r="BZ167" i="1"/>
  <c r="BZ168" i="1" s="1"/>
  <c r="BZ169" i="1" s="1"/>
  <c r="BZ215" i="1" s="1"/>
  <c r="BZ150" i="1"/>
  <c r="BZ128" i="1"/>
  <c r="BZ212" i="1" s="1"/>
  <c r="Y167" i="1"/>
  <c r="Y168" i="1" s="1"/>
  <c r="Y169" i="1" s="1"/>
  <c r="Y215" i="1" s="1"/>
  <c r="Y156" i="1"/>
  <c r="Y128" i="1"/>
  <c r="Y212" i="1" s="1"/>
  <c r="Y184" i="1"/>
  <c r="Y188" i="1" s="1"/>
  <c r="Y190" i="1" s="1"/>
  <c r="EJ167" i="1"/>
  <c r="EJ168" i="1" s="1"/>
  <c r="EJ169" i="1" s="1"/>
  <c r="EJ215" i="1" s="1"/>
  <c r="EJ128" i="1"/>
  <c r="EJ212" i="1" s="1"/>
  <c r="EJ156" i="1"/>
  <c r="EJ184" i="1"/>
  <c r="EJ188" i="1" s="1"/>
  <c r="EJ190" i="1" s="1"/>
  <c r="CL167" i="1"/>
  <c r="CL168" i="1" s="1"/>
  <c r="CL169" i="1" s="1"/>
  <c r="CL215" i="1" s="1"/>
  <c r="CL152" i="1"/>
  <c r="CL128" i="1"/>
  <c r="CL212" i="1" s="1"/>
  <c r="I167" i="1"/>
  <c r="I168" i="1" s="1"/>
  <c r="I169" i="1" s="1"/>
  <c r="I215" i="1" s="1"/>
  <c r="I156" i="1"/>
  <c r="I128" i="1"/>
  <c r="I212" i="1" s="1"/>
  <c r="I184" i="1"/>
  <c r="I188" i="1" s="1"/>
  <c r="I190" i="1" s="1"/>
  <c r="FV167" i="1"/>
  <c r="FV168" i="1" s="1"/>
  <c r="FV169" i="1" s="1"/>
  <c r="FV215" i="1" s="1"/>
  <c r="FV128" i="1"/>
  <c r="FV212" i="1" s="1"/>
  <c r="FV156" i="1"/>
  <c r="FV184" i="1"/>
  <c r="FV188" i="1" s="1"/>
  <c r="FV190" i="1" s="1"/>
  <c r="EP167" i="1"/>
  <c r="EP168" i="1" s="1"/>
  <c r="EP169" i="1" s="1"/>
  <c r="EP215" i="1" s="1"/>
  <c r="EP150" i="1"/>
  <c r="EP162" i="1" s="1"/>
  <c r="EP213" i="1" s="1"/>
  <c r="EP128" i="1"/>
  <c r="EP212" i="1" s="1"/>
  <c r="DJ167" i="1"/>
  <c r="DJ168" i="1" s="1"/>
  <c r="DJ169" i="1" s="1"/>
  <c r="DJ215" i="1" s="1"/>
  <c r="DJ128" i="1"/>
  <c r="DJ212" i="1" s="1"/>
  <c r="DJ156" i="1"/>
  <c r="DJ184" i="1"/>
  <c r="DJ188" i="1" s="1"/>
  <c r="DJ190" i="1" s="1"/>
  <c r="FR167" i="1"/>
  <c r="FR168" i="1" s="1"/>
  <c r="FR169" i="1" s="1"/>
  <c r="FR215" i="1" s="1"/>
  <c r="FR128" i="1"/>
  <c r="FR212" i="1" s="1"/>
  <c r="FR150" i="1"/>
  <c r="FR162" i="1" s="1"/>
  <c r="FR213" i="1" s="1"/>
  <c r="DG167" i="1"/>
  <c r="DG168" i="1" s="1"/>
  <c r="DG169" i="1" s="1"/>
  <c r="DG215" i="1" s="1"/>
  <c r="DG150" i="1"/>
  <c r="DG128" i="1"/>
  <c r="DG212" i="1" s="1"/>
  <c r="P167" i="1"/>
  <c r="P168" i="1" s="1"/>
  <c r="P169" i="1" s="1"/>
  <c r="P215" i="1" s="1"/>
  <c r="P128" i="1"/>
  <c r="P212" i="1" s="1"/>
  <c r="P150" i="1"/>
  <c r="FU167" i="1"/>
  <c r="FU168" i="1" s="1"/>
  <c r="FU169" i="1" s="1"/>
  <c r="FU215" i="1" s="1"/>
  <c r="FU128" i="1"/>
  <c r="FU212" i="1" s="1"/>
  <c r="FU156" i="1"/>
  <c r="FU184" i="1"/>
  <c r="FU188" i="1" s="1"/>
  <c r="FU190" i="1" s="1"/>
  <c r="CI167" i="1"/>
  <c r="CI168" i="1" s="1"/>
  <c r="CI169" i="1" s="1"/>
  <c r="CI215" i="1" s="1"/>
  <c r="CI156" i="1"/>
  <c r="CI128" i="1"/>
  <c r="CI212" i="1" s="1"/>
  <c r="CI184" i="1"/>
  <c r="CI188" i="1" s="1"/>
  <c r="CI190" i="1" s="1"/>
  <c r="R167" i="1"/>
  <c r="R168" i="1" s="1"/>
  <c r="R169" i="1" s="1"/>
  <c r="R215" i="1" s="1"/>
  <c r="R152" i="1"/>
  <c r="R128" i="1"/>
  <c r="R212" i="1" s="1"/>
  <c r="ER167" i="1"/>
  <c r="ER168" i="1" s="1"/>
  <c r="ER169" i="1" s="1"/>
  <c r="ER215" i="1" s="1"/>
  <c r="ER128" i="1"/>
  <c r="ER212" i="1" s="1"/>
  <c r="ER214" i="1" s="1"/>
  <c r="ER150" i="1"/>
  <c r="ER162" i="1" s="1"/>
  <c r="ER213" i="1" s="1"/>
  <c r="DD167" i="1"/>
  <c r="DD168" i="1" s="1"/>
  <c r="DD169" i="1" s="1"/>
  <c r="DD215" i="1" s="1"/>
  <c r="DD128" i="1"/>
  <c r="DD212" i="1" s="1"/>
  <c r="DD214" i="1" s="1"/>
  <c r="DD150" i="1"/>
  <c r="DD162" i="1" s="1"/>
  <c r="DD213" i="1" s="1"/>
  <c r="CN167" i="1"/>
  <c r="CN168" i="1" s="1"/>
  <c r="CN169" i="1" s="1"/>
  <c r="CN215" i="1" s="1"/>
  <c r="CN128" i="1"/>
  <c r="CN212" i="1" s="1"/>
  <c r="CN152" i="1"/>
  <c r="DT167" i="1"/>
  <c r="DT168" i="1" s="1"/>
  <c r="DT169" i="1" s="1"/>
  <c r="DT215" i="1" s="1"/>
  <c r="DT128" i="1"/>
  <c r="DT212" i="1" s="1"/>
  <c r="DT150" i="1"/>
  <c r="BB167" i="1"/>
  <c r="BB168" i="1" s="1"/>
  <c r="BB169" i="1" s="1"/>
  <c r="BB215" i="1" s="1"/>
  <c r="BB128" i="1"/>
  <c r="BB212" i="1" s="1"/>
  <c r="BB156" i="1"/>
  <c r="CK167" i="1"/>
  <c r="CK168" i="1" s="1"/>
  <c r="CK169" i="1" s="1"/>
  <c r="CK215" i="1" s="1"/>
  <c r="CK128" i="1"/>
  <c r="CK212" i="1" s="1"/>
  <c r="CK152" i="1"/>
  <c r="CR167" i="1"/>
  <c r="CR168" i="1" s="1"/>
  <c r="CR169" i="1" s="1"/>
  <c r="CR215" i="1" s="1"/>
  <c r="CR150" i="1"/>
  <c r="CR128" i="1"/>
  <c r="CR212" i="1" s="1"/>
  <c r="H226" i="1"/>
  <c r="AU226" i="1"/>
  <c r="EE167" i="1"/>
  <c r="EE168" i="1" s="1"/>
  <c r="EE169" i="1" s="1"/>
  <c r="EE215" i="1" s="1"/>
  <c r="EE150" i="1"/>
  <c r="EE128" i="1"/>
  <c r="EE212" i="1" s="1"/>
  <c r="EC167" i="1"/>
  <c r="EC168" i="1" s="1"/>
  <c r="EC169" i="1" s="1"/>
  <c r="EC215" i="1" s="1"/>
  <c r="EC150" i="1"/>
  <c r="EC162" i="1" s="1"/>
  <c r="EC213" i="1" s="1"/>
  <c r="EC128" i="1"/>
  <c r="EC212" i="1" s="1"/>
  <c r="T226" i="1"/>
  <c r="FQ167" i="1"/>
  <c r="FQ168" i="1" s="1"/>
  <c r="FQ169" i="1" s="1"/>
  <c r="FQ215" i="1" s="1"/>
  <c r="FQ128" i="1"/>
  <c r="FQ212" i="1" s="1"/>
  <c r="FQ156" i="1"/>
  <c r="DD226" i="1"/>
  <c r="AO226" i="1"/>
  <c r="FU226" i="1"/>
  <c r="CP226" i="1"/>
  <c r="AH226" i="1"/>
  <c r="I226" i="1"/>
  <c r="EV226" i="1"/>
  <c r="BD226" i="1"/>
  <c r="V179" i="1"/>
  <c r="V216" i="1" s="1"/>
  <c r="AM179" i="1"/>
  <c r="AM216" i="1" s="1"/>
  <c r="BU179" i="1"/>
  <c r="BU216" i="1" s="1"/>
  <c r="BD167" i="1"/>
  <c r="BD168" i="1" s="1"/>
  <c r="BD169" i="1" s="1"/>
  <c r="BD215" i="1" s="1"/>
  <c r="BD152" i="1"/>
  <c r="BD128" i="1"/>
  <c r="BD212" i="1" s="1"/>
  <c r="DN167" i="1"/>
  <c r="DN168" i="1" s="1"/>
  <c r="DN169" i="1" s="1"/>
  <c r="DN215" i="1" s="1"/>
  <c r="DN128" i="1"/>
  <c r="DN212" i="1" s="1"/>
  <c r="DN156" i="1"/>
  <c r="EM167" i="1"/>
  <c r="EM168" i="1" s="1"/>
  <c r="EM169" i="1" s="1"/>
  <c r="EM215" i="1" s="1"/>
  <c r="EM128" i="1"/>
  <c r="EM212" i="1" s="1"/>
  <c r="EM150" i="1"/>
  <c r="EW167" i="1"/>
  <c r="EW168" i="1" s="1"/>
  <c r="EW169" i="1" s="1"/>
  <c r="EW215" i="1" s="1"/>
  <c r="EW152" i="1"/>
  <c r="EW128" i="1"/>
  <c r="EW212" i="1" s="1"/>
  <c r="DA226" i="1"/>
  <c r="P226" i="1"/>
  <c r="DV226" i="1"/>
  <c r="X226" i="1"/>
  <c r="CQ226" i="1"/>
  <c r="FH167" i="1"/>
  <c r="FH168" i="1" s="1"/>
  <c r="FH169" i="1" s="1"/>
  <c r="FH215" i="1" s="1"/>
  <c r="FH150" i="1"/>
  <c r="FH128" i="1"/>
  <c r="FH212" i="1" s="1"/>
  <c r="AJ167" i="1"/>
  <c r="AJ168" i="1" s="1"/>
  <c r="AJ169" i="1" s="1"/>
  <c r="AJ215" i="1" s="1"/>
  <c r="AJ128" i="1"/>
  <c r="AJ212" i="1" s="1"/>
  <c r="AJ150" i="1"/>
  <c r="CT167" i="1"/>
  <c r="CT168" i="1" s="1"/>
  <c r="CT169" i="1" s="1"/>
  <c r="CT215" i="1" s="1"/>
  <c r="CT150" i="1"/>
  <c r="CT128" i="1"/>
  <c r="CT212" i="1" s="1"/>
  <c r="AU167" i="1"/>
  <c r="AU168" i="1" s="1"/>
  <c r="AU169" i="1" s="1"/>
  <c r="AU215" i="1" s="1"/>
  <c r="AU150" i="1"/>
  <c r="AU162" i="1" s="1"/>
  <c r="AU213" i="1" s="1"/>
  <c r="AU128" i="1"/>
  <c r="AU212" i="1" s="1"/>
  <c r="BO167" i="1"/>
  <c r="BO168" i="1" s="1"/>
  <c r="BO169" i="1" s="1"/>
  <c r="BO215" i="1" s="1"/>
  <c r="BO156" i="1"/>
  <c r="BO128" i="1"/>
  <c r="BO212" i="1" s="1"/>
  <c r="FX124" i="1"/>
  <c r="ER226" i="1"/>
  <c r="CF226" i="1"/>
  <c r="ED226" i="1"/>
  <c r="F226" i="1"/>
  <c r="U226" i="1"/>
  <c r="EI226" i="1"/>
  <c r="BW226" i="1"/>
  <c r="K226" i="1"/>
  <c r="FQ226" i="1"/>
  <c r="DW167" i="1"/>
  <c r="DW168" i="1" s="1"/>
  <c r="DW169" i="1" s="1"/>
  <c r="DW215" i="1" s="1"/>
  <c r="DW150" i="1"/>
  <c r="DW128" i="1"/>
  <c r="DW212" i="1" s="1"/>
  <c r="EM226" i="1"/>
  <c r="EH167" i="1"/>
  <c r="EH168" i="1" s="1"/>
  <c r="EH169" i="1" s="1"/>
  <c r="EH215" i="1" s="1"/>
  <c r="EH128" i="1"/>
  <c r="EH212" i="1" s="1"/>
  <c r="EH214" i="1" s="1"/>
  <c r="EH217" i="1" s="1"/>
  <c r="EH222" i="1" s="1"/>
  <c r="EH150" i="1"/>
  <c r="EH162" i="1" s="1"/>
  <c r="EH213" i="1" s="1"/>
  <c r="J167" i="1"/>
  <c r="J168" i="1" s="1"/>
  <c r="J169" i="1" s="1"/>
  <c r="J215" i="1" s="1"/>
  <c r="J156" i="1"/>
  <c r="J128" i="1"/>
  <c r="J212" i="1" s="1"/>
  <c r="EA167" i="1"/>
  <c r="EA168" i="1" s="1"/>
  <c r="EA169" i="1" s="1"/>
  <c r="EA215" i="1" s="1"/>
  <c r="EA152" i="1"/>
  <c r="EA128" i="1"/>
  <c r="EA212" i="1" s="1"/>
  <c r="Q226" i="1"/>
  <c r="AI226" i="1"/>
  <c r="BN179" i="1"/>
  <c r="BN216" i="1" s="1"/>
  <c r="EQ179" i="1"/>
  <c r="EQ216" i="1" s="1"/>
  <c r="CN226" i="1"/>
  <c r="AB226" i="1"/>
  <c r="BB184" i="1"/>
  <c r="BB188" i="1" s="1"/>
  <c r="BB190" i="1" s="1"/>
  <c r="EQ226" i="1"/>
  <c r="BF179" i="1"/>
  <c r="BF216" i="1" s="1"/>
  <c r="BI179" i="1"/>
  <c r="BI216" i="1" s="1"/>
  <c r="EP226" i="1"/>
  <c r="DJ226" i="1"/>
  <c r="BL226" i="1"/>
  <c r="DO226" i="1"/>
  <c r="FF226" i="1"/>
  <c r="AZ179" i="1"/>
  <c r="AZ216" i="1" s="1"/>
  <c r="BJ179" i="1"/>
  <c r="BJ216" i="1" s="1"/>
  <c r="AB179" i="1"/>
  <c r="AB216" i="1" s="1"/>
  <c r="CA179" i="1"/>
  <c r="CA216" i="1" s="1"/>
  <c r="EB179" i="1"/>
  <c r="EB216" i="1" s="1"/>
  <c r="DY179" i="1"/>
  <c r="DY216" i="1" s="1"/>
  <c r="FO167" i="1"/>
  <c r="FO168" i="1" s="1"/>
  <c r="FO169" i="1" s="1"/>
  <c r="FO215" i="1" s="1"/>
  <c r="FO156" i="1"/>
  <c r="FO128" i="1"/>
  <c r="FO212" i="1" s="1"/>
  <c r="AL179" i="1"/>
  <c r="AL216" i="1" s="1"/>
  <c r="CI179" i="1"/>
  <c r="CI216" i="1" s="1"/>
  <c r="BE226" i="1"/>
  <c r="AG167" i="1"/>
  <c r="AG168" i="1" s="1"/>
  <c r="AG169" i="1" s="1"/>
  <c r="AG215" i="1" s="1"/>
  <c r="AG128" i="1"/>
  <c r="AG212" i="1" s="1"/>
  <c r="AG152" i="1"/>
  <c r="FJ179" i="1"/>
  <c r="FJ216" i="1" s="1"/>
  <c r="BT179" i="1"/>
  <c r="BT216" i="1" s="1"/>
  <c r="H167" i="1"/>
  <c r="H168" i="1" s="1"/>
  <c r="H169" i="1" s="1"/>
  <c r="H215" i="1" s="1"/>
  <c r="H152" i="1"/>
  <c r="H128" i="1"/>
  <c r="H212" i="1" s="1"/>
  <c r="BR167" i="1"/>
  <c r="BR168" i="1" s="1"/>
  <c r="BR169" i="1" s="1"/>
  <c r="BR215" i="1" s="1"/>
  <c r="BR156" i="1"/>
  <c r="BR128" i="1"/>
  <c r="BR212" i="1" s="1"/>
  <c r="O167" i="1"/>
  <c r="O168" i="1" s="1"/>
  <c r="O169" i="1" s="1"/>
  <c r="O215" i="1" s="1"/>
  <c r="O128" i="1"/>
  <c r="O212" i="1" s="1"/>
  <c r="O152" i="1"/>
  <c r="AE167" i="1"/>
  <c r="AE168" i="1" s="1"/>
  <c r="AE169" i="1" s="1"/>
  <c r="AE215" i="1" s="1"/>
  <c r="AE150" i="1"/>
  <c r="AE162" i="1" s="1"/>
  <c r="AE213" i="1" s="1"/>
  <c r="AE128" i="1"/>
  <c r="AE212" i="1" s="1"/>
  <c r="FK226" i="1"/>
  <c r="CD167" i="1"/>
  <c r="CD168" i="1" s="1"/>
  <c r="CD169" i="1" s="1"/>
  <c r="CD215" i="1" s="1"/>
  <c r="CD150" i="1"/>
  <c r="CD128" i="1"/>
  <c r="CD212" i="1" s="1"/>
  <c r="BA167" i="1"/>
  <c r="BA168" i="1" s="1"/>
  <c r="BA169" i="1" s="1"/>
  <c r="BA215" i="1" s="1"/>
  <c r="BA128" i="1"/>
  <c r="BA212" i="1" s="1"/>
  <c r="BA156" i="1"/>
  <c r="CC226" i="1"/>
  <c r="O226" i="1"/>
  <c r="EX167" i="1"/>
  <c r="EX168" i="1" s="1"/>
  <c r="EX169" i="1" s="1"/>
  <c r="EX215" i="1" s="1"/>
  <c r="EX128" i="1"/>
  <c r="EX212" i="1" s="1"/>
  <c r="EX214" i="1" s="1"/>
  <c r="EX150" i="1"/>
  <c r="EX162" i="1" s="1"/>
  <c r="EX213" i="1" s="1"/>
  <c r="Z167" i="1"/>
  <c r="Z168" i="1" s="1"/>
  <c r="Z169" i="1" s="1"/>
  <c r="Z215" i="1" s="1"/>
  <c r="Z128" i="1"/>
  <c r="Z212" i="1" s="1"/>
  <c r="Z150" i="1"/>
  <c r="DU167" i="1"/>
  <c r="DU168" i="1" s="1"/>
  <c r="DU169" i="1" s="1"/>
  <c r="DU215" i="1" s="1"/>
  <c r="DU128" i="1"/>
  <c r="DU212" i="1" s="1"/>
  <c r="DU150" i="1"/>
  <c r="FG167" i="1"/>
  <c r="FG168" i="1" s="1"/>
  <c r="FG169" i="1" s="1"/>
  <c r="FG215" i="1" s="1"/>
  <c r="FG128" i="1"/>
  <c r="FG212" i="1" s="1"/>
  <c r="FG150" i="1"/>
  <c r="D226" i="1"/>
  <c r="DS226" i="1"/>
  <c r="EJ179" i="1"/>
  <c r="EJ216" i="1" s="1"/>
  <c r="CE179" i="1"/>
  <c r="CE216" i="1" s="1"/>
  <c r="FQ184" i="1"/>
  <c r="FQ188" i="1" s="1"/>
  <c r="FQ190" i="1" s="1"/>
  <c r="FP179" i="1"/>
  <c r="FP216" i="1" s="1"/>
  <c r="EI179" i="1"/>
  <c r="EI216" i="1" s="1"/>
  <c r="EG226" i="1"/>
  <c r="N226" i="1"/>
  <c r="DG226" i="1"/>
  <c r="AF226" i="1"/>
  <c r="BQ226" i="1"/>
  <c r="FD179" i="1"/>
  <c r="FD216" i="1" s="1"/>
  <c r="DF179" i="1"/>
  <c r="DF216" i="1" s="1"/>
  <c r="EN179" i="1"/>
  <c r="EN216" i="1" s="1"/>
  <c r="DW179" i="1"/>
  <c r="DW216" i="1" s="1"/>
  <c r="AW179" i="1"/>
  <c r="AW216" i="1" s="1"/>
  <c r="FU179" i="1"/>
  <c r="FU216" i="1" s="1"/>
  <c r="FS226" i="1"/>
  <c r="DY226" i="1"/>
  <c r="BX179" i="1"/>
  <c r="BX216" i="1" s="1"/>
  <c r="DT179" i="1"/>
  <c r="DT216" i="1" s="1"/>
  <c r="AO179" i="1"/>
  <c r="AO216" i="1" s="1"/>
  <c r="FH179" i="1"/>
  <c r="FH216" i="1" s="1"/>
  <c r="DJ179" i="1"/>
  <c r="DJ216" i="1" s="1"/>
  <c r="EZ179" i="1"/>
  <c r="EZ216" i="1" s="1"/>
  <c r="EA179" i="1"/>
  <c r="EA216" i="1" s="1"/>
  <c r="BA179" i="1"/>
  <c r="BA216" i="1" s="1"/>
  <c r="Y226" i="1"/>
  <c r="BH226" i="1"/>
  <c r="EV179" i="1"/>
  <c r="EV216" i="1" s="1"/>
  <c r="DB179" i="1"/>
  <c r="DB216" i="1" s="1"/>
  <c r="EF179" i="1"/>
  <c r="EF216" i="1" s="1"/>
  <c r="DS179" i="1"/>
  <c r="DS216" i="1" s="1"/>
  <c r="AS179" i="1"/>
  <c r="AS216" i="1" s="1"/>
  <c r="FQ179" i="1"/>
  <c r="FQ216" i="1" s="1"/>
  <c r="AP226" i="1"/>
  <c r="DZ179" i="1"/>
  <c r="DZ216" i="1" s="1"/>
  <c r="BQ179" i="1"/>
  <c r="BQ216" i="1" s="1"/>
  <c r="FZ177" i="1"/>
  <c r="FE226" i="1"/>
  <c r="AR179" i="1"/>
  <c r="AR216" i="1" s="1"/>
  <c r="BW179" i="1"/>
  <c r="BW216" i="1" s="1"/>
  <c r="CO226" i="1"/>
  <c r="AF167" i="1"/>
  <c r="AF168" i="1" s="1"/>
  <c r="AF169" i="1" s="1"/>
  <c r="AF215" i="1" s="1"/>
  <c r="AF150" i="1"/>
  <c r="AF128" i="1"/>
  <c r="AF212" i="1" s="1"/>
  <c r="DP167" i="1"/>
  <c r="DP168" i="1" s="1"/>
  <c r="DP169" i="1" s="1"/>
  <c r="DP215" i="1" s="1"/>
  <c r="DP150" i="1"/>
  <c r="DP162" i="1" s="1"/>
  <c r="DP213" i="1" s="1"/>
  <c r="DP128" i="1"/>
  <c r="DP212" i="1" s="1"/>
  <c r="BW167" i="1"/>
  <c r="BW168" i="1" s="1"/>
  <c r="BW169" i="1" s="1"/>
  <c r="BW215" i="1" s="1"/>
  <c r="BW128" i="1"/>
  <c r="BW212" i="1" s="1"/>
  <c r="BW152" i="1"/>
  <c r="CA226" i="1"/>
  <c r="CV167" i="1"/>
  <c r="CV168" i="1" s="1"/>
  <c r="CV169" i="1" s="1"/>
  <c r="CV215" i="1" s="1"/>
  <c r="CV128" i="1"/>
  <c r="CV212" i="1" s="1"/>
  <c r="CV150" i="1"/>
  <c r="AH167" i="1"/>
  <c r="AH168" i="1" s="1"/>
  <c r="AH169" i="1" s="1"/>
  <c r="AH215" i="1" s="1"/>
  <c r="AH128" i="1"/>
  <c r="AH212" i="1" s="1"/>
  <c r="AH156" i="1"/>
  <c r="DQ226" i="1"/>
  <c r="CQ167" i="1"/>
  <c r="CQ168" i="1" s="1"/>
  <c r="CQ169" i="1" s="1"/>
  <c r="CQ215" i="1" s="1"/>
  <c r="CQ156" i="1"/>
  <c r="CQ128" i="1"/>
  <c r="CQ212" i="1" s="1"/>
  <c r="AS167" i="1"/>
  <c r="AS168" i="1" s="1"/>
  <c r="AS169" i="1" s="1"/>
  <c r="AS215" i="1" s="1"/>
  <c r="AS152" i="1"/>
  <c r="AS128" i="1"/>
  <c r="AS212" i="1" s="1"/>
  <c r="AR226" i="1"/>
  <c r="BJ167" i="1"/>
  <c r="BJ168" i="1" s="1"/>
  <c r="BJ169" i="1" s="1"/>
  <c r="BJ215" i="1" s="1"/>
  <c r="BJ152" i="1"/>
  <c r="BJ128" i="1"/>
  <c r="BJ212" i="1" s="1"/>
  <c r="EN167" i="1"/>
  <c r="EN168" i="1" s="1"/>
  <c r="EN169" i="1" s="1"/>
  <c r="EN215" i="1" s="1"/>
  <c r="EN128" i="1"/>
  <c r="EN212" i="1" s="1"/>
  <c r="EN156" i="1"/>
  <c r="AW167" i="1"/>
  <c r="AW168" i="1" s="1"/>
  <c r="AW169" i="1" s="1"/>
  <c r="AW215" i="1" s="1"/>
  <c r="AW150" i="1"/>
  <c r="AW162" i="1" s="1"/>
  <c r="AW213" i="1" s="1"/>
  <c r="AW128" i="1"/>
  <c r="AW212" i="1" s="1"/>
  <c r="AW214" i="1" s="1"/>
  <c r="AW217" i="1" s="1"/>
  <c r="AW222" i="1" s="1"/>
  <c r="AW223" i="1" s="1"/>
  <c r="EV167" i="1"/>
  <c r="EV168" i="1" s="1"/>
  <c r="EV169" i="1" s="1"/>
  <c r="EV215" i="1" s="1"/>
  <c r="EV150" i="1"/>
  <c r="EV128" i="1"/>
  <c r="EV212" i="1" s="1"/>
  <c r="X167" i="1"/>
  <c r="X168" i="1" s="1"/>
  <c r="X169" i="1" s="1"/>
  <c r="X215" i="1" s="1"/>
  <c r="X128" i="1"/>
  <c r="X212" i="1" s="1"/>
  <c r="X150" i="1"/>
  <c r="CH167" i="1"/>
  <c r="CH168" i="1" s="1"/>
  <c r="CH169" i="1" s="1"/>
  <c r="CH215" i="1" s="1"/>
  <c r="CH128" i="1"/>
  <c r="CH212" i="1" s="1"/>
  <c r="CH150" i="1"/>
  <c r="BC167" i="1"/>
  <c r="BC168" i="1" s="1"/>
  <c r="BC169" i="1" s="1"/>
  <c r="BC215" i="1" s="1"/>
  <c r="BC128" i="1"/>
  <c r="BC212" i="1" s="1"/>
  <c r="BC156" i="1"/>
  <c r="DQ167" i="1"/>
  <c r="DQ168" i="1" s="1"/>
  <c r="DQ169" i="1" s="1"/>
  <c r="DQ215" i="1" s="1"/>
  <c r="DQ128" i="1"/>
  <c r="DQ212" i="1" s="1"/>
  <c r="DQ152" i="1"/>
  <c r="EY167" i="1"/>
  <c r="EY168" i="1" s="1"/>
  <c r="EY169" i="1" s="1"/>
  <c r="EY215" i="1" s="1"/>
  <c r="EY128" i="1"/>
  <c r="EY212" i="1" s="1"/>
  <c r="EY156" i="1"/>
  <c r="EN226" i="1"/>
  <c r="CB226" i="1"/>
  <c r="FA226" i="1"/>
  <c r="E226" i="1"/>
  <c r="EE226" i="1"/>
  <c r="BS226" i="1"/>
  <c r="BC184" i="1"/>
  <c r="BC188" i="1" s="1"/>
  <c r="BC190" i="1" s="1"/>
  <c r="DI226" i="1"/>
  <c r="FI226" i="1"/>
  <c r="BK226" i="1"/>
  <c r="EB167" i="1"/>
  <c r="EB168" i="1" s="1"/>
  <c r="EB169" i="1" s="1"/>
  <c r="EB215" i="1" s="1"/>
  <c r="EB156" i="1"/>
  <c r="EB128" i="1"/>
  <c r="EB212" i="1" s="1"/>
  <c r="D167" i="1"/>
  <c r="D168" i="1" s="1"/>
  <c r="D169" i="1" s="1"/>
  <c r="D215" i="1" s="1"/>
  <c r="D156" i="1"/>
  <c r="D128" i="1"/>
  <c r="D212" i="1" s="1"/>
  <c r="AK167" i="1"/>
  <c r="AK168" i="1" s="1"/>
  <c r="AK169" i="1" s="1"/>
  <c r="AK215" i="1" s="1"/>
  <c r="AK128" i="1"/>
  <c r="AK212" i="1" s="1"/>
  <c r="AK150" i="1"/>
  <c r="BZ226" i="1"/>
  <c r="FB167" i="1"/>
  <c r="FB168" i="1" s="1"/>
  <c r="FB169" i="1" s="1"/>
  <c r="FB215" i="1" s="1"/>
  <c r="FB150" i="1"/>
  <c r="FB128" i="1"/>
  <c r="FB212" i="1" s="1"/>
  <c r="DB167" i="1"/>
  <c r="DB168" i="1" s="1"/>
  <c r="DB169" i="1" s="1"/>
  <c r="DB215" i="1" s="1"/>
  <c r="DB128" i="1"/>
  <c r="DB212" i="1" s="1"/>
  <c r="DB214" i="1" s="1"/>
  <c r="DB150" i="1"/>
  <c r="DB162" i="1" s="1"/>
  <c r="DB213" i="1" s="1"/>
  <c r="BK167" i="1"/>
  <c r="BK168" i="1" s="1"/>
  <c r="BK169" i="1" s="1"/>
  <c r="BK215" i="1" s="1"/>
  <c r="BK128" i="1"/>
  <c r="BK212" i="1" s="1"/>
  <c r="BK156" i="1"/>
  <c r="BY167" i="1"/>
  <c r="BY168" i="1" s="1"/>
  <c r="BY169" i="1" s="1"/>
  <c r="BY215" i="1" s="1"/>
  <c r="BY156" i="1"/>
  <c r="BY128" i="1"/>
  <c r="BY212" i="1" s="1"/>
  <c r="BB226" i="1"/>
  <c r="DM226" i="1"/>
  <c r="FG226" i="1"/>
  <c r="CU226" i="1"/>
  <c r="FX179" i="1"/>
  <c r="FX216" i="1" s="1"/>
  <c r="AY179" i="1"/>
  <c r="AY216" i="1" s="1"/>
  <c r="BA226" i="1"/>
  <c r="DP179" i="1"/>
  <c r="DP216" i="1" s="1"/>
  <c r="DC179" i="1"/>
  <c r="DC216" i="1" s="1"/>
  <c r="CW226" i="1"/>
  <c r="BY226" i="1"/>
  <c r="DX226" i="1"/>
  <c r="AD179" i="1"/>
  <c r="AD216" i="1" s="1"/>
  <c r="FB179" i="1"/>
  <c r="FB216" i="1" s="1"/>
  <c r="AU179" i="1"/>
  <c r="AU216" i="1" s="1"/>
  <c r="FS179" i="1"/>
  <c r="FS216" i="1" s="1"/>
  <c r="CS179" i="1"/>
  <c r="CS216" i="1" s="1"/>
  <c r="ER179" i="1"/>
  <c r="ER216" i="1" s="1"/>
  <c r="W179" i="1"/>
  <c r="W216" i="1" s="1"/>
  <c r="CK179" i="1"/>
  <c r="CK216" i="1" s="1"/>
  <c r="EB226" i="1"/>
  <c r="K167" i="1"/>
  <c r="K168" i="1" s="1"/>
  <c r="K169" i="1" s="1"/>
  <c r="K215" i="1" s="1"/>
  <c r="K150" i="1"/>
  <c r="K128" i="1"/>
  <c r="K212" i="1" s="1"/>
  <c r="CX179" i="1"/>
  <c r="CX216" i="1" s="1"/>
  <c r="EE179" i="1"/>
  <c r="EE216" i="1" s="1"/>
  <c r="EW179" i="1"/>
  <c r="EW216" i="1" s="1"/>
  <c r="CU167" i="1"/>
  <c r="CU168" i="1" s="1"/>
  <c r="CU169" i="1" s="1"/>
  <c r="CU215" i="1" s="1"/>
  <c r="CU128" i="1"/>
  <c r="CU212" i="1" s="1"/>
  <c r="CU152" i="1"/>
  <c r="FJ167" i="1"/>
  <c r="FJ168" i="1" s="1"/>
  <c r="FJ169" i="1" s="1"/>
  <c r="FJ215" i="1" s="1"/>
  <c r="FJ128" i="1"/>
  <c r="FJ212" i="1" s="1"/>
  <c r="FJ152" i="1"/>
  <c r="AL167" i="1"/>
  <c r="AL168" i="1" s="1"/>
  <c r="AL169" i="1" s="1"/>
  <c r="AL215" i="1" s="1"/>
  <c r="AL128" i="1"/>
  <c r="AL212" i="1" s="1"/>
  <c r="AL150" i="1"/>
  <c r="BU167" i="1"/>
  <c r="BU168" i="1" s="1"/>
  <c r="BU169" i="1" s="1"/>
  <c r="BU215" i="1" s="1"/>
  <c r="BU150" i="1"/>
  <c r="BU162" i="1" s="1"/>
  <c r="BU213" i="1" s="1"/>
  <c r="BU128" i="1"/>
  <c r="BU212" i="1" s="1"/>
  <c r="BU214" i="1" s="1"/>
  <c r="BU217" i="1" s="1"/>
  <c r="BU222" i="1" s="1"/>
  <c r="BU227" i="1" s="1"/>
  <c r="BU237" i="1" s="1"/>
  <c r="BJ226" i="1"/>
  <c r="AM226" i="1"/>
  <c r="C98" i="1"/>
  <c r="FZ90" i="1"/>
  <c r="GB90" i="1" s="1"/>
  <c r="ES167" i="1"/>
  <c r="ES168" i="1" s="1"/>
  <c r="ES169" i="1" s="1"/>
  <c r="ES215" i="1" s="1"/>
  <c r="ES128" i="1"/>
  <c r="ES212" i="1" s="1"/>
  <c r="ES150" i="1"/>
  <c r="FX226" i="1"/>
  <c r="EB184" i="1"/>
  <c r="EB188" i="1" s="1"/>
  <c r="EB190" i="1" s="1"/>
  <c r="CO167" i="1"/>
  <c r="CO168" i="1" s="1"/>
  <c r="CO169" i="1" s="1"/>
  <c r="CO215" i="1" s="1"/>
  <c r="CO128" i="1"/>
  <c r="CO212" i="1" s="1"/>
  <c r="CO152" i="1"/>
  <c r="BA184" i="1"/>
  <c r="BA188" i="1" s="1"/>
  <c r="BA190" i="1" s="1"/>
  <c r="BF226" i="1"/>
  <c r="AJ179" i="1"/>
  <c r="AJ216" i="1" s="1"/>
  <c r="CE226" i="1"/>
  <c r="BO184" i="1"/>
  <c r="BO188" i="1" s="1"/>
  <c r="BO190" i="1" s="1"/>
  <c r="AQ179" i="1"/>
  <c r="AQ216" i="1" s="1"/>
  <c r="DF226" i="1"/>
  <c r="FM226" i="1"/>
  <c r="CR226" i="1"/>
  <c r="CT226" i="1"/>
  <c r="CR179" i="1"/>
  <c r="CR216" i="1" s="1"/>
  <c r="BZ179" i="1"/>
  <c r="BZ216" i="1" s="1"/>
  <c r="BP179" i="1"/>
  <c r="BP216" i="1" s="1"/>
  <c r="CQ179" i="1"/>
  <c r="CQ216" i="1" s="1"/>
  <c r="Q179" i="1"/>
  <c r="Q216" i="1" s="1"/>
  <c r="EO179" i="1"/>
  <c r="EO216" i="1" s="1"/>
  <c r="AT167" i="1"/>
  <c r="AT168" i="1" s="1"/>
  <c r="AT169" i="1" s="1"/>
  <c r="AT215" i="1" s="1"/>
  <c r="AT152" i="1"/>
  <c r="AT128" i="1"/>
  <c r="AT212" i="1" s="1"/>
  <c r="CZ226" i="1"/>
  <c r="BT226" i="1"/>
  <c r="FC226" i="1"/>
  <c r="FH226" i="1"/>
  <c r="CZ179" i="1"/>
  <c r="CZ216" i="1" s="1"/>
  <c r="CD179" i="1"/>
  <c r="CD216" i="1" s="1"/>
  <c r="CB179" i="1"/>
  <c r="CB216" i="1" s="1"/>
  <c r="CU179" i="1"/>
  <c r="CU216" i="1" s="1"/>
  <c r="U179" i="1"/>
  <c r="U216" i="1" s="1"/>
  <c r="ES179" i="1"/>
  <c r="ES216" i="1" s="1"/>
  <c r="DT226" i="1"/>
  <c r="EO226" i="1"/>
  <c r="CH226" i="1"/>
  <c r="EX226" i="1"/>
  <c r="Z226" i="1"/>
  <c r="CF179" i="1"/>
  <c r="CF216" i="1" s="1"/>
  <c r="BV179" i="1"/>
  <c r="BV216" i="1" s="1"/>
  <c r="BH179" i="1"/>
  <c r="BH216" i="1" s="1"/>
  <c r="CM179" i="1"/>
  <c r="CM216" i="1" s="1"/>
  <c r="M179" i="1"/>
  <c r="M216" i="1" s="1"/>
  <c r="EK179" i="1"/>
  <c r="EK216" i="1" s="1"/>
  <c r="E179" i="1"/>
  <c r="E216" i="1" s="1"/>
  <c r="FZ216" i="1" s="1"/>
  <c r="BU235" i="1"/>
  <c r="BU226" i="1"/>
  <c r="D179" i="1"/>
  <c r="D216" i="1" s="1"/>
  <c r="CV179" i="1"/>
  <c r="CV216" i="1" s="1"/>
  <c r="FL226" i="1"/>
  <c r="EL226" i="1"/>
  <c r="FE167" i="1"/>
  <c r="FE168" i="1" s="1"/>
  <c r="FE169" i="1" s="1"/>
  <c r="FE215" i="1" s="1"/>
  <c r="FE150" i="1"/>
  <c r="FE128" i="1"/>
  <c r="FE212" i="1" s="1"/>
  <c r="FR226" i="1"/>
  <c r="AX226" i="1"/>
  <c r="AO167" i="1"/>
  <c r="AO168" i="1" s="1"/>
  <c r="AO169" i="1" s="1"/>
  <c r="AO215" i="1" s="1"/>
  <c r="AO128" i="1"/>
  <c r="AO212" i="1" s="1"/>
  <c r="AO156" i="1"/>
  <c r="AO184" i="1"/>
  <c r="AO188" i="1" s="1"/>
  <c r="AO190" i="1" s="1"/>
  <c r="DZ226" i="1"/>
  <c r="T167" i="1"/>
  <c r="T168" i="1" s="1"/>
  <c r="T169" i="1" s="1"/>
  <c r="T215" i="1" s="1"/>
  <c r="T150" i="1"/>
  <c r="T128" i="1"/>
  <c r="T212" i="1" s="1"/>
  <c r="DM167" i="1"/>
  <c r="DM168" i="1" s="1"/>
  <c r="DM169" i="1" s="1"/>
  <c r="DM215" i="1" s="1"/>
  <c r="DM150" i="1"/>
  <c r="DM128" i="1"/>
  <c r="DM212" i="1" s="1"/>
  <c r="BR226" i="1"/>
  <c r="FO226" i="1"/>
  <c r="DC226" i="1"/>
  <c r="AQ226" i="1"/>
  <c r="AK226" i="1"/>
  <c r="AE226" i="1"/>
  <c r="CD226" i="1"/>
  <c r="BX226" i="1"/>
  <c r="L226" i="1"/>
  <c r="DN226" i="1"/>
  <c r="DU226" i="1"/>
  <c r="AG226" i="1"/>
  <c r="BP226" i="1"/>
  <c r="AI167" i="1"/>
  <c r="AI168" i="1" s="1"/>
  <c r="AI169" i="1" s="1"/>
  <c r="AI215" i="1" s="1"/>
  <c r="AI128" i="1"/>
  <c r="AI212" i="1" s="1"/>
  <c r="AI150" i="1"/>
  <c r="BV226" i="1"/>
  <c r="FD226" i="1"/>
  <c r="FB226" i="1"/>
  <c r="W226" i="1"/>
  <c r="CQ184" i="1"/>
  <c r="CQ188" i="1" s="1"/>
  <c r="CQ190" i="1" s="1"/>
  <c r="BK184" i="1"/>
  <c r="BK188" i="1" s="1"/>
  <c r="BK190" i="1" s="1"/>
  <c r="EY226" i="1"/>
  <c r="CM226" i="1"/>
  <c r="AA226" i="1"/>
  <c r="EH223" i="1"/>
  <c r="DB226" i="1"/>
  <c r="J184" i="1"/>
  <c r="J188" i="1" s="1"/>
  <c r="J190" i="1" s="1"/>
  <c r="DN184" i="1"/>
  <c r="DN188" i="1" s="1"/>
  <c r="DN190" i="1" s="1"/>
  <c r="AY226" i="1"/>
  <c r="CX226" i="1"/>
  <c r="AT226" i="1"/>
  <c r="CL226" i="1"/>
  <c r="DR179" i="1"/>
  <c r="DR216" i="1" s="1"/>
  <c r="CN179" i="1"/>
  <c r="CN216" i="1" s="1"/>
  <c r="EI167" i="1"/>
  <c r="EI168" i="1" s="1"/>
  <c r="EI169" i="1" s="1"/>
  <c r="EI215" i="1" s="1"/>
  <c r="EI128" i="1"/>
  <c r="EI212" i="1" s="1"/>
  <c r="EI156" i="1"/>
  <c r="EF226" i="1"/>
  <c r="EU167" i="1"/>
  <c r="EU168" i="1" s="1"/>
  <c r="EU169" i="1" s="1"/>
  <c r="EU215" i="1" s="1"/>
  <c r="EU156" i="1"/>
  <c r="EU128" i="1"/>
  <c r="EU212" i="1" s="1"/>
  <c r="BM226" i="1"/>
  <c r="EK226" i="1"/>
  <c r="AN226" i="1"/>
  <c r="FF167" i="1"/>
  <c r="FF168" i="1" s="1"/>
  <c r="FF169" i="1" s="1"/>
  <c r="FF215" i="1" s="1"/>
  <c r="FF150" i="1"/>
  <c r="FF128" i="1"/>
  <c r="FF212" i="1" s="1"/>
  <c r="E167" i="1"/>
  <c r="E168" i="1" s="1"/>
  <c r="E169" i="1" s="1"/>
  <c r="E215" i="1" s="1"/>
  <c r="E128" i="1"/>
  <c r="E212" i="1" s="1"/>
  <c r="E156" i="1"/>
  <c r="N167" i="1"/>
  <c r="N168" i="1" s="1"/>
  <c r="N169" i="1" s="1"/>
  <c r="N215" i="1" s="1"/>
  <c r="N152" i="1"/>
  <c r="N128" i="1"/>
  <c r="N212" i="1" s="1"/>
  <c r="BV167" i="1"/>
  <c r="BV168" i="1" s="1"/>
  <c r="BV169" i="1" s="1"/>
  <c r="BV215" i="1" s="1"/>
  <c r="BV152" i="1"/>
  <c r="BV128" i="1"/>
  <c r="BV212" i="1" s="1"/>
  <c r="BS167" i="1"/>
  <c r="BS168" i="1" s="1"/>
  <c r="BS169" i="1" s="1"/>
  <c r="BS215" i="1" s="1"/>
  <c r="BS156" i="1"/>
  <c r="BS128" i="1"/>
  <c r="BS212" i="1" s="1"/>
  <c r="BC226" i="1"/>
  <c r="BR179" i="1"/>
  <c r="BR216" i="1" s="1"/>
  <c r="CY179" i="1"/>
  <c r="CY216" i="1" s="1"/>
  <c r="EG179" i="1"/>
  <c r="EG216" i="1" s="1"/>
  <c r="W167" i="1"/>
  <c r="W168" i="1" s="1"/>
  <c r="W169" i="1" s="1"/>
  <c r="W215" i="1" s="1"/>
  <c r="W150" i="1"/>
  <c r="W162" i="1" s="1"/>
  <c r="W213" i="1" s="1"/>
  <c r="W128" i="1"/>
  <c r="W212" i="1" s="1"/>
  <c r="ET167" i="1"/>
  <c r="ET168" i="1" s="1"/>
  <c r="ET169" i="1" s="1"/>
  <c r="ET215" i="1" s="1"/>
  <c r="ET128" i="1"/>
  <c r="ET212" i="1" s="1"/>
  <c r="ET150" i="1"/>
  <c r="V167" i="1"/>
  <c r="V168" i="1" s="1"/>
  <c r="V169" i="1" s="1"/>
  <c r="V215" i="1" s="1"/>
  <c r="V128" i="1"/>
  <c r="V212" i="1" s="1"/>
  <c r="V150" i="1"/>
  <c r="BE167" i="1"/>
  <c r="BE168" i="1" s="1"/>
  <c r="BE169" i="1" s="1"/>
  <c r="BE215" i="1" s="1"/>
  <c r="BE152" i="1"/>
  <c r="BE128" i="1"/>
  <c r="BE212" i="1" s="1"/>
  <c r="G226" i="1"/>
  <c r="BN226" i="1"/>
  <c r="BG167" i="1"/>
  <c r="BG168" i="1" s="1"/>
  <c r="BG169" i="1" s="1"/>
  <c r="BG215" i="1" s="1"/>
  <c r="BG128" i="1"/>
  <c r="BG212" i="1" s="1"/>
  <c r="BG156" i="1"/>
  <c r="DE226" i="1"/>
  <c r="DW226" i="1"/>
  <c r="BP167" i="1"/>
  <c r="BP168" i="1" s="1"/>
  <c r="BP169" i="1" s="1"/>
  <c r="BP215" i="1" s="1"/>
  <c r="BP150" i="1"/>
  <c r="BP128" i="1"/>
  <c r="BP212" i="1" s="1"/>
  <c r="DZ167" i="1"/>
  <c r="DZ168" i="1" s="1"/>
  <c r="DZ169" i="1" s="1"/>
  <c r="DZ215" i="1" s="1"/>
  <c r="DZ152" i="1"/>
  <c r="DZ128" i="1"/>
  <c r="DZ212" i="1" s="1"/>
  <c r="DS167" i="1"/>
  <c r="DS168" i="1" s="1"/>
  <c r="DS169" i="1" s="1"/>
  <c r="DS215" i="1" s="1"/>
  <c r="DS156" i="1"/>
  <c r="DS128" i="1"/>
  <c r="DS212" i="1" s="1"/>
  <c r="CW167" i="1"/>
  <c r="CW168" i="1" s="1"/>
  <c r="CW169" i="1" s="1"/>
  <c r="CW215" i="1" s="1"/>
  <c r="CW128" i="1"/>
  <c r="CW212" i="1" s="1"/>
  <c r="CW150" i="1"/>
  <c r="EQ167" i="1"/>
  <c r="EQ168" i="1" s="1"/>
  <c r="EQ169" i="1" s="1"/>
  <c r="EQ215" i="1" s="1"/>
  <c r="EQ152" i="1"/>
  <c r="EQ128" i="1"/>
  <c r="EQ212" i="1" s="1"/>
  <c r="CS226" i="1"/>
  <c r="CB167" i="1"/>
  <c r="CB168" i="1" s="1"/>
  <c r="CB169" i="1" s="1"/>
  <c r="CB215" i="1" s="1"/>
  <c r="CB152" i="1"/>
  <c r="CB128" i="1"/>
  <c r="CB212" i="1" s="1"/>
  <c r="BL167" i="1"/>
  <c r="BL168" i="1" s="1"/>
  <c r="BL169" i="1" s="1"/>
  <c r="BL215" i="1" s="1"/>
  <c r="BL150" i="1"/>
  <c r="BL128" i="1"/>
  <c r="BL212" i="1" s="1"/>
  <c r="EK167" i="1"/>
  <c r="EK168" i="1" s="1"/>
  <c r="EK169" i="1" s="1"/>
  <c r="EK215" i="1" s="1"/>
  <c r="EK128" i="1"/>
  <c r="EK212" i="1" s="1"/>
  <c r="EK152" i="1"/>
  <c r="M167" i="1"/>
  <c r="M168" i="1" s="1"/>
  <c r="M169" i="1" s="1"/>
  <c r="M215" i="1" s="1"/>
  <c r="M156" i="1"/>
  <c r="M128" i="1"/>
  <c r="M212" i="1" s="1"/>
  <c r="FP226" i="1"/>
  <c r="DR226" i="1"/>
  <c r="FN226" i="1"/>
  <c r="FF179" i="1"/>
  <c r="FF216" i="1" s="1"/>
  <c r="AK179" i="1"/>
  <c r="AK216" i="1" s="1"/>
  <c r="EZ226" i="1"/>
  <c r="V226" i="1"/>
  <c r="EX179" i="1"/>
  <c r="EX216" i="1" s="1"/>
  <c r="FA179" i="1"/>
  <c r="FA216" i="1" s="1"/>
  <c r="FV226" i="1"/>
  <c r="AC226" i="1"/>
  <c r="DX179" i="1"/>
  <c r="DX216" i="1" s="1"/>
  <c r="CP179" i="1"/>
  <c r="CP216" i="1" s="1"/>
  <c r="DD179" i="1"/>
  <c r="DD216" i="1" s="1"/>
  <c r="CC167" i="1"/>
  <c r="CC168" i="1" s="1"/>
  <c r="CC169" i="1" s="1"/>
  <c r="CC215" i="1" s="1"/>
  <c r="CC128" i="1"/>
  <c r="CC212" i="1" s="1"/>
  <c r="CC150" i="1"/>
  <c r="BY184" i="1"/>
  <c r="BY188" i="1" s="1"/>
  <c r="BY190" i="1" s="1"/>
  <c r="FL167" i="1"/>
  <c r="FL168" i="1" s="1"/>
  <c r="FL169" i="1" s="1"/>
  <c r="FL215" i="1" s="1"/>
  <c r="FL128" i="1"/>
  <c r="FL212" i="1" s="1"/>
  <c r="FL152" i="1"/>
  <c r="AN167" i="1"/>
  <c r="AN168" i="1" s="1"/>
  <c r="AN169" i="1" s="1"/>
  <c r="AN215" i="1" s="1"/>
  <c r="AN128" i="1"/>
  <c r="AN212" i="1" s="1"/>
  <c r="AN150" i="1"/>
  <c r="CX167" i="1"/>
  <c r="CX168" i="1" s="1"/>
  <c r="CX169" i="1" s="1"/>
  <c r="CX215" i="1" s="1"/>
  <c r="CX128" i="1"/>
  <c r="CX212" i="1" s="1"/>
  <c r="CX156" i="1"/>
  <c r="CM167" i="1"/>
  <c r="CM168" i="1" s="1"/>
  <c r="CM169" i="1" s="1"/>
  <c r="CM215" i="1" s="1"/>
  <c r="CM128" i="1"/>
  <c r="CM212" i="1" s="1"/>
  <c r="CM156" i="1"/>
  <c r="FT226" i="1"/>
  <c r="DH226" i="1"/>
  <c r="AV226" i="1"/>
  <c r="AW226" i="1"/>
  <c r="EC226" i="1"/>
  <c r="CY226" i="1"/>
  <c r="AH184" i="1"/>
  <c r="AH188" i="1" s="1"/>
  <c r="AH190" i="1" s="1"/>
  <c r="R226" i="1"/>
  <c r="FW167" i="1"/>
  <c r="FW168" i="1" s="1"/>
  <c r="FW169" i="1" s="1"/>
  <c r="FW215" i="1" s="1"/>
  <c r="FW128" i="1"/>
  <c r="FW212" i="1" s="1"/>
  <c r="FW150" i="1"/>
  <c r="DL226" i="1"/>
  <c r="ES226" i="1"/>
  <c r="EY184" i="1"/>
  <c r="EY188" i="1" s="1"/>
  <c r="EY190" i="1" s="1"/>
  <c r="CM184" i="1"/>
  <c r="CM188" i="1" s="1"/>
  <c r="CM190" i="1" s="1"/>
  <c r="EH226" i="1"/>
  <c r="J226" i="1"/>
  <c r="BF167" i="1"/>
  <c r="BF168" i="1" s="1"/>
  <c r="BF169" i="1" s="1"/>
  <c r="BF215" i="1" s="1"/>
  <c r="BF128" i="1"/>
  <c r="BF212" i="1" s="1"/>
  <c r="BF152" i="1"/>
  <c r="CK226" i="1"/>
  <c r="EJ226" i="1"/>
  <c r="EA226" i="1"/>
  <c r="BO226" i="1"/>
  <c r="BI226" i="1"/>
  <c r="FO184" i="1"/>
  <c r="FO188" i="1" s="1"/>
  <c r="FO190" i="1" s="1"/>
  <c r="AH179" i="1"/>
  <c r="AH216" i="1" s="1"/>
  <c r="FW179" i="1"/>
  <c r="FW216" i="1" s="1"/>
  <c r="AS226" i="1"/>
  <c r="ET226" i="1"/>
  <c r="S226" i="1"/>
  <c r="AD226" i="1"/>
  <c r="EU226" i="1"/>
  <c r="CI226" i="1"/>
  <c r="BS184" i="1"/>
  <c r="BS188" i="1" s="1"/>
  <c r="BS190" i="1" s="1"/>
  <c r="DP226" i="1"/>
  <c r="CJ226" i="1"/>
  <c r="CV226" i="1"/>
  <c r="AJ226" i="1"/>
  <c r="FJ226" i="1"/>
  <c r="BR184" i="1"/>
  <c r="BR188" i="1" s="1"/>
  <c r="BR190" i="1" s="1"/>
  <c r="AL226" i="1"/>
  <c r="CG226" i="1"/>
  <c r="EI184" i="1"/>
  <c r="EI188" i="1" s="1"/>
  <c r="EI190" i="1" s="1"/>
  <c r="FZ174" i="1"/>
  <c r="M226" i="1"/>
  <c r="FW226" i="1"/>
  <c r="DK226" i="1"/>
  <c r="BG226" i="1"/>
  <c r="EW226" i="1"/>
  <c r="BR193" i="1" l="1"/>
  <c r="BR219" i="1" s="1"/>
  <c r="BF154" i="1"/>
  <c r="BF156" i="1" s="1"/>
  <c r="CM158" i="1"/>
  <c r="CM160" i="1" s="1"/>
  <c r="CM162" i="1" s="1"/>
  <c r="CM213" i="1" s="1"/>
  <c r="CM214" i="1" s="1"/>
  <c r="CC154" i="1"/>
  <c r="CC156" i="1" s="1"/>
  <c r="BL154" i="1"/>
  <c r="BL156" i="1" s="1"/>
  <c r="EQ154" i="1"/>
  <c r="EQ156" i="1" s="1"/>
  <c r="BE154" i="1"/>
  <c r="BE156" i="1" s="1"/>
  <c r="FF154" i="1"/>
  <c r="FF156" i="1" s="1"/>
  <c r="AO160" i="1"/>
  <c r="AO162" i="1" s="1"/>
  <c r="AO213" i="1" s="1"/>
  <c r="AO158" i="1"/>
  <c r="BU238" i="1"/>
  <c r="BO193" i="1"/>
  <c r="BO219" i="1" s="1"/>
  <c r="EB193" i="1"/>
  <c r="EB219" i="1" s="1"/>
  <c r="K154" i="1"/>
  <c r="K156" i="1" s="1"/>
  <c r="BY158" i="1"/>
  <c r="BY160" i="1" s="1"/>
  <c r="BY162" i="1" s="1"/>
  <c r="AK154" i="1"/>
  <c r="AK156" i="1" s="1"/>
  <c r="EB158" i="1"/>
  <c r="EB160" i="1" s="1"/>
  <c r="EB162" i="1" s="1"/>
  <c r="EB213" i="1" s="1"/>
  <c r="EB214" i="1" s="1"/>
  <c r="EY158" i="1"/>
  <c r="EY160" i="1" s="1"/>
  <c r="EY162" i="1" s="1"/>
  <c r="AS154" i="1"/>
  <c r="AS156" i="1" s="1"/>
  <c r="AG154" i="1"/>
  <c r="AG156" i="1" s="1"/>
  <c r="EA154" i="1"/>
  <c r="EA156" i="1" s="1"/>
  <c r="J158" i="1"/>
  <c r="J160" i="1" s="1"/>
  <c r="J162" i="1" s="1"/>
  <c r="J213" i="1" s="1"/>
  <c r="J214" i="1" s="1"/>
  <c r="FX167" i="1"/>
  <c r="FX168" i="1" s="1"/>
  <c r="FX169" i="1" s="1"/>
  <c r="FX215" i="1" s="1"/>
  <c r="FX150" i="1"/>
  <c r="FX128" i="1"/>
  <c r="FX212" i="1" s="1"/>
  <c r="AU214" i="1"/>
  <c r="AU217" i="1" s="1"/>
  <c r="AU222" i="1" s="1"/>
  <c r="CT154" i="1"/>
  <c r="CT156" i="1" s="1"/>
  <c r="FH154" i="1"/>
  <c r="FH156" i="1" s="1"/>
  <c r="R154" i="1"/>
  <c r="R156" i="1" s="1"/>
  <c r="FU160" i="1"/>
  <c r="FU162" i="1" s="1"/>
  <c r="FU213" i="1" s="1"/>
  <c r="FU158" i="1"/>
  <c r="DG154" i="1"/>
  <c r="DG156" i="1" s="1"/>
  <c r="FR214" i="1"/>
  <c r="FR217" i="1" s="1"/>
  <c r="FR222" i="1" s="1"/>
  <c r="DJ193" i="1"/>
  <c r="DJ219" i="1" s="1"/>
  <c r="EP214" i="1"/>
  <c r="EP217" i="1" s="1"/>
  <c r="EP222" i="1" s="1"/>
  <c r="FV160" i="1"/>
  <c r="FV162" i="1" s="1"/>
  <c r="FV213" i="1" s="1"/>
  <c r="FV158" i="1"/>
  <c r="EJ160" i="1"/>
  <c r="EJ162" i="1" s="1"/>
  <c r="EJ213" i="1" s="1"/>
  <c r="EJ158" i="1"/>
  <c r="AQ154" i="1"/>
  <c r="AQ156" i="1" s="1"/>
  <c r="DO158" i="1"/>
  <c r="DO160" i="1"/>
  <c r="DO162" i="1" s="1"/>
  <c r="DO213" i="1" s="1"/>
  <c r="EG154" i="1"/>
  <c r="EG156" i="1" s="1"/>
  <c r="AD154" i="1"/>
  <c r="AD156" i="1" s="1"/>
  <c r="DK158" i="1"/>
  <c r="DK160" i="1" s="1"/>
  <c r="DK162" i="1" s="1"/>
  <c r="DK213" i="1" s="1"/>
  <c r="DK214" i="1" s="1"/>
  <c r="FC154" i="1"/>
  <c r="FC156" i="1" s="1"/>
  <c r="AC154" i="1"/>
  <c r="AC156" i="1" s="1"/>
  <c r="EL154" i="1"/>
  <c r="EL156" i="1" s="1"/>
  <c r="BM154" i="1"/>
  <c r="BM156" i="1" s="1"/>
  <c r="FK158" i="1"/>
  <c r="FK160" i="1"/>
  <c r="FK162" i="1" s="1"/>
  <c r="FK213" i="1" s="1"/>
  <c r="AP158" i="1"/>
  <c r="AP160" i="1" s="1"/>
  <c r="AP162" i="1" s="1"/>
  <c r="AP213" i="1" s="1"/>
  <c r="AP214" i="1" s="1"/>
  <c r="FN158" i="1"/>
  <c r="FN160" i="1" s="1"/>
  <c r="FN162" i="1" s="1"/>
  <c r="FN213" i="1" s="1"/>
  <c r="FN214" i="1" s="1"/>
  <c r="DY214" i="1"/>
  <c r="DY217" i="1" s="1"/>
  <c r="DY222" i="1" s="1"/>
  <c r="G154" i="1"/>
  <c r="G156" i="1" s="1"/>
  <c r="EF193" i="1"/>
  <c r="EF219" i="1" s="1"/>
  <c r="DA214" i="1"/>
  <c r="DA217" i="1" s="1"/>
  <c r="DA222" i="1" s="1"/>
  <c r="Q158" i="1"/>
  <c r="Q160" i="1"/>
  <c r="Q162" i="1" s="1"/>
  <c r="Q213" i="1" s="1"/>
  <c r="EO154" i="1"/>
  <c r="EO156" i="1" s="1"/>
  <c r="BX214" i="1"/>
  <c r="BX217" i="1" s="1"/>
  <c r="BX222" i="1" s="1"/>
  <c r="D193" i="1"/>
  <c r="D219" i="1" s="1"/>
  <c r="FI158" i="1"/>
  <c r="FI160" i="1" s="1"/>
  <c r="FI162" i="1" s="1"/>
  <c r="FI213" i="1" s="1"/>
  <c r="FI214" i="1" s="1"/>
  <c r="DV154" i="1"/>
  <c r="DV156" i="1" s="1"/>
  <c r="CG154" i="1"/>
  <c r="CG156" i="1" s="1"/>
  <c r="F154" i="1"/>
  <c r="F156" i="1" s="1"/>
  <c r="DL193" i="1"/>
  <c r="DL219" i="1" s="1"/>
  <c r="DS193" i="1"/>
  <c r="DS219" i="1" s="1"/>
  <c r="BN193" i="1"/>
  <c r="BN219" i="1" s="1"/>
  <c r="FO193" i="1"/>
  <c r="FO219" i="1" s="1"/>
  <c r="CM193" i="1"/>
  <c r="CM219" i="1" s="1"/>
  <c r="M158" i="1"/>
  <c r="M160" i="1" s="1"/>
  <c r="M162" i="1" s="1"/>
  <c r="M213" i="1" s="1"/>
  <c r="M214" i="1" s="1"/>
  <c r="CB154" i="1"/>
  <c r="CB156" i="1" s="1"/>
  <c r="EI158" i="1"/>
  <c r="EI160" i="1" s="1"/>
  <c r="EI162" i="1" s="1"/>
  <c r="EI213" i="1" s="1"/>
  <c r="EI214" i="1" s="1"/>
  <c r="BK193" i="1"/>
  <c r="BK219" i="1" s="1"/>
  <c r="T154" i="1"/>
  <c r="T156" i="1" s="1"/>
  <c r="AO214" i="1"/>
  <c r="AO217" i="1" s="1"/>
  <c r="AT154" i="1"/>
  <c r="AT156" i="1" s="1"/>
  <c r="BA193" i="1"/>
  <c r="BA219" i="1" s="1"/>
  <c r="C206" i="1"/>
  <c r="C209" i="1" s="1"/>
  <c r="C127" i="1"/>
  <c r="C103" i="1"/>
  <c r="FZ98" i="1"/>
  <c r="FB154" i="1"/>
  <c r="FB156" i="1" s="1"/>
  <c r="D158" i="1"/>
  <c r="D160" i="1"/>
  <c r="D162" i="1" s="1"/>
  <c r="D213" i="1" s="1"/>
  <c r="D214" i="1" s="1"/>
  <c r="CV154" i="1"/>
  <c r="CV156" i="1" s="1"/>
  <c r="BA158" i="1"/>
  <c r="BA160" i="1" s="1"/>
  <c r="BA162" i="1" s="1"/>
  <c r="BA213" i="1" s="1"/>
  <c r="BA214" i="1" s="1"/>
  <c r="CD154" i="1"/>
  <c r="CD156" i="1" s="1"/>
  <c r="O154" i="1"/>
  <c r="O156" i="1" s="1"/>
  <c r="EM154" i="1"/>
  <c r="EM156" i="1" s="1"/>
  <c r="DN158" i="1"/>
  <c r="DN160" i="1"/>
  <c r="DN162" i="1" s="1"/>
  <c r="DN213" i="1" s="1"/>
  <c r="DT154" i="1"/>
  <c r="DT156" i="1" s="1"/>
  <c r="CN154" i="1"/>
  <c r="CN156" i="1" s="1"/>
  <c r="ER217" i="1"/>
  <c r="ER222" i="1" s="1"/>
  <c r="CI158" i="1"/>
  <c r="CI160" i="1" s="1"/>
  <c r="CI162" i="1" s="1"/>
  <c r="CI213" i="1" s="1"/>
  <c r="CI214" i="1" s="1"/>
  <c r="FU214" i="1"/>
  <c r="FU217" i="1" s="1"/>
  <c r="DJ158" i="1"/>
  <c r="DJ160" i="1" s="1"/>
  <c r="DJ162" i="1" s="1"/>
  <c r="DJ213" i="1" s="1"/>
  <c r="DJ214" i="1" s="1"/>
  <c r="FV214" i="1"/>
  <c r="FV217" i="1" s="1"/>
  <c r="I158" i="1"/>
  <c r="I160" i="1" s="1"/>
  <c r="I162" i="1" s="1"/>
  <c r="I213" i="1" s="1"/>
  <c r="I214" i="1" s="1"/>
  <c r="CL154" i="1"/>
  <c r="CL156" i="1" s="1"/>
  <c r="EJ214" i="1"/>
  <c r="EJ217" i="1" s="1"/>
  <c r="Y158" i="1"/>
  <c r="Y160" i="1" s="1"/>
  <c r="Y162" i="1" s="1"/>
  <c r="Y213" i="1" s="1"/>
  <c r="Y214" i="1" s="1"/>
  <c r="BZ154" i="1"/>
  <c r="BZ156" i="1" s="1"/>
  <c r="AZ158" i="1"/>
  <c r="AZ160" i="1" s="1"/>
  <c r="AZ162" i="1" s="1"/>
  <c r="AZ213" i="1" s="1"/>
  <c r="AZ214" i="1" s="1"/>
  <c r="DO214" i="1"/>
  <c r="DO217" i="1" s="1"/>
  <c r="DF158" i="1"/>
  <c r="DF160" i="1" s="1"/>
  <c r="DF162" i="1" s="1"/>
  <c r="DF213" i="1" s="1"/>
  <c r="DF214" i="1" s="1"/>
  <c r="AR154" i="1"/>
  <c r="AR156" i="1" s="1"/>
  <c r="S193" i="1"/>
  <c r="S219" i="1" s="1"/>
  <c r="M193" i="1"/>
  <c r="M219" i="1" s="1"/>
  <c r="DI193" i="1"/>
  <c r="DI219" i="1" s="1"/>
  <c r="CJ193" i="1"/>
  <c r="CJ219" i="1" s="1"/>
  <c r="DH193" i="1"/>
  <c r="DH219" i="1" s="1"/>
  <c r="EU193" i="1"/>
  <c r="EU219" i="1" s="1"/>
  <c r="AX154" i="1"/>
  <c r="AX156" i="1" s="1"/>
  <c r="EF158" i="1"/>
  <c r="EF160" i="1"/>
  <c r="EF162" i="1" s="1"/>
  <c r="EF213" i="1" s="1"/>
  <c r="FD154" i="1"/>
  <c r="FD156" i="1" s="1"/>
  <c r="Q214" i="1"/>
  <c r="Q217" i="1" s="1"/>
  <c r="CZ193" i="1"/>
  <c r="CZ219" i="1" s="1"/>
  <c r="FA154" i="1"/>
  <c r="FA156" i="1" s="1"/>
  <c r="CP193" i="1"/>
  <c r="CP219" i="1" s="1"/>
  <c r="DR193" i="1"/>
  <c r="DR219" i="1" s="1"/>
  <c r="CE154" i="1"/>
  <c r="CE156" i="1" s="1"/>
  <c r="L193" i="1"/>
  <c r="L219" i="1" s="1"/>
  <c r="DL158" i="1"/>
  <c r="DL160" i="1" s="1"/>
  <c r="DL162" i="1" s="1"/>
  <c r="DL213" i="1" s="1"/>
  <c r="DL214" i="1" s="1"/>
  <c r="BN160" i="1"/>
  <c r="BN162" i="1" s="1"/>
  <c r="BN213" i="1" s="1"/>
  <c r="BN158" i="1"/>
  <c r="BQ154" i="1"/>
  <c r="BQ156" i="1" s="1"/>
  <c r="FM154" i="1"/>
  <c r="FM156" i="1" s="1"/>
  <c r="EI193" i="1"/>
  <c r="EI219" i="1" s="1"/>
  <c r="EY193" i="1"/>
  <c r="EY219" i="1" s="1"/>
  <c r="FW154" i="1"/>
  <c r="FW156" i="1" s="1"/>
  <c r="AN154" i="1"/>
  <c r="AN156" i="1" s="1"/>
  <c r="FL154" i="1"/>
  <c r="FL156" i="1" s="1"/>
  <c r="BY193" i="1"/>
  <c r="BY219" i="1" s="1"/>
  <c r="DZ154" i="1"/>
  <c r="DZ156" i="1" s="1"/>
  <c r="BP154" i="1"/>
  <c r="BP156" i="1" s="1"/>
  <c r="V154" i="1"/>
  <c r="V156" i="1" s="1"/>
  <c r="ET154" i="1"/>
  <c r="ET156" i="1" s="1"/>
  <c r="W214" i="1"/>
  <c r="W217" i="1" s="1"/>
  <c r="W222" i="1" s="1"/>
  <c r="BS158" i="1"/>
  <c r="BS160" i="1"/>
  <c r="BS162" i="1" s="1"/>
  <c r="BS213" i="1" s="1"/>
  <c r="BS214" i="1" s="1"/>
  <c r="BV154" i="1"/>
  <c r="BV156" i="1" s="1"/>
  <c r="N154" i="1"/>
  <c r="N156" i="1" s="1"/>
  <c r="EU158" i="1"/>
  <c r="EU160" i="1" s="1"/>
  <c r="EU162" i="1" s="1"/>
  <c r="EU213" i="1" s="1"/>
  <c r="EU214" i="1" s="1"/>
  <c r="J193" i="1"/>
  <c r="J219" i="1" s="1"/>
  <c r="CQ193" i="1"/>
  <c r="CQ219" i="1" s="1"/>
  <c r="DM154" i="1"/>
  <c r="DM156" i="1" s="1"/>
  <c r="FE154" i="1"/>
  <c r="FE156" i="1" s="1"/>
  <c r="CO154" i="1"/>
  <c r="CO156" i="1" s="1"/>
  <c r="BU223" i="1"/>
  <c r="ES154" i="1"/>
  <c r="ES156" i="1" s="1"/>
  <c r="AL154" i="1"/>
  <c r="AL156" i="1" s="1"/>
  <c r="CU154" i="1"/>
  <c r="CU156" i="1" s="1"/>
  <c r="BK158" i="1"/>
  <c r="BK160" i="1"/>
  <c r="BK162" i="1" s="1"/>
  <c r="BK213" i="1" s="1"/>
  <c r="BK214" i="1" s="1"/>
  <c r="DB217" i="1"/>
  <c r="DB222" i="1" s="1"/>
  <c r="X154" i="1"/>
  <c r="X156" i="1" s="1"/>
  <c r="EN158" i="1"/>
  <c r="EN160" i="1"/>
  <c r="EN162" i="1" s="1"/>
  <c r="EN213" i="1" s="1"/>
  <c r="BJ154" i="1"/>
  <c r="BJ156" i="1" s="1"/>
  <c r="AH158" i="1"/>
  <c r="AH160" i="1" s="1"/>
  <c r="AH162" i="1" s="1"/>
  <c r="AH213" i="1" s="1"/>
  <c r="AH214" i="1" s="1"/>
  <c r="BW154" i="1"/>
  <c r="BW156" i="1" s="1"/>
  <c r="DP214" i="1"/>
  <c r="DP217" i="1" s="1"/>
  <c r="DP222" i="1" s="1"/>
  <c r="AF154" i="1"/>
  <c r="AF156" i="1" s="1"/>
  <c r="FG154" i="1"/>
  <c r="FG156" i="1" s="1"/>
  <c r="DU154" i="1"/>
  <c r="DU156" i="1" s="1"/>
  <c r="Z154" i="1"/>
  <c r="Z156" i="1" s="1"/>
  <c r="AE214" i="1"/>
  <c r="AE217" i="1" s="1"/>
  <c r="AE222" i="1" s="1"/>
  <c r="BR158" i="1"/>
  <c r="BR160" i="1"/>
  <c r="BR162" i="1" s="1"/>
  <c r="BR213" i="1" s="1"/>
  <c r="BR214" i="1" s="1"/>
  <c r="H154" i="1"/>
  <c r="H156" i="1" s="1"/>
  <c r="BB193" i="1"/>
  <c r="BB219" i="1" s="1"/>
  <c r="DW154" i="1"/>
  <c r="DW156" i="1" s="1"/>
  <c r="BO158" i="1"/>
  <c r="BO160" i="1" s="1"/>
  <c r="BO162" i="1" s="1"/>
  <c r="BO213" i="1" s="1"/>
  <c r="BO214" i="1" s="1"/>
  <c r="DN214" i="1"/>
  <c r="DN217" i="1" s="1"/>
  <c r="BD154" i="1"/>
  <c r="BD156" i="1" s="1"/>
  <c r="FQ158" i="1"/>
  <c r="FQ160" i="1"/>
  <c r="FQ162" i="1" s="1"/>
  <c r="FQ213" i="1" s="1"/>
  <c r="EC214" i="1"/>
  <c r="EC217" i="1" s="1"/>
  <c r="EC222" i="1" s="1"/>
  <c r="EE154" i="1"/>
  <c r="EE156" i="1" s="1"/>
  <c r="CR154" i="1"/>
  <c r="CR156" i="1" s="1"/>
  <c r="CK154" i="1"/>
  <c r="CK156" i="1" s="1"/>
  <c r="BB158" i="1"/>
  <c r="BB160" i="1"/>
  <c r="BB162" i="1" s="1"/>
  <c r="BB213" i="1" s="1"/>
  <c r="DD217" i="1"/>
  <c r="DD222" i="1" s="1"/>
  <c r="EN193" i="1"/>
  <c r="EN219" i="1" s="1"/>
  <c r="FK193" i="1"/>
  <c r="FK219" i="1" s="1"/>
  <c r="DC214" i="1"/>
  <c r="DC217" i="1" s="1"/>
  <c r="DC222" i="1" s="1"/>
  <c r="S158" i="1"/>
  <c r="S160" i="1"/>
  <c r="S162" i="1" s="1"/>
  <c r="S213" i="1" s="1"/>
  <c r="DE214" i="1"/>
  <c r="DE217" i="1" s="1"/>
  <c r="DE222" i="1" s="1"/>
  <c r="CJ158" i="1"/>
  <c r="CJ160" i="1"/>
  <c r="CJ162" i="1" s="1"/>
  <c r="CJ213" i="1" s="1"/>
  <c r="FT154" i="1"/>
  <c r="FT156" i="1" s="1"/>
  <c r="CX193" i="1"/>
  <c r="CX219" i="1" s="1"/>
  <c r="EF214" i="1"/>
  <c r="EF217" i="1" s="1"/>
  <c r="EF222" i="1" s="1"/>
  <c r="EF227" i="1" s="1"/>
  <c r="ED154" i="1"/>
  <c r="ED156" i="1" s="1"/>
  <c r="E193" i="1"/>
  <c r="E219" i="1" s="1"/>
  <c r="FI193" i="1"/>
  <c r="FI219" i="1" s="1"/>
  <c r="AB154" i="1"/>
  <c r="AB156" i="1" s="1"/>
  <c r="FP193" i="1"/>
  <c r="FP219" i="1" s="1"/>
  <c r="BT214" i="1"/>
  <c r="BT217" i="1" s="1"/>
  <c r="BT222" i="1" s="1"/>
  <c r="CZ158" i="1"/>
  <c r="CZ160" i="1"/>
  <c r="CZ162" i="1" s="1"/>
  <c r="CZ213" i="1" s="1"/>
  <c r="CY154" i="1"/>
  <c r="CY156" i="1" s="1"/>
  <c r="DR158" i="1"/>
  <c r="DR160" i="1" s="1"/>
  <c r="DR162" i="1" s="1"/>
  <c r="DR213" i="1" s="1"/>
  <c r="DR214" i="1" s="1"/>
  <c r="L158" i="1"/>
  <c r="L160" i="1" s="1"/>
  <c r="L162" i="1" s="1"/>
  <c r="L213" i="1" s="1"/>
  <c r="L214" i="1" s="1"/>
  <c r="CS217" i="1"/>
  <c r="CS222" i="1" s="1"/>
  <c r="BG193" i="1"/>
  <c r="BG219" i="1" s="1"/>
  <c r="BN214" i="1"/>
  <c r="BN217" i="1" s="1"/>
  <c r="BN222" i="1" s="1"/>
  <c r="BN227" i="1" s="1"/>
  <c r="BS193" i="1"/>
  <c r="BS219" i="1" s="1"/>
  <c r="AH193" i="1"/>
  <c r="AH219" i="1" s="1"/>
  <c r="CX158" i="1"/>
  <c r="CX160" i="1" s="1"/>
  <c r="CX162" i="1" s="1"/>
  <c r="CX213" i="1" s="1"/>
  <c r="CX214" i="1" s="1"/>
  <c r="EK154" i="1"/>
  <c r="EK156" i="1" s="1"/>
  <c r="CW154" i="1"/>
  <c r="CW156" i="1" s="1"/>
  <c r="DS158" i="1"/>
  <c r="DS160" i="1" s="1"/>
  <c r="DS162" i="1" s="1"/>
  <c r="DS213" i="1" s="1"/>
  <c r="DS214" i="1" s="1"/>
  <c r="BG158" i="1"/>
  <c r="BG160" i="1" s="1"/>
  <c r="BG162" i="1" s="1"/>
  <c r="BG213" i="1" s="1"/>
  <c r="BG214" i="1" s="1"/>
  <c r="E160" i="1"/>
  <c r="E162" i="1" s="1"/>
  <c r="E213" i="1" s="1"/>
  <c r="E214" i="1" s="1"/>
  <c r="E158" i="1"/>
  <c r="DN327" i="1"/>
  <c r="DN326" i="1" s="1"/>
  <c r="DN193" i="1"/>
  <c r="DN219" i="1" s="1"/>
  <c r="AI154" i="1"/>
  <c r="AI156" i="1" s="1"/>
  <c r="AO327" i="1"/>
  <c r="AO326" i="1" s="1"/>
  <c r="AO193" i="1"/>
  <c r="AO219" i="1" s="1"/>
  <c r="BU239" i="1"/>
  <c r="BU243" i="1" s="1"/>
  <c r="BU248" i="1" s="1"/>
  <c r="BU247" i="1"/>
  <c r="BU249" i="1" s="1"/>
  <c r="BU229" i="1"/>
  <c r="FJ154" i="1"/>
  <c r="FJ156" i="1" s="1"/>
  <c r="BC193" i="1"/>
  <c r="BC219" i="1" s="1"/>
  <c r="DQ154" i="1"/>
  <c r="DQ156" i="1" s="1"/>
  <c r="BC158" i="1"/>
  <c r="BC160" i="1" s="1"/>
  <c r="BC162" i="1" s="1"/>
  <c r="BC213" i="1" s="1"/>
  <c r="BC214" i="1" s="1"/>
  <c r="CH154" i="1"/>
  <c r="CH156" i="1" s="1"/>
  <c r="EV154" i="1"/>
  <c r="EV156" i="1" s="1"/>
  <c r="AW227" i="1"/>
  <c r="EN214" i="1"/>
  <c r="CQ158" i="1"/>
  <c r="CQ160" i="1"/>
  <c r="CQ162" i="1" s="1"/>
  <c r="CQ213" i="1" s="1"/>
  <c r="CQ214" i="1" s="1"/>
  <c r="FZ179" i="1"/>
  <c r="GB179" i="1" s="1"/>
  <c r="FQ193" i="1"/>
  <c r="FQ219" i="1" s="1"/>
  <c r="EX217" i="1"/>
  <c r="EX222" i="1" s="1"/>
  <c r="FO158" i="1"/>
  <c r="FO160" i="1"/>
  <c r="FO162" i="1" s="1"/>
  <c r="FO213" i="1" s="1"/>
  <c r="FO214" i="1" s="1"/>
  <c r="EH227" i="1"/>
  <c r="AJ154" i="1"/>
  <c r="AJ156" i="1" s="1"/>
  <c r="EW154" i="1"/>
  <c r="EW156" i="1" s="1"/>
  <c r="FQ214" i="1"/>
  <c r="FQ217" i="1" s="1"/>
  <c r="BB214" i="1"/>
  <c r="BB217" i="1" s="1"/>
  <c r="BB222" i="1" s="1"/>
  <c r="BB227" i="1" s="1"/>
  <c r="CI193" i="1"/>
  <c r="CI219" i="1" s="1"/>
  <c r="FU327" i="1"/>
  <c r="FU326" i="1" s="1"/>
  <c r="FU193" i="1"/>
  <c r="FU219" i="1" s="1"/>
  <c r="P154" i="1"/>
  <c r="P156" i="1" s="1"/>
  <c r="FV327" i="1"/>
  <c r="FV326" i="1" s="1"/>
  <c r="FV193" i="1"/>
  <c r="FV219" i="1" s="1"/>
  <c r="I193" i="1"/>
  <c r="I219" i="1" s="1"/>
  <c r="EJ327" i="1"/>
  <c r="EJ326" i="1" s="1"/>
  <c r="EJ193" i="1"/>
  <c r="EJ219" i="1" s="1"/>
  <c r="Y193" i="1"/>
  <c r="Y219" i="1" s="1"/>
  <c r="AZ193" i="1"/>
  <c r="AZ219" i="1" s="1"/>
  <c r="DO327" i="1"/>
  <c r="DO326" i="1" s="1"/>
  <c r="DO193" i="1"/>
  <c r="DO219" i="1" s="1"/>
  <c r="DF193" i="1"/>
  <c r="DF219" i="1" s="1"/>
  <c r="DK193" i="1"/>
  <c r="DK219" i="1" s="1"/>
  <c r="BI154" i="1"/>
  <c r="BI156" i="1" s="1"/>
  <c r="CF154" i="1"/>
  <c r="CF156" i="1" s="1"/>
  <c r="CA154" i="1"/>
  <c r="CA156" i="1" s="1"/>
  <c r="FS217" i="1"/>
  <c r="FS222" i="1" s="1"/>
  <c r="AM154" i="1"/>
  <c r="AM156" i="1" s="1"/>
  <c r="FK214" i="1"/>
  <c r="FK217" i="1" s="1"/>
  <c r="U154" i="1"/>
  <c r="U156" i="1" s="1"/>
  <c r="S214" i="1"/>
  <c r="S217" i="1" s="1"/>
  <c r="S222" i="1" s="1"/>
  <c r="S227" i="1" s="1"/>
  <c r="AP193" i="1"/>
  <c r="AP219" i="1" s="1"/>
  <c r="FN193" i="1"/>
  <c r="FN219" i="1" s="1"/>
  <c r="DI158" i="1"/>
  <c r="DI160" i="1" s="1"/>
  <c r="DI162" i="1" s="1"/>
  <c r="DI213" i="1" s="1"/>
  <c r="DI214" i="1" s="1"/>
  <c r="CJ214" i="1"/>
  <c r="CJ217" i="1" s="1"/>
  <c r="CJ222" i="1" s="1"/>
  <c r="CJ227" i="1" s="1"/>
  <c r="DH160" i="1"/>
  <c r="DH162" i="1" s="1"/>
  <c r="DH213" i="1" s="1"/>
  <c r="DH214" i="1" s="1"/>
  <c r="DH158" i="1"/>
  <c r="BH154" i="1"/>
  <c r="BH156" i="1" s="1"/>
  <c r="AY154" i="1"/>
  <c r="AY156" i="1" s="1"/>
  <c r="DX217" i="1"/>
  <c r="DX222" i="1" s="1"/>
  <c r="Q327" i="1"/>
  <c r="Q326" i="1" s="1"/>
  <c r="Q193" i="1"/>
  <c r="Q219" i="1" s="1"/>
  <c r="AV154" i="1"/>
  <c r="AV156" i="1" s="1"/>
  <c r="EZ154" i="1"/>
  <c r="EZ156" i="1" s="1"/>
  <c r="FP158" i="1"/>
  <c r="FP160" i="1" s="1"/>
  <c r="FP162" i="1" s="1"/>
  <c r="FP213" i="1" s="1"/>
  <c r="FP214" i="1" s="1"/>
  <c r="AA154" i="1"/>
  <c r="AA156" i="1" s="1"/>
  <c r="CZ214" i="1"/>
  <c r="CZ217" i="1" s="1"/>
  <c r="CZ222" i="1" s="1"/>
  <c r="CZ227" i="1" s="1"/>
  <c r="CP158" i="1"/>
  <c r="CP160" i="1" s="1"/>
  <c r="CP162" i="1" s="1"/>
  <c r="CP213" i="1" s="1"/>
  <c r="CP214" i="1" s="1"/>
  <c r="DI217" i="1" l="1"/>
  <c r="DI222" i="1" s="1"/>
  <c r="DI227" i="1" s="1"/>
  <c r="DI327" i="1"/>
  <c r="DI326" i="1" s="1"/>
  <c r="CQ217" i="1"/>
  <c r="CQ222" i="1" s="1"/>
  <c r="CQ227" i="1" s="1"/>
  <c r="CQ327" i="1"/>
  <c r="CQ326" i="1" s="1"/>
  <c r="BG217" i="1"/>
  <c r="BG222" i="1" s="1"/>
  <c r="BG227" i="1" s="1"/>
  <c r="BG327" i="1"/>
  <c r="BG326" i="1" s="1"/>
  <c r="CX217" i="1"/>
  <c r="CX222" i="1" s="1"/>
  <c r="CX227" i="1" s="1"/>
  <c r="CX327" i="1"/>
  <c r="CX326" i="1" s="1"/>
  <c r="AH217" i="1"/>
  <c r="AH222" i="1" s="1"/>
  <c r="AH227" i="1" s="1"/>
  <c r="AH327" i="1"/>
  <c r="AH326" i="1" s="1"/>
  <c r="BS217" i="1"/>
  <c r="BS222" i="1" s="1"/>
  <c r="BS227" i="1" s="1"/>
  <c r="BS327" i="1"/>
  <c r="BS326" i="1" s="1"/>
  <c r="DF217" i="1"/>
  <c r="DF222" i="1" s="1"/>
  <c r="DF227" i="1" s="1"/>
  <c r="DF327" i="1"/>
  <c r="DF326" i="1" s="1"/>
  <c r="Y217" i="1"/>
  <c r="Y222" i="1" s="1"/>
  <c r="Y227" i="1" s="1"/>
  <c r="Y327" i="1"/>
  <c r="Y326" i="1" s="1"/>
  <c r="BA217" i="1"/>
  <c r="BA222" i="1" s="1"/>
  <c r="BA227" i="1" s="1"/>
  <c r="BA327" i="1"/>
  <c r="BA326" i="1" s="1"/>
  <c r="M217" i="1"/>
  <c r="M222" i="1" s="1"/>
  <c r="M227" i="1" s="1"/>
  <c r="M327" i="1"/>
  <c r="M326" i="1" s="1"/>
  <c r="AP217" i="1"/>
  <c r="AP222" i="1" s="1"/>
  <c r="AP227" i="1" s="1"/>
  <c r="AP327" i="1"/>
  <c r="AP326" i="1" s="1"/>
  <c r="FP217" i="1"/>
  <c r="FP222" i="1" s="1"/>
  <c r="FP227" i="1" s="1"/>
  <c r="FP327" i="1"/>
  <c r="FP326" i="1" s="1"/>
  <c r="DS217" i="1"/>
  <c r="DS222" i="1" s="1"/>
  <c r="DS227" i="1" s="1"/>
  <c r="DS327" i="1"/>
  <c r="DS326" i="1" s="1"/>
  <c r="EU217" i="1"/>
  <c r="EU222" i="1" s="1"/>
  <c r="EU227" i="1" s="1"/>
  <c r="EU327" i="1"/>
  <c r="EU326" i="1" s="1"/>
  <c r="DL217" i="1"/>
  <c r="DL222" i="1" s="1"/>
  <c r="DL227" i="1" s="1"/>
  <c r="DL327" i="1"/>
  <c r="DL326" i="1" s="1"/>
  <c r="DJ217" i="1"/>
  <c r="DJ222" i="1" s="1"/>
  <c r="DJ227" i="1" s="1"/>
  <c r="DJ327" i="1"/>
  <c r="DJ326" i="1" s="1"/>
  <c r="FI217" i="1"/>
  <c r="FI222" i="1" s="1"/>
  <c r="FI227" i="1" s="1"/>
  <c r="FI327" i="1"/>
  <c r="FI326" i="1" s="1"/>
  <c r="BY213" i="1"/>
  <c r="BY214" i="1" s="1"/>
  <c r="BY164" i="1"/>
  <c r="CM217" i="1"/>
  <c r="CM222" i="1" s="1"/>
  <c r="CM227" i="1" s="1"/>
  <c r="CM327" i="1"/>
  <c r="CM326" i="1" s="1"/>
  <c r="CP217" i="1"/>
  <c r="CP222" i="1" s="1"/>
  <c r="CP227" i="1" s="1"/>
  <c r="CP327" i="1"/>
  <c r="CP326" i="1" s="1"/>
  <c r="DH217" i="1"/>
  <c r="DH222" i="1" s="1"/>
  <c r="DH227" i="1" s="1"/>
  <c r="DH327" i="1"/>
  <c r="DH326" i="1" s="1"/>
  <c r="BC217" i="1"/>
  <c r="BC222" i="1" s="1"/>
  <c r="BC227" i="1" s="1"/>
  <c r="BC327" i="1"/>
  <c r="BC326" i="1" s="1"/>
  <c r="L217" i="1"/>
  <c r="L222" i="1" s="1"/>
  <c r="L227" i="1" s="1"/>
  <c r="L327" i="1"/>
  <c r="L326" i="1" s="1"/>
  <c r="BK217" i="1"/>
  <c r="BK222" i="1" s="1"/>
  <c r="BK227" i="1" s="1"/>
  <c r="BK327" i="1"/>
  <c r="BK326" i="1" s="1"/>
  <c r="AZ217" i="1"/>
  <c r="AZ222" i="1" s="1"/>
  <c r="AZ227" i="1" s="1"/>
  <c r="AZ327" i="1"/>
  <c r="AZ326" i="1" s="1"/>
  <c r="D217" i="1"/>
  <c r="D222" i="1" s="1"/>
  <c r="D227" i="1" s="1"/>
  <c r="D327" i="1"/>
  <c r="D326" i="1" s="1"/>
  <c r="EI217" i="1"/>
  <c r="EI222" i="1" s="1"/>
  <c r="EI227" i="1" s="1"/>
  <c r="EI327" i="1"/>
  <c r="EI326" i="1" s="1"/>
  <c r="J217" i="1"/>
  <c r="J222" i="1" s="1"/>
  <c r="J227" i="1" s="1"/>
  <c r="J327" i="1"/>
  <c r="J326" i="1" s="1"/>
  <c r="EY213" i="1"/>
  <c r="EY214" i="1" s="1"/>
  <c r="EY217" i="1" s="1"/>
  <c r="EY222" i="1" s="1"/>
  <c r="EY227" i="1" s="1"/>
  <c r="EY164" i="1"/>
  <c r="FO217" i="1"/>
  <c r="FO222" i="1" s="1"/>
  <c r="FO227" i="1" s="1"/>
  <c r="FO327" i="1"/>
  <c r="FO326" i="1" s="1"/>
  <c r="E217" i="1"/>
  <c r="E222" i="1" s="1"/>
  <c r="E227" i="1" s="1"/>
  <c r="E327" i="1"/>
  <c r="E326" i="1" s="1"/>
  <c r="DR217" i="1"/>
  <c r="DR222" i="1" s="1"/>
  <c r="DR227" i="1" s="1"/>
  <c r="DR327" i="1"/>
  <c r="DR326" i="1" s="1"/>
  <c r="BO217" i="1"/>
  <c r="BO222" i="1" s="1"/>
  <c r="BO227" i="1" s="1"/>
  <c r="BO327" i="1"/>
  <c r="BO326" i="1" s="1"/>
  <c r="BR217" i="1"/>
  <c r="BR222" i="1" s="1"/>
  <c r="BR227" i="1" s="1"/>
  <c r="BR327" i="1"/>
  <c r="BR326" i="1" s="1"/>
  <c r="I217" i="1"/>
  <c r="I222" i="1" s="1"/>
  <c r="I227" i="1" s="1"/>
  <c r="I327" i="1"/>
  <c r="I326" i="1" s="1"/>
  <c r="CI217" i="1"/>
  <c r="CI222" i="1" s="1"/>
  <c r="CI227" i="1" s="1"/>
  <c r="CI327" i="1"/>
  <c r="CI326" i="1" s="1"/>
  <c r="FN217" i="1"/>
  <c r="FN222" i="1" s="1"/>
  <c r="FN227" i="1" s="1"/>
  <c r="FN327" i="1"/>
  <c r="FN326" i="1" s="1"/>
  <c r="DK217" i="1"/>
  <c r="DK222" i="1" s="1"/>
  <c r="DK227" i="1" s="1"/>
  <c r="DK327" i="1"/>
  <c r="DK326" i="1" s="1"/>
  <c r="EB217" i="1"/>
  <c r="EB222" i="1" s="1"/>
  <c r="EB227" i="1" s="1"/>
  <c r="EB327" i="1"/>
  <c r="EB326" i="1" s="1"/>
  <c r="BH158" i="1"/>
  <c r="BH160" i="1"/>
  <c r="BH162" i="1" s="1"/>
  <c r="BH213" i="1" s="1"/>
  <c r="BH214" i="1" s="1"/>
  <c r="BH217" i="1" s="1"/>
  <c r="BH222" i="1" s="1"/>
  <c r="AP223" i="1"/>
  <c r="CA158" i="1"/>
  <c r="CA160" i="1" s="1"/>
  <c r="CA162" i="1" s="1"/>
  <c r="CA213" i="1" s="1"/>
  <c r="CA214" i="1" s="1"/>
  <c r="CA217" i="1" s="1"/>
  <c r="CA222" i="1" s="1"/>
  <c r="BI160" i="1"/>
  <c r="BI162" i="1" s="1"/>
  <c r="BI213" i="1" s="1"/>
  <c r="BI214" i="1" s="1"/>
  <c r="BI217" i="1" s="1"/>
  <c r="BI222" i="1" s="1"/>
  <c r="BI158" i="1"/>
  <c r="DF223" i="1"/>
  <c r="AJ158" i="1"/>
  <c r="AJ160" i="1"/>
  <c r="AJ162" i="1" s="1"/>
  <c r="AJ213" i="1" s="1"/>
  <c r="AJ214" i="1" s="1"/>
  <c r="AJ217" i="1" s="1"/>
  <c r="AJ222" i="1" s="1"/>
  <c r="EX227" i="1"/>
  <c r="EX223" i="1"/>
  <c r="AW247" i="1"/>
  <c r="AW229" i="1"/>
  <c r="AW235" i="1"/>
  <c r="AW237" i="1"/>
  <c r="AW238" i="1"/>
  <c r="FJ160" i="1"/>
  <c r="FJ162" i="1" s="1"/>
  <c r="FJ213" i="1" s="1"/>
  <c r="FJ214" i="1" s="1"/>
  <c r="FJ217" i="1" s="1"/>
  <c r="FJ222" i="1" s="1"/>
  <c r="FJ158" i="1"/>
  <c r="AI158" i="1"/>
  <c r="AI160" i="1"/>
  <c r="AI162" i="1" s="1"/>
  <c r="AI213" i="1" s="1"/>
  <c r="AI214" i="1" s="1"/>
  <c r="AI217" i="1" s="1"/>
  <c r="AI222" i="1" s="1"/>
  <c r="CW160" i="1"/>
  <c r="CW162" i="1" s="1"/>
  <c r="CW213" i="1" s="1"/>
  <c r="CW214" i="1" s="1"/>
  <c r="CW217" i="1" s="1"/>
  <c r="CW222" i="1" s="1"/>
  <c r="CW158" i="1"/>
  <c r="BS223" i="1"/>
  <c r="FI223" i="1"/>
  <c r="ED158" i="1"/>
  <c r="ED160" i="1" s="1"/>
  <c r="ED162" i="1" s="1"/>
  <c r="ED213" i="1" s="1"/>
  <c r="ED214" i="1" s="1"/>
  <c r="ED217" i="1" s="1"/>
  <c r="ED222" i="1" s="1"/>
  <c r="DD227" i="1"/>
  <c r="DD223" i="1"/>
  <c r="EE158" i="1"/>
  <c r="EE160" i="1" s="1"/>
  <c r="EE162" i="1" s="1"/>
  <c r="EE213" i="1" s="1"/>
  <c r="EE214" i="1" s="1"/>
  <c r="EE217" i="1" s="1"/>
  <c r="EE222" i="1" s="1"/>
  <c r="Z158" i="1"/>
  <c r="Z160" i="1" s="1"/>
  <c r="Z162" i="1" s="1"/>
  <c r="Z213" i="1" s="1"/>
  <c r="Z214" i="1" s="1"/>
  <c r="Z217" i="1" s="1"/>
  <c r="Z222" i="1" s="1"/>
  <c r="FG158" i="1"/>
  <c r="FG160" i="1" s="1"/>
  <c r="FG162" i="1" s="1"/>
  <c r="FG213" i="1" s="1"/>
  <c r="FG214" i="1" s="1"/>
  <c r="FG217" i="1" s="1"/>
  <c r="FG222" i="1" s="1"/>
  <c r="DP227" i="1"/>
  <c r="DP223" i="1"/>
  <c r="ES158" i="1"/>
  <c r="ES160" i="1" s="1"/>
  <c r="ES162" i="1" s="1"/>
  <c r="ES213" i="1" s="1"/>
  <c r="ES214" i="1" s="1"/>
  <c r="ES217" i="1" s="1"/>
  <c r="ES222" i="1" s="1"/>
  <c r="CO158" i="1"/>
  <c r="CO160" i="1" s="1"/>
  <c r="CO162" i="1" s="1"/>
  <c r="CO213" i="1" s="1"/>
  <c r="CO214" i="1" s="1"/>
  <c r="CO217" i="1" s="1"/>
  <c r="CO222" i="1" s="1"/>
  <c r="AN158" i="1"/>
  <c r="AN160" i="1"/>
  <c r="AN162" i="1" s="1"/>
  <c r="AN213" i="1" s="1"/>
  <c r="AN214" i="1" s="1"/>
  <c r="AN217" i="1" s="1"/>
  <c r="AN222" i="1" s="1"/>
  <c r="EY223" i="1"/>
  <c r="CZ223" i="1"/>
  <c r="FD158" i="1"/>
  <c r="FD160" i="1"/>
  <c r="FD162" i="1" s="1"/>
  <c r="FD213" i="1" s="1"/>
  <c r="FD214" i="1" s="1"/>
  <c r="FD217" i="1" s="1"/>
  <c r="FD222" i="1" s="1"/>
  <c r="AX158" i="1"/>
  <c r="AX160" i="1"/>
  <c r="AX162" i="1" s="1"/>
  <c r="AX213" i="1" s="1"/>
  <c r="AX214" i="1" s="1"/>
  <c r="AX217" i="1" s="1"/>
  <c r="AX222" i="1" s="1"/>
  <c r="EU223" i="1"/>
  <c r="CJ223" i="1"/>
  <c r="S327" i="1"/>
  <c r="S326" i="1" s="1"/>
  <c r="BZ158" i="1"/>
  <c r="BZ160" i="1" s="1"/>
  <c r="BZ162" i="1" s="1"/>
  <c r="BZ213" i="1" s="1"/>
  <c r="BZ214" i="1" s="1"/>
  <c r="BZ217" i="1" s="1"/>
  <c r="BZ222" i="1" s="1"/>
  <c r="EJ222" i="1"/>
  <c r="EJ227" i="1" s="1"/>
  <c r="ER227" i="1"/>
  <c r="ER223" i="1"/>
  <c r="FZ209" i="1"/>
  <c r="C218" i="1"/>
  <c r="FZ218" i="1" s="1"/>
  <c r="AT158" i="1"/>
  <c r="AT160" i="1" s="1"/>
  <c r="AT162" i="1" s="1"/>
  <c r="AT213" i="1" s="1"/>
  <c r="AT214" i="1" s="1"/>
  <c r="AT217" i="1" s="1"/>
  <c r="AT222" i="1" s="1"/>
  <c r="CM223" i="1"/>
  <c r="DS223" i="1"/>
  <c r="F158" i="1"/>
  <c r="F160" i="1" s="1"/>
  <c r="F162" i="1" s="1"/>
  <c r="F213" i="1" s="1"/>
  <c r="F214" i="1" s="1"/>
  <c r="F217" i="1" s="1"/>
  <c r="F222" i="1" s="1"/>
  <c r="EO158" i="1"/>
  <c r="EO160" i="1" s="1"/>
  <c r="EO162" i="1" s="1"/>
  <c r="EO213" i="1" s="1"/>
  <c r="EO214" i="1" s="1"/>
  <c r="EO217" i="1" s="1"/>
  <c r="EO222" i="1" s="1"/>
  <c r="DA227" i="1"/>
  <c r="DA223" i="1"/>
  <c r="EL158" i="1"/>
  <c r="EL160" i="1" s="1"/>
  <c r="EL162" i="1" s="1"/>
  <c r="EL213" i="1" s="1"/>
  <c r="EL214" i="1" s="1"/>
  <c r="EL217" i="1" s="1"/>
  <c r="EL222" i="1" s="1"/>
  <c r="FC158" i="1"/>
  <c r="FC160" i="1" s="1"/>
  <c r="FC162" i="1" s="1"/>
  <c r="FC213" i="1" s="1"/>
  <c r="FC214" i="1" s="1"/>
  <c r="FC217" i="1" s="1"/>
  <c r="FC222" i="1" s="1"/>
  <c r="EG158" i="1"/>
  <c r="EG160" i="1" s="1"/>
  <c r="EG162" i="1" s="1"/>
  <c r="EG213" i="1" s="1"/>
  <c r="EG214" i="1" s="1"/>
  <c r="EG217" i="1" s="1"/>
  <c r="EG222" i="1" s="1"/>
  <c r="DJ223" i="1"/>
  <c r="FH158" i="1"/>
  <c r="FH160" i="1" s="1"/>
  <c r="FH162" i="1" s="1"/>
  <c r="FH213" i="1" s="1"/>
  <c r="FH214" i="1" s="1"/>
  <c r="FH217" i="1" s="1"/>
  <c r="FH222" i="1" s="1"/>
  <c r="AU227" i="1"/>
  <c r="AU223" i="1"/>
  <c r="AK158" i="1"/>
  <c r="AK160" i="1" s="1"/>
  <c r="AK162" i="1" s="1"/>
  <c r="AK213" i="1" s="1"/>
  <c r="AK214" i="1" s="1"/>
  <c r="AK217" i="1" s="1"/>
  <c r="AK222" i="1" s="1"/>
  <c r="BO223" i="1"/>
  <c r="CZ247" i="1"/>
  <c r="CZ229" i="1"/>
  <c r="CZ237" i="1"/>
  <c r="CZ238" i="1"/>
  <c r="CZ235" i="1"/>
  <c r="CZ239" i="1" s="1"/>
  <c r="CZ243" i="1" s="1"/>
  <c r="CZ248" i="1" s="1"/>
  <c r="AV160" i="1"/>
  <c r="AV162" i="1" s="1"/>
  <c r="AV213" i="1" s="1"/>
  <c r="AV214" i="1" s="1"/>
  <c r="AV217" i="1" s="1"/>
  <c r="AV222" i="1" s="1"/>
  <c r="AV158" i="1"/>
  <c r="AY158" i="1"/>
  <c r="AY160" i="1" s="1"/>
  <c r="AY162" i="1" s="1"/>
  <c r="AY213" i="1" s="1"/>
  <c r="AY214" i="1" s="1"/>
  <c r="AY217" i="1" s="1"/>
  <c r="AY222" i="1" s="1"/>
  <c r="FK222" i="1"/>
  <c r="FK227" i="1" s="1"/>
  <c r="Y223" i="1"/>
  <c r="I223" i="1"/>
  <c r="EW160" i="1"/>
  <c r="EW162" i="1" s="1"/>
  <c r="EW213" i="1" s="1"/>
  <c r="EW214" i="1" s="1"/>
  <c r="EW217" i="1" s="1"/>
  <c r="EW222" i="1" s="1"/>
  <c r="EW158" i="1"/>
  <c r="EV158" i="1"/>
  <c r="EV160" i="1"/>
  <c r="EV162" i="1" s="1"/>
  <c r="EV213" i="1" s="1"/>
  <c r="EV214" i="1" s="1"/>
  <c r="EV217" i="1" s="1"/>
  <c r="EV222" i="1" s="1"/>
  <c r="BC223" i="1"/>
  <c r="EK158" i="1"/>
  <c r="EK160" i="1" s="1"/>
  <c r="EK162" i="1" s="1"/>
  <c r="EK213" i="1" s="1"/>
  <c r="EK214" i="1" s="1"/>
  <c r="EK217" i="1" s="1"/>
  <c r="EK222" i="1" s="1"/>
  <c r="AH223" i="1"/>
  <c r="CY158" i="1"/>
  <c r="CY160" i="1" s="1"/>
  <c r="CY162" i="1" s="1"/>
  <c r="CY213" i="1" s="1"/>
  <c r="CY214" i="1" s="1"/>
  <c r="CY217" i="1" s="1"/>
  <c r="CY222" i="1" s="1"/>
  <c r="BT227" i="1"/>
  <c r="BT223" i="1"/>
  <c r="AB158" i="1"/>
  <c r="AB160" i="1" s="1"/>
  <c r="AB162" i="1" s="1"/>
  <c r="AB213" i="1" s="1"/>
  <c r="AB214" i="1" s="1"/>
  <c r="AB217" i="1" s="1"/>
  <c r="AB222" i="1" s="1"/>
  <c r="EF247" i="1"/>
  <c r="EF229" i="1"/>
  <c r="EF238" i="1"/>
  <c r="EF235" i="1"/>
  <c r="EF237" i="1"/>
  <c r="DE227" i="1"/>
  <c r="DE223" i="1"/>
  <c r="DC227" i="1"/>
  <c r="DC223" i="1"/>
  <c r="CK158" i="1"/>
  <c r="CK160" i="1"/>
  <c r="CK162" i="1" s="1"/>
  <c r="CK213" i="1" s="1"/>
  <c r="CK214" i="1" s="1"/>
  <c r="CK217" i="1" s="1"/>
  <c r="CK222" i="1" s="1"/>
  <c r="BB223" i="1"/>
  <c r="DB227" i="1"/>
  <c r="DB223" i="1"/>
  <c r="CU158" i="1"/>
  <c r="CU160" i="1" s="1"/>
  <c r="CU162" i="1" s="1"/>
  <c r="CU213" i="1" s="1"/>
  <c r="CU214" i="1" s="1"/>
  <c r="CU217" i="1" s="1"/>
  <c r="CU222" i="1" s="1"/>
  <c r="FE158" i="1"/>
  <c r="FE160" i="1" s="1"/>
  <c r="FE162" i="1" s="1"/>
  <c r="FE213" i="1" s="1"/>
  <c r="FE214" i="1" s="1"/>
  <c r="FE217" i="1" s="1"/>
  <c r="FE222" i="1" s="1"/>
  <c r="CQ223" i="1"/>
  <c r="N158" i="1"/>
  <c r="N160" i="1" s="1"/>
  <c r="N162" i="1" s="1"/>
  <c r="N213" i="1" s="1"/>
  <c r="N214" i="1" s="1"/>
  <c r="N217" i="1" s="1"/>
  <c r="N222" i="1" s="1"/>
  <c r="V158" i="1"/>
  <c r="V160" i="1" s="1"/>
  <c r="V162" i="1" s="1"/>
  <c r="V213" i="1" s="1"/>
  <c r="V214" i="1" s="1"/>
  <c r="V217" i="1" s="1"/>
  <c r="V222" i="1" s="1"/>
  <c r="FM158" i="1"/>
  <c r="FM160" i="1" s="1"/>
  <c r="FM162" i="1" s="1"/>
  <c r="FM213" i="1" s="1"/>
  <c r="FM214" i="1" s="1"/>
  <c r="FM217" i="1" s="1"/>
  <c r="FM222" i="1" s="1"/>
  <c r="L223" i="1"/>
  <c r="DR223" i="1"/>
  <c r="CZ327" i="1"/>
  <c r="CZ326" i="1" s="1"/>
  <c r="CJ327" i="1"/>
  <c r="CJ326" i="1" s="1"/>
  <c r="AR158" i="1"/>
  <c r="AR160" i="1" s="1"/>
  <c r="AR162" i="1" s="1"/>
  <c r="AR213" i="1" s="1"/>
  <c r="AR214" i="1" s="1"/>
  <c r="AR217" i="1" s="1"/>
  <c r="AR222" i="1" s="1"/>
  <c r="DO222" i="1"/>
  <c r="DO227" i="1" s="1"/>
  <c r="CL158" i="1"/>
  <c r="CL160" i="1" s="1"/>
  <c r="CL162" i="1" s="1"/>
  <c r="CL213" i="1" s="1"/>
  <c r="CL214" i="1" s="1"/>
  <c r="CL217" i="1" s="1"/>
  <c r="CL222" i="1" s="1"/>
  <c r="FV222" i="1"/>
  <c r="FV227" i="1" s="1"/>
  <c r="FU222" i="1"/>
  <c r="FU227" i="1" s="1"/>
  <c r="EM158" i="1"/>
  <c r="EM160" i="1"/>
  <c r="EM162" i="1" s="1"/>
  <c r="EM213" i="1" s="1"/>
  <c r="EM214" i="1" s="1"/>
  <c r="EM217" i="1" s="1"/>
  <c r="EM222" i="1" s="1"/>
  <c r="O158" i="1"/>
  <c r="O160" i="1" s="1"/>
  <c r="O162" i="1" s="1"/>
  <c r="O213" i="1" s="1"/>
  <c r="O214" i="1" s="1"/>
  <c r="O217" i="1" s="1"/>
  <c r="O222" i="1" s="1"/>
  <c r="BA223" i="1"/>
  <c r="CB158" i="1"/>
  <c r="CB160" i="1"/>
  <c r="CB162" i="1" s="1"/>
  <c r="CB213" i="1" s="1"/>
  <c r="CB214" i="1" s="1"/>
  <c r="CB217" i="1" s="1"/>
  <c r="CB222" i="1" s="1"/>
  <c r="DL223" i="1"/>
  <c r="CG158" i="1"/>
  <c r="CG160" i="1" s="1"/>
  <c r="CG162" i="1" s="1"/>
  <c r="CG213" i="1" s="1"/>
  <c r="CG214" i="1" s="1"/>
  <c r="CG217" i="1" s="1"/>
  <c r="CG222" i="1" s="1"/>
  <c r="DV160" i="1"/>
  <c r="DV162" i="1" s="1"/>
  <c r="DV213" i="1" s="1"/>
  <c r="DV214" i="1" s="1"/>
  <c r="DV217" i="1" s="1"/>
  <c r="DV222" i="1" s="1"/>
  <c r="DV158" i="1"/>
  <c r="D223" i="1"/>
  <c r="AQ158" i="1"/>
  <c r="AQ160" i="1"/>
  <c r="AQ162" i="1" s="1"/>
  <c r="AQ213" i="1" s="1"/>
  <c r="AQ214" i="1" s="1"/>
  <c r="AQ217" i="1" s="1"/>
  <c r="AQ222" i="1" s="1"/>
  <c r="R158" i="1"/>
  <c r="R160" i="1"/>
  <c r="R162" i="1" s="1"/>
  <c r="R213" i="1" s="1"/>
  <c r="R214" i="1" s="1"/>
  <c r="R217" i="1" s="1"/>
  <c r="R222" i="1" s="1"/>
  <c r="K158" i="1"/>
  <c r="K160" i="1" s="1"/>
  <c r="K162" i="1" s="1"/>
  <c r="K213" i="1" s="1"/>
  <c r="K214" i="1" s="1"/>
  <c r="K217" i="1" s="1"/>
  <c r="K222" i="1" s="1"/>
  <c r="BE158" i="1"/>
  <c r="BE160" i="1" s="1"/>
  <c r="BE162" i="1" s="1"/>
  <c r="BE213" i="1" s="1"/>
  <c r="BE214" i="1" s="1"/>
  <c r="BE217" i="1" s="1"/>
  <c r="BE222" i="1" s="1"/>
  <c r="EQ160" i="1"/>
  <c r="EQ162" i="1" s="1"/>
  <c r="EQ213" i="1" s="1"/>
  <c r="EQ214" i="1" s="1"/>
  <c r="EQ217" i="1" s="1"/>
  <c r="EQ222" i="1" s="1"/>
  <c r="EQ158" i="1"/>
  <c r="BF158" i="1"/>
  <c r="BF160" i="1"/>
  <c r="BF162" i="1" s="1"/>
  <c r="BF213" i="1" s="1"/>
  <c r="BF214" i="1" s="1"/>
  <c r="BF217" i="1" s="1"/>
  <c r="BF222" i="1" s="1"/>
  <c r="EZ158" i="1"/>
  <c r="EZ160" i="1" s="1"/>
  <c r="EZ162" i="1" s="1"/>
  <c r="EZ213" i="1" s="1"/>
  <c r="EZ214" i="1" s="1"/>
  <c r="EZ217" i="1" s="1"/>
  <c r="EZ222" i="1" s="1"/>
  <c r="FN223" i="1"/>
  <c r="S247" i="1"/>
  <c r="S229" i="1"/>
  <c r="S238" i="1"/>
  <c r="S235" i="1"/>
  <c r="S237" i="1"/>
  <c r="AM158" i="1"/>
  <c r="AM160" i="1" s="1"/>
  <c r="AM162" i="1" s="1"/>
  <c r="AM213" i="1" s="1"/>
  <c r="AM214" i="1" s="1"/>
  <c r="AM217" i="1" s="1"/>
  <c r="AM222" i="1" s="1"/>
  <c r="FS227" i="1"/>
  <c r="FS223" i="1"/>
  <c r="CF158" i="1"/>
  <c r="CF160" i="1" s="1"/>
  <c r="CF162" i="1" s="1"/>
  <c r="CF213" i="1" s="1"/>
  <c r="CF214" i="1" s="1"/>
  <c r="CF217" i="1" s="1"/>
  <c r="CF222" i="1" s="1"/>
  <c r="DK223" i="1"/>
  <c r="AZ223" i="1"/>
  <c r="P158" i="1"/>
  <c r="P160" i="1" s="1"/>
  <c r="P162" i="1" s="1"/>
  <c r="P213" i="1" s="1"/>
  <c r="P214" i="1" s="1"/>
  <c r="P217" i="1" s="1"/>
  <c r="P222" i="1" s="1"/>
  <c r="CI223" i="1"/>
  <c r="BB247" i="1"/>
  <c r="BB229" i="1"/>
  <c r="BB237" i="1"/>
  <c r="BB238" i="1"/>
  <c r="BB235" i="1"/>
  <c r="BB239" i="1" s="1"/>
  <c r="BB243" i="1" s="1"/>
  <c r="BB248" i="1" s="1"/>
  <c r="FQ223" i="1"/>
  <c r="BN247" i="1"/>
  <c r="BN229" i="1"/>
  <c r="BN237" i="1"/>
  <c r="BN238" i="1"/>
  <c r="BN235" i="1"/>
  <c r="BN239" i="1" s="1"/>
  <c r="BN243" i="1" s="1"/>
  <c r="BN248" i="1" s="1"/>
  <c r="FP223" i="1"/>
  <c r="E223" i="1"/>
  <c r="CX223" i="1"/>
  <c r="FK223" i="1"/>
  <c r="CR158" i="1"/>
  <c r="CR160" i="1" s="1"/>
  <c r="CR162" i="1" s="1"/>
  <c r="CR213" i="1" s="1"/>
  <c r="CR214" i="1" s="1"/>
  <c r="CR217" i="1" s="1"/>
  <c r="CR222" i="1" s="1"/>
  <c r="EC227" i="1"/>
  <c r="EC223" i="1"/>
  <c r="BD158" i="1"/>
  <c r="BD160" i="1" s="1"/>
  <c r="BD162" i="1" s="1"/>
  <c r="BD213" i="1" s="1"/>
  <c r="BD214" i="1" s="1"/>
  <c r="BD217" i="1" s="1"/>
  <c r="BD222" i="1" s="1"/>
  <c r="BB327" i="1"/>
  <c r="BB326" i="1" s="1"/>
  <c r="H158" i="1"/>
  <c r="H160" i="1"/>
  <c r="H162" i="1" s="1"/>
  <c r="H213" i="1" s="1"/>
  <c r="H214" i="1" s="1"/>
  <c r="H217" i="1" s="1"/>
  <c r="H222" i="1" s="1"/>
  <c r="AE227" i="1"/>
  <c r="AE223" i="1"/>
  <c r="DU158" i="1"/>
  <c r="DU160" i="1"/>
  <c r="DU162" i="1" s="1"/>
  <c r="DU213" i="1" s="1"/>
  <c r="DU214" i="1" s="1"/>
  <c r="DU217" i="1" s="1"/>
  <c r="DU222" i="1" s="1"/>
  <c r="AF158" i="1"/>
  <c r="AF160" i="1"/>
  <c r="AF162" i="1" s="1"/>
  <c r="AF213" i="1" s="1"/>
  <c r="AF214" i="1" s="1"/>
  <c r="AF217" i="1" s="1"/>
  <c r="AF222" i="1" s="1"/>
  <c r="BW158" i="1"/>
  <c r="BW160" i="1"/>
  <c r="BW162" i="1" s="1"/>
  <c r="BW213" i="1" s="1"/>
  <c r="BW214" i="1" s="1"/>
  <c r="BW217" i="1" s="1"/>
  <c r="BW222" i="1" s="1"/>
  <c r="AL158" i="1"/>
  <c r="AL160" i="1" s="1"/>
  <c r="AL162" i="1" s="1"/>
  <c r="AL213" i="1" s="1"/>
  <c r="AL214" i="1" s="1"/>
  <c r="AL217" i="1" s="1"/>
  <c r="AL222" i="1" s="1"/>
  <c r="BV158" i="1"/>
  <c r="BV160" i="1" s="1"/>
  <c r="BV162" i="1" s="1"/>
  <c r="BV213" i="1" s="1"/>
  <c r="BV214" i="1" s="1"/>
  <c r="BV217" i="1" s="1"/>
  <c r="BV222" i="1" s="1"/>
  <c r="W227" i="1"/>
  <c r="W223" i="1"/>
  <c r="DZ158" i="1"/>
  <c r="DZ160" i="1"/>
  <c r="DZ162" i="1" s="1"/>
  <c r="DZ213" i="1" s="1"/>
  <c r="DZ214" i="1" s="1"/>
  <c r="DZ217" i="1" s="1"/>
  <c r="DZ222" i="1" s="1"/>
  <c r="FW158" i="1"/>
  <c r="FW160" i="1" s="1"/>
  <c r="FW162" i="1" s="1"/>
  <c r="FW213" i="1" s="1"/>
  <c r="FW214" i="1" s="1"/>
  <c r="FW217" i="1" s="1"/>
  <c r="FW222" i="1" s="1"/>
  <c r="FA158" i="1"/>
  <c r="FA160" i="1" s="1"/>
  <c r="FA162" i="1" s="1"/>
  <c r="FA213" i="1" s="1"/>
  <c r="FA214" i="1" s="1"/>
  <c r="FA217" i="1" s="1"/>
  <c r="FA222" i="1" s="1"/>
  <c r="DH223" i="1"/>
  <c r="DI223" i="1"/>
  <c r="M223" i="1"/>
  <c r="CN158" i="1"/>
  <c r="CN160" i="1" s="1"/>
  <c r="CN162" i="1" s="1"/>
  <c r="CN213" i="1" s="1"/>
  <c r="CN214" i="1" s="1"/>
  <c r="CN217" i="1" s="1"/>
  <c r="CN222" i="1" s="1"/>
  <c r="CD158" i="1"/>
  <c r="CD160" i="1"/>
  <c r="CD162" i="1" s="1"/>
  <c r="CD213" i="1" s="1"/>
  <c r="CD214" i="1" s="1"/>
  <c r="CD217" i="1" s="1"/>
  <c r="CD222" i="1" s="1"/>
  <c r="C182" i="1"/>
  <c r="C199" i="1"/>
  <c r="C152" i="1"/>
  <c r="C150" i="1"/>
  <c r="C154" i="1" s="1"/>
  <c r="C115" i="1"/>
  <c r="C104" i="1"/>
  <c r="FZ104" i="1" s="1"/>
  <c r="C112" i="1"/>
  <c r="C109" i="1"/>
  <c r="FZ103" i="1"/>
  <c r="GB103" i="1" s="1"/>
  <c r="C144" i="1"/>
  <c r="C142" i="1"/>
  <c r="C146" i="1" s="1"/>
  <c r="C148" i="1" s="1"/>
  <c r="FZ148" i="1" s="1"/>
  <c r="AO222" i="1"/>
  <c r="AO227" i="1" s="1"/>
  <c r="FO223" i="1"/>
  <c r="BN223" i="1"/>
  <c r="EF223" i="1"/>
  <c r="G158" i="1"/>
  <c r="G160" i="1"/>
  <c r="G162" i="1" s="1"/>
  <c r="G213" i="1" s="1"/>
  <c r="G214" i="1" s="1"/>
  <c r="G217" i="1" s="1"/>
  <c r="G222" i="1" s="1"/>
  <c r="BM158" i="1"/>
  <c r="BM160" i="1" s="1"/>
  <c r="BM162" i="1" s="1"/>
  <c r="BM213" i="1" s="1"/>
  <c r="BM214" i="1" s="1"/>
  <c r="BM217" i="1" s="1"/>
  <c r="BM222" i="1" s="1"/>
  <c r="AC158" i="1"/>
  <c r="AC160" i="1" s="1"/>
  <c r="AC162" i="1" s="1"/>
  <c r="AC213" i="1" s="1"/>
  <c r="AC214" i="1" s="1"/>
  <c r="AC217" i="1" s="1"/>
  <c r="AC222" i="1" s="1"/>
  <c r="AD158" i="1"/>
  <c r="AD160" i="1" s="1"/>
  <c r="AD162" i="1" s="1"/>
  <c r="AD213" i="1" s="1"/>
  <c r="AD214" i="1" s="1"/>
  <c r="AD217" i="1" s="1"/>
  <c r="AD222" i="1" s="1"/>
  <c r="FR227" i="1"/>
  <c r="FR223" i="1"/>
  <c r="CT158" i="1"/>
  <c r="CT160" i="1" s="1"/>
  <c r="CT162" i="1" s="1"/>
  <c r="CT213" i="1" s="1"/>
  <c r="CT214" i="1" s="1"/>
  <c r="CT217" i="1" s="1"/>
  <c r="CT222" i="1" s="1"/>
  <c r="FX154" i="1"/>
  <c r="FX156" i="1" s="1"/>
  <c r="AG158" i="1"/>
  <c r="AG160" i="1"/>
  <c r="AG162" i="1" s="1"/>
  <c r="AG213" i="1" s="1"/>
  <c r="AG214" i="1" s="1"/>
  <c r="AG217" i="1" s="1"/>
  <c r="AG222" i="1" s="1"/>
  <c r="AS158" i="1"/>
  <c r="AS160" i="1" s="1"/>
  <c r="AS162" i="1" s="1"/>
  <c r="AS213" i="1" s="1"/>
  <c r="AS214" i="1" s="1"/>
  <c r="AS217" i="1" s="1"/>
  <c r="AS222" i="1" s="1"/>
  <c r="EB223" i="1"/>
  <c r="CC158" i="1"/>
  <c r="CC160" i="1"/>
  <c r="CC162" i="1" s="1"/>
  <c r="CC213" i="1" s="1"/>
  <c r="CC214" i="1" s="1"/>
  <c r="CC217" i="1" s="1"/>
  <c r="CC222" i="1" s="1"/>
  <c r="BR223" i="1"/>
  <c r="AA158" i="1"/>
  <c r="AA160" i="1" s="1"/>
  <c r="AA162" i="1" s="1"/>
  <c r="AA213" i="1" s="1"/>
  <c r="AA214" i="1" s="1"/>
  <c r="AA217" i="1" s="1"/>
  <c r="AA222" i="1" s="1"/>
  <c r="DX227" i="1"/>
  <c r="DX223" i="1"/>
  <c r="CJ247" i="1"/>
  <c r="CJ229" i="1"/>
  <c r="CJ237" i="1"/>
  <c r="CJ238" i="1"/>
  <c r="CJ235" i="1"/>
  <c r="U158" i="1"/>
  <c r="U160" i="1"/>
  <c r="U162" i="1" s="1"/>
  <c r="U213" i="1" s="1"/>
  <c r="U214" i="1" s="1"/>
  <c r="U217" i="1" s="1"/>
  <c r="U222" i="1" s="1"/>
  <c r="EJ223" i="1"/>
  <c r="FV223" i="1"/>
  <c r="FQ222" i="1"/>
  <c r="FQ227" i="1" s="1"/>
  <c r="EH247" i="1"/>
  <c r="EH229" i="1"/>
  <c r="EH235" i="1"/>
  <c r="EH237" i="1"/>
  <c r="EH238" i="1"/>
  <c r="FQ327" i="1"/>
  <c r="FQ326" i="1" s="1"/>
  <c r="EN217" i="1"/>
  <c r="EN222" i="1" s="1"/>
  <c r="EN227" i="1" s="1"/>
  <c r="EN327" i="1"/>
  <c r="EN326" i="1" s="1"/>
  <c r="CH158" i="1"/>
  <c r="CH160" i="1" s="1"/>
  <c r="CH162" i="1" s="1"/>
  <c r="CH213" i="1" s="1"/>
  <c r="CH214" i="1" s="1"/>
  <c r="CH217" i="1" s="1"/>
  <c r="CH222" i="1" s="1"/>
  <c r="DQ158" i="1"/>
  <c r="DQ160" i="1" s="1"/>
  <c r="DQ162" i="1" s="1"/>
  <c r="DQ213" i="1" s="1"/>
  <c r="DQ214" i="1" s="1"/>
  <c r="DQ217" i="1" s="1"/>
  <c r="DQ222" i="1" s="1"/>
  <c r="BU279" i="1"/>
  <c r="BU254" i="1"/>
  <c r="BG223" i="1"/>
  <c r="CS227" i="1"/>
  <c r="CS223" i="1"/>
  <c r="FT160" i="1"/>
  <c r="FT162" i="1" s="1"/>
  <c r="FT213" i="1" s="1"/>
  <c r="FT214" i="1" s="1"/>
  <c r="FT217" i="1" s="1"/>
  <c r="FT222" i="1" s="1"/>
  <c r="FT158" i="1"/>
  <c r="FK327" i="1"/>
  <c r="FK326" i="1" s="1"/>
  <c r="EN223" i="1"/>
  <c r="DN222" i="1"/>
  <c r="DN227" i="1" s="1"/>
  <c r="DW158" i="1"/>
  <c r="DW160" i="1"/>
  <c r="DW162" i="1" s="1"/>
  <c r="DW213" i="1" s="1"/>
  <c r="DW214" i="1" s="1"/>
  <c r="DW217" i="1" s="1"/>
  <c r="DW222" i="1" s="1"/>
  <c r="BJ158" i="1"/>
  <c r="BJ160" i="1"/>
  <c r="BJ162" i="1" s="1"/>
  <c r="BJ213" i="1" s="1"/>
  <c r="BJ214" i="1" s="1"/>
  <c r="BJ217" i="1" s="1"/>
  <c r="BJ222" i="1" s="1"/>
  <c r="X158" i="1"/>
  <c r="X160" i="1"/>
  <c r="X162" i="1" s="1"/>
  <c r="X213" i="1" s="1"/>
  <c r="X214" i="1" s="1"/>
  <c r="X217" i="1" s="1"/>
  <c r="X222" i="1" s="1"/>
  <c r="DM158" i="1"/>
  <c r="DM160" i="1"/>
  <c r="DM162" i="1" s="1"/>
  <c r="DM213" i="1" s="1"/>
  <c r="DM214" i="1" s="1"/>
  <c r="DM217" i="1" s="1"/>
  <c r="DM222" i="1" s="1"/>
  <c r="J223" i="1"/>
  <c r="ET158" i="1"/>
  <c r="ET160" i="1" s="1"/>
  <c r="ET162" i="1" s="1"/>
  <c r="ET213" i="1" s="1"/>
  <c r="ET214" i="1" s="1"/>
  <c r="ET217" i="1" s="1"/>
  <c r="ET222" i="1" s="1"/>
  <c r="BP158" i="1"/>
  <c r="BP160" i="1" s="1"/>
  <c r="BP162" i="1" s="1"/>
  <c r="BP213" i="1" s="1"/>
  <c r="BP214" i="1" s="1"/>
  <c r="BP217" i="1" s="1"/>
  <c r="BP222" i="1" s="1"/>
  <c r="FL158" i="1"/>
  <c r="FL160" i="1"/>
  <c r="FL162" i="1" s="1"/>
  <c r="FL213" i="1" s="1"/>
  <c r="FL214" i="1" s="1"/>
  <c r="FL217" i="1" s="1"/>
  <c r="FL222" i="1" s="1"/>
  <c r="EI223" i="1"/>
  <c r="BQ158" i="1"/>
  <c r="BQ160" i="1" s="1"/>
  <c r="BQ162" i="1" s="1"/>
  <c r="BQ213" i="1" s="1"/>
  <c r="BQ214" i="1" s="1"/>
  <c r="BQ217" i="1" s="1"/>
  <c r="BQ222" i="1" s="1"/>
  <c r="CE158" i="1"/>
  <c r="CE160" i="1" s="1"/>
  <c r="CE162" i="1" s="1"/>
  <c r="CE213" i="1" s="1"/>
  <c r="CE214" i="1" s="1"/>
  <c r="CE217" i="1" s="1"/>
  <c r="CE222" i="1" s="1"/>
  <c r="CP223" i="1"/>
  <c r="Q222" i="1"/>
  <c r="Q227" i="1" s="1"/>
  <c r="S223" i="1"/>
  <c r="DT158" i="1"/>
  <c r="DT160" i="1" s="1"/>
  <c r="DT162" i="1" s="1"/>
  <c r="DT213" i="1" s="1"/>
  <c r="DT214" i="1" s="1"/>
  <c r="DT217" i="1" s="1"/>
  <c r="DT222" i="1" s="1"/>
  <c r="CV158" i="1"/>
  <c r="CV160" i="1"/>
  <c r="CV162" i="1" s="1"/>
  <c r="CV213" i="1" s="1"/>
  <c r="CV214" i="1" s="1"/>
  <c r="CV217" i="1" s="1"/>
  <c r="CV222" i="1" s="1"/>
  <c r="FB160" i="1"/>
  <c r="FB162" i="1" s="1"/>
  <c r="FB213" i="1" s="1"/>
  <c r="FB214" i="1" s="1"/>
  <c r="FB217" i="1" s="1"/>
  <c r="FB222" i="1" s="1"/>
  <c r="FB158" i="1"/>
  <c r="FZ127" i="1"/>
  <c r="T160" i="1"/>
  <c r="T162" i="1" s="1"/>
  <c r="T213" i="1" s="1"/>
  <c r="T214" i="1" s="1"/>
  <c r="T217" i="1" s="1"/>
  <c r="T222" i="1" s="1"/>
  <c r="T158" i="1"/>
  <c r="BK223" i="1"/>
  <c r="BN327" i="1"/>
  <c r="BN326" i="1" s="1"/>
  <c r="BX227" i="1"/>
  <c r="BX223" i="1"/>
  <c r="EF327" i="1"/>
  <c r="EF326" i="1" s="1"/>
  <c r="DY227" i="1"/>
  <c r="DY223" i="1"/>
  <c r="EP227" i="1"/>
  <c r="EP223" i="1"/>
  <c r="DG158" i="1"/>
  <c r="DG160" i="1" s="1"/>
  <c r="DG162" i="1" s="1"/>
  <c r="DG213" i="1" s="1"/>
  <c r="DG214" i="1" s="1"/>
  <c r="DG217" i="1" s="1"/>
  <c r="DG222" i="1" s="1"/>
  <c r="EA158" i="1"/>
  <c r="EA160" i="1"/>
  <c r="EA162" i="1" s="1"/>
  <c r="EA213" i="1" s="1"/>
  <c r="EA214" i="1" s="1"/>
  <c r="EA217" i="1" s="1"/>
  <c r="EA222" i="1" s="1"/>
  <c r="FF158" i="1"/>
  <c r="FF160" i="1" s="1"/>
  <c r="FF162" i="1" s="1"/>
  <c r="FF213" i="1" s="1"/>
  <c r="FF214" i="1" s="1"/>
  <c r="FF217" i="1" s="1"/>
  <c r="FF222" i="1" s="1"/>
  <c r="BL158" i="1"/>
  <c r="BL160" i="1"/>
  <c r="BL162" i="1" s="1"/>
  <c r="BL213" i="1" s="1"/>
  <c r="BL214" i="1" s="1"/>
  <c r="BL217" i="1" s="1"/>
  <c r="BL222" i="1" s="1"/>
  <c r="FF227" i="1" l="1"/>
  <c r="FF223" i="1"/>
  <c r="DT227" i="1"/>
  <c r="DT223" i="1"/>
  <c r="CE227" i="1"/>
  <c r="CE223" i="1"/>
  <c r="AA227" i="1"/>
  <c r="AA223" i="1"/>
  <c r="AD227" i="1"/>
  <c r="AD223" i="1"/>
  <c r="BV227" i="1"/>
  <c r="BV223" i="1"/>
  <c r="CR227" i="1"/>
  <c r="CR223" i="1"/>
  <c r="CF227" i="1"/>
  <c r="CF223" i="1"/>
  <c r="K227" i="1"/>
  <c r="K223" i="1"/>
  <c r="CG227" i="1"/>
  <c r="CG223" i="1"/>
  <c r="AR227" i="1"/>
  <c r="AR223" i="1"/>
  <c r="CY227" i="1"/>
  <c r="CY223" i="1"/>
  <c r="AK227" i="1"/>
  <c r="AK223" i="1"/>
  <c r="BZ227" i="1"/>
  <c r="BZ223" i="1"/>
  <c r="CO227" i="1"/>
  <c r="CO223" i="1"/>
  <c r="FG227" i="1"/>
  <c r="FG223" i="1"/>
  <c r="BQ227" i="1"/>
  <c r="BQ223" i="1"/>
  <c r="BP227" i="1"/>
  <c r="BP223" i="1"/>
  <c r="AS227" i="1"/>
  <c r="AS223" i="1"/>
  <c r="CT227" i="1"/>
  <c r="CT223" i="1"/>
  <c r="AC227" i="1"/>
  <c r="AC223" i="1"/>
  <c r="AL227" i="1"/>
  <c r="AL223" i="1"/>
  <c r="BD227" i="1"/>
  <c r="BD223" i="1"/>
  <c r="P227" i="1"/>
  <c r="P223" i="1"/>
  <c r="O227" i="1"/>
  <c r="O223" i="1"/>
  <c r="FM227" i="1"/>
  <c r="FM223" i="1"/>
  <c r="FE227" i="1"/>
  <c r="FE223" i="1"/>
  <c r="AB227" i="1"/>
  <c r="AB223" i="1"/>
  <c r="EG227" i="1"/>
  <c r="EG223" i="1"/>
  <c r="ES227" i="1"/>
  <c r="ES223" i="1"/>
  <c r="Z227" i="1"/>
  <c r="Z223" i="1"/>
  <c r="ED227" i="1"/>
  <c r="ED223" i="1"/>
  <c r="ET227" i="1"/>
  <c r="ET223" i="1"/>
  <c r="DQ227" i="1"/>
  <c r="DQ223" i="1"/>
  <c r="BM227" i="1"/>
  <c r="BM223" i="1"/>
  <c r="CN227" i="1"/>
  <c r="CN223" i="1"/>
  <c r="FA227" i="1"/>
  <c r="FA223" i="1"/>
  <c r="EZ227" i="1"/>
  <c r="EZ223" i="1"/>
  <c r="CL227" i="1"/>
  <c r="CL223" i="1"/>
  <c r="V227" i="1"/>
  <c r="V223" i="1"/>
  <c r="CU227" i="1"/>
  <c r="CU223" i="1"/>
  <c r="EK227" i="1"/>
  <c r="EK223" i="1"/>
  <c r="FC227" i="1"/>
  <c r="FC223" i="1"/>
  <c r="EO227" i="1"/>
  <c r="EO223" i="1"/>
  <c r="AT227" i="1"/>
  <c r="AT223" i="1"/>
  <c r="EE227" i="1"/>
  <c r="EE223" i="1"/>
  <c r="CA227" i="1"/>
  <c r="CA223" i="1"/>
  <c r="DG227" i="1"/>
  <c r="DG223" i="1"/>
  <c r="CH227" i="1"/>
  <c r="CH223" i="1"/>
  <c r="FW227" i="1"/>
  <c r="FW223" i="1"/>
  <c r="AM227" i="1"/>
  <c r="AM223" i="1"/>
  <c r="BE227" i="1"/>
  <c r="BE223" i="1"/>
  <c r="N227" i="1"/>
  <c r="N223" i="1"/>
  <c r="AY227" i="1"/>
  <c r="AY223" i="1"/>
  <c r="FH227" i="1"/>
  <c r="FH223" i="1"/>
  <c r="EL227" i="1"/>
  <c r="EL223" i="1"/>
  <c r="F227" i="1"/>
  <c r="F223" i="1"/>
  <c r="BX247" i="1"/>
  <c r="BX229" i="1"/>
  <c r="BX237" i="1"/>
  <c r="BX238" i="1"/>
  <c r="BX235" i="1"/>
  <c r="BL227" i="1"/>
  <c r="BL223" i="1"/>
  <c r="EA227" i="1"/>
  <c r="EA223" i="1"/>
  <c r="Q247" i="1"/>
  <c r="Q229" i="1"/>
  <c r="Q237" i="1"/>
  <c r="Q238" i="1"/>
  <c r="Q235" i="1"/>
  <c r="X227" i="1"/>
  <c r="X223" i="1"/>
  <c r="DW227" i="1"/>
  <c r="DW223" i="1"/>
  <c r="CS247" i="1"/>
  <c r="CS229" i="1"/>
  <c r="CS237" i="1"/>
  <c r="CS238" i="1"/>
  <c r="CS235" i="1"/>
  <c r="FQ247" i="1"/>
  <c r="FQ229" i="1"/>
  <c r="FQ238" i="1"/>
  <c r="FQ235" i="1"/>
  <c r="FQ237" i="1"/>
  <c r="AG227" i="1"/>
  <c r="AG223" i="1"/>
  <c r="AF227" i="1"/>
  <c r="AF223" i="1"/>
  <c r="EC247" i="1"/>
  <c r="EC229" i="1"/>
  <c r="EC238" i="1"/>
  <c r="EC235" i="1"/>
  <c r="EC239" i="1" s="1"/>
  <c r="EC243" i="1" s="1"/>
  <c r="EC248" i="1" s="1"/>
  <c r="EC237" i="1"/>
  <c r="DN223" i="1"/>
  <c r="FS247" i="1"/>
  <c r="FS229" i="1"/>
  <c r="FS238" i="1"/>
  <c r="FS235" i="1"/>
  <c r="FS237" i="1"/>
  <c r="S239" i="1"/>
  <c r="S243" i="1" s="1"/>
  <c r="S248" i="1" s="1"/>
  <c r="S249" i="1" s="1"/>
  <c r="R227" i="1"/>
  <c r="R223" i="1"/>
  <c r="DB247" i="1"/>
  <c r="DB229" i="1"/>
  <c r="DB238" i="1"/>
  <c r="DB235" i="1"/>
  <c r="DB237" i="1"/>
  <c r="EF249" i="1"/>
  <c r="BT247" i="1"/>
  <c r="BT229" i="1"/>
  <c r="BT237" i="1"/>
  <c r="BT238" i="1"/>
  <c r="BT235" i="1"/>
  <c r="Q223" i="1"/>
  <c r="AU247" i="1"/>
  <c r="AU229" i="1"/>
  <c r="AU235" i="1"/>
  <c r="AU239" i="1" s="1"/>
  <c r="AU243" i="1" s="1"/>
  <c r="AU248" i="1" s="1"/>
  <c r="AU237" i="1"/>
  <c r="AU238" i="1"/>
  <c r="EJ247" i="1"/>
  <c r="EJ229" i="1"/>
  <c r="EJ237" i="1"/>
  <c r="EJ238" i="1"/>
  <c r="EJ235" i="1"/>
  <c r="EJ239" i="1" s="1"/>
  <c r="EJ243" i="1" s="1"/>
  <c r="EJ248" i="1" s="1"/>
  <c r="FD227" i="1"/>
  <c r="FD223" i="1"/>
  <c r="AN227" i="1"/>
  <c r="AN223" i="1"/>
  <c r="DP247" i="1"/>
  <c r="DP229" i="1"/>
  <c r="DP237" i="1"/>
  <c r="DP238" i="1"/>
  <c r="DP235" i="1"/>
  <c r="DD247" i="1"/>
  <c r="DD229" i="1"/>
  <c r="DD235" i="1"/>
  <c r="DD239" i="1" s="1"/>
  <c r="DD243" i="1" s="1"/>
  <c r="DD248" i="1" s="1"/>
  <c r="DD237" i="1"/>
  <c r="DD238" i="1"/>
  <c r="FU223" i="1"/>
  <c r="BI227" i="1"/>
  <c r="BI223" i="1"/>
  <c r="BH227" i="1"/>
  <c r="BH223" i="1"/>
  <c r="EP247" i="1"/>
  <c r="EP229" i="1"/>
  <c r="EP237" i="1"/>
  <c r="EP238" i="1"/>
  <c r="EP235" i="1"/>
  <c r="EP239" i="1" s="1"/>
  <c r="EP243" i="1" s="1"/>
  <c r="EP248" i="1" s="1"/>
  <c r="EN247" i="1"/>
  <c r="EN229" i="1"/>
  <c r="EN237" i="1"/>
  <c r="EN238" i="1"/>
  <c r="EN235" i="1"/>
  <c r="EH239" i="1"/>
  <c r="EH243" i="1" s="1"/>
  <c r="EH248" i="1" s="1"/>
  <c r="CJ239" i="1"/>
  <c r="CJ243" i="1" s="1"/>
  <c r="CJ248" i="1" s="1"/>
  <c r="CJ249" i="1"/>
  <c r="C201" i="1"/>
  <c r="C257" i="1"/>
  <c r="W247" i="1"/>
  <c r="W229" i="1"/>
  <c r="W238" i="1"/>
  <c r="W235" i="1"/>
  <c r="W237" i="1"/>
  <c r="AE247" i="1"/>
  <c r="AE229" i="1"/>
  <c r="AE235" i="1"/>
  <c r="AE237" i="1"/>
  <c r="AE238" i="1"/>
  <c r="AO223" i="1"/>
  <c r="FU247" i="1"/>
  <c r="FU229" i="1"/>
  <c r="FU237" i="1"/>
  <c r="FU238" i="1"/>
  <c r="FU235" i="1"/>
  <c r="DO247" i="1"/>
  <c r="DO229" i="1"/>
  <c r="DO238" i="1"/>
  <c r="DO235" i="1"/>
  <c r="DO237" i="1"/>
  <c r="DC247" i="1"/>
  <c r="DC229" i="1"/>
  <c r="DC238" i="1"/>
  <c r="DC235" i="1"/>
  <c r="DC237" i="1"/>
  <c r="EF239" i="1"/>
  <c r="EF243" i="1" s="1"/>
  <c r="EF248" i="1" s="1"/>
  <c r="FK247" i="1"/>
  <c r="FK229" i="1"/>
  <c r="FK238" i="1"/>
  <c r="FK235" i="1"/>
  <c r="FK237" i="1"/>
  <c r="AW239" i="1"/>
  <c r="AW243" i="1" s="1"/>
  <c r="AW248" i="1" s="1"/>
  <c r="EX247" i="1"/>
  <c r="EX229" i="1"/>
  <c r="EX235" i="1"/>
  <c r="EX237" i="1"/>
  <c r="EX238" i="1"/>
  <c r="DO223" i="1"/>
  <c r="DK247" i="1"/>
  <c r="DK229" i="1"/>
  <c r="DK230" i="1"/>
  <c r="DK238" i="1"/>
  <c r="DK235" i="1"/>
  <c r="DK237" i="1"/>
  <c r="CI247" i="1"/>
  <c r="CI229" i="1"/>
  <c r="CI238" i="1"/>
  <c r="CI235" i="1"/>
  <c r="CI237" i="1"/>
  <c r="BR247" i="1"/>
  <c r="BR229" i="1"/>
  <c r="BR238" i="1"/>
  <c r="BR235" i="1"/>
  <c r="BR239" i="1" s="1"/>
  <c r="BR243" i="1" s="1"/>
  <c r="BR248" i="1" s="1"/>
  <c r="BR237" i="1"/>
  <c r="DR247" i="1"/>
  <c r="DR229" i="1"/>
  <c r="DR237" i="1"/>
  <c r="DR238" i="1"/>
  <c r="DR235" i="1"/>
  <c r="FO247" i="1"/>
  <c r="FO229" i="1"/>
  <c r="FO238" i="1"/>
  <c r="FO235" i="1"/>
  <c r="FO237" i="1"/>
  <c r="J247" i="1"/>
  <c r="J229" i="1"/>
  <c r="J235" i="1"/>
  <c r="J237" i="1"/>
  <c r="J238" i="1"/>
  <c r="D247" i="1"/>
  <c r="D229" i="1"/>
  <c r="D235" i="1"/>
  <c r="D237" i="1"/>
  <c r="D238" i="1"/>
  <c r="BK247" i="1"/>
  <c r="BK229" i="1"/>
  <c r="BK238" i="1"/>
  <c r="BK235" i="1"/>
  <c r="BK237" i="1"/>
  <c r="BC247" i="1"/>
  <c r="BC229" i="1"/>
  <c r="BC237" i="1"/>
  <c r="BC238" i="1"/>
  <c r="BC235" i="1"/>
  <c r="CP247" i="1"/>
  <c r="CP229" i="1"/>
  <c r="CP238" i="1"/>
  <c r="CP235" i="1"/>
  <c r="CP237" i="1"/>
  <c r="BY217" i="1"/>
  <c r="BY222" i="1" s="1"/>
  <c r="BY327" i="1"/>
  <c r="BY326" i="1" s="1"/>
  <c r="DJ247" i="1"/>
  <c r="DJ229" i="1"/>
  <c r="DJ237" i="1"/>
  <c r="DJ238" i="1"/>
  <c r="DJ235" i="1"/>
  <c r="EU247" i="1"/>
  <c r="EU229" i="1"/>
  <c r="EU235" i="1"/>
  <c r="EU237" i="1"/>
  <c r="EU238" i="1"/>
  <c r="FP247" i="1"/>
  <c r="FP229" i="1"/>
  <c r="FP237" i="1"/>
  <c r="FP238" i="1"/>
  <c r="FP235" i="1"/>
  <c r="M247" i="1"/>
  <c r="M229" i="1"/>
  <c r="M237" i="1"/>
  <c r="M238" i="1"/>
  <c r="M235" i="1"/>
  <c r="Y247" i="1"/>
  <c r="Y229" i="1"/>
  <c r="Y237" i="1"/>
  <c r="Y238" i="1"/>
  <c r="Y235" i="1"/>
  <c r="BS247" i="1"/>
  <c r="BS229" i="1"/>
  <c r="BS238" i="1"/>
  <c r="BS235" i="1"/>
  <c r="BS237" i="1"/>
  <c r="CX247" i="1"/>
  <c r="CX229" i="1"/>
  <c r="CX238" i="1"/>
  <c r="CX235" i="1"/>
  <c r="CX239" i="1" s="1"/>
  <c r="CX243" i="1" s="1"/>
  <c r="CX248" i="1" s="1"/>
  <c r="CX237" i="1"/>
  <c r="CQ247" i="1"/>
  <c r="CQ229" i="1"/>
  <c r="CQ238" i="1"/>
  <c r="CQ235" i="1"/>
  <c r="CQ237" i="1"/>
  <c r="T227" i="1"/>
  <c r="T223" i="1"/>
  <c r="FB227" i="1"/>
  <c r="FB223" i="1"/>
  <c r="DM227" i="1"/>
  <c r="DM223" i="1"/>
  <c r="BJ227" i="1"/>
  <c r="BJ223" i="1"/>
  <c r="DN247" i="1"/>
  <c r="DN229" i="1"/>
  <c r="DN238" i="1"/>
  <c r="DN235" i="1"/>
  <c r="DN237" i="1"/>
  <c r="FT227" i="1"/>
  <c r="FT223" i="1"/>
  <c r="BU260" i="1"/>
  <c r="BU263" i="1" s="1"/>
  <c r="FX160" i="1"/>
  <c r="FX162" i="1" s="1"/>
  <c r="FX213" i="1" s="1"/>
  <c r="FX214" i="1" s="1"/>
  <c r="FX217" i="1" s="1"/>
  <c r="FX222" i="1" s="1"/>
  <c r="FX158" i="1"/>
  <c r="G227" i="1"/>
  <c r="G223" i="1"/>
  <c r="C122" i="1"/>
  <c r="C119" i="1"/>
  <c r="C192" i="1"/>
  <c r="C186" i="1"/>
  <c r="DZ227" i="1"/>
  <c r="DZ223" i="1"/>
  <c r="BW227" i="1"/>
  <c r="BW223" i="1"/>
  <c r="DU227" i="1"/>
  <c r="DU223" i="1"/>
  <c r="H227" i="1"/>
  <c r="H223" i="1"/>
  <c r="EQ227" i="1"/>
  <c r="EQ223" i="1"/>
  <c r="AQ227" i="1"/>
  <c r="AQ223" i="1"/>
  <c r="DV227" i="1"/>
  <c r="DV223" i="1"/>
  <c r="CB227" i="1"/>
  <c r="CB223" i="1"/>
  <c r="FV247" i="1"/>
  <c r="FV229" i="1"/>
  <c r="FV235" i="1"/>
  <c r="FV237" i="1"/>
  <c r="FV238" i="1"/>
  <c r="CK227" i="1"/>
  <c r="CK223" i="1"/>
  <c r="EW227" i="1"/>
  <c r="EW223" i="1"/>
  <c r="AV227" i="1"/>
  <c r="AV223" i="1"/>
  <c r="AX227" i="1"/>
  <c r="AX223" i="1"/>
  <c r="CW227" i="1"/>
  <c r="CW223" i="1"/>
  <c r="FJ227" i="1"/>
  <c r="FJ223" i="1"/>
  <c r="AJ227" i="1"/>
  <c r="AJ223" i="1"/>
  <c r="DY247" i="1"/>
  <c r="DY229" i="1"/>
  <c r="DY238" i="1"/>
  <c r="DY235" i="1"/>
  <c r="DY237" i="1"/>
  <c r="CV227" i="1"/>
  <c r="CV223" i="1"/>
  <c r="FL227" i="1"/>
  <c r="FL223" i="1"/>
  <c r="BU286" i="1"/>
  <c r="BU82" i="1"/>
  <c r="BU327" i="1"/>
  <c r="BU326" i="1" s="1"/>
  <c r="EH249" i="1"/>
  <c r="U227" i="1"/>
  <c r="U223" i="1"/>
  <c r="DX247" i="1"/>
  <c r="DX229" i="1"/>
  <c r="DX237" i="1"/>
  <c r="DX238" i="1"/>
  <c r="DX235" i="1"/>
  <c r="CC227" i="1"/>
  <c r="CC223" i="1"/>
  <c r="FR247" i="1"/>
  <c r="FR229" i="1"/>
  <c r="FR238" i="1"/>
  <c r="FR235" i="1"/>
  <c r="FR237" i="1"/>
  <c r="AO247" i="1"/>
  <c r="AO229" i="1"/>
  <c r="AO237" i="1"/>
  <c r="AO238" i="1"/>
  <c r="AO235" i="1"/>
  <c r="FZ109" i="1"/>
  <c r="C111" i="1"/>
  <c r="C113" i="1" s="1"/>
  <c r="CD227" i="1"/>
  <c r="CD223" i="1"/>
  <c r="BN249" i="1"/>
  <c r="BB249" i="1"/>
  <c r="BF227" i="1"/>
  <c r="BF223" i="1"/>
  <c r="EM227" i="1"/>
  <c r="EM223" i="1"/>
  <c r="DE247" i="1"/>
  <c r="DE229" i="1"/>
  <c r="DE238" i="1"/>
  <c r="DE235" i="1"/>
  <c r="DE237" i="1"/>
  <c r="EV227" i="1"/>
  <c r="EV223" i="1"/>
  <c r="CZ249" i="1"/>
  <c r="DA247" i="1"/>
  <c r="DA229" i="1"/>
  <c r="DA237" i="1"/>
  <c r="DA238" i="1"/>
  <c r="DA235" i="1"/>
  <c r="ER247" i="1"/>
  <c r="ER229" i="1"/>
  <c r="ER237" i="1"/>
  <c r="ER238" i="1"/>
  <c r="ER235" i="1"/>
  <c r="AI227" i="1"/>
  <c r="AI223" i="1"/>
  <c r="AW249" i="1"/>
  <c r="EB247" i="1"/>
  <c r="EB229" i="1"/>
  <c r="EB237" i="1"/>
  <c r="EB238" i="1"/>
  <c r="EB235" i="1"/>
  <c r="FN247" i="1"/>
  <c r="FN229" i="1"/>
  <c r="FN237" i="1"/>
  <c r="FN238" i="1"/>
  <c r="FN235" i="1"/>
  <c r="FN239" i="1" s="1"/>
  <c r="FN243" i="1" s="1"/>
  <c r="FN248" i="1" s="1"/>
  <c r="I247" i="1"/>
  <c r="I229" i="1"/>
  <c r="I237" i="1"/>
  <c r="I238" i="1"/>
  <c r="I235" i="1"/>
  <c r="BO247" i="1"/>
  <c r="BO229" i="1"/>
  <c r="BO238" i="1"/>
  <c r="BO235" i="1"/>
  <c r="BO237" i="1"/>
  <c r="E247" i="1"/>
  <c r="E229" i="1"/>
  <c r="E237" i="1"/>
  <c r="E238" i="1"/>
  <c r="E235" i="1"/>
  <c r="EY247" i="1"/>
  <c r="EY229" i="1"/>
  <c r="EY237" i="1"/>
  <c r="EY238" i="1"/>
  <c r="EY235" i="1"/>
  <c r="EY239" i="1" s="1"/>
  <c r="EY243" i="1" s="1"/>
  <c r="EY248" i="1" s="1"/>
  <c r="EI247" i="1"/>
  <c r="EI229" i="1"/>
  <c r="EI237" i="1"/>
  <c r="EI238" i="1"/>
  <c r="EI235" i="1"/>
  <c r="AZ247" i="1"/>
  <c r="AZ229" i="1"/>
  <c r="AZ235" i="1"/>
  <c r="AZ239" i="1" s="1"/>
  <c r="AZ243" i="1" s="1"/>
  <c r="AZ248" i="1" s="1"/>
  <c r="AZ237" i="1"/>
  <c r="AZ238" i="1"/>
  <c r="L247" i="1"/>
  <c r="L229" i="1"/>
  <c r="L237" i="1"/>
  <c r="L238" i="1"/>
  <c r="L235" i="1"/>
  <c r="DH247" i="1"/>
  <c r="DH229" i="1"/>
  <c r="DH237" i="1"/>
  <c r="DH238" i="1"/>
  <c r="DH235" i="1"/>
  <c r="DH239" i="1" s="1"/>
  <c r="DH243" i="1" s="1"/>
  <c r="DH248" i="1" s="1"/>
  <c r="CM247" i="1"/>
  <c r="CM229" i="1"/>
  <c r="CM237" i="1"/>
  <c r="CM238" i="1"/>
  <c r="CM235" i="1"/>
  <c r="FI247" i="1"/>
  <c r="FI229" i="1"/>
  <c r="FI237" i="1"/>
  <c r="FI238" i="1"/>
  <c r="FI235" i="1"/>
  <c r="DL247" i="1"/>
  <c r="DL229" i="1"/>
  <c r="DL238" i="1"/>
  <c r="DL235" i="1"/>
  <c r="DL237" i="1"/>
  <c r="DS247" i="1"/>
  <c r="DS229" i="1"/>
  <c r="DS237" i="1"/>
  <c r="DS238" i="1"/>
  <c r="DS235" i="1"/>
  <c r="DS239" i="1" s="1"/>
  <c r="DS243" i="1" s="1"/>
  <c r="DS248" i="1" s="1"/>
  <c r="AP247" i="1"/>
  <c r="AP229" i="1"/>
  <c r="AP238" i="1"/>
  <c r="AP235" i="1"/>
  <c r="AP239" i="1" s="1"/>
  <c r="AP243" i="1" s="1"/>
  <c r="AP248" i="1" s="1"/>
  <c r="AP237" i="1"/>
  <c r="BA247" i="1"/>
  <c r="BA229" i="1"/>
  <c r="BA237" i="1"/>
  <c r="BA238" i="1"/>
  <c r="BA235" i="1"/>
  <c r="DF247" i="1"/>
  <c r="DF229" i="1"/>
  <c r="DF237" i="1"/>
  <c r="DF238" i="1"/>
  <c r="DF235" i="1"/>
  <c r="AH247" i="1"/>
  <c r="AH229" i="1"/>
  <c r="AH235" i="1"/>
  <c r="AH237" i="1"/>
  <c r="AH238" i="1"/>
  <c r="BG247" i="1"/>
  <c r="BG229" i="1"/>
  <c r="BG237" i="1"/>
  <c r="BG238" i="1"/>
  <c r="BG235" i="1"/>
  <c r="DI247" i="1"/>
  <c r="DI229" i="1"/>
  <c r="DI237" i="1"/>
  <c r="DI238" i="1"/>
  <c r="DI235" i="1"/>
  <c r="S279" i="1" l="1"/>
  <c r="S254" i="1"/>
  <c r="BB279" i="1"/>
  <c r="BB254" i="1"/>
  <c r="CV247" i="1"/>
  <c r="CV229" i="1"/>
  <c r="CV235" i="1"/>
  <c r="CV237" i="1"/>
  <c r="CV238" i="1"/>
  <c r="DV247" i="1"/>
  <c r="DV229" i="1"/>
  <c r="DV237" i="1"/>
  <c r="DV238" i="1"/>
  <c r="DV235" i="1"/>
  <c r="DU247" i="1"/>
  <c r="DU229" i="1"/>
  <c r="DU235" i="1"/>
  <c r="DU239" i="1" s="1"/>
  <c r="DU243" i="1" s="1"/>
  <c r="DU248" i="1" s="1"/>
  <c r="DU237" i="1"/>
  <c r="DU238" i="1"/>
  <c r="EU249" i="1"/>
  <c r="EJ249" i="1"/>
  <c r="DI239" i="1"/>
  <c r="DI243" i="1" s="1"/>
  <c r="DI248" i="1" s="1"/>
  <c r="DI249" i="1"/>
  <c r="AH239" i="1"/>
  <c r="AH243" i="1" s="1"/>
  <c r="AH248" i="1" s="1"/>
  <c r="BA239" i="1"/>
  <c r="BA243" i="1" s="1"/>
  <c r="BA248" i="1" s="1"/>
  <c r="BA249" i="1"/>
  <c r="DL239" i="1"/>
  <c r="DL243" i="1" s="1"/>
  <c r="DL248" i="1" s="1"/>
  <c r="FI239" i="1"/>
  <c r="FI243" i="1" s="1"/>
  <c r="FI248" i="1" s="1"/>
  <c r="FI249" i="1" s="1"/>
  <c r="AZ249" i="1"/>
  <c r="BO249" i="1"/>
  <c r="AW279" i="1"/>
  <c r="AW254" i="1"/>
  <c r="DA239" i="1"/>
  <c r="DA243" i="1" s="1"/>
  <c r="DA248" i="1" s="1"/>
  <c r="DA249" i="1"/>
  <c r="BF247" i="1"/>
  <c r="BF229" i="1"/>
  <c r="BF238" i="1"/>
  <c r="BF235" i="1"/>
  <c r="BF237" i="1"/>
  <c r="CC247" i="1"/>
  <c r="CC229" i="1"/>
  <c r="CC237" i="1"/>
  <c r="CC238" i="1"/>
  <c r="CC235" i="1"/>
  <c r="EH279" i="1"/>
  <c r="EH254" i="1"/>
  <c r="FL247" i="1"/>
  <c r="FL229" i="1"/>
  <c r="FL237" i="1"/>
  <c r="FL238" i="1"/>
  <c r="FL235" i="1"/>
  <c r="DY239" i="1"/>
  <c r="DY243" i="1" s="1"/>
  <c r="DY248" i="1" s="1"/>
  <c r="FV239" i="1"/>
  <c r="FV243" i="1" s="1"/>
  <c r="FV248" i="1" s="1"/>
  <c r="FV249" i="1" s="1"/>
  <c r="CB247" i="1"/>
  <c r="CB229" i="1"/>
  <c r="CB235" i="1"/>
  <c r="CB237" i="1"/>
  <c r="CB238" i="1"/>
  <c r="AQ247" i="1"/>
  <c r="AQ229" i="1"/>
  <c r="AQ238" i="1"/>
  <c r="AQ235" i="1"/>
  <c r="AQ237" i="1"/>
  <c r="H247" i="1"/>
  <c r="H229" i="1"/>
  <c r="H238" i="1"/>
  <c r="H235" i="1"/>
  <c r="H237" i="1"/>
  <c r="BW247" i="1"/>
  <c r="BW229" i="1"/>
  <c r="BW237" i="1"/>
  <c r="BW238" i="1"/>
  <c r="BW235" i="1"/>
  <c r="BW239" i="1" s="1"/>
  <c r="BW243" i="1" s="1"/>
  <c r="BW248" i="1" s="1"/>
  <c r="G247" i="1"/>
  <c r="G229" i="1"/>
  <c r="G238" i="1"/>
  <c r="G235" i="1"/>
  <c r="G239" i="1" s="1"/>
  <c r="G243" i="1" s="1"/>
  <c r="G248" i="1" s="1"/>
  <c r="G237" i="1"/>
  <c r="DN239" i="1"/>
  <c r="DN243" i="1" s="1"/>
  <c r="DN248" i="1" s="1"/>
  <c r="M239" i="1"/>
  <c r="M243" i="1" s="1"/>
  <c r="M248" i="1" s="1"/>
  <c r="M249" i="1" s="1"/>
  <c r="EU239" i="1"/>
  <c r="EU243" i="1" s="1"/>
  <c r="EU248" i="1" s="1"/>
  <c r="J239" i="1"/>
  <c r="J243" i="1" s="1"/>
  <c r="J248" i="1" s="1"/>
  <c r="J249" i="1" s="1"/>
  <c r="FO239" i="1"/>
  <c r="FO243" i="1" s="1"/>
  <c r="FO248" i="1" s="1"/>
  <c r="DR239" i="1"/>
  <c r="DR243" i="1" s="1"/>
  <c r="DR248" i="1" s="1"/>
  <c r="DR249" i="1" s="1"/>
  <c r="DK239" i="1"/>
  <c r="DK243" i="1" s="1"/>
  <c r="DK248" i="1" s="1"/>
  <c r="DK249" i="1" s="1"/>
  <c r="EX239" i="1"/>
  <c r="EX243" i="1" s="1"/>
  <c r="EX248" i="1" s="1"/>
  <c r="DO239" i="1"/>
  <c r="DO243" i="1" s="1"/>
  <c r="DO248" i="1" s="1"/>
  <c r="DO249" i="1" s="1"/>
  <c r="FU239" i="1"/>
  <c r="FU243" i="1" s="1"/>
  <c r="FU248" i="1" s="1"/>
  <c r="FU249" i="1" s="1"/>
  <c r="AE239" i="1"/>
  <c r="AE243" i="1" s="1"/>
  <c r="AE248" i="1" s="1"/>
  <c r="W239" i="1"/>
  <c r="W243" i="1" s="1"/>
  <c r="W248" i="1" s="1"/>
  <c r="BH247" i="1"/>
  <c r="BH229" i="1"/>
  <c r="BH237" i="1"/>
  <c r="BH238" i="1"/>
  <c r="BH235" i="1"/>
  <c r="DD249" i="1"/>
  <c r="DB239" i="1"/>
  <c r="DB243" i="1" s="1"/>
  <c r="DB248" i="1" s="1"/>
  <c r="FS239" i="1"/>
  <c r="FS243" i="1" s="1"/>
  <c r="FS248" i="1" s="1"/>
  <c r="Q239" i="1"/>
  <c r="Q243" i="1" s="1"/>
  <c r="Q248" i="1" s="1"/>
  <c r="Q249" i="1" s="1"/>
  <c r="BL247" i="1"/>
  <c r="BL229" i="1"/>
  <c r="BL235" i="1"/>
  <c r="BL239" i="1" s="1"/>
  <c r="BL243" i="1" s="1"/>
  <c r="BL248" i="1" s="1"/>
  <c r="BL237" i="1"/>
  <c r="BL238" i="1"/>
  <c r="DS249" i="1"/>
  <c r="EY249" i="1"/>
  <c r="FN249" i="1"/>
  <c r="AI247" i="1"/>
  <c r="AI229" i="1"/>
  <c r="AI235" i="1"/>
  <c r="AI239" i="1" s="1"/>
  <c r="AI243" i="1" s="1"/>
  <c r="AI248" i="1" s="1"/>
  <c r="AI237" i="1"/>
  <c r="AI238" i="1"/>
  <c r="FR249" i="1"/>
  <c r="EQ247" i="1"/>
  <c r="EQ229" i="1"/>
  <c r="EQ237" i="1"/>
  <c r="EQ238" i="1"/>
  <c r="EQ235" i="1"/>
  <c r="DZ247" i="1"/>
  <c r="DZ229" i="1"/>
  <c r="DZ237" i="1"/>
  <c r="DZ238" i="1"/>
  <c r="DZ235" i="1"/>
  <c r="DC249" i="1"/>
  <c r="EP249" i="1"/>
  <c r="BI247" i="1"/>
  <c r="BI229" i="1"/>
  <c r="BI235" i="1"/>
  <c r="BI239" i="1" s="1"/>
  <c r="BI243" i="1" s="1"/>
  <c r="BI248" i="1" s="1"/>
  <c r="BI237" i="1"/>
  <c r="BI238" i="1"/>
  <c r="EA247" i="1"/>
  <c r="EA229" i="1"/>
  <c r="EA238" i="1"/>
  <c r="EA235" i="1"/>
  <c r="EA237" i="1"/>
  <c r="BG239" i="1"/>
  <c r="BG243" i="1" s="1"/>
  <c r="BG248" i="1" s="1"/>
  <c r="BG249" i="1" s="1"/>
  <c r="AP249" i="1"/>
  <c r="CM239" i="1"/>
  <c r="CM243" i="1" s="1"/>
  <c r="CM248" i="1" s="1"/>
  <c r="CM249" i="1"/>
  <c r="EI239" i="1"/>
  <c r="EI243" i="1" s="1"/>
  <c r="EI248" i="1" s="1"/>
  <c r="EI249" i="1" s="1"/>
  <c r="BO239" i="1"/>
  <c r="BO243" i="1" s="1"/>
  <c r="BO248" i="1" s="1"/>
  <c r="I239" i="1"/>
  <c r="I243" i="1" s="1"/>
  <c r="I248" i="1" s="1"/>
  <c r="I249" i="1" s="1"/>
  <c r="CZ279" i="1"/>
  <c r="CZ254" i="1"/>
  <c r="DE239" i="1"/>
  <c r="DE243" i="1" s="1"/>
  <c r="DE248" i="1" s="1"/>
  <c r="DE249" i="1" s="1"/>
  <c r="CD247" i="1"/>
  <c r="CD229" i="1"/>
  <c r="CD235" i="1"/>
  <c r="CD237" i="1"/>
  <c r="CD238" i="1"/>
  <c r="AO239" i="1"/>
  <c r="AO243" i="1" s="1"/>
  <c r="AO248" i="1" s="1"/>
  <c r="AO249" i="1" s="1"/>
  <c r="DX239" i="1"/>
  <c r="DX243" i="1" s="1"/>
  <c r="DX248" i="1" s="1"/>
  <c r="DX249" i="1" s="1"/>
  <c r="AJ247" i="1"/>
  <c r="AJ229" i="1"/>
  <c r="AJ235" i="1"/>
  <c r="AJ239" i="1" s="1"/>
  <c r="AJ243" i="1" s="1"/>
  <c r="AJ248" i="1" s="1"/>
  <c r="AJ237" i="1"/>
  <c r="AJ238" i="1"/>
  <c r="CW247" i="1"/>
  <c r="CW229" i="1"/>
  <c r="CW238" i="1"/>
  <c r="CW235" i="1"/>
  <c r="CW237" i="1"/>
  <c r="AV247" i="1"/>
  <c r="AV229" i="1"/>
  <c r="AV235" i="1"/>
  <c r="AV237" i="1"/>
  <c r="AV238" i="1"/>
  <c r="CK247" i="1"/>
  <c r="CK229" i="1"/>
  <c r="CK237" i="1"/>
  <c r="CK238" i="1"/>
  <c r="CK235" i="1"/>
  <c r="FZ119" i="1"/>
  <c r="BJ247" i="1"/>
  <c r="BJ229" i="1"/>
  <c r="BJ238" i="1"/>
  <c r="BJ235" i="1"/>
  <c r="BJ237" i="1"/>
  <c r="FB247" i="1"/>
  <c r="FB229" i="1"/>
  <c r="FB235" i="1"/>
  <c r="FB237" i="1"/>
  <c r="FB238" i="1"/>
  <c r="CQ239" i="1"/>
  <c r="CQ243" i="1" s="1"/>
  <c r="CQ248" i="1" s="1"/>
  <c r="CQ249" i="1" s="1"/>
  <c r="CX249" i="1"/>
  <c r="FP239" i="1"/>
  <c r="FP243" i="1" s="1"/>
  <c r="FP248" i="1" s="1"/>
  <c r="FP249" i="1" s="1"/>
  <c r="BY227" i="1"/>
  <c r="BY223" i="1"/>
  <c r="BK239" i="1"/>
  <c r="BK243" i="1" s="1"/>
  <c r="BK248" i="1" s="1"/>
  <c r="BK249" i="1" s="1"/>
  <c r="BR249" i="1"/>
  <c r="FK239" i="1"/>
  <c r="FK243" i="1" s="1"/>
  <c r="FK248" i="1" s="1"/>
  <c r="FK249" i="1" s="1"/>
  <c r="C226" i="1"/>
  <c r="FZ226" i="1" s="1"/>
  <c r="FZ201" i="1"/>
  <c r="EN239" i="1"/>
  <c r="EN243" i="1" s="1"/>
  <c r="EN248" i="1" s="1"/>
  <c r="EN249" i="1" s="1"/>
  <c r="DP239" i="1"/>
  <c r="DP243" i="1" s="1"/>
  <c r="DP248" i="1" s="1"/>
  <c r="DP249" i="1"/>
  <c r="FD247" i="1"/>
  <c r="FD229" i="1"/>
  <c r="FD237" i="1"/>
  <c r="FD238" i="1"/>
  <c r="FD235" i="1"/>
  <c r="BT239" i="1"/>
  <c r="BT243" i="1" s="1"/>
  <c r="BT248" i="1" s="1"/>
  <c r="BT249" i="1" s="1"/>
  <c r="R247" i="1"/>
  <c r="R229" i="1"/>
  <c r="R235" i="1"/>
  <c r="R237" i="1"/>
  <c r="R238" i="1"/>
  <c r="EC249" i="1"/>
  <c r="AG247" i="1"/>
  <c r="AG229" i="1"/>
  <c r="AG237" i="1"/>
  <c r="AG238" i="1"/>
  <c r="AG235" i="1"/>
  <c r="DW247" i="1"/>
  <c r="DW229" i="1"/>
  <c r="DW235" i="1"/>
  <c r="DW239" i="1" s="1"/>
  <c r="DW243" i="1" s="1"/>
  <c r="DW248" i="1" s="1"/>
  <c r="DW237" i="1"/>
  <c r="DW238" i="1"/>
  <c r="BX239" i="1"/>
  <c r="BX243" i="1" s="1"/>
  <c r="BX248" i="1" s="1"/>
  <c r="BX249" i="1" s="1"/>
  <c r="EL247" i="1"/>
  <c r="EL229" i="1"/>
  <c r="EL237" i="1"/>
  <c r="EL238" i="1"/>
  <c r="EL235" i="1"/>
  <c r="AY247" i="1"/>
  <c r="AY229" i="1"/>
  <c r="AY238" i="1"/>
  <c r="AY235" i="1"/>
  <c r="AY237" i="1"/>
  <c r="BE247" i="1"/>
  <c r="BE229" i="1"/>
  <c r="BE237" i="1"/>
  <c r="BE238" i="1"/>
  <c r="BE235" i="1"/>
  <c r="BE239" i="1" s="1"/>
  <c r="BE243" i="1" s="1"/>
  <c r="BE248" i="1" s="1"/>
  <c r="FW247" i="1"/>
  <c r="FW229" i="1"/>
  <c r="FW238" i="1"/>
  <c r="FW235" i="1"/>
  <c r="FW239" i="1" s="1"/>
  <c r="FW243" i="1" s="1"/>
  <c r="FW248" i="1" s="1"/>
  <c r="FW237" i="1"/>
  <c r="DG247" i="1"/>
  <c r="DG229" i="1"/>
  <c r="DG238" i="1"/>
  <c r="DG235" i="1"/>
  <c r="DG237" i="1"/>
  <c r="EE247" i="1"/>
  <c r="EE229" i="1"/>
  <c r="EE238" i="1"/>
  <c r="EE235" i="1"/>
  <c r="EE237" i="1"/>
  <c r="EO247" i="1"/>
  <c r="EO229" i="1"/>
  <c r="EO238" i="1"/>
  <c r="EO235" i="1"/>
  <c r="EO237" i="1"/>
  <c r="EK247" i="1"/>
  <c r="EK229" i="1"/>
  <c r="EK237" i="1"/>
  <c r="EK238" i="1"/>
  <c r="EK235" i="1"/>
  <c r="V247" i="1"/>
  <c r="V229" i="1"/>
  <c r="V235" i="1"/>
  <c r="V239" i="1" s="1"/>
  <c r="V243" i="1" s="1"/>
  <c r="V248" i="1" s="1"/>
  <c r="V237" i="1"/>
  <c r="V238" i="1"/>
  <c r="EZ247" i="1"/>
  <c r="EZ229" i="1"/>
  <c r="EZ237" i="1"/>
  <c r="EZ238" i="1"/>
  <c r="EZ235" i="1"/>
  <c r="CN247" i="1"/>
  <c r="CN229" i="1"/>
  <c r="CN237" i="1"/>
  <c r="CN238" i="1"/>
  <c r="CN235" i="1"/>
  <c r="CN239" i="1" s="1"/>
  <c r="CN243" i="1" s="1"/>
  <c r="CN248" i="1" s="1"/>
  <c r="DQ247" i="1"/>
  <c r="DQ229" i="1"/>
  <c r="DQ235" i="1"/>
  <c r="DQ237" i="1"/>
  <c r="DQ238" i="1"/>
  <c r="ED247" i="1"/>
  <c r="ED229" i="1"/>
  <c r="ED238" i="1"/>
  <c r="ED235" i="1"/>
  <c r="ED237" i="1"/>
  <c r="ES247" i="1"/>
  <c r="ES229" i="1"/>
  <c r="ES237" i="1"/>
  <c r="ES238" i="1"/>
  <c r="ES235" i="1"/>
  <c r="AB247" i="1"/>
  <c r="AB229" i="1"/>
  <c r="AB237" i="1"/>
  <c r="AB238" i="1"/>
  <c r="AB235" i="1"/>
  <c r="AB239" i="1" s="1"/>
  <c r="AB243" i="1" s="1"/>
  <c r="AB248" i="1" s="1"/>
  <c r="FM247" i="1"/>
  <c r="FM229" i="1"/>
  <c r="FM235" i="1"/>
  <c r="FM237" i="1"/>
  <c r="FM238" i="1"/>
  <c r="P247" i="1"/>
  <c r="P229" i="1"/>
  <c r="P237" i="1"/>
  <c r="P238" i="1"/>
  <c r="P235" i="1"/>
  <c r="AL247" i="1"/>
  <c r="AL229" i="1"/>
  <c r="AL238" i="1"/>
  <c r="AL235" i="1"/>
  <c r="AL237" i="1"/>
  <c r="CT247" i="1"/>
  <c r="CT229" i="1"/>
  <c r="CT235" i="1"/>
  <c r="CT237" i="1"/>
  <c r="CT238" i="1"/>
  <c r="BP247" i="1"/>
  <c r="BP229" i="1"/>
  <c r="BP235" i="1"/>
  <c r="BP237" i="1"/>
  <c r="BP238" i="1"/>
  <c r="FG247" i="1"/>
  <c r="FG229" i="1"/>
  <c r="FG237" i="1"/>
  <c r="FG238" i="1"/>
  <c r="FG235" i="1"/>
  <c r="BZ247" i="1"/>
  <c r="BZ229" i="1"/>
  <c r="BZ238" i="1"/>
  <c r="BZ235" i="1"/>
  <c r="BZ237" i="1"/>
  <c r="CY247" i="1"/>
  <c r="CY229" i="1"/>
  <c r="CY235" i="1"/>
  <c r="CY237" i="1"/>
  <c r="CY238" i="1"/>
  <c r="CG247" i="1"/>
  <c r="CG229" i="1"/>
  <c r="CG237" i="1"/>
  <c r="CG238" i="1"/>
  <c r="CG235" i="1"/>
  <c r="CF247" i="1"/>
  <c r="CF229" i="1"/>
  <c r="CF237" i="1"/>
  <c r="CF238" i="1"/>
  <c r="CF235" i="1"/>
  <c r="BV247" i="1"/>
  <c r="BV229" i="1"/>
  <c r="BV238" i="1"/>
  <c r="BV235" i="1"/>
  <c r="BV237" i="1"/>
  <c r="AA247" i="1"/>
  <c r="AA229" i="1"/>
  <c r="AA235" i="1"/>
  <c r="AA237" i="1"/>
  <c r="AA238" i="1"/>
  <c r="DT247" i="1"/>
  <c r="DT229" i="1"/>
  <c r="DT235" i="1"/>
  <c r="DT237" i="1"/>
  <c r="DT238" i="1"/>
  <c r="AH249" i="1"/>
  <c r="DH249" i="1"/>
  <c r="EM247" i="1"/>
  <c r="EM229" i="1"/>
  <c r="EM235" i="1"/>
  <c r="EM237" i="1"/>
  <c r="EM238" i="1"/>
  <c r="FX227" i="1"/>
  <c r="FX223" i="1"/>
  <c r="FT247" i="1"/>
  <c r="FT229" i="1"/>
  <c r="FT237" i="1"/>
  <c r="FT238" i="1"/>
  <c r="FT235" i="1"/>
  <c r="BS249" i="1"/>
  <c r="EX249" i="1"/>
  <c r="AE249" i="1"/>
  <c r="CJ279" i="1"/>
  <c r="CJ254" i="1"/>
  <c r="EF279" i="1"/>
  <c r="EF254" i="1"/>
  <c r="DF239" i="1"/>
  <c r="DF243" i="1" s="1"/>
  <c r="DF248" i="1" s="1"/>
  <c r="DF249" i="1" s="1"/>
  <c r="DL249" i="1"/>
  <c r="L239" i="1"/>
  <c r="L243" i="1" s="1"/>
  <c r="L248" i="1" s="1"/>
  <c r="L249" i="1" s="1"/>
  <c r="E239" i="1"/>
  <c r="E243" i="1" s="1"/>
  <c r="E248" i="1" s="1"/>
  <c r="E249" i="1"/>
  <c r="EB239" i="1"/>
  <c r="EB243" i="1" s="1"/>
  <c r="EB248" i="1" s="1"/>
  <c r="EB249" i="1" s="1"/>
  <c r="ER239" i="1"/>
  <c r="ER243" i="1" s="1"/>
  <c r="ER248" i="1" s="1"/>
  <c r="ER249" i="1"/>
  <c r="EV247" i="1"/>
  <c r="EV229" i="1"/>
  <c r="EV237" i="1"/>
  <c r="EV238" i="1"/>
  <c r="EV235" i="1"/>
  <c r="BN279" i="1"/>
  <c r="BN254" i="1"/>
  <c r="C123" i="1"/>
  <c r="FZ123" i="1" s="1"/>
  <c r="FZ113" i="1"/>
  <c r="FR239" i="1"/>
  <c r="FR243" i="1" s="1"/>
  <c r="FR248" i="1" s="1"/>
  <c r="U247" i="1"/>
  <c r="U229" i="1"/>
  <c r="U235" i="1"/>
  <c r="U239" i="1" s="1"/>
  <c r="U243" i="1" s="1"/>
  <c r="U248" i="1" s="1"/>
  <c r="U237" i="1"/>
  <c r="U238" i="1"/>
  <c r="DY249" i="1"/>
  <c r="FJ247" i="1"/>
  <c r="FJ229" i="1"/>
  <c r="FJ235" i="1"/>
  <c r="FJ237" i="1"/>
  <c r="FJ238" i="1"/>
  <c r="AX247" i="1"/>
  <c r="AX229" i="1"/>
  <c r="AX238" i="1"/>
  <c r="AX235" i="1"/>
  <c r="AX237" i="1"/>
  <c r="EW247" i="1"/>
  <c r="EW229" i="1"/>
  <c r="EW237" i="1"/>
  <c r="EW238" i="1"/>
  <c r="EW235" i="1"/>
  <c r="BU315" i="1"/>
  <c r="BU280" i="1"/>
  <c r="BU271" i="1"/>
  <c r="BU265" i="1" s="1"/>
  <c r="DN249" i="1"/>
  <c r="DM247" i="1"/>
  <c r="DM229" i="1"/>
  <c r="DM235" i="1"/>
  <c r="DM237" i="1"/>
  <c r="DM238" i="1"/>
  <c r="T247" i="1"/>
  <c r="T229" i="1"/>
  <c r="T238" i="1"/>
  <c r="T235" i="1"/>
  <c r="T237" i="1"/>
  <c r="BS239" i="1"/>
  <c r="BS243" i="1" s="1"/>
  <c r="BS248" i="1" s="1"/>
  <c r="Y239" i="1"/>
  <c r="Y243" i="1" s="1"/>
  <c r="Y248" i="1" s="1"/>
  <c r="Y249" i="1" s="1"/>
  <c r="DJ239" i="1"/>
  <c r="DJ243" i="1" s="1"/>
  <c r="DJ248" i="1" s="1"/>
  <c r="DJ249" i="1" s="1"/>
  <c r="CP239" i="1"/>
  <c r="CP243" i="1" s="1"/>
  <c r="CP248" i="1" s="1"/>
  <c r="CP249" i="1" s="1"/>
  <c r="BC239" i="1"/>
  <c r="BC243" i="1" s="1"/>
  <c r="BC248" i="1" s="1"/>
  <c r="BC249" i="1" s="1"/>
  <c r="D239" i="1"/>
  <c r="D243" i="1" s="1"/>
  <c r="D248" i="1" s="1"/>
  <c r="D249" i="1" s="1"/>
  <c r="FO249" i="1"/>
  <c r="CI239" i="1"/>
  <c r="CI243" i="1" s="1"/>
  <c r="CI248" i="1" s="1"/>
  <c r="CI249" i="1" s="1"/>
  <c r="DC239" i="1"/>
  <c r="DC243" i="1" s="1"/>
  <c r="DC248" i="1" s="1"/>
  <c r="W249" i="1"/>
  <c r="AN247" i="1"/>
  <c r="AN229" i="1"/>
  <c r="AN235" i="1"/>
  <c r="AN237" i="1"/>
  <c r="AN238" i="1"/>
  <c r="AU249" i="1"/>
  <c r="DB249" i="1"/>
  <c r="FS249" i="1"/>
  <c r="AF247" i="1"/>
  <c r="AF229" i="1"/>
  <c r="AF238" i="1"/>
  <c r="AF235" i="1"/>
  <c r="AF239" i="1" s="1"/>
  <c r="AF243" i="1" s="1"/>
  <c r="AF248" i="1" s="1"/>
  <c r="AF237" i="1"/>
  <c r="FQ239" i="1"/>
  <c r="FQ243" i="1" s="1"/>
  <c r="FQ248" i="1" s="1"/>
  <c r="FQ249" i="1" s="1"/>
  <c r="CS239" i="1"/>
  <c r="CS243" i="1" s="1"/>
  <c r="CS248" i="1" s="1"/>
  <c r="CS249" i="1"/>
  <c r="X247" i="1"/>
  <c r="X229" i="1"/>
  <c r="X237" i="1"/>
  <c r="X238" i="1"/>
  <c r="X235" i="1"/>
  <c r="F247" i="1"/>
  <c r="F229" i="1"/>
  <c r="F238" i="1"/>
  <c r="F235" i="1"/>
  <c r="F237" i="1"/>
  <c r="FH247" i="1"/>
  <c r="FH229" i="1"/>
  <c r="FH237" i="1"/>
  <c r="FH238" i="1"/>
  <c r="FH235" i="1"/>
  <c r="FH239" i="1" s="1"/>
  <c r="FH243" i="1" s="1"/>
  <c r="FH248" i="1" s="1"/>
  <c r="N247" i="1"/>
  <c r="N229" i="1"/>
  <c r="N238" i="1"/>
  <c r="N235" i="1"/>
  <c r="N237" i="1"/>
  <c r="AM247" i="1"/>
  <c r="AM229" i="1"/>
  <c r="AM238" i="1"/>
  <c r="AM235" i="1"/>
  <c r="AM239" i="1" s="1"/>
  <c r="AM243" i="1" s="1"/>
  <c r="AM248" i="1" s="1"/>
  <c r="AM237" i="1"/>
  <c r="CH247" i="1"/>
  <c r="CH229" i="1"/>
  <c r="CH235" i="1"/>
  <c r="CH239" i="1" s="1"/>
  <c r="CH243" i="1" s="1"/>
  <c r="CH248" i="1" s="1"/>
  <c r="CH237" i="1"/>
  <c r="CH238" i="1"/>
  <c r="CA247" i="1"/>
  <c r="CA229" i="1"/>
  <c r="CA235" i="1"/>
  <c r="CA237" i="1"/>
  <c r="CA238" i="1"/>
  <c r="AT247" i="1"/>
  <c r="AT229" i="1"/>
  <c r="AT237" i="1"/>
  <c r="AT238" i="1"/>
  <c r="AT235" i="1"/>
  <c r="AT239" i="1" s="1"/>
  <c r="AT243" i="1" s="1"/>
  <c r="AT248" i="1" s="1"/>
  <c r="FC247" i="1"/>
  <c r="FC229" i="1"/>
  <c r="FC238" i="1"/>
  <c r="FC235" i="1"/>
  <c r="FC239" i="1" s="1"/>
  <c r="FC243" i="1" s="1"/>
  <c r="FC248" i="1" s="1"/>
  <c r="FC237" i="1"/>
  <c r="CU247" i="1"/>
  <c r="CU229" i="1"/>
  <c r="CU237" i="1"/>
  <c r="CU238" i="1"/>
  <c r="CU235" i="1"/>
  <c r="CL247" i="1"/>
  <c r="CL229" i="1"/>
  <c r="CL237" i="1"/>
  <c r="CL238" i="1"/>
  <c r="CL235" i="1"/>
  <c r="CL239" i="1" s="1"/>
  <c r="CL243" i="1" s="1"/>
  <c r="CL248" i="1" s="1"/>
  <c r="FA247" i="1"/>
  <c r="FA229" i="1"/>
  <c r="FA238" i="1"/>
  <c r="FA235" i="1"/>
  <c r="FA237" i="1"/>
  <c r="BM247" i="1"/>
  <c r="BM229" i="1"/>
  <c r="BM237" i="1"/>
  <c r="BM238" i="1"/>
  <c r="BM235" i="1"/>
  <c r="ET247" i="1"/>
  <c r="ET229" i="1"/>
  <c r="ET237" i="1"/>
  <c r="ET238" i="1"/>
  <c r="ET235" i="1"/>
  <c r="Z247" i="1"/>
  <c r="Z229" i="1"/>
  <c r="Z235" i="1"/>
  <c r="Z237" i="1"/>
  <c r="Z238" i="1"/>
  <c r="EG247" i="1"/>
  <c r="EG229" i="1"/>
  <c r="EG237" i="1"/>
  <c r="EG238" i="1"/>
  <c r="EG235" i="1"/>
  <c r="EG239" i="1" s="1"/>
  <c r="EG243" i="1" s="1"/>
  <c r="EG248" i="1" s="1"/>
  <c r="FE247" i="1"/>
  <c r="FE229" i="1"/>
  <c r="FE237" i="1"/>
  <c r="FE238" i="1"/>
  <c r="FE235" i="1"/>
  <c r="O247" i="1"/>
  <c r="O229" i="1"/>
  <c r="O235" i="1"/>
  <c r="O239" i="1" s="1"/>
  <c r="O243" i="1" s="1"/>
  <c r="O248" i="1" s="1"/>
  <c r="O237" i="1"/>
  <c r="O238" i="1"/>
  <c r="BD247" i="1"/>
  <c r="BD229" i="1"/>
  <c r="BD237" i="1"/>
  <c r="BD238" i="1"/>
  <c r="BD235" i="1"/>
  <c r="BD239" i="1" s="1"/>
  <c r="BD243" i="1" s="1"/>
  <c r="BD248" i="1" s="1"/>
  <c r="AC247" i="1"/>
  <c r="AC229" i="1"/>
  <c r="AC237" i="1"/>
  <c r="AC238" i="1"/>
  <c r="AC235" i="1"/>
  <c r="AC239" i="1" s="1"/>
  <c r="AC243" i="1" s="1"/>
  <c r="AC248" i="1" s="1"/>
  <c r="AS247" i="1"/>
  <c r="AS229" i="1"/>
  <c r="AS237" i="1"/>
  <c r="AS238" i="1"/>
  <c r="AS235" i="1"/>
  <c r="BQ247" i="1"/>
  <c r="BQ229" i="1"/>
  <c r="BQ237" i="1"/>
  <c r="BQ238" i="1"/>
  <c r="BQ235" i="1"/>
  <c r="CO247" i="1"/>
  <c r="CO229" i="1"/>
  <c r="CO238" i="1"/>
  <c r="CO235" i="1"/>
  <c r="CO237" i="1"/>
  <c r="AK247" i="1"/>
  <c r="AK229" i="1"/>
  <c r="AK238" i="1"/>
  <c r="AK235" i="1"/>
  <c r="AK237" i="1"/>
  <c r="AR247" i="1"/>
  <c r="AR229" i="1"/>
  <c r="AR235" i="1"/>
  <c r="AR237" i="1"/>
  <c r="AR238" i="1"/>
  <c r="K247" i="1"/>
  <c r="K229" i="1"/>
  <c r="K237" i="1"/>
  <c r="K238" i="1"/>
  <c r="K235" i="1"/>
  <c r="CR247" i="1"/>
  <c r="CR229" i="1"/>
  <c r="CR235" i="1"/>
  <c r="CR237" i="1"/>
  <c r="CR238" i="1"/>
  <c r="AD247" i="1"/>
  <c r="AD229" i="1"/>
  <c r="AD235" i="1"/>
  <c r="AD237" i="1"/>
  <c r="AD238" i="1"/>
  <c r="CE247" i="1"/>
  <c r="CE229" i="1"/>
  <c r="CE235" i="1"/>
  <c r="CE237" i="1"/>
  <c r="CE238" i="1"/>
  <c r="FF247" i="1"/>
  <c r="FF229" i="1"/>
  <c r="FF238" i="1"/>
  <c r="FF235" i="1"/>
  <c r="FF237" i="1"/>
  <c r="DJ279" i="1" l="1"/>
  <c r="DJ254" i="1"/>
  <c r="DX279" i="1"/>
  <c r="DX254" i="1"/>
  <c r="BG279" i="1"/>
  <c r="BG254" i="1"/>
  <c r="DR279" i="1"/>
  <c r="DR254" i="1"/>
  <c r="FI279" i="1"/>
  <c r="FI254" i="1"/>
  <c r="D279" i="1"/>
  <c r="D254" i="1"/>
  <c r="Y279" i="1"/>
  <c r="Y254" i="1"/>
  <c r="L279" i="1"/>
  <c r="L254" i="1"/>
  <c r="BX279" i="1"/>
  <c r="BX254" i="1"/>
  <c r="FK279" i="1"/>
  <c r="FK254" i="1"/>
  <c r="AO279" i="1"/>
  <c r="AO254" i="1"/>
  <c r="Q279" i="1"/>
  <c r="Q254" i="1"/>
  <c r="DO279" i="1"/>
  <c r="DO254" i="1"/>
  <c r="CQ279" i="1"/>
  <c r="CQ254" i="1"/>
  <c r="EI279" i="1"/>
  <c r="EI254" i="1"/>
  <c r="FU279" i="1"/>
  <c r="FU254" i="1"/>
  <c r="M279" i="1"/>
  <c r="M254" i="1"/>
  <c r="BC279" i="1"/>
  <c r="BC254" i="1"/>
  <c r="EB279" i="1"/>
  <c r="EB254" i="1"/>
  <c r="BT279" i="1"/>
  <c r="BT254" i="1"/>
  <c r="EN279" i="1"/>
  <c r="EN254" i="1"/>
  <c r="FP279" i="1"/>
  <c r="FP254" i="1"/>
  <c r="I279" i="1"/>
  <c r="I254" i="1"/>
  <c r="J279" i="1"/>
  <c r="J254" i="1"/>
  <c r="FQ279" i="1"/>
  <c r="FQ254" i="1"/>
  <c r="CI279" i="1"/>
  <c r="CI254" i="1"/>
  <c r="CP279" i="1"/>
  <c r="CP254" i="1"/>
  <c r="DF279" i="1"/>
  <c r="DF254" i="1"/>
  <c r="BK279" i="1"/>
  <c r="BK254" i="1"/>
  <c r="DE279" i="1"/>
  <c r="DE254" i="1"/>
  <c r="DK279" i="1"/>
  <c r="DK254" i="1"/>
  <c r="FV279" i="1"/>
  <c r="FV254" i="1"/>
  <c r="AT249" i="1"/>
  <c r="DY279" i="1"/>
  <c r="DY254" i="1"/>
  <c r="DL279" i="1"/>
  <c r="DL254" i="1"/>
  <c r="EX279" i="1"/>
  <c r="EX254" i="1"/>
  <c r="CM279" i="1"/>
  <c r="CM254" i="1"/>
  <c r="FR279" i="1"/>
  <c r="FR254" i="1"/>
  <c r="DS279" i="1"/>
  <c r="DS254" i="1"/>
  <c r="DA279" i="1"/>
  <c r="DA254" i="1"/>
  <c r="BO279" i="1"/>
  <c r="BO254" i="1"/>
  <c r="DI279" i="1"/>
  <c r="DI254" i="1"/>
  <c r="N239" i="1"/>
  <c r="N243" i="1" s="1"/>
  <c r="N248" i="1" s="1"/>
  <c r="FH249" i="1"/>
  <c r="DB279" i="1"/>
  <c r="DB254" i="1"/>
  <c r="AN239" i="1"/>
  <c r="AN243" i="1" s="1"/>
  <c r="AN248" i="1" s="1"/>
  <c r="DM239" i="1"/>
  <c r="DM243" i="1" s="1"/>
  <c r="DM248" i="1" s="1"/>
  <c r="EW239" i="1"/>
  <c r="EW243" i="1" s="1"/>
  <c r="EW248" i="1" s="1"/>
  <c r="EW249" i="1"/>
  <c r="FJ239" i="1"/>
  <c r="FJ243" i="1" s="1"/>
  <c r="FJ248" i="1" s="1"/>
  <c r="U249" i="1"/>
  <c r="BN260" i="1"/>
  <c r="BN263" i="1" s="1"/>
  <c r="CJ260" i="1"/>
  <c r="CJ263" i="1" s="1"/>
  <c r="FT239" i="1"/>
  <c r="FT243" i="1" s="1"/>
  <c r="FT248" i="1" s="1"/>
  <c r="FT249" i="1"/>
  <c r="DH279" i="1"/>
  <c r="DH254" i="1"/>
  <c r="DT239" i="1"/>
  <c r="DT243" i="1" s="1"/>
  <c r="DT248" i="1" s="1"/>
  <c r="BP239" i="1"/>
  <c r="BP243" i="1" s="1"/>
  <c r="BP248" i="1" s="1"/>
  <c r="FM239" i="1"/>
  <c r="FM243" i="1" s="1"/>
  <c r="FM248" i="1" s="1"/>
  <c r="ES239" i="1"/>
  <c r="ES243" i="1" s="1"/>
  <c r="ES248" i="1" s="1"/>
  <c r="ES249" i="1"/>
  <c r="DQ239" i="1"/>
  <c r="DQ243" i="1" s="1"/>
  <c r="DQ248" i="1" s="1"/>
  <c r="EZ239" i="1"/>
  <c r="EZ243" i="1" s="1"/>
  <c r="EZ248" i="1" s="1"/>
  <c r="EZ249" i="1" s="1"/>
  <c r="EO239" i="1"/>
  <c r="EO243" i="1" s="1"/>
  <c r="EO248" i="1" s="1"/>
  <c r="DW249" i="1"/>
  <c r="CX279" i="1"/>
  <c r="CX254" i="1"/>
  <c r="FB239" i="1"/>
  <c r="FB243" i="1" s="1"/>
  <c r="FB248" i="1" s="1"/>
  <c r="BJ239" i="1"/>
  <c r="BJ243" i="1" s="1"/>
  <c r="BJ248" i="1" s="1"/>
  <c r="BJ249" i="1" s="1"/>
  <c r="C124" i="1"/>
  <c r="CD239" i="1"/>
  <c r="CD243" i="1" s="1"/>
  <c r="CD248" i="1" s="1"/>
  <c r="CZ260" i="1"/>
  <c r="CZ263" i="1" s="1"/>
  <c r="DZ239" i="1"/>
  <c r="DZ243" i="1" s="1"/>
  <c r="DZ248" i="1" s="1"/>
  <c r="DZ249" i="1" s="1"/>
  <c r="AI249" i="1"/>
  <c r="BL249" i="1"/>
  <c r="CB239" i="1"/>
  <c r="CB243" i="1" s="1"/>
  <c r="CB248" i="1" s="1"/>
  <c r="CC239" i="1"/>
  <c r="CC243" i="1" s="1"/>
  <c r="CC248" i="1" s="1"/>
  <c r="CC249" i="1" s="1"/>
  <c r="AZ279" i="1"/>
  <c r="AZ254" i="1"/>
  <c r="BA279" i="1"/>
  <c r="BA254" i="1"/>
  <c r="DU249" i="1"/>
  <c r="CV239" i="1"/>
  <c r="CV243" i="1" s="1"/>
  <c r="CV248" i="1" s="1"/>
  <c r="BB286" i="1"/>
  <c r="BB82" i="1"/>
  <c r="EG249" i="1"/>
  <c r="N249" i="1"/>
  <c r="CS279" i="1"/>
  <c r="CS254" i="1"/>
  <c r="DN279" i="1"/>
  <c r="DN254" i="1"/>
  <c r="E279" i="1"/>
  <c r="E254" i="1"/>
  <c r="BS279" i="1"/>
  <c r="BS254" i="1"/>
  <c r="AB249" i="1"/>
  <c r="CN249" i="1"/>
  <c r="EO249" i="1"/>
  <c r="BE249" i="1"/>
  <c r="DC279" i="1"/>
  <c r="DC254" i="1"/>
  <c r="CE239" i="1"/>
  <c r="CE243" i="1" s="1"/>
  <c r="CE248" i="1" s="1"/>
  <c r="AR239" i="1"/>
  <c r="AR243" i="1" s="1"/>
  <c r="AR248" i="1" s="1"/>
  <c r="AK239" i="1"/>
  <c r="AK243" i="1" s="1"/>
  <c r="AK248" i="1" s="1"/>
  <c r="AK249" i="1" s="1"/>
  <c r="CO249" i="1"/>
  <c r="BD249" i="1"/>
  <c r="FA239" i="1"/>
  <c r="FA243" i="1" s="1"/>
  <c r="FA248" i="1" s="1"/>
  <c r="CL249" i="1"/>
  <c r="AD239" i="1"/>
  <c r="AD243" i="1" s="1"/>
  <c r="AD248" i="1" s="1"/>
  <c r="AD249" i="1" s="1"/>
  <c r="K239" i="1"/>
  <c r="K243" i="1" s="1"/>
  <c r="K248" i="1" s="1"/>
  <c r="K249" i="1"/>
  <c r="CO239" i="1"/>
  <c r="CO243" i="1" s="1"/>
  <c r="CO248" i="1" s="1"/>
  <c r="BQ239" i="1"/>
  <c r="BQ243" i="1" s="1"/>
  <c r="BQ248" i="1" s="1"/>
  <c r="BQ249" i="1" s="1"/>
  <c r="O249" i="1"/>
  <c r="ET239" i="1"/>
  <c r="ET243" i="1" s="1"/>
  <c r="ET248" i="1" s="1"/>
  <c r="ET249" i="1"/>
  <c r="CU239" i="1"/>
  <c r="CU243" i="1" s="1"/>
  <c r="CU248" i="1" s="1"/>
  <c r="CU249" i="1"/>
  <c r="CH249" i="1"/>
  <c r="AU279" i="1"/>
  <c r="AU254" i="1"/>
  <c r="BU275" i="1"/>
  <c r="BU277" i="1"/>
  <c r="BN286" i="1"/>
  <c r="BN82" i="1"/>
  <c r="CJ286" i="1"/>
  <c r="CJ82" i="1"/>
  <c r="EM239" i="1"/>
  <c r="EM243" i="1" s="1"/>
  <c r="EM248" i="1" s="1"/>
  <c r="EM249" i="1" s="1"/>
  <c r="AH279" i="1"/>
  <c r="AH254" i="1"/>
  <c r="AA239" i="1"/>
  <c r="AA243" i="1" s="1"/>
  <c r="AA248" i="1" s="1"/>
  <c r="BV239" i="1"/>
  <c r="BV243" i="1" s="1"/>
  <c r="BV248" i="1" s="1"/>
  <c r="BV249" i="1" s="1"/>
  <c r="CF239" i="1"/>
  <c r="CF243" i="1" s="1"/>
  <c r="CF248" i="1" s="1"/>
  <c r="CF249" i="1" s="1"/>
  <c r="CY239" i="1"/>
  <c r="CY243" i="1" s="1"/>
  <c r="CY248" i="1" s="1"/>
  <c r="BZ239" i="1"/>
  <c r="BZ243" i="1" s="1"/>
  <c r="BZ248" i="1" s="1"/>
  <c r="BZ249" i="1" s="1"/>
  <c r="FG239" i="1"/>
  <c r="FG243" i="1" s="1"/>
  <c r="FG248" i="1" s="1"/>
  <c r="FG249" i="1" s="1"/>
  <c r="CT239" i="1"/>
  <c r="CT243" i="1" s="1"/>
  <c r="CT248" i="1" s="1"/>
  <c r="CT249" i="1" s="1"/>
  <c r="AL239" i="1"/>
  <c r="AL243" i="1" s="1"/>
  <c r="AL248" i="1" s="1"/>
  <c r="AL249" i="1" s="1"/>
  <c r="P239" i="1"/>
  <c r="P243" i="1" s="1"/>
  <c r="P248" i="1" s="1"/>
  <c r="P249" i="1" s="1"/>
  <c r="V249" i="1"/>
  <c r="EE239" i="1"/>
  <c r="EE243" i="1" s="1"/>
  <c r="EE248" i="1" s="1"/>
  <c r="EE249" i="1" s="1"/>
  <c r="AY239" i="1"/>
  <c r="AY243" i="1" s="1"/>
  <c r="AY248" i="1" s="1"/>
  <c r="AY249" i="1" s="1"/>
  <c r="EL239" i="1"/>
  <c r="EL243" i="1" s="1"/>
  <c r="EL248" i="1" s="1"/>
  <c r="EL249" i="1"/>
  <c r="AG239" i="1"/>
  <c r="AG243" i="1" s="1"/>
  <c r="AG248" i="1" s="1"/>
  <c r="AG249" i="1"/>
  <c r="R239" i="1"/>
  <c r="R243" i="1" s="1"/>
  <c r="R248" i="1" s="1"/>
  <c r="BR279" i="1"/>
  <c r="BR254" i="1"/>
  <c r="BY247" i="1"/>
  <c r="BY229" i="1"/>
  <c r="BY238" i="1"/>
  <c r="BY235" i="1"/>
  <c r="BY237" i="1"/>
  <c r="AV239" i="1"/>
  <c r="AV243" i="1" s="1"/>
  <c r="AV248" i="1" s="1"/>
  <c r="AV249" i="1" s="1"/>
  <c r="CW239" i="1"/>
  <c r="CW243" i="1" s="1"/>
  <c r="CW248" i="1" s="1"/>
  <c r="CW249" i="1" s="1"/>
  <c r="AJ249" i="1"/>
  <c r="CZ286" i="1"/>
  <c r="CZ82" i="1"/>
  <c r="AP279" i="1"/>
  <c r="AP254" i="1"/>
  <c r="EA239" i="1"/>
  <c r="EA243" i="1" s="1"/>
  <c r="EA248" i="1" s="1"/>
  <c r="EA249" i="1" s="1"/>
  <c r="BI249" i="1"/>
  <c r="EQ239" i="1"/>
  <c r="EQ243" i="1" s="1"/>
  <c r="EQ248" i="1" s="1"/>
  <c r="EQ249" i="1"/>
  <c r="FN279" i="1"/>
  <c r="FN254" i="1"/>
  <c r="DD279" i="1"/>
  <c r="DD254" i="1"/>
  <c r="H239" i="1"/>
  <c r="H243" i="1" s="1"/>
  <c r="H248" i="1" s="1"/>
  <c r="H249" i="1" s="1"/>
  <c r="FL239" i="1"/>
  <c r="FL243" i="1" s="1"/>
  <c r="FL248" i="1" s="1"/>
  <c r="FL249" i="1" s="1"/>
  <c r="AW260" i="1"/>
  <c r="AW263" i="1" s="1"/>
  <c r="DV239" i="1"/>
  <c r="DV243" i="1" s="1"/>
  <c r="DV248" i="1" s="1"/>
  <c r="DV249" i="1" s="1"/>
  <c r="S260" i="1"/>
  <c r="S263" i="1" s="1"/>
  <c r="AC249" i="1"/>
  <c r="FA249" i="1"/>
  <c r="FS279" i="1"/>
  <c r="FS254" i="1"/>
  <c r="W279" i="1"/>
  <c r="W254" i="1"/>
  <c r="FO279" i="1"/>
  <c r="FO254" i="1"/>
  <c r="ER279" i="1"/>
  <c r="ER254" i="1"/>
  <c r="EF286" i="1"/>
  <c r="EF82" i="1"/>
  <c r="AA249" i="1"/>
  <c r="CY249" i="1"/>
  <c r="R249" i="1"/>
  <c r="DP279" i="1"/>
  <c r="DP254" i="1"/>
  <c r="BW249" i="1"/>
  <c r="EH286" i="1"/>
  <c r="EH82" i="1"/>
  <c r="EH327" i="1"/>
  <c r="EH326" i="1" s="1"/>
  <c r="EU279" i="1"/>
  <c r="EU254" i="1"/>
  <c r="BB260" i="1"/>
  <c r="BB263" i="1" s="1"/>
  <c r="FF239" i="1"/>
  <c r="FF243" i="1" s="1"/>
  <c r="FF248" i="1" s="1"/>
  <c r="FF249" i="1" s="1"/>
  <c r="CE249" i="1"/>
  <c r="CR239" i="1"/>
  <c r="CR243" i="1" s="1"/>
  <c r="CR248" i="1" s="1"/>
  <c r="CR249" i="1" s="1"/>
  <c r="AR249" i="1"/>
  <c r="AS239" i="1"/>
  <c r="AS243" i="1" s="1"/>
  <c r="AS248" i="1" s="1"/>
  <c r="AS249" i="1" s="1"/>
  <c r="FE239" i="1"/>
  <c r="FE243" i="1" s="1"/>
  <c r="FE248" i="1" s="1"/>
  <c r="FE249" i="1"/>
  <c r="Z239" i="1"/>
  <c r="Z243" i="1" s="1"/>
  <c r="Z248" i="1" s="1"/>
  <c r="Z249" i="1" s="1"/>
  <c r="BM239" i="1"/>
  <c r="BM243" i="1" s="1"/>
  <c r="BM248" i="1" s="1"/>
  <c r="BM249" i="1" s="1"/>
  <c r="FC249" i="1"/>
  <c r="CA239" i="1"/>
  <c r="CA243" i="1" s="1"/>
  <c r="CA248" i="1" s="1"/>
  <c r="CA249" i="1" s="1"/>
  <c r="AM249" i="1"/>
  <c r="F239" i="1"/>
  <c r="F243" i="1" s="1"/>
  <c r="F248" i="1" s="1"/>
  <c r="F249" i="1" s="1"/>
  <c r="X239" i="1"/>
  <c r="X243" i="1" s="1"/>
  <c r="X248" i="1" s="1"/>
  <c r="X249" i="1" s="1"/>
  <c r="AF249" i="1"/>
  <c r="AN249" i="1"/>
  <c r="T239" i="1"/>
  <c r="T243" i="1" s="1"/>
  <c r="T248" i="1" s="1"/>
  <c r="T249" i="1" s="1"/>
  <c r="DM249" i="1"/>
  <c r="BU293" i="1"/>
  <c r="BU307" i="1" s="1"/>
  <c r="BU282" i="1"/>
  <c r="AX239" i="1"/>
  <c r="AX243" i="1" s="1"/>
  <c r="AX248" i="1" s="1"/>
  <c r="AX249" i="1" s="1"/>
  <c r="FJ249" i="1"/>
  <c r="EV239" i="1"/>
  <c r="EV243" i="1" s="1"/>
  <c r="EV248" i="1" s="1"/>
  <c r="EV249" i="1" s="1"/>
  <c r="EF260" i="1"/>
  <c r="EF263" i="1" s="1"/>
  <c r="AE279" i="1"/>
  <c r="AE254" i="1"/>
  <c r="FX229" i="1"/>
  <c r="FX247" i="1"/>
  <c r="FX238" i="1"/>
  <c r="FX235" i="1"/>
  <c r="FX237" i="1"/>
  <c r="DT249" i="1"/>
  <c r="CG239" i="1"/>
  <c r="CG243" i="1" s="1"/>
  <c r="CG248" i="1" s="1"/>
  <c r="CG249" i="1" s="1"/>
  <c r="BP249" i="1"/>
  <c r="FM249" i="1"/>
  <c r="ED239" i="1"/>
  <c r="ED243" i="1" s="1"/>
  <c r="ED248" i="1" s="1"/>
  <c r="ED249" i="1" s="1"/>
  <c r="DQ249" i="1"/>
  <c r="EK239" i="1"/>
  <c r="EK243" i="1" s="1"/>
  <c r="EK248" i="1" s="1"/>
  <c r="EK249" i="1" s="1"/>
  <c r="DG239" i="1"/>
  <c r="DG243" i="1" s="1"/>
  <c r="DG248" i="1" s="1"/>
  <c r="DG249" i="1" s="1"/>
  <c r="FW249" i="1"/>
  <c r="EC279" i="1"/>
  <c r="EC254" i="1"/>
  <c r="FD239" i="1"/>
  <c r="FD243" i="1" s="1"/>
  <c r="FD248" i="1" s="1"/>
  <c r="FD249" i="1" s="1"/>
  <c r="FB249" i="1"/>
  <c r="CK239" i="1"/>
  <c r="CK243" i="1" s="1"/>
  <c r="CK248" i="1" s="1"/>
  <c r="CK249" i="1" s="1"/>
  <c r="CD249" i="1"/>
  <c r="EP279" i="1"/>
  <c r="EP254" i="1"/>
  <c r="EY279" i="1"/>
  <c r="EY254" i="1"/>
  <c r="BH239" i="1"/>
  <c r="BH243" i="1" s="1"/>
  <c r="BH248" i="1" s="1"/>
  <c r="BH249" i="1" s="1"/>
  <c r="G249" i="1"/>
  <c r="AQ239" i="1"/>
  <c r="AQ243" i="1" s="1"/>
  <c r="AQ248" i="1" s="1"/>
  <c r="AQ249" i="1" s="1"/>
  <c r="CB249" i="1"/>
  <c r="EH260" i="1"/>
  <c r="EH263" i="1" s="1"/>
  <c r="BF239" i="1"/>
  <c r="BF243" i="1" s="1"/>
  <c r="BF248" i="1" s="1"/>
  <c r="BF249" i="1" s="1"/>
  <c r="AW286" i="1"/>
  <c r="AW82" i="1"/>
  <c r="AW327" i="1"/>
  <c r="AW326" i="1" s="1"/>
  <c r="EJ279" i="1"/>
  <c r="EJ254" i="1"/>
  <c r="CV249" i="1"/>
  <c r="S286" i="1"/>
  <c r="S82" i="1"/>
  <c r="BH279" i="1" l="1"/>
  <c r="BH254" i="1"/>
  <c r="FD279" i="1"/>
  <c r="FD254" i="1"/>
  <c r="DG279" i="1"/>
  <c r="DG254" i="1"/>
  <c r="EV279" i="1"/>
  <c r="EV254" i="1"/>
  <c r="CA279" i="1"/>
  <c r="CA254" i="1"/>
  <c r="CR279" i="1"/>
  <c r="CR254" i="1"/>
  <c r="DV279" i="1"/>
  <c r="DV254" i="1"/>
  <c r="EE279" i="1"/>
  <c r="EE254" i="1"/>
  <c r="CT279" i="1"/>
  <c r="CT254" i="1"/>
  <c r="CF279" i="1"/>
  <c r="CF254" i="1"/>
  <c r="BQ279" i="1"/>
  <c r="BQ254" i="1"/>
  <c r="AD279" i="1"/>
  <c r="AD254" i="1"/>
  <c r="CC279" i="1"/>
  <c r="CC254" i="1"/>
  <c r="DZ279" i="1"/>
  <c r="DZ254" i="1"/>
  <c r="BJ279" i="1"/>
  <c r="BJ254" i="1"/>
  <c r="EK279" i="1"/>
  <c r="EK254" i="1"/>
  <c r="X279" i="1"/>
  <c r="X254" i="1"/>
  <c r="CW279" i="1"/>
  <c r="CW254" i="1"/>
  <c r="FG279" i="1"/>
  <c r="FG254" i="1"/>
  <c r="BV279" i="1"/>
  <c r="BV254" i="1"/>
  <c r="EM279" i="1"/>
  <c r="EM254" i="1"/>
  <c r="AK279" i="1"/>
  <c r="AK254" i="1"/>
  <c r="AQ279" i="1"/>
  <c r="AQ254" i="1"/>
  <c r="CK279" i="1"/>
  <c r="CK254" i="1"/>
  <c r="CG279" i="1"/>
  <c r="CG254" i="1"/>
  <c r="AX279" i="1"/>
  <c r="AX254" i="1"/>
  <c r="T279" i="1"/>
  <c r="T254" i="1"/>
  <c r="F279" i="1"/>
  <c r="F254" i="1"/>
  <c r="BM279" i="1"/>
  <c r="BM254" i="1"/>
  <c r="AS279" i="1"/>
  <c r="AS254" i="1"/>
  <c r="FF279" i="1"/>
  <c r="FF254" i="1"/>
  <c r="FL279" i="1"/>
  <c r="FL254" i="1"/>
  <c r="AV279" i="1"/>
  <c r="AV254" i="1"/>
  <c r="P279" i="1"/>
  <c r="P254" i="1"/>
  <c r="BZ279" i="1"/>
  <c r="BZ254" i="1"/>
  <c r="EZ279" i="1"/>
  <c r="EZ254" i="1"/>
  <c r="BF279" i="1"/>
  <c r="BF254" i="1"/>
  <c r="ED279" i="1"/>
  <c r="ED254" i="1"/>
  <c r="Z279" i="1"/>
  <c r="Z254" i="1"/>
  <c r="H279" i="1"/>
  <c r="H254" i="1"/>
  <c r="EA279" i="1"/>
  <c r="EA254" i="1"/>
  <c r="AY279" i="1"/>
  <c r="AY254" i="1"/>
  <c r="AL279" i="1"/>
  <c r="AL254" i="1"/>
  <c r="CV279" i="1"/>
  <c r="CV254" i="1"/>
  <c r="CB279" i="1"/>
  <c r="CB254" i="1"/>
  <c r="EP286" i="1"/>
  <c r="EP82" i="1"/>
  <c r="EP327" i="1"/>
  <c r="EP326" i="1" s="1"/>
  <c r="FB279" i="1"/>
  <c r="FB254" i="1"/>
  <c r="EC286" i="1"/>
  <c r="EC82" i="1"/>
  <c r="EC327" i="1"/>
  <c r="EC326" i="1" s="1"/>
  <c r="BP279" i="1"/>
  <c r="BP254" i="1"/>
  <c r="FC279" i="1"/>
  <c r="FC254" i="1"/>
  <c r="FE279" i="1"/>
  <c r="FE254" i="1"/>
  <c r="AR279" i="1"/>
  <c r="AR254" i="1"/>
  <c r="BB315" i="1"/>
  <c r="BB280" i="1"/>
  <c r="BB271" i="1"/>
  <c r="BB265" i="1"/>
  <c r="DP286" i="1"/>
  <c r="DP82" i="1"/>
  <c r="DP327" i="1"/>
  <c r="DP326" i="1" s="1"/>
  <c r="FO286" i="1"/>
  <c r="FO82" i="1"/>
  <c r="FS286" i="1"/>
  <c r="FS82" i="1"/>
  <c r="FS327" i="1"/>
  <c r="FS326" i="1" s="1"/>
  <c r="FN260" i="1"/>
  <c r="FN263" i="1" s="1"/>
  <c r="BI279" i="1"/>
  <c r="BI254" i="1"/>
  <c r="AG279" i="1"/>
  <c r="AG254" i="1"/>
  <c r="BU316" i="1"/>
  <c r="BU323" i="1" s="1"/>
  <c r="BU284" i="1"/>
  <c r="ET279" i="1"/>
  <c r="ET254" i="1"/>
  <c r="DC286" i="1"/>
  <c r="DC82" i="1"/>
  <c r="DC327" i="1"/>
  <c r="DC326" i="1" s="1"/>
  <c r="AB279" i="1"/>
  <c r="AB254" i="1"/>
  <c r="E260" i="1"/>
  <c r="E263" i="1" s="1"/>
  <c r="CS260" i="1"/>
  <c r="CS263" i="1" s="1"/>
  <c r="BA286" i="1"/>
  <c r="BA82" i="1"/>
  <c r="AI279" i="1"/>
  <c r="AI254" i="1"/>
  <c r="CZ315" i="1"/>
  <c r="CZ280" i="1"/>
  <c r="CZ265" i="1"/>
  <c r="CZ271" i="1"/>
  <c r="C167" i="1"/>
  <c r="C168" i="1" s="1"/>
  <c r="C169" i="1" s="1"/>
  <c r="FZ124" i="1"/>
  <c r="FZ125" i="1" s="1"/>
  <c r="C156" i="1"/>
  <c r="C128" i="1"/>
  <c r="C184" i="1"/>
  <c r="C188" i="1" s="1"/>
  <c r="C190" i="1" s="1"/>
  <c r="CX286" i="1"/>
  <c r="CX82" i="1"/>
  <c r="ES279" i="1"/>
  <c r="ES254" i="1"/>
  <c r="DH260" i="1"/>
  <c r="DH263" i="1" s="1"/>
  <c r="CJ315" i="1"/>
  <c r="CJ280" i="1"/>
  <c r="CJ265" i="1"/>
  <c r="CJ271" i="1"/>
  <c r="U279" i="1"/>
  <c r="U254" i="1"/>
  <c r="FH279" i="1"/>
  <c r="FH254" i="1"/>
  <c r="DI286" i="1"/>
  <c r="DI82" i="1"/>
  <c r="DA286" i="1"/>
  <c r="DA82" i="1"/>
  <c r="DA327" i="1"/>
  <c r="DA326" i="1" s="1"/>
  <c r="FR286" i="1"/>
  <c r="FR82" i="1"/>
  <c r="FR327" i="1"/>
  <c r="FR326" i="1" s="1"/>
  <c r="DL260" i="1"/>
  <c r="DL263" i="1" s="1"/>
  <c r="FV260" i="1"/>
  <c r="FV263" i="1" s="1"/>
  <c r="DE260" i="1"/>
  <c r="DE263" i="1" s="1"/>
  <c r="DF260" i="1"/>
  <c r="DF263" i="1" s="1"/>
  <c r="CI260" i="1"/>
  <c r="CI263" i="1" s="1"/>
  <c r="J260" i="1"/>
  <c r="J263" i="1" s="1"/>
  <c r="FP260" i="1"/>
  <c r="FP263" i="1" s="1"/>
  <c r="BT260" i="1"/>
  <c r="BT263" i="1" s="1"/>
  <c r="BC277" i="1"/>
  <c r="BC260" i="1"/>
  <c r="BC263" i="1" s="1"/>
  <c r="FU260" i="1"/>
  <c r="FU263" i="1" s="1"/>
  <c r="CQ260" i="1"/>
  <c r="CQ263" i="1" s="1"/>
  <c r="Q260" i="1"/>
  <c r="Q263" i="1" s="1"/>
  <c r="FK260" i="1"/>
  <c r="FK263" i="1" s="1"/>
  <c r="L260" i="1"/>
  <c r="L263" i="1" s="1"/>
  <c r="D260" i="1"/>
  <c r="D263" i="1" s="1"/>
  <c r="DR260" i="1"/>
  <c r="DR263" i="1" s="1"/>
  <c r="DX260" i="1"/>
  <c r="DX263" i="1" s="1"/>
  <c r="EJ260" i="1"/>
  <c r="EJ263" i="1" s="1"/>
  <c r="EY260" i="1"/>
  <c r="EY263" i="1" s="1"/>
  <c r="CD279" i="1"/>
  <c r="CD254" i="1"/>
  <c r="FW279" i="1"/>
  <c r="FW254" i="1"/>
  <c r="DQ279" i="1"/>
  <c r="DQ254" i="1"/>
  <c r="FX239" i="1"/>
  <c r="FX243" i="1" s="1"/>
  <c r="FX248" i="1" s="1"/>
  <c r="AE260" i="1"/>
  <c r="AE263" i="1" s="1"/>
  <c r="AN279" i="1"/>
  <c r="AN254" i="1"/>
  <c r="R279" i="1"/>
  <c r="R254" i="1"/>
  <c r="ER260" i="1"/>
  <c r="ER263" i="1" s="1"/>
  <c r="W260" i="1"/>
  <c r="W263" i="1" s="1"/>
  <c r="FA279" i="1"/>
  <c r="FA254" i="1"/>
  <c r="FN286" i="1"/>
  <c r="FN82" i="1"/>
  <c r="AJ279" i="1"/>
  <c r="AJ254" i="1"/>
  <c r="BY239" i="1"/>
  <c r="BY243" i="1" s="1"/>
  <c r="BY248" i="1" s="1"/>
  <c r="BY249" i="1" s="1"/>
  <c r="BR260" i="1"/>
  <c r="BR263" i="1" s="1"/>
  <c r="AH260" i="1"/>
  <c r="AH263" i="1" s="1"/>
  <c r="CH279" i="1"/>
  <c r="CH254" i="1"/>
  <c r="BD279" i="1"/>
  <c r="BD254" i="1"/>
  <c r="BE279" i="1"/>
  <c r="BE254" i="1"/>
  <c r="E286" i="1"/>
  <c r="E82" i="1"/>
  <c r="CS286" i="1"/>
  <c r="CS82" i="1"/>
  <c r="CS327" i="1"/>
  <c r="CS326" i="1" s="1"/>
  <c r="AZ260" i="1"/>
  <c r="AZ263" i="1" s="1"/>
  <c r="DW279" i="1"/>
  <c r="DW254" i="1"/>
  <c r="DH286" i="1"/>
  <c r="DH82" i="1"/>
  <c r="BO260" i="1"/>
  <c r="BO263" i="1" s="1"/>
  <c r="DS260" i="1"/>
  <c r="DS263" i="1" s="1"/>
  <c r="CM260" i="1"/>
  <c r="CM263" i="1" s="1"/>
  <c r="DL286" i="1"/>
  <c r="DL82" i="1"/>
  <c r="AT279" i="1"/>
  <c r="AT254" i="1"/>
  <c r="FV286" i="1"/>
  <c r="FV82" i="1"/>
  <c r="DE286" i="1"/>
  <c r="DE82" i="1"/>
  <c r="DE327" i="1"/>
  <c r="DE326" i="1" s="1"/>
  <c r="DF286" i="1"/>
  <c r="DF82" i="1"/>
  <c r="CI286" i="1"/>
  <c r="CI82" i="1"/>
  <c r="J286" i="1"/>
  <c r="J82" i="1"/>
  <c r="FP286" i="1"/>
  <c r="FP82" i="1"/>
  <c r="BT286" i="1"/>
  <c r="BT82" i="1"/>
  <c r="BT327" i="1"/>
  <c r="BT326" i="1" s="1"/>
  <c r="BC286" i="1"/>
  <c r="BC82" i="1"/>
  <c r="FU286" i="1"/>
  <c r="FU82" i="1"/>
  <c r="CQ286" i="1"/>
  <c r="CQ82" i="1"/>
  <c r="Q286" i="1"/>
  <c r="Q82" i="1"/>
  <c r="FK286" i="1"/>
  <c r="FK82" i="1"/>
  <c r="L286" i="1"/>
  <c r="L82" i="1"/>
  <c r="D286" i="1"/>
  <c r="D82" i="1"/>
  <c r="DR286" i="1"/>
  <c r="DR82" i="1"/>
  <c r="DX286" i="1"/>
  <c r="DX82" i="1"/>
  <c r="DX327" i="1"/>
  <c r="DX326" i="1" s="1"/>
  <c r="EJ286" i="1"/>
  <c r="EJ82" i="1"/>
  <c r="EH315" i="1"/>
  <c r="EH280" i="1"/>
  <c r="EH271" i="1"/>
  <c r="EH265" i="1" s="1"/>
  <c r="G279" i="1"/>
  <c r="G254" i="1"/>
  <c r="EY286" i="1"/>
  <c r="EY82" i="1"/>
  <c r="EY327" i="1"/>
  <c r="EY326" i="1" s="1"/>
  <c r="AE286" i="1"/>
  <c r="AE82" i="1"/>
  <c r="AE327" i="1"/>
  <c r="AE326" i="1" s="1"/>
  <c r="AF279" i="1"/>
  <c r="AF254" i="1"/>
  <c r="AM279" i="1"/>
  <c r="AM254" i="1"/>
  <c r="CE279" i="1"/>
  <c r="CE254" i="1"/>
  <c r="EU260" i="1"/>
  <c r="EU263" i="1" s="1"/>
  <c r="BW279" i="1"/>
  <c r="BW254" i="1"/>
  <c r="CY279" i="1"/>
  <c r="CY254" i="1"/>
  <c r="ER286" i="1"/>
  <c r="ER82" i="1"/>
  <c r="ER327" i="1"/>
  <c r="ER326" i="1" s="1"/>
  <c r="W286" i="1"/>
  <c r="W287" i="1"/>
  <c r="W82" i="1"/>
  <c r="W327" i="1"/>
  <c r="W326" i="1" s="1"/>
  <c r="AC279" i="1"/>
  <c r="AC254" i="1"/>
  <c r="DD260" i="1"/>
  <c r="DD263" i="1" s="1"/>
  <c r="EQ279" i="1"/>
  <c r="EQ254" i="1"/>
  <c r="AP260" i="1"/>
  <c r="AP263" i="1" s="1"/>
  <c r="BR286" i="1"/>
  <c r="BR82" i="1"/>
  <c r="EL279" i="1"/>
  <c r="EL254" i="1"/>
  <c r="AH286" i="1"/>
  <c r="AH82" i="1"/>
  <c r="AU260" i="1"/>
  <c r="AU263" i="1" s="1"/>
  <c r="CU279" i="1"/>
  <c r="CU254" i="1"/>
  <c r="O279" i="1"/>
  <c r="O254" i="1"/>
  <c r="K279" i="1"/>
  <c r="K254" i="1"/>
  <c r="CL279" i="1"/>
  <c r="CL254" i="1"/>
  <c r="CO279" i="1"/>
  <c r="CO254" i="1"/>
  <c r="EO279" i="1"/>
  <c r="EO254" i="1"/>
  <c r="BS260" i="1"/>
  <c r="BS263" i="1" s="1"/>
  <c r="DN260" i="1"/>
  <c r="DN263" i="1" s="1"/>
  <c r="N279" i="1"/>
  <c r="N254" i="1"/>
  <c r="DU279" i="1"/>
  <c r="DU254" i="1"/>
  <c r="AZ286" i="1"/>
  <c r="AZ82" i="1"/>
  <c r="FT279" i="1"/>
  <c r="FT254" i="1"/>
  <c r="BN315" i="1"/>
  <c r="BN280" i="1"/>
  <c r="BN271" i="1"/>
  <c r="BN265" i="1" s="1"/>
  <c r="EW279" i="1"/>
  <c r="EW254" i="1"/>
  <c r="DB260" i="1"/>
  <c r="DB263" i="1" s="1"/>
  <c r="BO286" i="1"/>
  <c r="BO82" i="1"/>
  <c r="DS286" i="1"/>
  <c r="DS82" i="1"/>
  <c r="CM286" i="1"/>
  <c r="CM82" i="1"/>
  <c r="EX260" i="1"/>
  <c r="EX263" i="1" s="1"/>
  <c r="DY260" i="1"/>
  <c r="DY263" i="1" s="1"/>
  <c r="DK260" i="1"/>
  <c r="DK263" i="1" s="1"/>
  <c r="BK260" i="1"/>
  <c r="BK263" i="1" s="1"/>
  <c r="CP260" i="1"/>
  <c r="CP263" i="1" s="1"/>
  <c r="FQ260" i="1"/>
  <c r="FQ263" i="1" s="1"/>
  <c r="I260" i="1"/>
  <c r="I263" i="1" s="1"/>
  <c r="EN260" i="1"/>
  <c r="EN263" i="1" s="1"/>
  <c r="EB260" i="1"/>
  <c r="EB263" i="1" s="1"/>
  <c r="M260" i="1"/>
  <c r="M263" i="1" s="1"/>
  <c r="EI260" i="1"/>
  <c r="EI263" i="1" s="1"/>
  <c r="DO260" i="1"/>
  <c r="DO263" i="1" s="1"/>
  <c r="AO260" i="1"/>
  <c r="AO263" i="1" s="1"/>
  <c r="BX260" i="1"/>
  <c r="BX263" i="1" s="1"/>
  <c r="Y260" i="1"/>
  <c r="Y263" i="1" s="1"/>
  <c r="FI260" i="1"/>
  <c r="FI263" i="1" s="1"/>
  <c r="BG260" i="1"/>
  <c r="BG263" i="1" s="1"/>
  <c r="DJ260" i="1"/>
  <c r="DJ263" i="1" s="1"/>
  <c r="EP260" i="1"/>
  <c r="EP263" i="1" s="1"/>
  <c r="EC260" i="1"/>
  <c r="EC263" i="1" s="1"/>
  <c r="FM279" i="1"/>
  <c r="FM254" i="1"/>
  <c r="DT279" i="1"/>
  <c r="DT254" i="1"/>
  <c r="FX249" i="1"/>
  <c r="EF315" i="1"/>
  <c r="EF280" i="1"/>
  <c r="EF265" i="1"/>
  <c r="EF271" i="1"/>
  <c r="FJ279" i="1"/>
  <c r="FJ254" i="1"/>
  <c r="DM279" i="1"/>
  <c r="DM254" i="1"/>
  <c r="EU286" i="1"/>
  <c r="EU82" i="1"/>
  <c r="DP260" i="1"/>
  <c r="DP263" i="1" s="1"/>
  <c r="AA279" i="1"/>
  <c r="AA254" i="1"/>
  <c r="FO260" i="1"/>
  <c r="FO263" i="1" s="1"/>
  <c r="FS260" i="1"/>
  <c r="FS263" i="1" s="1"/>
  <c r="S315" i="1"/>
  <c r="S280" i="1"/>
  <c r="S271" i="1"/>
  <c r="AW315" i="1"/>
  <c r="AW280" i="1"/>
  <c r="AW271" i="1"/>
  <c r="AW265" i="1"/>
  <c r="DD286" i="1"/>
  <c r="DD82" i="1"/>
  <c r="DD327" i="1"/>
  <c r="DD326" i="1" s="1"/>
  <c r="AP286" i="1"/>
  <c r="AP82" i="1"/>
  <c r="V279" i="1"/>
  <c r="V254" i="1"/>
  <c r="AU286" i="1"/>
  <c r="AU82" i="1"/>
  <c r="AU327" i="1"/>
  <c r="AU326" i="1" s="1"/>
  <c r="DC260" i="1"/>
  <c r="DC263" i="1" s="1"/>
  <c r="CN279" i="1"/>
  <c r="CN254" i="1"/>
  <c r="BS286" i="1"/>
  <c r="BS82" i="1"/>
  <c r="DN286" i="1"/>
  <c r="DN82" i="1"/>
  <c r="EG279" i="1"/>
  <c r="EG254" i="1"/>
  <c r="BA260" i="1"/>
  <c r="BA263" i="1" s="1"/>
  <c r="BL279" i="1"/>
  <c r="BL254" i="1"/>
  <c r="CX260" i="1"/>
  <c r="CX263" i="1" s="1"/>
  <c r="DB286" i="1"/>
  <c r="DB82" i="1"/>
  <c r="DB327" i="1"/>
  <c r="DB326" i="1" s="1"/>
  <c r="DI260" i="1"/>
  <c r="DI263" i="1" s="1"/>
  <c r="DA260" i="1"/>
  <c r="DA263" i="1" s="1"/>
  <c r="FR260" i="1"/>
  <c r="FR263" i="1" s="1"/>
  <c r="EX286" i="1"/>
  <c r="EX82" i="1"/>
  <c r="EX327" i="1"/>
  <c r="EX326" i="1" s="1"/>
  <c r="DY286" i="1"/>
  <c r="DY82" i="1"/>
  <c r="DY327" i="1"/>
  <c r="DY326" i="1" s="1"/>
  <c r="DK286" i="1"/>
  <c r="DK82" i="1"/>
  <c r="BK286" i="1"/>
  <c r="BK82" i="1"/>
  <c r="CP286" i="1"/>
  <c r="CP82" i="1"/>
  <c r="FQ286" i="1"/>
  <c r="FQ82" i="1"/>
  <c r="I286" i="1"/>
  <c r="I82" i="1"/>
  <c r="EN286" i="1"/>
  <c r="EN82" i="1"/>
  <c r="EB286" i="1"/>
  <c r="EB82" i="1"/>
  <c r="M286" i="1"/>
  <c r="M82" i="1"/>
  <c r="EI286" i="1"/>
  <c r="EI82" i="1"/>
  <c r="DO286" i="1"/>
  <c r="DO82" i="1"/>
  <c r="AO286" i="1"/>
  <c r="AO82" i="1"/>
  <c r="BX286" i="1"/>
  <c r="BX82" i="1"/>
  <c r="BX327" i="1"/>
  <c r="BX326" i="1" s="1"/>
  <c r="Y286" i="1"/>
  <c r="Y82" i="1"/>
  <c r="FI286" i="1"/>
  <c r="FI82" i="1"/>
  <c r="BG286" i="1"/>
  <c r="BG82" i="1"/>
  <c r="DJ286" i="1"/>
  <c r="DJ82" i="1"/>
  <c r="BY279" i="1" l="1"/>
  <c r="BY254" i="1"/>
  <c r="AA260" i="1"/>
  <c r="AA263" i="1" s="1"/>
  <c r="FJ286" i="1"/>
  <c r="FJ82" i="1"/>
  <c r="FJ327" i="1"/>
  <c r="FJ326" i="1" s="1"/>
  <c r="FM260" i="1"/>
  <c r="FM263" i="1" s="1"/>
  <c r="EP315" i="1"/>
  <c r="EP280" i="1"/>
  <c r="EP271" i="1"/>
  <c r="BG315" i="1"/>
  <c r="BG280" i="1"/>
  <c r="BG265" i="1"/>
  <c r="BG271" i="1"/>
  <c r="Y315" i="1"/>
  <c r="Y280" i="1"/>
  <c r="Y271" i="1"/>
  <c r="AO315" i="1"/>
  <c r="AO280" i="1"/>
  <c r="AO271" i="1"/>
  <c r="EI315" i="1"/>
  <c r="EI280" i="1"/>
  <c r="EI271" i="1"/>
  <c r="EB315" i="1"/>
  <c r="EB280" i="1"/>
  <c r="EB265" i="1"/>
  <c r="EB271" i="1"/>
  <c r="I315" i="1"/>
  <c r="I280" i="1"/>
  <c r="I271" i="1"/>
  <c r="EW286" i="1"/>
  <c r="EW82" i="1"/>
  <c r="EW327" i="1"/>
  <c r="EW326" i="1" s="1"/>
  <c r="DU260" i="1"/>
  <c r="DU263" i="1" s="1"/>
  <c r="DN315" i="1"/>
  <c r="DN280" i="1"/>
  <c r="DN271" i="1"/>
  <c r="DN265" i="1"/>
  <c r="EO260" i="1"/>
  <c r="EO263" i="1" s="1"/>
  <c r="CL260" i="1"/>
  <c r="CL263" i="1" s="1"/>
  <c r="O260" i="1"/>
  <c r="O263" i="1" s="1"/>
  <c r="AU315" i="1"/>
  <c r="AU280" i="1"/>
  <c r="AU271" i="1"/>
  <c r="AU265" i="1"/>
  <c r="EL286" i="1"/>
  <c r="EL82" i="1"/>
  <c r="EL327" i="1"/>
  <c r="EL326" i="1" s="1"/>
  <c r="EQ277" i="1"/>
  <c r="EQ260" i="1"/>
  <c r="EQ263" i="1" s="1"/>
  <c r="AC260" i="1"/>
  <c r="AC263" i="1" s="1"/>
  <c r="CY286" i="1"/>
  <c r="CY82" i="1"/>
  <c r="CY327" i="1"/>
  <c r="CY326" i="1" s="1"/>
  <c r="AM287" i="1"/>
  <c r="AM286" i="1"/>
  <c r="AM82" i="1"/>
  <c r="AM327" i="1"/>
  <c r="AM326" i="1" s="1"/>
  <c r="G286" i="1"/>
  <c r="G82" i="1"/>
  <c r="G327" i="1"/>
  <c r="G326" i="1" s="1"/>
  <c r="CM315" i="1"/>
  <c r="CM280" i="1"/>
  <c r="CM271" i="1"/>
  <c r="BO315" i="1"/>
  <c r="BO280" i="1"/>
  <c r="BO271" i="1"/>
  <c r="DW286" i="1"/>
  <c r="DW82" i="1"/>
  <c r="DW327" i="1"/>
  <c r="DW326" i="1" s="1"/>
  <c r="BD260" i="1"/>
  <c r="BD263" i="1" s="1"/>
  <c r="AH315" i="1"/>
  <c r="AH280" i="1"/>
  <c r="AH271" i="1"/>
  <c r="FA260" i="1"/>
  <c r="FA263" i="1" s="1"/>
  <c r="ER315" i="1"/>
  <c r="ER280" i="1"/>
  <c r="ER271" i="1"/>
  <c r="AN260" i="1"/>
  <c r="AN263" i="1" s="1"/>
  <c r="FW260" i="1"/>
  <c r="FW263" i="1" s="1"/>
  <c r="EY315" i="1"/>
  <c r="EY280" i="1"/>
  <c r="EY271" i="1"/>
  <c r="EY265" i="1"/>
  <c r="DX315" i="1"/>
  <c r="DX280" i="1"/>
  <c r="DX271" i="1"/>
  <c r="D280" i="1"/>
  <c r="D315" i="1"/>
  <c r="D271" i="1"/>
  <c r="FK315" i="1"/>
  <c r="FK280" i="1"/>
  <c r="FK271" i="1"/>
  <c r="FK265" i="1"/>
  <c r="CQ315" i="1"/>
  <c r="CQ280" i="1"/>
  <c r="CQ271" i="1"/>
  <c r="BC315" i="1"/>
  <c r="BC323" i="1" s="1"/>
  <c r="BC280" i="1"/>
  <c r="BC265" i="1"/>
  <c r="FP315" i="1"/>
  <c r="FP280" i="1"/>
  <c r="FP265" i="1"/>
  <c r="FP271" i="1"/>
  <c r="CI315" i="1"/>
  <c r="CI280" i="1"/>
  <c r="CI265" i="1"/>
  <c r="CI271" i="1"/>
  <c r="DE315" i="1"/>
  <c r="DE280" i="1"/>
  <c r="DE271" i="1"/>
  <c r="DE265" i="1" s="1"/>
  <c r="DL315" i="1"/>
  <c r="DL280" i="1"/>
  <c r="DL271" i="1"/>
  <c r="DL265" i="1" s="1"/>
  <c r="FH286" i="1"/>
  <c r="FH82" i="1"/>
  <c r="FH327" i="1"/>
  <c r="FH326" i="1" s="1"/>
  <c r="C193" i="1"/>
  <c r="C215" i="1"/>
  <c r="FZ169" i="1"/>
  <c r="CS315" i="1"/>
  <c r="CS280" i="1"/>
  <c r="CS271" i="1"/>
  <c r="CS265" i="1"/>
  <c r="AB260" i="1"/>
  <c r="AB263" i="1" s="1"/>
  <c r="ET260" i="1"/>
  <c r="ET263" i="1" s="1"/>
  <c r="AG260" i="1"/>
  <c r="AG263" i="1" s="1"/>
  <c r="BI286" i="1"/>
  <c r="BI82" i="1"/>
  <c r="BI327" i="1"/>
  <c r="BI326" i="1" s="1"/>
  <c r="AR260" i="1"/>
  <c r="AR263" i="1" s="1"/>
  <c r="FC260" i="1"/>
  <c r="FC263" i="1" s="1"/>
  <c r="CV260" i="1"/>
  <c r="CV263" i="1" s="1"/>
  <c r="AY260" i="1"/>
  <c r="AY263" i="1" s="1"/>
  <c r="H260" i="1"/>
  <c r="H263" i="1" s="1"/>
  <c r="ED260" i="1"/>
  <c r="ED263" i="1" s="1"/>
  <c r="EZ260" i="1"/>
  <c r="EZ263" i="1" s="1"/>
  <c r="P260" i="1"/>
  <c r="P263" i="1" s="1"/>
  <c r="FL260" i="1"/>
  <c r="FL263" i="1" s="1"/>
  <c r="AS260" i="1"/>
  <c r="AS263" i="1" s="1"/>
  <c r="F260" i="1"/>
  <c r="F263" i="1" s="1"/>
  <c r="AX260" i="1"/>
  <c r="AX263" i="1" s="1"/>
  <c r="CK260" i="1"/>
  <c r="CK263" i="1" s="1"/>
  <c r="AK260" i="1"/>
  <c r="AK263" i="1" s="1"/>
  <c r="BV260" i="1"/>
  <c r="BV263" i="1" s="1"/>
  <c r="CW260" i="1"/>
  <c r="CW263" i="1" s="1"/>
  <c r="EK260" i="1"/>
  <c r="EK263" i="1" s="1"/>
  <c r="DZ260" i="1"/>
  <c r="DZ263" i="1" s="1"/>
  <c r="AD260" i="1"/>
  <c r="AD263" i="1" s="1"/>
  <c r="CF260" i="1"/>
  <c r="CF263" i="1" s="1"/>
  <c r="EE260" i="1"/>
  <c r="EE263" i="1" s="1"/>
  <c r="CR260" i="1"/>
  <c r="CR263" i="1" s="1"/>
  <c r="EV260" i="1"/>
  <c r="EV263" i="1" s="1"/>
  <c r="FD260" i="1"/>
  <c r="FD263" i="1" s="1"/>
  <c r="S275" i="1"/>
  <c r="S277" i="1"/>
  <c r="EX315" i="1"/>
  <c r="EX280" i="1"/>
  <c r="EX271" i="1"/>
  <c r="EX265" i="1"/>
  <c r="DA315" i="1"/>
  <c r="DA280" i="1"/>
  <c r="DA271" i="1"/>
  <c r="DA265" i="1"/>
  <c r="BL260" i="1"/>
  <c r="BL263" i="1" s="1"/>
  <c r="EG260" i="1"/>
  <c r="EG263" i="1" s="1"/>
  <c r="CN260" i="1"/>
  <c r="CN263" i="1" s="1"/>
  <c r="AW275" i="1"/>
  <c r="AW277" i="1"/>
  <c r="S265" i="1"/>
  <c r="AA286" i="1"/>
  <c r="AA82" i="1"/>
  <c r="AA327" i="1"/>
  <c r="AA326" i="1" s="1"/>
  <c r="DM260" i="1"/>
  <c r="DM263" i="1" s="1"/>
  <c r="EF275" i="1"/>
  <c r="EF277" i="1"/>
  <c r="FX279" i="1"/>
  <c r="FX254" i="1"/>
  <c r="FM286" i="1"/>
  <c r="FM82" i="1"/>
  <c r="FM327" i="1"/>
  <c r="FM326" i="1" s="1"/>
  <c r="DB315" i="1"/>
  <c r="DB280" i="1"/>
  <c r="DB265" i="1"/>
  <c r="DB271" i="1"/>
  <c r="FT277" i="1"/>
  <c r="FT260" i="1"/>
  <c r="DU286" i="1"/>
  <c r="DU82" i="1"/>
  <c r="DU327" i="1"/>
  <c r="DU326" i="1" s="1"/>
  <c r="EO286" i="1"/>
  <c r="EO82" i="1"/>
  <c r="EO327" i="1"/>
  <c r="EO326" i="1" s="1"/>
  <c r="CL286" i="1"/>
  <c r="CL82" i="1"/>
  <c r="CL327" i="1"/>
  <c r="CL326" i="1" s="1"/>
  <c r="O286" i="1"/>
  <c r="O82" i="1"/>
  <c r="O327" i="1"/>
  <c r="O326" i="1" s="1"/>
  <c r="EQ286" i="1"/>
  <c r="EQ82" i="1"/>
  <c r="EQ327" i="1"/>
  <c r="EQ326" i="1" s="1"/>
  <c r="AC286" i="1"/>
  <c r="AC82" i="1"/>
  <c r="AC327" i="1"/>
  <c r="AC326" i="1" s="1"/>
  <c r="BW260" i="1"/>
  <c r="BW263" i="1" s="1"/>
  <c r="CE260" i="1"/>
  <c r="CE263" i="1" s="1"/>
  <c r="AF260" i="1"/>
  <c r="AF263" i="1" s="1"/>
  <c r="AT260" i="1"/>
  <c r="AT263" i="1" s="1"/>
  <c r="AZ315" i="1"/>
  <c r="AZ280" i="1"/>
  <c r="AZ265" i="1"/>
  <c r="AZ271" i="1"/>
  <c r="BD286" i="1"/>
  <c r="BD82" i="1"/>
  <c r="BD327" i="1"/>
  <c r="BD326" i="1" s="1"/>
  <c r="AJ260" i="1"/>
  <c r="AJ263" i="1" s="1"/>
  <c r="FA286" i="1"/>
  <c r="FA82" i="1"/>
  <c r="FA327" i="1"/>
  <c r="FA326" i="1" s="1"/>
  <c r="AN286" i="1"/>
  <c r="AN82" i="1"/>
  <c r="AN327" i="1"/>
  <c r="AN326" i="1" s="1"/>
  <c r="FW286" i="1"/>
  <c r="FW82" i="1"/>
  <c r="FW327" i="1"/>
  <c r="FW326" i="1" s="1"/>
  <c r="U260" i="1"/>
  <c r="U263" i="1" s="1"/>
  <c r="CJ293" i="1"/>
  <c r="CJ307" i="1" s="1"/>
  <c r="CJ282" i="1"/>
  <c r="ES260" i="1"/>
  <c r="ES263" i="1" s="1"/>
  <c r="C212" i="1"/>
  <c r="FZ128" i="1"/>
  <c r="CZ275" i="1"/>
  <c r="CZ277" i="1"/>
  <c r="AI260" i="1"/>
  <c r="AI263" i="1" s="1"/>
  <c r="AB286" i="1"/>
  <c r="AB82" i="1"/>
  <c r="AB327" i="1"/>
  <c r="AB326" i="1" s="1"/>
  <c r="ET286" i="1"/>
  <c r="ET82" i="1"/>
  <c r="ET327" i="1"/>
  <c r="ET326" i="1" s="1"/>
  <c r="AG286" i="1"/>
  <c r="AG82" i="1"/>
  <c r="AG327" i="1"/>
  <c r="AG326" i="1" s="1"/>
  <c r="FN315" i="1"/>
  <c r="FN280" i="1"/>
  <c r="FN271" i="1"/>
  <c r="FN265" i="1"/>
  <c r="BB275" i="1"/>
  <c r="BB277" i="1"/>
  <c r="AR286" i="1"/>
  <c r="AR82" i="1"/>
  <c r="AR327" i="1"/>
  <c r="AR326" i="1" s="1"/>
  <c r="FC286" i="1"/>
  <c r="FC82" i="1"/>
  <c r="FC327" i="1"/>
  <c r="FC326" i="1" s="1"/>
  <c r="CV286" i="1"/>
  <c r="CV82" i="1"/>
  <c r="CV327" i="1"/>
  <c r="CV326" i="1" s="1"/>
  <c r="AY286" i="1"/>
  <c r="AY82" i="1"/>
  <c r="AY327" i="1"/>
  <c r="AY326" i="1" s="1"/>
  <c r="H286" i="1"/>
  <c r="H82" i="1"/>
  <c r="H327" i="1"/>
  <c r="H326" i="1" s="1"/>
  <c r="ED286" i="1"/>
  <c r="ED82" i="1"/>
  <c r="ED327" i="1"/>
  <c r="ED326" i="1" s="1"/>
  <c r="EZ286" i="1"/>
  <c r="EZ82" i="1"/>
  <c r="EZ327" i="1"/>
  <c r="EZ326" i="1" s="1"/>
  <c r="P286" i="1"/>
  <c r="P82" i="1"/>
  <c r="P327" i="1"/>
  <c r="P326" i="1" s="1"/>
  <c r="FL286" i="1"/>
  <c r="FL82" i="1"/>
  <c r="FL327" i="1"/>
  <c r="FL326" i="1" s="1"/>
  <c r="AS286" i="1"/>
  <c r="AS82" i="1"/>
  <c r="AS327" i="1"/>
  <c r="AS326" i="1" s="1"/>
  <c r="F286" i="1"/>
  <c r="F82" i="1"/>
  <c r="F327" i="1"/>
  <c r="F326" i="1" s="1"/>
  <c r="AX286" i="1"/>
  <c r="AX82" i="1"/>
  <c r="AX327" i="1"/>
  <c r="AX326" i="1" s="1"/>
  <c r="CK286" i="1"/>
  <c r="CK82" i="1"/>
  <c r="CK327" i="1"/>
  <c r="CK326" i="1" s="1"/>
  <c r="AK286" i="1"/>
  <c r="AK82" i="1"/>
  <c r="AK327" i="1"/>
  <c r="AK326" i="1" s="1"/>
  <c r="BV286" i="1"/>
  <c r="BV82" i="1"/>
  <c r="BV327" i="1"/>
  <c r="BV326" i="1" s="1"/>
  <c r="CW286" i="1"/>
  <c r="CW82" i="1"/>
  <c r="CW327" i="1"/>
  <c r="CW326" i="1" s="1"/>
  <c r="EK286" i="1"/>
  <c r="EK82" i="1"/>
  <c r="EK327" i="1"/>
  <c r="EK326" i="1" s="1"/>
  <c r="DZ286" i="1"/>
  <c r="DZ82" i="1"/>
  <c r="DZ327" i="1"/>
  <c r="DZ326" i="1" s="1"/>
  <c r="AD286" i="1"/>
  <c r="AD82" i="1"/>
  <c r="AD327" i="1"/>
  <c r="AD326" i="1" s="1"/>
  <c r="CF286" i="1"/>
  <c r="CF82" i="1"/>
  <c r="CF327" i="1"/>
  <c r="CF326" i="1" s="1"/>
  <c r="EE286" i="1"/>
  <c r="EE82" i="1"/>
  <c r="EE327" i="1"/>
  <c r="EE326" i="1" s="1"/>
  <c r="CR286" i="1"/>
  <c r="CR82" i="1"/>
  <c r="CR327" i="1"/>
  <c r="CR326" i="1" s="1"/>
  <c r="EV286" i="1"/>
  <c r="EV82" i="1"/>
  <c r="EV327" i="1"/>
  <c r="EV326" i="1" s="1"/>
  <c r="FD286" i="1"/>
  <c r="FD82" i="1"/>
  <c r="FD327" i="1"/>
  <c r="FD326" i="1" s="1"/>
  <c r="V286" i="1"/>
  <c r="V82" i="1"/>
  <c r="V327" i="1"/>
  <c r="V326" i="1" s="1"/>
  <c r="FS315" i="1"/>
  <c r="FS280" i="1"/>
  <c r="FS271" i="1"/>
  <c r="FS265" i="1"/>
  <c r="DK315" i="1"/>
  <c r="DK280" i="1"/>
  <c r="DK271" i="1"/>
  <c r="DK265" i="1" s="1"/>
  <c r="BL286" i="1"/>
  <c r="BL82" i="1"/>
  <c r="BL327" i="1"/>
  <c r="BL326" i="1" s="1"/>
  <c r="EG286" i="1"/>
  <c r="EG82" i="1"/>
  <c r="EG327" i="1"/>
  <c r="EG326" i="1" s="1"/>
  <c r="CN286" i="1"/>
  <c r="CN82" i="1"/>
  <c r="CN327" i="1"/>
  <c r="CN326" i="1" s="1"/>
  <c r="AW293" i="1"/>
  <c r="AW307" i="1" s="1"/>
  <c r="AW282" i="1"/>
  <c r="S293" i="1"/>
  <c r="S307" i="1" s="1"/>
  <c r="S282" i="1"/>
  <c r="FO315" i="1"/>
  <c r="FO280" i="1"/>
  <c r="FO271" i="1"/>
  <c r="FO265" i="1"/>
  <c r="DP315" i="1"/>
  <c r="DP280" i="1"/>
  <c r="DP271" i="1"/>
  <c r="DP265" i="1"/>
  <c r="DM286" i="1"/>
  <c r="DM82" i="1"/>
  <c r="DM327" i="1"/>
  <c r="DM326" i="1" s="1"/>
  <c r="DT260" i="1"/>
  <c r="DT263" i="1" s="1"/>
  <c r="EC315" i="1"/>
  <c r="EC280" i="1"/>
  <c r="EC271" i="1"/>
  <c r="DJ315" i="1"/>
  <c r="DJ280" i="1"/>
  <c r="DJ271" i="1"/>
  <c r="FI315" i="1"/>
  <c r="FI280" i="1"/>
  <c r="FI271" i="1"/>
  <c r="BX315" i="1"/>
  <c r="BX280" i="1"/>
  <c r="BX271" i="1"/>
  <c r="DO315" i="1"/>
  <c r="DO280" i="1"/>
  <c r="DO271" i="1"/>
  <c r="DO265" i="1"/>
  <c r="M315" i="1"/>
  <c r="M280" i="1"/>
  <c r="M271" i="1"/>
  <c r="M265" i="1"/>
  <c r="EN315" i="1"/>
  <c r="EN280" i="1"/>
  <c r="EN271" i="1"/>
  <c r="FQ315" i="1"/>
  <c r="FQ280" i="1"/>
  <c r="FQ271" i="1"/>
  <c r="BK315" i="1"/>
  <c r="BK280" i="1"/>
  <c r="BK271" i="1"/>
  <c r="DY315" i="1"/>
  <c r="DY280" i="1"/>
  <c r="DY271" i="1"/>
  <c r="DY265" i="1"/>
  <c r="BN275" i="1"/>
  <c r="BN277" i="1"/>
  <c r="FT286" i="1"/>
  <c r="FT82" i="1"/>
  <c r="FT327" i="1"/>
  <c r="FT326" i="1" s="1"/>
  <c r="N260" i="1"/>
  <c r="N263" i="1" s="1"/>
  <c r="BS315" i="1"/>
  <c r="BS280" i="1"/>
  <c r="BS271" i="1"/>
  <c r="BS265" i="1" s="1"/>
  <c r="CO260" i="1"/>
  <c r="CO263" i="1" s="1"/>
  <c r="K260" i="1"/>
  <c r="K263" i="1" s="1"/>
  <c r="CU260" i="1"/>
  <c r="CU263" i="1" s="1"/>
  <c r="AP315" i="1"/>
  <c r="AP280" i="1"/>
  <c r="AP271" i="1"/>
  <c r="DD315" i="1"/>
  <c r="DD280" i="1"/>
  <c r="DD271" i="1"/>
  <c r="DD265" i="1"/>
  <c r="BW286" i="1"/>
  <c r="BW82" i="1"/>
  <c r="BW327" i="1"/>
  <c r="BW326" i="1" s="1"/>
  <c r="CE286" i="1"/>
  <c r="CE82" i="1"/>
  <c r="CE327" i="1"/>
  <c r="CE326" i="1" s="1"/>
  <c r="AF286" i="1"/>
  <c r="AF82" i="1"/>
  <c r="AF327" i="1"/>
  <c r="AF326" i="1" s="1"/>
  <c r="EH275" i="1"/>
  <c r="EH277" i="1"/>
  <c r="AT286" i="1"/>
  <c r="AT82" i="1"/>
  <c r="AT327" i="1"/>
  <c r="AT326" i="1" s="1"/>
  <c r="DS315" i="1"/>
  <c r="DS280" i="1"/>
  <c r="DS271" i="1"/>
  <c r="DS265" i="1"/>
  <c r="BE260" i="1"/>
  <c r="BE263" i="1" s="1"/>
  <c r="CH260" i="1"/>
  <c r="CH263" i="1" s="1"/>
  <c r="BR315" i="1"/>
  <c r="BR280" i="1"/>
  <c r="BR271" i="1"/>
  <c r="BR265" i="1"/>
  <c r="AJ286" i="1"/>
  <c r="AJ82" i="1"/>
  <c r="AJ327" i="1"/>
  <c r="AJ326" i="1" s="1"/>
  <c r="W315" i="1"/>
  <c r="W280" i="1"/>
  <c r="W271" i="1"/>
  <c r="W265" i="1"/>
  <c r="R260" i="1"/>
  <c r="R263" i="1" s="1"/>
  <c r="DQ260" i="1"/>
  <c r="DQ263" i="1" s="1"/>
  <c r="CD260" i="1"/>
  <c r="CD263" i="1" s="1"/>
  <c r="EJ315" i="1"/>
  <c r="EJ280" i="1"/>
  <c r="EJ271" i="1"/>
  <c r="EJ265" i="1" s="1"/>
  <c r="DR315" i="1"/>
  <c r="DR280" i="1"/>
  <c r="DR271" i="1"/>
  <c r="DR265" i="1"/>
  <c r="L315" i="1"/>
  <c r="L280" i="1"/>
  <c r="L271" i="1"/>
  <c r="L265" i="1" s="1"/>
  <c r="Q315" i="1"/>
  <c r="Q280" i="1"/>
  <c r="Q271" i="1"/>
  <c r="Q265" i="1"/>
  <c r="FU315" i="1"/>
  <c r="FU280" i="1"/>
  <c r="FU271" i="1"/>
  <c r="FU265" i="1"/>
  <c r="BT315" i="1"/>
  <c r="BT280" i="1"/>
  <c r="BT271" i="1"/>
  <c r="BT265" i="1" s="1"/>
  <c r="J315" i="1"/>
  <c r="J280" i="1"/>
  <c r="J271" i="1"/>
  <c r="J265" i="1" s="1"/>
  <c r="DF315" i="1"/>
  <c r="DF280" i="1"/>
  <c r="DF271" i="1"/>
  <c r="DF265" i="1" s="1"/>
  <c r="FV315" i="1"/>
  <c r="FV280" i="1"/>
  <c r="FV271" i="1"/>
  <c r="FV265" i="1"/>
  <c r="U286" i="1"/>
  <c r="U82" i="1"/>
  <c r="U327" i="1"/>
  <c r="U326" i="1" s="1"/>
  <c r="ES286" i="1"/>
  <c r="ES82" i="1"/>
  <c r="ES327" i="1"/>
  <c r="ES326" i="1" s="1"/>
  <c r="C158" i="1"/>
  <c r="C160" i="1" s="1"/>
  <c r="C162" i="1" s="1"/>
  <c r="AI286" i="1"/>
  <c r="AI82" i="1"/>
  <c r="AI327" i="1"/>
  <c r="AI326" i="1" s="1"/>
  <c r="E315" i="1"/>
  <c r="E280" i="1"/>
  <c r="E265" i="1"/>
  <c r="E271" i="1"/>
  <c r="BB293" i="1"/>
  <c r="BB307" i="1" s="1"/>
  <c r="BB282" i="1"/>
  <c r="FE260" i="1"/>
  <c r="FE263" i="1" s="1"/>
  <c r="BP260" i="1"/>
  <c r="BP263" i="1" s="1"/>
  <c r="FB260" i="1"/>
  <c r="FB263" i="1" s="1"/>
  <c r="CB260" i="1"/>
  <c r="CB263" i="1" s="1"/>
  <c r="AL260" i="1"/>
  <c r="AL263" i="1" s="1"/>
  <c r="EA260" i="1"/>
  <c r="EA263" i="1" s="1"/>
  <c r="Z260" i="1"/>
  <c r="Z263" i="1" s="1"/>
  <c r="BF260" i="1"/>
  <c r="BF263" i="1" s="1"/>
  <c r="BZ260" i="1"/>
  <c r="BZ263" i="1" s="1"/>
  <c r="AV260" i="1"/>
  <c r="AV263" i="1" s="1"/>
  <c r="FF260" i="1"/>
  <c r="FF263" i="1" s="1"/>
  <c r="BM260" i="1"/>
  <c r="BM263" i="1" s="1"/>
  <c r="T260" i="1"/>
  <c r="T263" i="1" s="1"/>
  <c r="CG260" i="1"/>
  <c r="CG263" i="1" s="1"/>
  <c r="AQ260" i="1"/>
  <c r="AQ263" i="1" s="1"/>
  <c r="EM260" i="1"/>
  <c r="EM263" i="1" s="1"/>
  <c r="FG260" i="1"/>
  <c r="FG263" i="1" s="1"/>
  <c r="X260" i="1"/>
  <c r="X263" i="1" s="1"/>
  <c r="BJ260" i="1"/>
  <c r="BJ263" i="1" s="1"/>
  <c r="CC260" i="1"/>
  <c r="CC263" i="1" s="1"/>
  <c r="BQ260" i="1"/>
  <c r="BQ263" i="1" s="1"/>
  <c r="CT260" i="1"/>
  <c r="CT263" i="1" s="1"/>
  <c r="DV260" i="1"/>
  <c r="DV263" i="1" s="1"/>
  <c r="CA260" i="1"/>
  <c r="CA263" i="1" s="1"/>
  <c r="DG260" i="1"/>
  <c r="DG263" i="1" s="1"/>
  <c r="BH260" i="1"/>
  <c r="BH263" i="1" s="1"/>
  <c r="CP315" i="1"/>
  <c r="CP280" i="1"/>
  <c r="CP265" i="1"/>
  <c r="CP271" i="1"/>
  <c r="FR315" i="1"/>
  <c r="FR280" i="1"/>
  <c r="FR271" i="1"/>
  <c r="FR265" i="1" s="1"/>
  <c r="DI315" i="1"/>
  <c r="DI280" i="1"/>
  <c r="DI271" i="1"/>
  <c r="DI265" i="1" s="1"/>
  <c r="CX315" i="1"/>
  <c r="CX280" i="1"/>
  <c r="CX271" i="1"/>
  <c r="CX265" i="1" s="1"/>
  <c r="BA315" i="1"/>
  <c r="BA280" i="1"/>
  <c r="BA265" i="1"/>
  <c r="BA271" i="1"/>
  <c r="DC315" i="1"/>
  <c r="DC280" i="1"/>
  <c r="DC265" i="1"/>
  <c r="DC271" i="1"/>
  <c r="V260" i="1"/>
  <c r="V263" i="1" s="1"/>
  <c r="FJ260" i="1"/>
  <c r="FJ263" i="1" s="1"/>
  <c r="EF293" i="1"/>
  <c r="EF307" i="1" s="1"/>
  <c r="EF282" i="1"/>
  <c r="DT286" i="1"/>
  <c r="DT82" i="1"/>
  <c r="DT327" i="1"/>
  <c r="DT326" i="1" s="1"/>
  <c r="EW260" i="1"/>
  <c r="EW263" i="1" s="1"/>
  <c r="BN293" i="1"/>
  <c r="BN307" i="1" s="1"/>
  <c r="BN282" i="1"/>
  <c r="N286" i="1"/>
  <c r="N82" i="1"/>
  <c r="N327" i="1"/>
  <c r="N326" i="1" s="1"/>
  <c r="CO286" i="1"/>
  <c r="CO82" i="1"/>
  <c r="CO327" i="1"/>
  <c r="CO326" i="1" s="1"/>
  <c r="K286" i="1"/>
  <c r="K82" i="1"/>
  <c r="K327" i="1"/>
  <c r="K326" i="1" s="1"/>
  <c r="CU286" i="1"/>
  <c r="CU82" i="1"/>
  <c r="CU327" i="1"/>
  <c r="CU326" i="1" s="1"/>
  <c r="EL260" i="1"/>
  <c r="EL263" i="1" s="1"/>
  <c r="CY260" i="1"/>
  <c r="CY263" i="1" s="1"/>
  <c r="EU315" i="1"/>
  <c r="EU280" i="1"/>
  <c r="EU271" i="1"/>
  <c r="EU265" i="1" s="1"/>
  <c r="AM260" i="1"/>
  <c r="AM263" i="1" s="1"/>
  <c r="G260" i="1"/>
  <c r="G263" i="1" s="1"/>
  <c r="EH293" i="1"/>
  <c r="EH307" i="1" s="1"/>
  <c r="EH282" i="1"/>
  <c r="DW260" i="1"/>
  <c r="DW263" i="1" s="1"/>
  <c r="BE286" i="1"/>
  <c r="BE82" i="1"/>
  <c r="BE327" i="1"/>
  <c r="BE326" i="1" s="1"/>
  <c r="CH286" i="1"/>
  <c r="CH82" i="1"/>
  <c r="CH327" i="1"/>
  <c r="CH326" i="1" s="1"/>
  <c r="R286" i="1"/>
  <c r="R82" i="1"/>
  <c r="R327" i="1"/>
  <c r="R326" i="1" s="1"/>
  <c r="AE315" i="1"/>
  <c r="AE280" i="1"/>
  <c r="AE265" i="1"/>
  <c r="AE271" i="1"/>
  <c r="DQ286" i="1"/>
  <c r="DQ82" i="1"/>
  <c r="DQ327" i="1"/>
  <c r="DQ326" i="1" s="1"/>
  <c r="CD286" i="1"/>
  <c r="CD82" i="1"/>
  <c r="CD327" i="1"/>
  <c r="CD326" i="1" s="1"/>
  <c r="FH260" i="1"/>
  <c r="FH263" i="1" s="1"/>
  <c r="CJ275" i="1"/>
  <c r="CJ277" i="1"/>
  <c r="DH315" i="1"/>
  <c r="DH280" i="1"/>
  <c r="DH271" i="1"/>
  <c r="DH265" i="1" s="1"/>
  <c r="CZ293" i="1"/>
  <c r="CZ307" i="1" s="1"/>
  <c r="CZ282" i="1"/>
  <c r="BI260" i="1"/>
  <c r="BI263" i="1" s="1"/>
  <c r="FE286" i="1"/>
  <c r="FE82" i="1"/>
  <c r="FE327" i="1"/>
  <c r="FE326" i="1" s="1"/>
  <c r="BP286" i="1"/>
  <c r="BP82" i="1"/>
  <c r="BP327" i="1"/>
  <c r="BP326" i="1" s="1"/>
  <c r="FB286" i="1"/>
  <c r="FB82" i="1"/>
  <c r="FB327" i="1"/>
  <c r="FB326" i="1" s="1"/>
  <c r="CB286" i="1"/>
  <c r="CB82" i="1"/>
  <c r="CB327" i="1"/>
  <c r="CB326" i="1" s="1"/>
  <c r="AL286" i="1"/>
  <c r="AL82" i="1"/>
  <c r="AL327" i="1"/>
  <c r="AL326" i="1" s="1"/>
  <c r="EA286" i="1"/>
  <c r="EA82" i="1"/>
  <c r="EA327" i="1"/>
  <c r="EA326" i="1" s="1"/>
  <c r="Z286" i="1"/>
  <c r="Z82" i="1"/>
  <c r="Z327" i="1"/>
  <c r="Z326" i="1" s="1"/>
  <c r="BF286" i="1"/>
  <c r="BF82" i="1"/>
  <c r="BF327" i="1"/>
  <c r="BF326" i="1" s="1"/>
  <c r="BZ286" i="1"/>
  <c r="BZ82" i="1"/>
  <c r="BZ327" i="1"/>
  <c r="BZ326" i="1" s="1"/>
  <c r="AV286" i="1"/>
  <c r="AV82" i="1"/>
  <c r="AV327" i="1"/>
  <c r="AV326" i="1" s="1"/>
  <c r="FF286" i="1"/>
  <c r="FF82" i="1"/>
  <c r="FF327" i="1"/>
  <c r="FF326" i="1" s="1"/>
  <c r="BM286" i="1"/>
  <c r="BM82" i="1"/>
  <c r="BM327" i="1"/>
  <c r="BM326" i="1" s="1"/>
  <c r="T286" i="1"/>
  <c r="T82" i="1"/>
  <c r="T327" i="1"/>
  <c r="T326" i="1" s="1"/>
  <c r="CG286" i="1"/>
  <c r="CG82" i="1"/>
  <c r="CG327" i="1"/>
  <c r="CG326" i="1" s="1"/>
  <c r="AQ286" i="1"/>
  <c r="AQ82" i="1"/>
  <c r="AQ327" i="1"/>
  <c r="AQ326" i="1" s="1"/>
  <c r="EM286" i="1"/>
  <c r="EM82" i="1"/>
  <c r="EM327" i="1"/>
  <c r="EM326" i="1" s="1"/>
  <c r="FG286" i="1"/>
  <c r="FG82" i="1"/>
  <c r="FG327" i="1"/>
  <c r="FG326" i="1" s="1"/>
  <c r="X286" i="1"/>
  <c r="X82" i="1"/>
  <c r="X327" i="1"/>
  <c r="X326" i="1" s="1"/>
  <c r="BJ286" i="1"/>
  <c r="BJ82" i="1"/>
  <c r="BJ327" i="1"/>
  <c r="BJ326" i="1" s="1"/>
  <c r="CC286" i="1"/>
  <c r="CC82" i="1"/>
  <c r="CC327" i="1"/>
  <c r="CC326" i="1" s="1"/>
  <c r="BQ286" i="1"/>
  <c r="BQ82" i="1"/>
  <c r="BQ327" i="1"/>
  <c r="BQ326" i="1" s="1"/>
  <c r="CT286" i="1"/>
  <c r="CT82" i="1"/>
  <c r="CT327" i="1"/>
  <c r="CT326" i="1" s="1"/>
  <c r="DV286" i="1"/>
  <c r="DV82" i="1"/>
  <c r="DV327" i="1"/>
  <c r="DV326" i="1" s="1"/>
  <c r="CA286" i="1"/>
  <c r="CA82" i="1"/>
  <c r="CA327" i="1"/>
  <c r="CA326" i="1" s="1"/>
  <c r="DG286" i="1"/>
  <c r="DG82" i="1"/>
  <c r="DG327" i="1"/>
  <c r="DG326" i="1" s="1"/>
  <c r="BH286" i="1"/>
  <c r="BH82" i="1"/>
  <c r="BH327" i="1"/>
  <c r="BH326" i="1" s="1"/>
  <c r="C213" i="1" l="1"/>
  <c r="FZ213" i="1" s="1"/>
  <c r="FZ162" i="1"/>
  <c r="GB162" i="1" s="1"/>
  <c r="BI315" i="1"/>
  <c r="BI280" i="1"/>
  <c r="BI271" i="1"/>
  <c r="BI265" i="1"/>
  <c r="AE275" i="1"/>
  <c r="AE277" i="1"/>
  <c r="AM315" i="1"/>
  <c r="AM280" i="1"/>
  <c r="AM271" i="1"/>
  <c r="AM265" i="1"/>
  <c r="EU293" i="1"/>
  <c r="EU307" i="1" s="1"/>
  <c r="EU282" i="1"/>
  <c r="EL315" i="1"/>
  <c r="EL280" i="1"/>
  <c r="EL271" i="1"/>
  <c r="EL265" i="1" s="1"/>
  <c r="EW315" i="1"/>
  <c r="EW280" i="1"/>
  <c r="EW265" i="1"/>
  <c r="EW271" i="1"/>
  <c r="DC275" i="1"/>
  <c r="DC277" i="1"/>
  <c r="BA275" i="1"/>
  <c r="BA277" i="1"/>
  <c r="CP275" i="1"/>
  <c r="CP277" i="1"/>
  <c r="BH315" i="1"/>
  <c r="BH280" i="1"/>
  <c r="BH271" i="1"/>
  <c r="CA315" i="1"/>
  <c r="CA280" i="1"/>
  <c r="CA271" i="1"/>
  <c r="CA265" i="1"/>
  <c r="CT315" i="1"/>
  <c r="CT280" i="1"/>
  <c r="CT271" i="1"/>
  <c r="CT265" i="1"/>
  <c r="CC315" i="1"/>
  <c r="CC280" i="1"/>
  <c r="CC271" i="1"/>
  <c r="CC265" i="1"/>
  <c r="X315" i="1"/>
  <c r="X280" i="1"/>
  <c r="X271" i="1"/>
  <c r="EM315" i="1"/>
  <c r="EM280" i="1"/>
  <c r="EM271" i="1"/>
  <c r="CG315" i="1"/>
  <c r="CG280" i="1"/>
  <c r="CG271" i="1"/>
  <c r="BM315" i="1"/>
  <c r="BM280" i="1"/>
  <c r="BM271" i="1"/>
  <c r="BM265" i="1"/>
  <c r="AV315" i="1"/>
  <c r="AV280" i="1"/>
  <c r="AV271" i="1"/>
  <c r="AV265" i="1"/>
  <c r="BF315" i="1"/>
  <c r="BF280" i="1"/>
  <c r="BF271" i="1"/>
  <c r="BF265" i="1"/>
  <c r="EA315" i="1"/>
  <c r="EA280" i="1"/>
  <c r="EA271" i="1"/>
  <c r="CB315" i="1"/>
  <c r="CB280" i="1"/>
  <c r="CB271" i="1"/>
  <c r="CB265" i="1"/>
  <c r="BP315" i="1"/>
  <c r="BP280" i="1"/>
  <c r="BP271" i="1"/>
  <c r="E293" i="1"/>
  <c r="E307" i="1" s="1"/>
  <c r="E282" i="1"/>
  <c r="FV275" i="1"/>
  <c r="FV277" i="1"/>
  <c r="FU275" i="1"/>
  <c r="FU277" i="1"/>
  <c r="Q275" i="1"/>
  <c r="Q277" i="1"/>
  <c r="DR275" i="1"/>
  <c r="DR277" i="1"/>
  <c r="BR275" i="1"/>
  <c r="BR277" i="1"/>
  <c r="DS275" i="1"/>
  <c r="DS277" i="1"/>
  <c r="BN316" i="1"/>
  <c r="BN323" i="1" s="1"/>
  <c r="BN284" i="1"/>
  <c r="FS275" i="1"/>
  <c r="FS277" i="1"/>
  <c r="FN275" i="1"/>
  <c r="FN277" i="1"/>
  <c r="CZ316" i="1"/>
  <c r="CZ323" i="1" s="1"/>
  <c r="CZ284" i="1"/>
  <c r="FX286" i="1"/>
  <c r="FX82" i="1"/>
  <c r="FX327" i="1"/>
  <c r="FX326" i="1" s="1"/>
  <c r="EG315" i="1"/>
  <c r="EG280" i="1"/>
  <c r="EG265" i="1"/>
  <c r="EG271" i="1"/>
  <c r="EV315" i="1"/>
  <c r="EV280" i="1"/>
  <c r="EV265" i="1"/>
  <c r="EV271" i="1"/>
  <c r="EE315" i="1"/>
  <c r="EE280" i="1"/>
  <c r="EE271" i="1"/>
  <c r="EE265" i="1" s="1"/>
  <c r="AD315" i="1"/>
  <c r="AD280" i="1"/>
  <c r="AD265" i="1"/>
  <c r="AD271" i="1"/>
  <c r="EK315" i="1"/>
  <c r="EK280" i="1"/>
  <c r="EK265" i="1"/>
  <c r="EK271" i="1"/>
  <c r="BV315" i="1"/>
  <c r="BV280" i="1"/>
  <c r="BV265" i="1"/>
  <c r="BV271" i="1"/>
  <c r="CK315" i="1"/>
  <c r="CK280" i="1"/>
  <c r="CK271" i="1"/>
  <c r="CK265" i="1" s="1"/>
  <c r="F315" i="1"/>
  <c r="F280" i="1"/>
  <c r="F271" i="1"/>
  <c r="F265" i="1" s="1"/>
  <c r="FL315" i="1"/>
  <c r="FL280" i="1"/>
  <c r="FL265" i="1"/>
  <c r="FL271" i="1"/>
  <c r="EZ315" i="1"/>
  <c r="EZ280" i="1"/>
  <c r="EZ271" i="1"/>
  <c r="EZ265" i="1" s="1"/>
  <c r="H315" i="1"/>
  <c r="H280" i="1"/>
  <c r="H265" i="1"/>
  <c r="H271" i="1"/>
  <c r="CV315" i="1"/>
  <c r="CV280" i="1"/>
  <c r="CV265" i="1"/>
  <c r="CV271" i="1"/>
  <c r="AR315" i="1"/>
  <c r="AR280" i="1"/>
  <c r="AR271" i="1"/>
  <c r="AR265" i="1" s="1"/>
  <c r="AG315" i="1"/>
  <c r="AG280" i="1"/>
  <c r="AG271" i="1"/>
  <c r="AG265" i="1" s="1"/>
  <c r="AB315" i="1"/>
  <c r="AB280" i="1"/>
  <c r="AB265" i="1"/>
  <c r="AB271" i="1"/>
  <c r="CS293" i="1"/>
  <c r="CS307" i="1" s="1"/>
  <c r="CS282" i="1"/>
  <c r="CQ275" i="1"/>
  <c r="CQ277" i="1"/>
  <c r="D275" i="1"/>
  <c r="D277" i="1"/>
  <c r="DX275" i="1"/>
  <c r="DX277" i="1"/>
  <c r="FW315" i="1"/>
  <c r="FW280" i="1"/>
  <c r="FW271" i="1"/>
  <c r="FW265" i="1" s="1"/>
  <c r="ER275" i="1"/>
  <c r="ER277" i="1"/>
  <c r="FA315" i="1"/>
  <c r="FA280" i="1"/>
  <c r="FA271" i="1"/>
  <c r="FA265" i="1" s="1"/>
  <c r="AH293" i="1"/>
  <c r="AH307" i="1" s="1"/>
  <c r="AH282" i="1"/>
  <c r="BO293" i="1"/>
  <c r="BO307" i="1" s="1"/>
  <c r="BO282" i="1"/>
  <c r="CM293" i="1"/>
  <c r="CM307" i="1" s="1"/>
  <c r="CM282" i="1"/>
  <c r="EQ315" i="1"/>
  <c r="EQ323" i="1" s="1"/>
  <c r="EQ280" i="1"/>
  <c r="EQ265" i="1"/>
  <c r="O315" i="1"/>
  <c r="O280" i="1"/>
  <c r="O271" i="1"/>
  <c r="O265" i="1"/>
  <c r="EO315" i="1"/>
  <c r="EO280" i="1"/>
  <c r="EO271" i="1"/>
  <c r="EO265" i="1"/>
  <c r="DN293" i="1"/>
  <c r="DN307" i="1" s="1"/>
  <c r="DN282" i="1"/>
  <c r="I275" i="1"/>
  <c r="I277" i="1"/>
  <c r="EI275" i="1"/>
  <c r="EI277" i="1"/>
  <c r="AO275" i="1"/>
  <c r="AO277" i="1"/>
  <c r="Y275" i="1"/>
  <c r="Y277" i="1"/>
  <c r="EP275" i="1"/>
  <c r="EP277" i="1"/>
  <c r="AA315" i="1"/>
  <c r="AA280" i="1"/>
  <c r="AA271" i="1"/>
  <c r="DH275" i="1"/>
  <c r="DH277" i="1"/>
  <c r="CJ316" i="1"/>
  <c r="CJ323" i="1" s="1"/>
  <c r="CJ284" i="1"/>
  <c r="CX275" i="1"/>
  <c r="CX277" i="1"/>
  <c r="DI275" i="1"/>
  <c r="DI277" i="1"/>
  <c r="FR275" i="1"/>
  <c r="FR277" i="1"/>
  <c r="FV293" i="1"/>
  <c r="FV307" i="1" s="1"/>
  <c r="FV282" i="1"/>
  <c r="DF293" i="1"/>
  <c r="DF307" i="1" s="1"/>
  <c r="DF282" i="1"/>
  <c r="J293" i="1"/>
  <c r="J307" i="1" s="1"/>
  <c r="J282" i="1"/>
  <c r="BT293" i="1"/>
  <c r="BT307" i="1" s="1"/>
  <c r="BT282" i="1"/>
  <c r="FU293" i="1"/>
  <c r="FU307" i="1" s="1"/>
  <c r="FU282" i="1"/>
  <c r="Q293" i="1"/>
  <c r="Q307" i="1" s="1"/>
  <c r="Q282" i="1"/>
  <c r="L293" i="1"/>
  <c r="L307" i="1" s="1"/>
  <c r="L282" i="1"/>
  <c r="DR293" i="1"/>
  <c r="DR307" i="1" s="1"/>
  <c r="DR282" i="1"/>
  <c r="EJ293" i="1"/>
  <c r="EJ307" i="1" s="1"/>
  <c r="EJ282" i="1"/>
  <c r="DQ315" i="1"/>
  <c r="DQ280" i="1"/>
  <c r="DQ271" i="1"/>
  <c r="DQ265" i="1" s="1"/>
  <c r="BR293" i="1"/>
  <c r="BR307" i="1" s="1"/>
  <c r="BR282" i="1"/>
  <c r="BE315" i="1"/>
  <c r="BE280" i="1"/>
  <c r="BE271" i="1"/>
  <c r="BE265" i="1"/>
  <c r="DS293" i="1"/>
  <c r="DS307" i="1" s="1"/>
  <c r="DS282" i="1"/>
  <c r="AP275" i="1"/>
  <c r="AP277" i="1"/>
  <c r="CU315" i="1"/>
  <c r="CU280" i="1"/>
  <c r="CU271" i="1"/>
  <c r="CO315" i="1"/>
  <c r="CO280" i="1"/>
  <c r="CO271" i="1"/>
  <c r="CO265" i="1"/>
  <c r="BS293" i="1"/>
  <c r="BS307" i="1" s="1"/>
  <c r="BS282" i="1"/>
  <c r="BK275" i="1"/>
  <c r="BK277" i="1"/>
  <c r="FQ275" i="1"/>
  <c r="FQ277" i="1"/>
  <c r="EN275" i="1"/>
  <c r="EN277" i="1"/>
  <c r="BX275" i="1"/>
  <c r="BX277" i="1"/>
  <c r="FI275" i="1"/>
  <c r="FI277" i="1"/>
  <c r="DJ275" i="1"/>
  <c r="DJ277" i="1"/>
  <c r="EC275" i="1"/>
  <c r="EC277" i="1"/>
  <c r="DT315" i="1"/>
  <c r="DT280" i="1"/>
  <c r="DT271" i="1"/>
  <c r="DT265" i="1"/>
  <c r="DK293" i="1"/>
  <c r="DK307" i="1" s="1"/>
  <c r="DK282" i="1"/>
  <c r="FS293" i="1"/>
  <c r="FS307" i="1" s="1"/>
  <c r="FS282" i="1"/>
  <c r="FN293" i="1"/>
  <c r="FN307" i="1" s="1"/>
  <c r="FN282" i="1"/>
  <c r="AI315" i="1"/>
  <c r="AI280" i="1"/>
  <c r="AI271" i="1"/>
  <c r="AI265" i="1" s="1"/>
  <c r="FZ163" i="1"/>
  <c r="GB163" i="1" s="1"/>
  <c r="GB128" i="1"/>
  <c r="AZ293" i="1"/>
  <c r="AZ307" i="1" s="1"/>
  <c r="AZ282" i="1"/>
  <c r="AF315" i="1"/>
  <c r="AF280" i="1"/>
  <c r="AF271" i="1"/>
  <c r="AF265" i="1"/>
  <c r="BW315" i="1"/>
  <c r="BW280" i="1"/>
  <c r="BW271" i="1"/>
  <c r="DB275" i="1"/>
  <c r="DB277" i="1"/>
  <c r="AW316" i="1"/>
  <c r="AW323" i="1" s="1"/>
  <c r="AW284" i="1"/>
  <c r="DA275" i="1"/>
  <c r="DA277" i="1"/>
  <c r="EX275" i="1"/>
  <c r="EX277" i="1"/>
  <c r="S316" i="1"/>
  <c r="S323" i="1" s="1"/>
  <c r="S284" i="1"/>
  <c r="C219" i="1"/>
  <c r="FZ193" i="1"/>
  <c r="CI275" i="1"/>
  <c r="CI277" i="1"/>
  <c r="FP275" i="1"/>
  <c r="FP277" i="1"/>
  <c r="CQ265" i="1"/>
  <c r="FK275" i="1"/>
  <c r="FK277" i="1"/>
  <c r="D265" i="1"/>
  <c r="DX265" i="1"/>
  <c r="EY275" i="1"/>
  <c r="EY277" i="1"/>
  <c r="ER265" i="1"/>
  <c r="AU275" i="1"/>
  <c r="AU277" i="1"/>
  <c r="I293" i="1"/>
  <c r="I307" i="1" s="1"/>
  <c r="I282" i="1"/>
  <c r="EB293" i="1"/>
  <c r="EB307" i="1" s="1"/>
  <c r="EB282" i="1"/>
  <c r="EI293" i="1"/>
  <c r="EI307" i="1" s="1"/>
  <c r="EI282" i="1"/>
  <c r="AO293" i="1"/>
  <c r="AO307" i="1" s="1"/>
  <c r="AO282" i="1"/>
  <c r="Y293" i="1"/>
  <c r="Y307" i="1" s="1"/>
  <c r="Y282" i="1"/>
  <c r="BG293" i="1"/>
  <c r="BG307" i="1" s="1"/>
  <c r="BG282" i="1"/>
  <c r="EP293" i="1"/>
  <c r="EP307" i="1" s="1"/>
  <c r="EP282" i="1"/>
  <c r="DH293" i="1"/>
  <c r="DH307" i="1" s="1"/>
  <c r="DH282" i="1"/>
  <c r="FH315" i="1"/>
  <c r="FH280" i="1"/>
  <c r="FH271" i="1"/>
  <c r="FH265" i="1"/>
  <c r="AE293" i="1"/>
  <c r="AE307" i="1" s="1"/>
  <c r="AE282" i="1"/>
  <c r="DW315" i="1"/>
  <c r="DW280" i="1"/>
  <c r="DW265" i="1"/>
  <c r="DW271" i="1"/>
  <c r="G315" i="1"/>
  <c r="G280" i="1"/>
  <c r="G271" i="1"/>
  <c r="G265" i="1" s="1"/>
  <c r="CY315" i="1"/>
  <c r="CY280" i="1"/>
  <c r="CY265" i="1"/>
  <c r="CY271" i="1"/>
  <c r="FJ315" i="1"/>
  <c r="FJ280" i="1"/>
  <c r="FJ271" i="1"/>
  <c r="FJ265" i="1"/>
  <c r="V315" i="1"/>
  <c r="V280" i="1"/>
  <c r="V271" i="1"/>
  <c r="V265" i="1"/>
  <c r="DC293" i="1"/>
  <c r="DC307" i="1" s="1"/>
  <c r="DC282" i="1"/>
  <c r="BA293" i="1"/>
  <c r="BA307" i="1" s="1"/>
  <c r="BA282" i="1"/>
  <c r="CX293" i="1"/>
  <c r="CX307" i="1" s="1"/>
  <c r="CX282" i="1"/>
  <c r="DI293" i="1"/>
  <c r="DI307" i="1" s="1"/>
  <c r="DI282" i="1"/>
  <c r="FR293" i="1"/>
  <c r="FR307" i="1" s="1"/>
  <c r="FR282" i="1"/>
  <c r="CP293" i="1"/>
  <c r="CP307" i="1" s="1"/>
  <c r="CP282" i="1"/>
  <c r="DG315" i="1"/>
  <c r="DG280" i="1"/>
  <c r="DG271" i="1"/>
  <c r="DG265" i="1"/>
  <c r="DV315" i="1"/>
  <c r="DV280" i="1"/>
  <c r="DV271" i="1"/>
  <c r="DV265" i="1" s="1"/>
  <c r="BQ315" i="1"/>
  <c r="BQ280" i="1"/>
  <c r="BQ271" i="1"/>
  <c r="BQ265" i="1" s="1"/>
  <c r="BJ315" i="1"/>
  <c r="BJ280" i="1"/>
  <c r="BJ271" i="1"/>
  <c r="BJ265" i="1" s="1"/>
  <c r="FG315" i="1"/>
  <c r="FG280" i="1"/>
  <c r="FG271" i="1"/>
  <c r="FG265" i="1"/>
  <c r="AQ315" i="1"/>
  <c r="AQ280" i="1"/>
  <c r="AQ271" i="1"/>
  <c r="AQ265" i="1" s="1"/>
  <c r="T315" i="1"/>
  <c r="T280" i="1"/>
  <c r="T271" i="1"/>
  <c r="T265" i="1"/>
  <c r="FF315" i="1"/>
  <c r="FF280" i="1"/>
  <c r="FF271" i="1"/>
  <c r="FF265" i="1"/>
  <c r="BZ315" i="1"/>
  <c r="BZ280" i="1"/>
  <c r="BZ271" i="1"/>
  <c r="BZ265" i="1" s="1"/>
  <c r="Z315" i="1"/>
  <c r="Z280" i="1"/>
  <c r="Z271" i="1"/>
  <c r="Z265" i="1"/>
  <c r="AL315" i="1"/>
  <c r="AL280" i="1"/>
  <c r="AL271" i="1"/>
  <c r="AL265" i="1"/>
  <c r="FB315" i="1"/>
  <c r="FB280" i="1"/>
  <c r="FB271" i="1"/>
  <c r="FB265" i="1"/>
  <c r="FE315" i="1"/>
  <c r="FE280" i="1"/>
  <c r="FE271" i="1"/>
  <c r="FE265" i="1" s="1"/>
  <c r="E275" i="1"/>
  <c r="E277" i="1"/>
  <c r="W275" i="1"/>
  <c r="W277" i="1"/>
  <c r="EH316" i="1"/>
  <c r="EH323" i="1" s="1"/>
  <c r="EH284" i="1"/>
  <c r="DD275" i="1"/>
  <c r="DD277" i="1"/>
  <c r="AP265" i="1"/>
  <c r="DY275" i="1"/>
  <c r="DY277" i="1"/>
  <c r="BK265" i="1"/>
  <c r="FQ265" i="1"/>
  <c r="EN265" i="1"/>
  <c r="M275" i="1"/>
  <c r="M277" i="1"/>
  <c r="DO275" i="1"/>
  <c r="DO277" i="1"/>
  <c r="BX265" i="1"/>
  <c r="FI265" i="1"/>
  <c r="DJ265" i="1"/>
  <c r="EC265" i="1"/>
  <c r="DP275" i="1"/>
  <c r="DP277" i="1"/>
  <c r="FO275" i="1"/>
  <c r="FO277" i="1"/>
  <c r="BB316" i="1"/>
  <c r="BB323" i="1" s="1"/>
  <c r="BB284" i="1"/>
  <c r="C214" i="1"/>
  <c r="FZ212" i="1"/>
  <c r="GA212" i="1" s="1"/>
  <c r="EF316" i="1"/>
  <c r="EF323" i="1" s="1"/>
  <c r="EF284" i="1"/>
  <c r="CN315" i="1"/>
  <c r="CN280" i="1"/>
  <c r="CN271" i="1"/>
  <c r="CN265" i="1"/>
  <c r="BL315" i="1"/>
  <c r="BL280" i="1"/>
  <c r="BL271" i="1"/>
  <c r="BL265" i="1"/>
  <c r="DA293" i="1"/>
  <c r="DA307" i="1" s="1"/>
  <c r="DA282" i="1"/>
  <c r="EX293" i="1"/>
  <c r="EX307" i="1" s="1"/>
  <c r="EX282" i="1"/>
  <c r="FD315" i="1"/>
  <c r="FD280" i="1"/>
  <c r="FD271" i="1"/>
  <c r="FD265" i="1" s="1"/>
  <c r="CR315" i="1"/>
  <c r="CR280" i="1"/>
  <c r="CR271" i="1"/>
  <c r="CR265" i="1"/>
  <c r="CF315" i="1"/>
  <c r="CF280" i="1"/>
  <c r="CF271" i="1"/>
  <c r="CF265" i="1"/>
  <c r="DZ315" i="1"/>
  <c r="DZ280" i="1"/>
  <c r="DZ271" i="1"/>
  <c r="DZ265" i="1"/>
  <c r="CW315" i="1"/>
  <c r="CW280" i="1"/>
  <c r="CW271" i="1"/>
  <c r="CW265" i="1" s="1"/>
  <c r="AK315" i="1"/>
  <c r="AK280" i="1"/>
  <c r="AK271" i="1"/>
  <c r="AK265" i="1" s="1"/>
  <c r="AX315" i="1"/>
  <c r="AX280" i="1"/>
  <c r="AX271" i="1"/>
  <c r="AX265" i="1" s="1"/>
  <c r="AS315" i="1"/>
  <c r="AS280" i="1"/>
  <c r="AS271" i="1"/>
  <c r="AS265" i="1" s="1"/>
  <c r="P315" i="1"/>
  <c r="P280" i="1"/>
  <c r="P271" i="1"/>
  <c r="P265" i="1"/>
  <c r="ED315" i="1"/>
  <c r="ED280" i="1"/>
  <c r="ED271" i="1"/>
  <c r="ED265" i="1" s="1"/>
  <c r="AY315" i="1"/>
  <c r="AY280" i="1"/>
  <c r="AY271" i="1"/>
  <c r="AY265" i="1" s="1"/>
  <c r="FC315" i="1"/>
  <c r="FC280" i="1"/>
  <c r="FC271" i="1"/>
  <c r="FC265" i="1"/>
  <c r="ET315" i="1"/>
  <c r="ET280" i="1"/>
  <c r="ET271" i="1"/>
  <c r="ET265" i="1"/>
  <c r="DL275" i="1"/>
  <c r="DL277" i="1"/>
  <c r="DE275" i="1"/>
  <c r="DE277" i="1"/>
  <c r="BC293" i="1"/>
  <c r="BC307" i="1" s="1"/>
  <c r="BC282" i="1"/>
  <c r="CQ293" i="1"/>
  <c r="CQ307" i="1" s="1"/>
  <c r="CQ282" i="1"/>
  <c r="FK293" i="1"/>
  <c r="FK307" i="1" s="1"/>
  <c r="FK282" i="1"/>
  <c r="DX293" i="1"/>
  <c r="DX307" i="1" s="1"/>
  <c r="DX282" i="1"/>
  <c r="EY293" i="1"/>
  <c r="EY307" i="1" s="1"/>
  <c r="EY282" i="1"/>
  <c r="AN315" i="1"/>
  <c r="AN280" i="1"/>
  <c r="AN265" i="1"/>
  <c r="AN271" i="1"/>
  <c r="ER293" i="1"/>
  <c r="ER307" i="1" s="1"/>
  <c r="ER282" i="1"/>
  <c r="AH275" i="1"/>
  <c r="AH277" i="1"/>
  <c r="BD315" i="1"/>
  <c r="BD280" i="1"/>
  <c r="BD265" i="1"/>
  <c r="BD271" i="1"/>
  <c r="BO275" i="1"/>
  <c r="BO277" i="1"/>
  <c r="CM275" i="1"/>
  <c r="CM277" i="1"/>
  <c r="AC315" i="1"/>
  <c r="AC280" i="1"/>
  <c r="AC265" i="1"/>
  <c r="AC271" i="1"/>
  <c r="AU293" i="1"/>
  <c r="AU307" i="1" s="1"/>
  <c r="AU282" i="1"/>
  <c r="CL315" i="1"/>
  <c r="CL280" i="1"/>
  <c r="CL271" i="1"/>
  <c r="CL265" i="1"/>
  <c r="DU315" i="1"/>
  <c r="DU280" i="1"/>
  <c r="DU271" i="1"/>
  <c r="BY260" i="1"/>
  <c r="BY263" i="1" s="1"/>
  <c r="EU275" i="1"/>
  <c r="EU277" i="1"/>
  <c r="DF275" i="1"/>
  <c r="DF277" i="1"/>
  <c r="J275" i="1"/>
  <c r="J277" i="1"/>
  <c r="BT275" i="1"/>
  <c r="BT277" i="1"/>
  <c r="L275" i="1"/>
  <c r="L277" i="1"/>
  <c r="EJ275" i="1"/>
  <c r="EJ277" i="1"/>
  <c r="CD315" i="1"/>
  <c r="CD280" i="1"/>
  <c r="CD265" i="1"/>
  <c r="CD271" i="1"/>
  <c r="R315" i="1"/>
  <c r="R280" i="1"/>
  <c r="R271" i="1"/>
  <c r="R265" i="1" s="1"/>
  <c r="W293" i="1"/>
  <c r="W307" i="1" s="1"/>
  <c r="W282" i="1"/>
  <c r="CH315" i="1"/>
  <c r="CH280" i="1"/>
  <c r="CH271" i="1"/>
  <c r="CH265" i="1"/>
  <c r="DD293" i="1"/>
  <c r="DD307" i="1" s="1"/>
  <c r="DD282" i="1"/>
  <c r="AP293" i="1"/>
  <c r="AP307" i="1" s="1"/>
  <c r="AP282" i="1"/>
  <c r="K315" i="1"/>
  <c r="K280" i="1"/>
  <c r="K271" i="1"/>
  <c r="K265" i="1" s="1"/>
  <c r="BS275" i="1"/>
  <c r="BS277" i="1"/>
  <c r="N315" i="1"/>
  <c r="N280" i="1"/>
  <c r="N265" i="1"/>
  <c r="N271" i="1"/>
  <c r="DY293" i="1"/>
  <c r="DY307" i="1" s="1"/>
  <c r="DY282" i="1"/>
  <c r="BK293" i="1"/>
  <c r="BK307" i="1" s="1"/>
  <c r="BK282" i="1"/>
  <c r="FQ293" i="1"/>
  <c r="FQ307" i="1" s="1"/>
  <c r="FQ282" i="1"/>
  <c r="EN293" i="1"/>
  <c r="EN307" i="1" s="1"/>
  <c r="EN282" i="1"/>
  <c r="M293" i="1"/>
  <c r="M307" i="1" s="1"/>
  <c r="M282" i="1"/>
  <c r="DO293" i="1"/>
  <c r="DO307" i="1" s="1"/>
  <c r="DO282" i="1"/>
  <c r="BX293" i="1"/>
  <c r="BX307" i="1" s="1"/>
  <c r="BX282" i="1"/>
  <c r="FI293" i="1"/>
  <c r="FI307" i="1" s="1"/>
  <c r="FI282" i="1"/>
  <c r="DJ293" i="1"/>
  <c r="DJ307" i="1" s="1"/>
  <c r="DJ282" i="1"/>
  <c r="EC293" i="1"/>
  <c r="EC307" i="1" s="1"/>
  <c r="EC282" i="1"/>
  <c r="DP293" i="1"/>
  <c r="DP307" i="1" s="1"/>
  <c r="DP282" i="1"/>
  <c r="FO293" i="1"/>
  <c r="FO307" i="1" s="1"/>
  <c r="FO282" i="1"/>
  <c r="DK275" i="1"/>
  <c r="DK277" i="1"/>
  <c r="ES315" i="1"/>
  <c r="ES280" i="1"/>
  <c r="ES271" i="1"/>
  <c r="ES265" i="1"/>
  <c r="U315" i="1"/>
  <c r="U280" i="1"/>
  <c r="U271" i="1"/>
  <c r="AJ315" i="1"/>
  <c r="AJ280" i="1"/>
  <c r="AJ271" i="1"/>
  <c r="AZ275" i="1"/>
  <c r="AZ277" i="1"/>
  <c r="AT315" i="1"/>
  <c r="AT280" i="1"/>
  <c r="AT265" i="1"/>
  <c r="AT271" i="1"/>
  <c r="CE315" i="1"/>
  <c r="CE280" i="1"/>
  <c r="CE265" i="1"/>
  <c r="CE271" i="1"/>
  <c r="FP270" i="1"/>
  <c r="FT315" i="1" s="1"/>
  <c r="FT323" i="1" s="1"/>
  <c r="FT263" i="1"/>
  <c r="DB293" i="1"/>
  <c r="DB307" i="1" s="1"/>
  <c r="DB282" i="1"/>
  <c r="FX260" i="1"/>
  <c r="FX263" i="1" s="1"/>
  <c r="DM315" i="1"/>
  <c r="DM280" i="1"/>
  <c r="DM271" i="1"/>
  <c r="CS275" i="1"/>
  <c r="CS277" i="1"/>
  <c r="DL293" i="1"/>
  <c r="DL307" i="1" s="1"/>
  <c r="DL282" i="1"/>
  <c r="DE293" i="1"/>
  <c r="DE307" i="1" s="1"/>
  <c r="DE282" i="1"/>
  <c r="CI293" i="1"/>
  <c r="CI307" i="1" s="1"/>
  <c r="CI282" i="1"/>
  <c r="FP293" i="1"/>
  <c r="FP307" i="1" s="1"/>
  <c r="FP282" i="1"/>
  <c r="D293" i="1"/>
  <c r="D307" i="1" s="1"/>
  <c r="D282" i="1"/>
  <c r="AH265" i="1"/>
  <c r="BO265" i="1"/>
  <c r="CM265" i="1"/>
  <c r="DN275" i="1"/>
  <c r="DN277" i="1"/>
  <c r="I265" i="1"/>
  <c r="EB275" i="1"/>
  <c r="EB277" i="1"/>
  <c r="EI265" i="1"/>
  <c r="AO265" i="1"/>
  <c r="Y265" i="1"/>
  <c r="BG275" i="1"/>
  <c r="BG277" i="1"/>
  <c r="EP265" i="1"/>
  <c r="FM315" i="1"/>
  <c r="FM280" i="1"/>
  <c r="FM265" i="1"/>
  <c r="FM271" i="1"/>
  <c r="BY286" i="1"/>
  <c r="BY82" i="1"/>
  <c r="FM275" i="1" l="1"/>
  <c r="FM277" i="1"/>
  <c r="DM293" i="1"/>
  <c r="DM307" i="1" s="1"/>
  <c r="DM282" i="1"/>
  <c r="CE275" i="1"/>
  <c r="CE277" i="1"/>
  <c r="AT275" i="1"/>
  <c r="AT277" i="1"/>
  <c r="AJ293" i="1"/>
  <c r="AJ307" i="1" s="1"/>
  <c r="AJ282" i="1"/>
  <c r="U293" i="1"/>
  <c r="U307" i="1" s="1"/>
  <c r="U282" i="1"/>
  <c r="ES293" i="1"/>
  <c r="ES307" i="1" s="1"/>
  <c r="ES282" i="1"/>
  <c r="CH275" i="1"/>
  <c r="CH277" i="1"/>
  <c r="L316" i="1"/>
  <c r="L323" i="1" s="1"/>
  <c r="L284" i="1"/>
  <c r="J316" i="1"/>
  <c r="J323" i="1" s="1"/>
  <c r="J284" i="1"/>
  <c r="DU293" i="1"/>
  <c r="DU307" i="1" s="1"/>
  <c r="DU282" i="1"/>
  <c r="CL293" i="1"/>
  <c r="CL307" i="1" s="1"/>
  <c r="CL282" i="1"/>
  <c r="AC275" i="1"/>
  <c r="AC277" i="1"/>
  <c r="BD275" i="1"/>
  <c r="BD277" i="1"/>
  <c r="AN275" i="1"/>
  <c r="AN277" i="1"/>
  <c r="DE316" i="1"/>
  <c r="DE323" i="1" s="1"/>
  <c r="DE284" i="1"/>
  <c r="ET275" i="1"/>
  <c r="ET277" i="1"/>
  <c r="FC275" i="1"/>
  <c r="FC277" i="1"/>
  <c r="P275" i="1"/>
  <c r="P277" i="1"/>
  <c r="DZ275" i="1"/>
  <c r="DZ277" i="1"/>
  <c r="CF275" i="1"/>
  <c r="CF277" i="1"/>
  <c r="CR275" i="1"/>
  <c r="CR277" i="1"/>
  <c r="BL275" i="1"/>
  <c r="BL277" i="1"/>
  <c r="CN275" i="1"/>
  <c r="CN277" i="1"/>
  <c r="DP316" i="1"/>
  <c r="DP323" i="1" s="1"/>
  <c r="DP284" i="1"/>
  <c r="M316" i="1"/>
  <c r="M323" i="1" s="1"/>
  <c r="M284" i="1"/>
  <c r="FB275" i="1"/>
  <c r="FB277" i="1"/>
  <c r="AL275" i="1"/>
  <c r="AL277" i="1"/>
  <c r="Z275" i="1"/>
  <c r="Z277" i="1"/>
  <c r="FF275" i="1"/>
  <c r="FF277" i="1"/>
  <c r="T275" i="1"/>
  <c r="T277" i="1"/>
  <c r="FG275" i="1"/>
  <c r="FG277" i="1"/>
  <c r="DG275" i="1"/>
  <c r="DG277" i="1"/>
  <c r="V275" i="1"/>
  <c r="V277" i="1"/>
  <c r="FJ275" i="1"/>
  <c r="FJ277" i="1"/>
  <c r="CY275" i="1"/>
  <c r="CY277" i="1"/>
  <c r="DW275" i="1"/>
  <c r="DW277" i="1"/>
  <c r="FH293" i="1"/>
  <c r="FH307" i="1" s="1"/>
  <c r="FH282" i="1"/>
  <c r="CI316" i="1"/>
  <c r="CI323" i="1" s="1"/>
  <c r="CI284" i="1"/>
  <c r="BW293" i="1"/>
  <c r="BW307" i="1" s="1"/>
  <c r="BW282" i="1"/>
  <c r="AF293" i="1"/>
  <c r="AF307" i="1" s="1"/>
  <c r="AF282" i="1"/>
  <c r="DT293" i="1"/>
  <c r="DT307" i="1" s="1"/>
  <c r="DT282" i="1"/>
  <c r="CO293" i="1"/>
  <c r="CO307" i="1" s="1"/>
  <c r="CO282" i="1"/>
  <c r="CU293" i="1"/>
  <c r="CU307" i="1" s="1"/>
  <c r="CU282" i="1"/>
  <c r="BE293" i="1"/>
  <c r="BE307" i="1" s="1"/>
  <c r="BE282" i="1"/>
  <c r="FR316" i="1"/>
  <c r="FR323" i="1" s="1"/>
  <c r="FR284" i="1"/>
  <c r="CX316" i="1"/>
  <c r="CX323" i="1" s="1"/>
  <c r="CX284" i="1"/>
  <c r="AA293" i="1"/>
  <c r="AA307" i="1" s="1"/>
  <c r="AA282" i="1"/>
  <c r="EO293" i="1"/>
  <c r="EO307" i="1" s="1"/>
  <c r="EO282" i="1"/>
  <c r="O293" i="1"/>
  <c r="O307" i="1" s="1"/>
  <c r="O282" i="1"/>
  <c r="ER316" i="1"/>
  <c r="ER323" i="1" s="1"/>
  <c r="ER284" i="1"/>
  <c r="D316" i="1"/>
  <c r="D323" i="1" s="1"/>
  <c r="D284" i="1"/>
  <c r="DR316" i="1"/>
  <c r="DR323" i="1" s="1"/>
  <c r="DR284" i="1"/>
  <c r="FU316" i="1"/>
  <c r="FU323" i="1" s="1"/>
  <c r="FU284" i="1"/>
  <c r="BP293" i="1"/>
  <c r="BP307" i="1" s="1"/>
  <c r="BP282" i="1"/>
  <c r="CB293" i="1"/>
  <c r="CB307" i="1" s="1"/>
  <c r="CB282" i="1"/>
  <c r="EA293" i="1"/>
  <c r="EA307" i="1" s="1"/>
  <c r="EA282" i="1"/>
  <c r="BF293" i="1"/>
  <c r="BF307" i="1" s="1"/>
  <c r="BF282" i="1"/>
  <c r="AV293" i="1"/>
  <c r="AV307" i="1" s="1"/>
  <c r="AV282" i="1"/>
  <c r="BM293" i="1"/>
  <c r="BM307" i="1" s="1"/>
  <c r="BM282" i="1"/>
  <c r="CG293" i="1"/>
  <c r="CG307" i="1" s="1"/>
  <c r="CG282" i="1"/>
  <c r="EM293" i="1"/>
  <c r="EM307" i="1" s="1"/>
  <c r="EM282" i="1"/>
  <c r="X293" i="1"/>
  <c r="X307" i="1" s="1"/>
  <c r="X282" i="1"/>
  <c r="CC293" i="1"/>
  <c r="CC307" i="1" s="1"/>
  <c r="CC282" i="1"/>
  <c r="CT293" i="1"/>
  <c r="CT307" i="1" s="1"/>
  <c r="CT282" i="1"/>
  <c r="CA293" i="1"/>
  <c r="CA307" i="1" s="1"/>
  <c r="CA282" i="1"/>
  <c r="BH293" i="1"/>
  <c r="BH307" i="1" s="1"/>
  <c r="BH282" i="1"/>
  <c r="AM275" i="1"/>
  <c r="AM277" i="1"/>
  <c r="BI293" i="1"/>
  <c r="BI307" i="1" s="1"/>
  <c r="BI282" i="1"/>
  <c r="AZ316" i="1"/>
  <c r="AZ323" i="1" s="1"/>
  <c r="AZ284" i="1"/>
  <c r="N275" i="1"/>
  <c r="N316" i="1" s="1"/>
  <c r="N323" i="1" s="1"/>
  <c r="N277" i="1"/>
  <c r="K293" i="1"/>
  <c r="K307" i="1" s="1"/>
  <c r="K282" i="1"/>
  <c r="CH293" i="1"/>
  <c r="CH307" i="1" s="1"/>
  <c r="CH282" i="1"/>
  <c r="CD275" i="1"/>
  <c r="CD277" i="1"/>
  <c r="BY315" i="1"/>
  <c r="BY280" i="1"/>
  <c r="BY271" i="1"/>
  <c r="BY265" i="1" s="1"/>
  <c r="CM316" i="1"/>
  <c r="CM323" i="1" s="1"/>
  <c r="CM284" i="1"/>
  <c r="AH316" i="1"/>
  <c r="AH323" i="1" s="1"/>
  <c r="AH284" i="1"/>
  <c r="ET293" i="1"/>
  <c r="ET307" i="1" s="1"/>
  <c r="ET282" i="1"/>
  <c r="FC293" i="1"/>
  <c r="FC307" i="1" s="1"/>
  <c r="FC282" i="1"/>
  <c r="AY293" i="1"/>
  <c r="AY307" i="1" s="1"/>
  <c r="AY282" i="1"/>
  <c r="ED293" i="1"/>
  <c r="ED307" i="1" s="1"/>
  <c r="ED282" i="1"/>
  <c r="P293" i="1"/>
  <c r="P307" i="1" s="1"/>
  <c r="P282" i="1"/>
  <c r="AS293" i="1"/>
  <c r="AS307" i="1" s="1"/>
  <c r="AS282" i="1"/>
  <c r="AX293" i="1"/>
  <c r="AX307" i="1" s="1"/>
  <c r="AX282" i="1"/>
  <c r="AK293" i="1"/>
  <c r="AK307" i="1" s="1"/>
  <c r="AK282" i="1"/>
  <c r="CW293" i="1"/>
  <c r="CW307" i="1" s="1"/>
  <c r="CW282" i="1"/>
  <c r="DZ293" i="1"/>
  <c r="DZ307" i="1" s="1"/>
  <c r="DZ282" i="1"/>
  <c r="CF293" i="1"/>
  <c r="CF307" i="1" s="1"/>
  <c r="CF282" i="1"/>
  <c r="CR293" i="1"/>
  <c r="CR307" i="1" s="1"/>
  <c r="CR282" i="1"/>
  <c r="FD293" i="1"/>
  <c r="FD307" i="1" s="1"/>
  <c r="FD282" i="1"/>
  <c r="BL293" i="1"/>
  <c r="BL307" i="1" s="1"/>
  <c r="BL282" i="1"/>
  <c r="CN293" i="1"/>
  <c r="CN307" i="1" s="1"/>
  <c r="CN282" i="1"/>
  <c r="DY316" i="1"/>
  <c r="DY323" i="1" s="1"/>
  <c r="DY284" i="1"/>
  <c r="DD316" i="1"/>
  <c r="DD323" i="1" s="1"/>
  <c r="DD284" i="1"/>
  <c r="FE293" i="1"/>
  <c r="FE307" i="1" s="1"/>
  <c r="FE282" i="1"/>
  <c r="FB293" i="1"/>
  <c r="FB307" i="1" s="1"/>
  <c r="FB282" i="1"/>
  <c r="AL293" i="1"/>
  <c r="AL307" i="1" s="1"/>
  <c r="AL282" i="1"/>
  <c r="Z293" i="1"/>
  <c r="Z307" i="1" s="1"/>
  <c r="Z282" i="1"/>
  <c r="BZ293" i="1"/>
  <c r="BZ307" i="1" s="1"/>
  <c r="BZ282" i="1"/>
  <c r="FF293" i="1"/>
  <c r="FF307" i="1" s="1"/>
  <c r="FF282" i="1"/>
  <c r="T293" i="1"/>
  <c r="T307" i="1" s="1"/>
  <c r="T282" i="1"/>
  <c r="AQ293" i="1"/>
  <c r="AQ307" i="1" s="1"/>
  <c r="AQ282" i="1"/>
  <c r="FG293" i="1"/>
  <c r="FG307" i="1" s="1"/>
  <c r="FG282" i="1"/>
  <c r="BJ293" i="1"/>
  <c r="BJ307" i="1" s="1"/>
  <c r="BJ282" i="1"/>
  <c r="BQ293" i="1"/>
  <c r="BQ307" i="1" s="1"/>
  <c r="BQ282" i="1"/>
  <c r="DV293" i="1"/>
  <c r="DV307" i="1" s="1"/>
  <c r="DV282" i="1"/>
  <c r="DG293" i="1"/>
  <c r="DG307" i="1" s="1"/>
  <c r="DG282" i="1"/>
  <c r="V293" i="1"/>
  <c r="V307" i="1" s="1"/>
  <c r="V282" i="1"/>
  <c r="FJ293" i="1"/>
  <c r="FJ307" i="1" s="1"/>
  <c r="FJ282" i="1"/>
  <c r="G275" i="1"/>
  <c r="G277" i="1"/>
  <c r="AU316" i="1"/>
  <c r="AU323" i="1" s="1"/>
  <c r="AU284" i="1"/>
  <c r="DA316" i="1"/>
  <c r="DA323" i="1" s="1"/>
  <c r="DA284" i="1"/>
  <c r="DB316" i="1"/>
  <c r="DB323" i="1" s="1"/>
  <c r="DB284" i="1"/>
  <c r="AI293" i="1"/>
  <c r="AI307" i="1" s="1"/>
  <c r="AI282" i="1"/>
  <c r="DJ316" i="1"/>
  <c r="DJ323" i="1" s="1"/>
  <c r="DJ284" i="1"/>
  <c r="BX316" i="1"/>
  <c r="BX323" i="1" s="1"/>
  <c r="BX284" i="1"/>
  <c r="FQ316" i="1"/>
  <c r="FQ323" i="1" s="1"/>
  <c r="FQ284" i="1"/>
  <c r="DQ275" i="1"/>
  <c r="DQ277" i="1"/>
  <c r="DH316" i="1"/>
  <c r="DH323" i="1" s="1"/>
  <c r="DH284" i="1"/>
  <c r="Y316" i="1"/>
  <c r="Y323" i="1" s="1"/>
  <c r="Y284" i="1"/>
  <c r="EI316" i="1"/>
  <c r="EI323" i="1" s="1"/>
  <c r="EI284" i="1"/>
  <c r="FA293" i="1"/>
  <c r="FA307" i="1" s="1"/>
  <c r="FA282" i="1"/>
  <c r="AB275" i="1"/>
  <c r="AB277" i="1"/>
  <c r="CV275" i="1"/>
  <c r="CV277" i="1"/>
  <c r="H275" i="1"/>
  <c r="H277" i="1"/>
  <c r="FL275" i="1"/>
  <c r="FL277" i="1"/>
  <c r="BV275" i="1"/>
  <c r="BV277" i="1"/>
  <c r="EK275" i="1"/>
  <c r="EK277" i="1"/>
  <c r="AD275" i="1"/>
  <c r="AD277" i="1"/>
  <c r="EV275" i="1"/>
  <c r="EV277" i="1"/>
  <c r="EG275" i="1"/>
  <c r="EG277" i="1"/>
  <c r="FS316" i="1"/>
  <c r="FS323" i="1" s="1"/>
  <c r="FS284" i="1"/>
  <c r="BR316" i="1"/>
  <c r="BR323" i="1" s="1"/>
  <c r="BR284" i="1"/>
  <c r="BA316" i="1"/>
  <c r="BA323" i="1" s="1"/>
  <c r="BA284" i="1"/>
  <c r="EW275" i="1"/>
  <c r="EW277" i="1"/>
  <c r="AM293" i="1"/>
  <c r="AM307" i="1" s="1"/>
  <c r="AM282" i="1"/>
  <c r="AE316" i="1"/>
  <c r="AE323" i="1" s="1"/>
  <c r="AE284" i="1"/>
  <c r="FM293" i="1"/>
  <c r="FM307" i="1" s="1"/>
  <c r="FM282" i="1"/>
  <c r="BG316" i="1"/>
  <c r="BG323" i="1" s="1"/>
  <c r="BG284" i="1"/>
  <c r="DN316" i="1"/>
  <c r="DN323" i="1" s="1"/>
  <c r="DN284" i="1"/>
  <c r="DM275" i="1"/>
  <c r="DM277" i="1"/>
  <c r="FX315" i="1"/>
  <c r="FX280" i="1"/>
  <c r="FX271" i="1"/>
  <c r="FX265" i="1"/>
  <c r="FT280" i="1"/>
  <c r="FT265" i="1"/>
  <c r="FT264" i="1"/>
  <c r="CE293" i="1"/>
  <c r="CE307" i="1" s="1"/>
  <c r="CE282" i="1"/>
  <c r="AT293" i="1"/>
  <c r="AT307" i="1" s="1"/>
  <c r="AT282" i="1"/>
  <c r="AJ275" i="1"/>
  <c r="AJ277" i="1"/>
  <c r="U275" i="1"/>
  <c r="U277" i="1"/>
  <c r="BS316" i="1"/>
  <c r="BS323" i="1" s="1"/>
  <c r="BS284" i="1"/>
  <c r="R275" i="1"/>
  <c r="R277" i="1"/>
  <c r="EJ316" i="1"/>
  <c r="EJ323" i="1" s="1"/>
  <c r="EJ284" i="1"/>
  <c r="BT316" i="1"/>
  <c r="BT323" i="1" s="1"/>
  <c r="BT284" i="1"/>
  <c r="DF316" i="1"/>
  <c r="DF323" i="1" s="1"/>
  <c r="DF284" i="1"/>
  <c r="EU316" i="1"/>
  <c r="EU323" i="1" s="1"/>
  <c r="EU284" i="1"/>
  <c r="DU275" i="1"/>
  <c r="DU277" i="1"/>
  <c r="AC293" i="1"/>
  <c r="AC307" i="1" s="1"/>
  <c r="AC282" i="1"/>
  <c r="BD293" i="1"/>
  <c r="BD307" i="1" s="1"/>
  <c r="BD282" i="1"/>
  <c r="AN293" i="1"/>
  <c r="AN307" i="1" s="1"/>
  <c r="AN282" i="1"/>
  <c r="DL316" i="1"/>
  <c r="DL323" i="1" s="1"/>
  <c r="DL284" i="1"/>
  <c r="FO316" i="1"/>
  <c r="FO323" i="1" s="1"/>
  <c r="FO284" i="1"/>
  <c r="DO316" i="1"/>
  <c r="DO323" i="1" s="1"/>
  <c r="DO284" i="1"/>
  <c r="E316" i="1"/>
  <c r="E323" i="1" s="1"/>
  <c r="E284" i="1"/>
  <c r="CY293" i="1"/>
  <c r="CY307" i="1" s="1"/>
  <c r="CY282" i="1"/>
  <c r="G293" i="1"/>
  <c r="G307" i="1" s="1"/>
  <c r="G282" i="1"/>
  <c r="DW293" i="1"/>
  <c r="DW307" i="1" s="1"/>
  <c r="DW282" i="1"/>
  <c r="FP316" i="1"/>
  <c r="FP323" i="1" s="1"/>
  <c r="FP284" i="1"/>
  <c r="BW275" i="1"/>
  <c r="BW277" i="1"/>
  <c r="CU275" i="1"/>
  <c r="CU277" i="1"/>
  <c r="DQ293" i="1"/>
  <c r="DQ307" i="1" s="1"/>
  <c r="DQ282" i="1"/>
  <c r="DI316" i="1"/>
  <c r="DI323" i="1" s="1"/>
  <c r="DI284" i="1"/>
  <c r="AA275" i="1"/>
  <c r="AA277" i="1"/>
  <c r="FW275" i="1"/>
  <c r="FW277" i="1"/>
  <c r="DX316" i="1"/>
  <c r="DX323" i="1" s="1"/>
  <c r="DX284" i="1"/>
  <c r="CQ316" i="1"/>
  <c r="CQ323" i="1" s="1"/>
  <c r="CQ284" i="1"/>
  <c r="AG275" i="1"/>
  <c r="AG277" i="1"/>
  <c r="AR275" i="1"/>
  <c r="AR277" i="1"/>
  <c r="EZ275" i="1"/>
  <c r="EZ277" i="1"/>
  <c r="F275" i="1"/>
  <c r="F277" i="1"/>
  <c r="CK275" i="1"/>
  <c r="CK277" i="1"/>
  <c r="EE275" i="1"/>
  <c r="EE277" i="1"/>
  <c r="Q316" i="1"/>
  <c r="Q323" i="1" s="1"/>
  <c r="Q284" i="1"/>
  <c r="FV316" i="1"/>
  <c r="FV323" i="1" s="1"/>
  <c r="FV284" i="1"/>
  <c r="BP275" i="1"/>
  <c r="BP277" i="1"/>
  <c r="EA275" i="1"/>
  <c r="EA277" i="1"/>
  <c r="CG275" i="1"/>
  <c r="CG277" i="1"/>
  <c r="EM275" i="1"/>
  <c r="EM277" i="1"/>
  <c r="X275" i="1"/>
  <c r="X277" i="1"/>
  <c r="BH275" i="1"/>
  <c r="BH277" i="1"/>
  <c r="EL275" i="1"/>
  <c r="EL277" i="1"/>
  <c r="EB316" i="1"/>
  <c r="EB323" i="1" s="1"/>
  <c r="EB284" i="1"/>
  <c r="CS316" i="1"/>
  <c r="CS323" i="1" s="1"/>
  <c r="CS284" i="1"/>
  <c r="DM265" i="1"/>
  <c r="AJ265" i="1"/>
  <c r="U265" i="1"/>
  <c r="ES275" i="1"/>
  <c r="ES277" i="1"/>
  <c r="DK316" i="1"/>
  <c r="DK323" i="1" s="1"/>
  <c r="DK284" i="1"/>
  <c r="N293" i="1"/>
  <c r="N307" i="1" s="1"/>
  <c r="N282" i="1"/>
  <c r="K275" i="1"/>
  <c r="K277" i="1"/>
  <c r="R293" i="1"/>
  <c r="R307" i="1" s="1"/>
  <c r="R282" i="1"/>
  <c r="CD293" i="1"/>
  <c r="CD307" i="1" s="1"/>
  <c r="CD282" i="1"/>
  <c r="DU265" i="1"/>
  <c r="CL275" i="1"/>
  <c r="CL277" i="1"/>
  <c r="BO316" i="1"/>
  <c r="BO323" i="1" s="1"/>
  <c r="BO284" i="1"/>
  <c r="AY275" i="1"/>
  <c r="AY277" i="1"/>
  <c r="ED275" i="1"/>
  <c r="ED277" i="1"/>
  <c r="AS275" i="1"/>
  <c r="AS277" i="1"/>
  <c r="AX275" i="1"/>
  <c r="AX277" i="1"/>
  <c r="AK275" i="1"/>
  <c r="AK277" i="1"/>
  <c r="CW275" i="1"/>
  <c r="CW277" i="1"/>
  <c r="FD275" i="1"/>
  <c r="FD277" i="1"/>
  <c r="FZ214" i="1"/>
  <c r="GB214" i="1" s="1"/>
  <c r="C217" i="1"/>
  <c r="C222" i="1" s="1"/>
  <c r="C227" i="1" s="1"/>
  <c r="C327" i="1"/>
  <c r="W316" i="1"/>
  <c r="W323" i="1" s="1"/>
  <c r="W284" i="1"/>
  <c r="FE275" i="1"/>
  <c r="FE277" i="1"/>
  <c r="BZ275" i="1"/>
  <c r="BZ277" i="1"/>
  <c r="AQ275" i="1"/>
  <c r="AQ277" i="1"/>
  <c r="BJ275" i="1"/>
  <c r="BJ277" i="1"/>
  <c r="BQ275" i="1"/>
  <c r="BQ277" i="1"/>
  <c r="DV275" i="1"/>
  <c r="DV277" i="1"/>
  <c r="FH275" i="1"/>
  <c r="FH277" i="1"/>
  <c r="EY316" i="1"/>
  <c r="EY323" i="1" s="1"/>
  <c r="EY284" i="1"/>
  <c r="FK316" i="1"/>
  <c r="FK323" i="1" s="1"/>
  <c r="FK284" i="1"/>
  <c r="EX316" i="1"/>
  <c r="EX323" i="1" s="1"/>
  <c r="EX284" i="1"/>
  <c r="BW265" i="1"/>
  <c r="AF275" i="1"/>
  <c r="AF277" i="1"/>
  <c r="AI275" i="1"/>
  <c r="AI277" i="1"/>
  <c r="DT275" i="1"/>
  <c r="DT277" i="1"/>
  <c r="EC316" i="1"/>
  <c r="EC323" i="1" s="1"/>
  <c r="EC284" i="1"/>
  <c r="FI316" i="1"/>
  <c r="FI323" i="1" s="1"/>
  <c r="FI284" i="1"/>
  <c r="EN316" i="1"/>
  <c r="EN323" i="1" s="1"/>
  <c r="EN284" i="1"/>
  <c r="BK316" i="1"/>
  <c r="BK323" i="1" s="1"/>
  <c r="BK284" i="1"/>
  <c r="CO275" i="1"/>
  <c r="CO277" i="1"/>
  <c r="CU265" i="1"/>
  <c r="AP316" i="1"/>
  <c r="AP323" i="1" s="1"/>
  <c r="AP284" i="1"/>
  <c r="BE275" i="1"/>
  <c r="BE277" i="1"/>
  <c r="AA265" i="1"/>
  <c r="EP316" i="1"/>
  <c r="EP323" i="1" s="1"/>
  <c r="EP284" i="1"/>
  <c r="AO316" i="1"/>
  <c r="AO323" i="1" s="1"/>
  <c r="AO284" i="1"/>
  <c r="I316" i="1"/>
  <c r="I323" i="1" s="1"/>
  <c r="I284" i="1"/>
  <c r="EO275" i="1"/>
  <c r="EO277" i="1"/>
  <c r="O275" i="1"/>
  <c r="O277" i="1"/>
  <c r="EQ293" i="1"/>
  <c r="EQ307" i="1" s="1"/>
  <c r="EQ282" i="1"/>
  <c r="FA275" i="1"/>
  <c r="FA277" i="1"/>
  <c r="FW293" i="1"/>
  <c r="FW307" i="1" s="1"/>
  <c r="FW282" i="1"/>
  <c r="AB293" i="1"/>
  <c r="AB307" i="1" s="1"/>
  <c r="AB282" i="1"/>
  <c r="AG293" i="1"/>
  <c r="AG307" i="1" s="1"/>
  <c r="AG282" i="1"/>
  <c r="AR293" i="1"/>
  <c r="AR307" i="1" s="1"/>
  <c r="AR282" i="1"/>
  <c r="CV293" i="1"/>
  <c r="CV307" i="1" s="1"/>
  <c r="CV282" i="1"/>
  <c r="H293" i="1"/>
  <c r="H307" i="1" s="1"/>
  <c r="H282" i="1"/>
  <c r="EZ293" i="1"/>
  <c r="EZ307" i="1" s="1"/>
  <c r="EZ282" i="1"/>
  <c r="FL293" i="1"/>
  <c r="FL307" i="1" s="1"/>
  <c r="FL282" i="1"/>
  <c r="F293" i="1"/>
  <c r="F307" i="1" s="1"/>
  <c r="F282" i="1"/>
  <c r="CK293" i="1"/>
  <c r="CK307" i="1" s="1"/>
  <c r="CK282" i="1"/>
  <c r="BV293" i="1"/>
  <c r="BV307" i="1" s="1"/>
  <c r="BV282" i="1"/>
  <c r="EK293" i="1"/>
  <c r="EK307" i="1" s="1"/>
  <c r="EK282" i="1"/>
  <c r="AD293" i="1"/>
  <c r="AD307" i="1" s="1"/>
  <c r="AD282" i="1"/>
  <c r="EE293" i="1"/>
  <c r="EE307" i="1" s="1"/>
  <c r="EE282" i="1"/>
  <c r="EV293" i="1"/>
  <c r="EV307" i="1" s="1"/>
  <c r="EV282" i="1"/>
  <c r="EG293" i="1"/>
  <c r="EG307" i="1" s="1"/>
  <c r="EG282" i="1"/>
  <c r="FN316" i="1"/>
  <c r="FN323" i="1" s="1"/>
  <c r="FN284" i="1"/>
  <c r="DS316" i="1"/>
  <c r="DS323" i="1" s="1"/>
  <c r="DS284" i="1"/>
  <c r="BP265" i="1"/>
  <c r="CB275" i="1"/>
  <c r="CB277" i="1"/>
  <c r="EA265" i="1"/>
  <c r="BF275" i="1"/>
  <c r="BF277" i="1"/>
  <c r="AV275" i="1"/>
  <c r="AV277" i="1"/>
  <c r="BM275" i="1"/>
  <c r="BM277" i="1"/>
  <c r="CG265" i="1"/>
  <c r="EM265" i="1"/>
  <c r="X265" i="1"/>
  <c r="CC275" i="1"/>
  <c r="CC277" i="1"/>
  <c r="CT275" i="1"/>
  <c r="CT277" i="1"/>
  <c r="CA275" i="1"/>
  <c r="CA277" i="1"/>
  <c r="BH265" i="1"/>
  <c r="CP316" i="1"/>
  <c r="CP323" i="1" s="1"/>
  <c r="CP284" i="1"/>
  <c r="DC316" i="1"/>
  <c r="DC323" i="1" s="1"/>
  <c r="DC284" i="1"/>
  <c r="EW293" i="1"/>
  <c r="EW307" i="1" s="1"/>
  <c r="EW282" i="1"/>
  <c r="EL293" i="1"/>
  <c r="EL307" i="1" s="1"/>
  <c r="EL282" i="1"/>
  <c r="BI275" i="1"/>
  <c r="BI277" i="1"/>
  <c r="CA316" i="1" l="1"/>
  <c r="CA323" i="1" s="1"/>
  <c r="CA284" i="1"/>
  <c r="CC316" i="1"/>
  <c r="CC323" i="1" s="1"/>
  <c r="CC284" i="1"/>
  <c r="CB316" i="1"/>
  <c r="CB323" i="1" s="1"/>
  <c r="CB284" i="1"/>
  <c r="EO316" i="1"/>
  <c r="EO323" i="1" s="1"/>
  <c r="EO284" i="1"/>
  <c r="FZ327" i="1"/>
  <c r="GA326" i="1" s="1"/>
  <c r="GA327" i="1" s="1"/>
  <c r="C37" i="1" s="1"/>
  <c r="C326" i="1"/>
  <c r="AA316" i="1"/>
  <c r="AA323" i="1" s="1"/>
  <c r="AA284" i="1"/>
  <c r="C223" i="1"/>
  <c r="R316" i="1"/>
  <c r="R323" i="1" s="1"/>
  <c r="R284" i="1"/>
  <c r="AJ316" i="1"/>
  <c r="AJ323" i="1" s="1"/>
  <c r="AJ284" i="1"/>
  <c r="CD316" i="1"/>
  <c r="CD323" i="1" s="1"/>
  <c r="CD284" i="1"/>
  <c r="DW316" i="1"/>
  <c r="DW323" i="1" s="1"/>
  <c r="DW284" i="1"/>
  <c r="FJ316" i="1"/>
  <c r="FJ323" i="1" s="1"/>
  <c r="FJ284" i="1"/>
  <c r="DG316" i="1"/>
  <c r="DG323" i="1" s="1"/>
  <c r="DG284" i="1"/>
  <c r="T316" i="1"/>
  <c r="T323" i="1" s="1"/>
  <c r="T284" i="1"/>
  <c r="Z316" i="1"/>
  <c r="Z323" i="1" s="1"/>
  <c r="Z284" i="1"/>
  <c r="FB316" i="1"/>
  <c r="FB323" i="1" s="1"/>
  <c r="FB284" i="1"/>
  <c r="BL316" i="1"/>
  <c r="BL323" i="1" s="1"/>
  <c r="BL284" i="1"/>
  <c r="CF316" i="1"/>
  <c r="CF323" i="1" s="1"/>
  <c r="CF284" i="1"/>
  <c r="P316" i="1"/>
  <c r="P323" i="1" s="1"/>
  <c r="P284" i="1"/>
  <c r="ET316" i="1"/>
  <c r="ET323" i="1" s="1"/>
  <c r="ET284" i="1"/>
  <c r="CE316" i="1"/>
  <c r="CE323" i="1" s="1"/>
  <c r="CE284" i="1"/>
  <c r="BI316" i="1"/>
  <c r="BI323" i="1" s="1"/>
  <c r="BI284" i="1"/>
  <c r="BM316" i="1"/>
  <c r="BM323" i="1" s="1"/>
  <c r="BM284" i="1"/>
  <c r="BF316" i="1"/>
  <c r="BF323" i="1" s="1"/>
  <c r="BF284" i="1"/>
  <c r="FA316" i="1"/>
  <c r="FA323" i="1" s="1"/>
  <c r="FA284" i="1"/>
  <c r="DT316" i="1"/>
  <c r="DT323" i="1" s="1"/>
  <c r="DT284" i="1"/>
  <c r="AI316" i="1"/>
  <c r="AI323" i="1" s="1"/>
  <c r="AI284" i="1"/>
  <c r="BQ316" i="1"/>
  <c r="BQ323" i="1" s="1"/>
  <c r="BQ284" i="1"/>
  <c r="AQ316" i="1"/>
  <c r="AQ323" i="1" s="1"/>
  <c r="AQ284" i="1"/>
  <c r="FE316" i="1"/>
  <c r="FE323" i="1" s="1"/>
  <c r="FE284" i="1"/>
  <c r="C247" i="1"/>
  <c r="C229" i="1"/>
  <c r="FZ227" i="1"/>
  <c r="FZ229" i="1" s="1"/>
  <c r="C235" i="1"/>
  <c r="C239" i="1" s="1"/>
  <c r="C243" i="1" s="1"/>
  <c r="C237" i="1"/>
  <c r="C238" i="1"/>
  <c r="FD316" i="1"/>
  <c r="FD323" i="1" s="1"/>
  <c r="FD284" i="1"/>
  <c r="AK316" i="1"/>
  <c r="AK323" i="1" s="1"/>
  <c r="AK284" i="1"/>
  <c r="AS316" i="1"/>
  <c r="AS323" i="1" s="1"/>
  <c r="AS284" i="1"/>
  <c r="AY316" i="1"/>
  <c r="AY323" i="1" s="1"/>
  <c r="AY284" i="1"/>
  <c r="CL316" i="1"/>
  <c r="CL323" i="1" s="1"/>
  <c r="CL284" i="1"/>
  <c r="BH316" i="1"/>
  <c r="BH323" i="1" s="1"/>
  <c r="BH284" i="1"/>
  <c r="EM316" i="1"/>
  <c r="EM323" i="1" s="1"/>
  <c r="EM284" i="1"/>
  <c r="EA316" i="1"/>
  <c r="EA323" i="1" s="1"/>
  <c r="EA284" i="1"/>
  <c r="EE316" i="1"/>
  <c r="EE323" i="1" s="1"/>
  <c r="EE284" i="1"/>
  <c r="F316" i="1"/>
  <c r="F323" i="1" s="1"/>
  <c r="F284" i="1"/>
  <c r="AR316" i="1"/>
  <c r="AR323" i="1" s="1"/>
  <c r="AR284" i="1"/>
  <c r="FW316" i="1"/>
  <c r="FW323" i="1" s="1"/>
  <c r="FW284" i="1"/>
  <c r="FX275" i="1"/>
  <c r="FX277" i="1"/>
  <c r="DM316" i="1"/>
  <c r="DM323" i="1" s="1"/>
  <c r="DM284" i="1"/>
  <c r="EV316" i="1"/>
  <c r="EV323" i="1" s="1"/>
  <c r="EV284" i="1"/>
  <c r="EK316" i="1"/>
  <c r="EK323" i="1" s="1"/>
  <c r="EK284" i="1"/>
  <c r="FL316" i="1"/>
  <c r="FL323" i="1" s="1"/>
  <c r="FL284" i="1"/>
  <c r="CV316" i="1"/>
  <c r="CV323" i="1" s="1"/>
  <c r="CV284" i="1"/>
  <c r="BY293" i="1"/>
  <c r="BY307" i="1" s="1"/>
  <c r="BY282" i="1"/>
  <c r="AN316" i="1"/>
  <c r="AN323" i="1" s="1"/>
  <c r="AN284" i="1"/>
  <c r="AC316" i="1"/>
  <c r="AC323" i="1" s="1"/>
  <c r="AC284" i="1"/>
  <c r="CH316" i="1"/>
  <c r="CH323" i="1" s="1"/>
  <c r="CH284" i="1"/>
  <c r="CT316" i="1"/>
  <c r="CT323" i="1" s="1"/>
  <c r="CT284" i="1"/>
  <c r="O316" i="1"/>
  <c r="O323" i="1" s="1"/>
  <c r="O284" i="1"/>
  <c r="BE316" i="1"/>
  <c r="BE323" i="1" s="1"/>
  <c r="BE284" i="1"/>
  <c r="K316" i="1"/>
  <c r="K323" i="1" s="1"/>
  <c r="K284" i="1"/>
  <c r="ES316" i="1"/>
  <c r="ES323" i="1" s="1"/>
  <c r="ES284" i="1"/>
  <c r="DU316" i="1"/>
  <c r="DU323" i="1" s="1"/>
  <c r="DU284" i="1"/>
  <c r="U316" i="1"/>
  <c r="U323" i="1" s="1"/>
  <c r="U284" i="1"/>
  <c r="FX293" i="1"/>
  <c r="FX307" i="1" s="1"/>
  <c r="FX282" i="1"/>
  <c r="EW316" i="1"/>
  <c r="EW323" i="1" s="1"/>
  <c r="EW284" i="1"/>
  <c r="DQ316" i="1"/>
  <c r="DQ323" i="1" s="1"/>
  <c r="DQ284" i="1"/>
  <c r="G316" i="1"/>
  <c r="G323" i="1" s="1"/>
  <c r="G284" i="1"/>
  <c r="CY316" i="1"/>
  <c r="CY323" i="1" s="1"/>
  <c r="CY284" i="1"/>
  <c r="V316" i="1"/>
  <c r="V323" i="1" s="1"/>
  <c r="V284" i="1"/>
  <c r="FG316" i="1"/>
  <c r="FG323" i="1" s="1"/>
  <c r="FG284" i="1"/>
  <c r="FF316" i="1"/>
  <c r="FF323" i="1" s="1"/>
  <c r="FF284" i="1"/>
  <c r="AL316" i="1"/>
  <c r="AL323" i="1" s="1"/>
  <c r="AL284" i="1"/>
  <c r="CN316" i="1"/>
  <c r="CN323" i="1" s="1"/>
  <c r="CN284" i="1"/>
  <c r="CR316" i="1"/>
  <c r="CR323" i="1" s="1"/>
  <c r="CR284" i="1"/>
  <c r="DZ316" i="1"/>
  <c r="DZ323" i="1" s="1"/>
  <c r="DZ284" i="1"/>
  <c r="FC316" i="1"/>
  <c r="FC323" i="1" s="1"/>
  <c r="FC284" i="1"/>
  <c r="AT316" i="1"/>
  <c r="AT323" i="1" s="1"/>
  <c r="AT284" i="1"/>
  <c r="AV316" i="1"/>
  <c r="AV323" i="1" s="1"/>
  <c r="AV284" i="1"/>
  <c r="CO316" i="1"/>
  <c r="CO323" i="1" s="1"/>
  <c r="CO284" i="1"/>
  <c r="AF316" i="1"/>
  <c r="AF323" i="1" s="1"/>
  <c r="AF284" i="1"/>
  <c r="FH316" i="1"/>
  <c r="FH323" i="1" s="1"/>
  <c r="FH284" i="1"/>
  <c r="DV316" i="1"/>
  <c r="DV323" i="1" s="1"/>
  <c r="DV284" i="1"/>
  <c r="BJ316" i="1"/>
  <c r="BJ323" i="1" s="1"/>
  <c r="BJ284" i="1"/>
  <c r="BZ316" i="1"/>
  <c r="BZ323" i="1" s="1"/>
  <c r="BZ284" i="1"/>
  <c r="CW316" i="1"/>
  <c r="CW323" i="1" s="1"/>
  <c r="CW284" i="1"/>
  <c r="AX316" i="1"/>
  <c r="AX323" i="1" s="1"/>
  <c r="AX284" i="1"/>
  <c r="ED316" i="1"/>
  <c r="ED323" i="1" s="1"/>
  <c r="ED284" i="1"/>
  <c r="EL316" i="1"/>
  <c r="EL323" i="1" s="1"/>
  <c r="EL284" i="1"/>
  <c r="X316" i="1"/>
  <c r="X323" i="1" s="1"/>
  <c r="X284" i="1"/>
  <c r="CG316" i="1"/>
  <c r="CG323" i="1" s="1"/>
  <c r="CG284" i="1"/>
  <c r="BP316" i="1"/>
  <c r="BP323" i="1" s="1"/>
  <c r="BP284" i="1"/>
  <c r="CK316" i="1"/>
  <c r="CK323" i="1" s="1"/>
  <c r="CK284" i="1"/>
  <c r="EZ316" i="1"/>
  <c r="EZ323" i="1" s="1"/>
  <c r="EZ284" i="1"/>
  <c r="AG316" i="1"/>
  <c r="AG323" i="1" s="1"/>
  <c r="AG284" i="1"/>
  <c r="CU316" i="1"/>
  <c r="CU323" i="1" s="1"/>
  <c r="CU284" i="1"/>
  <c r="BW316" i="1"/>
  <c r="BW323" i="1" s="1"/>
  <c r="BW284" i="1"/>
  <c r="FT293" i="1"/>
  <c r="FT307" i="1" s="1"/>
  <c r="FT282" i="1"/>
  <c r="EG316" i="1"/>
  <c r="EG323" i="1" s="1"/>
  <c r="EG284" i="1"/>
  <c r="AD316" i="1"/>
  <c r="AD323" i="1" s="1"/>
  <c r="AD284" i="1"/>
  <c r="BV316" i="1"/>
  <c r="BV323" i="1" s="1"/>
  <c r="BV284" i="1"/>
  <c r="H316" i="1"/>
  <c r="H323" i="1" s="1"/>
  <c r="H284" i="1"/>
  <c r="AB316" i="1"/>
  <c r="AB323" i="1" s="1"/>
  <c r="AB284" i="1"/>
  <c r="BY275" i="1"/>
  <c r="BY277" i="1"/>
  <c r="AM316" i="1"/>
  <c r="AM323" i="1" s="1"/>
  <c r="AM284" i="1"/>
  <c r="BD316" i="1"/>
  <c r="BD323" i="1" s="1"/>
  <c r="BD284" i="1"/>
  <c r="FM316" i="1"/>
  <c r="FM323" i="1" s="1"/>
  <c r="FM284" i="1"/>
  <c r="FZ243" i="1" l="1"/>
  <c r="C248" i="1"/>
  <c r="FZ248" i="1" s="1"/>
  <c r="BY316" i="1"/>
  <c r="BY323" i="1" s="1"/>
  <c r="BY284" i="1"/>
  <c r="FX316" i="1"/>
  <c r="FX323" i="1" s="1"/>
  <c r="FX284" i="1"/>
  <c r="C249" i="1"/>
  <c r="FZ247" i="1"/>
  <c r="C279" i="1" l="1"/>
  <c r="C254" i="1"/>
  <c r="FZ249" i="1"/>
  <c r="GB249" i="1" s="1"/>
  <c r="FZ254" i="1" l="1"/>
  <c r="C260" i="1"/>
  <c r="C263" i="1" s="1"/>
  <c r="C286" i="1"/>
  <c r="FZ279" i="1"/>
  <c r="C82" i="1"/>
  <c r="FZ82" i="1" s="1"/>
  <c r="FZ286" i="1" l="1"/>
  <c r="GB279" i="1"/>
  <c r="GD279" i="1"/>
  <c r="GE280" i="1" s="1"/>
  <c r="C315" i="1"/>
  <c r="C280" i="1"/>
  <c r="FZ263" i="1"/>
  <c r="C271" i="1"/>
  <c r="FZ271" i="1" l="1"/>
  <c r="C275" i="1"/>
  <c r="C277" i="1"/>
  <c r="C265" i="1"/>
  <c r="FZ265" i="1" s="1"/>
  <c r="C302" i="1"/>
  <c r="CN302" i="1"/>
  <c r="DR302" i="1"/>
  <c r="DK302" i="1"/>
  <c r="DE302" i="1"/>
  <c r="X302" i="1"/>
  <c r="BG302" i="1"/>
  <c r="FN302" i="1"/>
  <c r="AP302" i="1"/>
  <c r="DM302" i="1"/>
  <c r="BD302" i="1"/>
  <c r="BO302" i="1"/>
  <c r="FV302" i="1"/>
  <c r="AX302" i="1"/>
  <c r="T302" i="1"/>
  <c r="DO302" i="1"/>
  <c r="CH302" i="1"/>
  <c r="DI302" i="1"/>
  <c r="AN302" i="1"/>
  <c r="BK302" i="1"/>
  <c r="FR302" i="1"/>
  <c r="AT302" i="1"/>
  <c r="L302" i="1"/>
  <c r="DU302" i="1"/>
  <c r="P302" i="1"/>
  <c r="CW302" i="1"/>
  <c r="CT302" i="1"/>
  <c r="DA302" i="1"/>
  <c r="BS302" i="1"/>
  <c r="BB302" i="1"/>
  <c r="I302" i="1"/>
  <c r="AV302" i="1"/>
  <c r="BM302" i="1"/>
  <c r="EM302" i="1"/>
  <c r="O302" i="1"/>
  <c r="DV302" i="1"/>
  <c r="FT302" i="1"/>
  <c r="K302" i="1"/>
  <c r="EC302" i="1"/>
  <c r="DL302" i="1"/>
  <c r="BL302" i="1"/>
  <c r="FM302" i="1"/>
  <c r="FK302" i="1"/>
  <c r="ED302" i="1"/>
  <c r="FB302" i="1"/>
  <c r="CO302" i="1"/>
  <c r="CV302" i="1"/>
  <c r="D302" i="1"/>
  <c r="E302" i="1"/>
  <c r="EK302" i="1"/>
  <c r="M302" i="1"/>
  <c r="CM302" i="1"/>
  <c r="BH302" i="1"/>
  <c r="BV302" i="1"/>
  <c r="CF302" i="1"/>
  <c r="AF302" i="1"/>
  <c r="ES302" i="1"/>
  <c r="U302" i="1"/>
  <c r="CU302" i="1"/>
  <c r="CB302" i="1"/>
  <c r="CD302" i="1"/>
  <c r="CZ302" i="1"/>
  <c r="H302" i="1"/>
  <c r="ET302" i="1"/>
  <c r="EO302" i="1"/>
  <c r="Q302" i="1"/>
  <c r="CQ302" i="1"/>
  <c r="BP302" i="1"/>
  <c r="BZ302" i="1"/>
  <c r="CR302" i="1"/>
  <c r="AQ302" i="1"/>
  <c r="AJ302" i="1"/>
  <c r="EW302" i="1"/>
  <c r="EE302" i="1"/>
  <c r="CX302" i="1"/>
  <c r="CK302" i="1"/>
  <c r="W302" i="1"/>
  <c r="ER302" i="1"/>
  <c r="CS302" i="1"/>
  <c r="FS302" i="1"/>
  <c r="AU302" i="1"/>
  <c r="BW302" i="1"/>
  <c r="AR302" i="1"/>
  <c r="BQ302" i="1"/>
  <c r="DZ302" i="1"/>
  <c r="FQ302" i="1"/>
  <c r="AS302" i="1"/>
  <c r="DS302" i="1"/>
  <c r="EF302" i="1"/>
  <c r="DB302" i="1"/>
  <c r="EV302" i="1"/>
  <c r="BA302" i="1"/>
  <c r="EA302" i="1"/>
  <c r="EZ302" i="1"/>
  <c r="DJ302" i="1"/>
  <c r="FH302" i="1"/>
  <c r="AO302" i="1"/>
  <c r="DT302" i="1"/>
  <c r="BX302" i="1"/>
  <c r="FU302" i="1"/>
  <c r="AW302" i="1"/>
  <c r="DW302" i="1"/>
  <c r="EN302" i="1"/>
  <c r="DF302" i="1"/>
  <c r="FD302" i="1"/>
  <c r="EI302" i="1"/>
  <c r="FP302" i="1"/>
  <c r="CE302" i="1"/>
  <c r="EJ302" i="1"/>
  <c r="BT302" i="1"/>
  <c r="FJ302" i="1"/>
  <c r="CI302" i="1"/>
  <c r="AL302" i="1"/>
  <c r="DY302" i="1"/>
  <c r="EB302" i="1"/>
  <c r="CA302" i="1"/>
  <c r="AB302" i="1"/>
  <c r="BJ302" i="1"/>
  <c r="AZ302" i="1"/>
  <c r="BI302" i="1"/>
  <c r="BF302" i="1"/>
  <c r="EQ302" i="1"/>
  <c r="BN302" i="1"/>
  <c r="BU302" i="1"/>
  <c r="AM302" i="1"/>
  <c r="V302" i="1"/>
  <c r="DP302" i="1"/>
  <c r="FX302" i="1"/>
  <c r="Y302" i="1"/>
  <c r="CJ302" i="1"/>
  <c r="FO302" i="1"/>
  <c r="Z302" i="1"/>
  <c r="FI302" i="1"/>
  <c r="S302" i="1"/>
  <c r="BY302" i="1"/>
  <c r="EY302" i="1"/>
  <c r="AA302" i="1"/>
  <c r="EH302" i="1"/>
  <c r="J302" i="1"/>
  <c r="CG302" i="1"/>
  <c r="FG302" i="1"/>
  <c r="AI302" i="1"/>
  <c r="EP302" i="1"/>
  <c r="R302" i="1"/>
  <c r="DQ302" i="1"/>
  <c r="BC302" i="1"/>
  <c r="F302" i="1"/>
  <c r="CC302" i="1"/>
  <c r="FC302" i="1"/>
  <c r="AE302" i="1"/>
  <c r="EL302" i="1"/>
  <c r="N302" i="1"/>
  <c r="AC302" i="1"/>
  <c r="CL302" i="1"/>
  <c r="FW302" i="1"/>
  <c r="AH302" i="1"/>
  <c r="BE302" i="1"/>
  <c r="G302" i="1"/>
  <c r="FL302" i="1"/>
  <c r="EU302" i="1"/>
  <c r="DN302" i="1"/>
  <c r="FE302" i="1"/>
  <c r="AG302" i="1"/>
  <c r="DG302" i="1"/>
  <c r="DD302" i="1"/>
  <c r="CP302" i="1"/>
  <c r="DX302" i="1"/>
  <c r="FA302" i="1"/>
  <c r="EX302" i="1"/>
  <c r="AK302" i="1"/>
  <c r="FF302" i="1"/>
  <c r="EG302" i="1"/>
  <c r="CY302" i="1"/>
  <c r="BR302" i="1"/>
  <c r="AD302" i="1"/>
  <c r="DC302" i="1"/>
  <c r="AY302" i="1"/>
  <c r="DH302" i="1"/>
  <c r="BU289" i="1"/>
  <c r="BU292" i="1" s="1"/>
  <c r="EH289" i="1"/>
  <c r="EH292" i="1" s="1"/>
  <c r="BN289" i="1"/>
  <c r="BN292" i="1" s="1"/>
  <c r="BB289" i="1"/>
  <c r="BB292" i="1" s="1"/>
  <c r="S289" i="1"/>
  <c r="S292" i="1" s="1"/>
  <c r="EF289" i="1"/>
  <c r="EF292" i="1" s="1"/>
  <c r="CJ289" i="1"/>
  <c r="CJ292" i="1" s="1"/>
  <c r="CZ289" i="1"/>
  <c r="CZ292" i="1" s="1"/>
  <c r="AW289" i="1"/>
  <c r="AW292" i="1" s="1"/>
  <c r="EY289" i="1"/>
  <c r="EY292" i="1" s="1"/>
  <c r="BS289" i="1"/>
  <c r="BS292" i="1" s="1"/>
  <c r="EJ289" i="1"/>
  <c r="EJ292" i="1" s="1"/>
  <c r="FV289" i="1"/>
  <c r="FV292" i="1" s="1"/>
  <c r="FI289" i="1"/>
  <c r="FI292" i="1" s="1"/>
  <c r="DD289" i="1"/>
  <c r="DD292" i="1" s="1"/>
  <c r="BC289" i="1"/>
  <c r="BC292" i="1" s="1"/>
  <c r="DC289" i="1"/>
  <c r="DC292" i="1" s="1"/>
  <c r="EP289" i="1"/>
  <c r="EP292" i="1" s="1"/>
  <c r="CM289" i="1"/>
  <c r="CM292" i="1" s="1"/>
  <c r="FP289" i="1"/>
  <c r="FP292" i="1" s="1"/>
  <c r="ER289" i="1"/>
  <c r="ER292" i="1" s="1"/>
  <c r="DH289" i="1"/>
  <c r="DH292" i="1" s="1"/>
  <c r="DF289" i="1"/>
  <c r="DF292" i="1" s="1"/>
  <c r="M289" i="1"/>
  <c r="M292" i="1" s="1"/>
  <c r="W289" i="1"/>
  <c r="W292" i="1" s="1"/>
  <c r="EX289" i="1"/>
  <c r="EX292" i="1" s="1"/>
  <c r="BA289" i="1"/>
  <c r="BA292" i="1" s="1"/>
  <c r="EB289" i="1"/>
  <c r="EB292" i="1" s="1"/>
  <c r="FN289" i="1"/>
  <c r="FN292" i="1" s="1"/>
  <c r="AE289" i="1"/>
  <c r="AE292" i="1" s="1"/>
  <c r="DS289" i="1"/>
  <c r="DS292" i="1" s="1"/>
  <c r="L289" i="1"/>
  <c r="L292" i="1" s="1"/>
  <c r="DO289" i="1"/>
  <c r="DO292" i="1" s="1"/>
  <c r="Y289" i="1"/>
  <c r="Y292" i="1" s="1"/>
  <c r="AH289" i="1"/>
  <c r="AH292" i="1" s="1"/>
  <c r="DE289" i="1"/>
  <c r="DE292" i="1" s="1"/>
  <c r="DR289" i="1"/>
  <c r="DR292" i="1" s="1"/>
  <c r="DP289" i="1"/>
  <c r="DP292" i="1" s="1"/>
  <c r="FQ289" i="1"/>
  <c r="FQ292" i="1" s="1"/>
  <c r="CQ289" i="1"/>
  <c r="CQ292" i="1" s="1"/>
  <c r="DK289" i="1"/>
  <c r="DK292" i="1" s="1"/>
  <c r="BO289" i="1"/>
  <c r="BO292" i="1" s="1"/>
  <c r="E289" i="1"/>
  <c r="E292" i="1" s="1"/>
  <c r="CI289" i="1"/>
  <c r="CI292" i="1" s="1"/>
  <c r="DB289" i="1"/>
  <c r="DB292" i="1" s="1"/>
  <c r="FU289" i="1"/>
  <c r="FU292" i="1" s="1"/>
  <c r="FO289" i="1"/>
  <c r="FO292" i="1" s="1"/>
  <c r="EN289" i="1"/>
  <c r="EN292" i="1" s="1"/>
  <c r="FR289" i="1"/>
  <c r="FR292" i="1" s="1"/>
  <c r="EI289" i="1"/>
  <c r="EI292" i="1" s="1"/>
  <c r="FS289" i="1"/>
  <c r="FS292" i="1" s="1"/>
  <c r="AZ289" i="1"/>
  <c r="AZ292" i="1" s="1"/>
  <c r="BR289" i="1"/>
  <c r="BR292" i="1" s="1"/>
  <c r="Q289" i="1"/>
  <c r="Q292" i="1" s="1"/>
  <c r="DJ289" i="1"/>
  <c r="DJ292" i="1" s="1"/>
  <c r="DY289" i="1"/>
  <c r="DY292" i="1" s="1"/>
  <c r="CP289" i="1"/>
  <c r="CP292" i="1" s="1"/>
  <c r="BG289" i="1"/>
  <c r="BG292" i="1" s="1"/>
  <c r="CS289" i="1"/>
  <c r="CS292" i="1" s="1"/>
  <c r="DL289" i="1"/>
  <c r="DL292" i="1" s="1"/>
  <c r="J289" i="1"/>
  <c r="J292" i="1" s="1"/>
  <c r="DN289" i="1"/>
  <c r="DN292" i="1" s="1"/>
  <c r="EC289" i="1"/>
  <c r="EC292" i="1" s="1"/>
  <c r="BK289" i="1"/>
  <c r="BK292" i="1" s="1"/>
  <c r="FK289" i="1"/>
  <c r="FK292" i="1" s="1"/>
  <c r="DA289" i="1"/>
  <c r="DA292" i="1" s="1"/>
  <c r="CX289" i="1"/>
  <c r="CX292" i="1" s="1"/>
  <c r="I289" i="1"/>
  <c r="I292" i="1" s="1"/>
  <c r="EU289" i="1"/>
  <c r="EU292" i="1" s="1"/>
  <c r="D289" i="1"/>
  <c r="D292" i="1" s="1"/>
  <c r="AU289" i="1"/>
  <c r="AU292" i="1" s="1"/>
  <c r="DX289" i="1"/>
  <c r="DX292" i="1" s="1"/>
  <c r="BT289" i="1"/>
  <c r="BT292" i="1" s="1"/>
  <c r="BX289" i="1"/>
  <c r="BX292" i="1" s="1"/>
  <c r="AP289" i="1"/>
  <c r="AP292" i="1" s="1"/>
  <c r="DI289" i="1"/>
  <c r="DI292" i="1" s="1"/>
  <c r="AO289" i="1"/>
  <c r="AO292" i="1" s="1"/>
  <c r="EW289" i="1"/>
  <c r="EW292" i="1" s="1"/>
  <c r="BD289" i="1"/>
  <c r="BD292" i="1" s="1"/>
  <c r="AQ289" i="1"/>
  <c r="AQ292" i="1" s="1"/>
  <c r="CN289" i="1"/>
  <c r="CN292" i="1" s="1"/>
  <c r="BI289" i="1"/>
  <c r="BI292" i="1" s="1"/>
  <c r="BM289" i="1"/>
  <c r="BM292" i="1" s="1"/>
  <c r="BE289" i="1"/>
  <c r="BE292" i="1" s="1"/>
  <c r="DU289" i="1"/>
  <c r="DU292" i="1" s="1"/>
  <c r="F289" i="1"/>
  <c r="F292" i="1" s="1"/>
  <c r="R289" i="1"/>
  <c r="R292" i="1" s="1"/>
  <c r="AT289" i="1"/>
  <c r="AT292" i="1" s="1"/>
  <c r="CF289" i="1"/>
  <c r="CF292" i="1" s="1"/>
  <c r="AY289" i="1"/>
  <c r="AY292" i="1" s="1"/>
  <c r="CH289" i="1"/>
  <c r="CH292" i="1" s="1"/>
  <c r="FG289" i="1"/>
  <c r="FG292" i="1" s="1"/>
  <c r="FE289" i="1"/>
  <c r="FE292" i="1" s="1"/>
  <c r="CT289" i="1"/>
  <c r="CT292" i="1" s="1"/>
  <c r="EA289" i="1"/>
  <c r="EA292" i="1" s="1"/>
  <c r="EG289" i="1"/>
  <c r="EG292" i="1" s="1"/>
  <c r="FL289" i="1"/>
  <c r="FL292" i="1" s="1"/>
  <c r="EQ289" i="1"/>
  <c r="EQ292" i="1" s="1"/>
  <c r="N289" i="1"/>
  <c r="N292" i="1" s="1"/>
  <c r="CE289" i="1"/>
  <c r="CE292" i="1" s="1"/>
  <c r="DZ289" i="1"/>
  <c r="DZ292" i="1" s="1"/>
  <c r="FC289" i="1"/>
  <c r="FC292" i="1" s="1"/>
  <c r="ES289" i="1"/>
  <c r="ES292" i="1" s="1"/>
  <c r="FA289" i="1"/>
  <c r="FA292" i="1" s="1"/>
  <c r="FF289" i="1"/>
  <c r="FF292" i="1" s="1"/>
  <c r="CA289" i="1"/>
  <c r="CA292" i="1" s="1"/>
  <c r="BF289" i="1"/>
  <c r="BF292" i="1" s="1"/>
  <c r="DT289" i="1"/>
  <c r="DT292" i="1" s="1"/>
  <c r="EV289" i="1"/>
  <c r="EV292" i="1" s="1"/>
  <c r="EZ289" i="1"/>
  <c r="EZ292" i="1" s="1"/>
  <c r="FM289" i="1"/>
  <c r="FM292" i="1" s="1"/>
  <c r="CW289" i="1"/>
  <c r="CW292" i="1" s="1"/>
  <c r="ET289" i="1"/>
  <c r="ET292" i="1" s="1"/>
  <c r="AA289" i="1"/>
  <c r="AA292" i="1" s="1"/>
  <c r="U289" i="1"/>
  <c r="U292" i="1" s="1"/>
  <c r="FW289" i="1"/>
  <c r="FW292" i="1" s="1"/>
  <c r="T289" i="1"/>
  <c r="T292" i="1" s="1"/>
  <c r="BL289" i="1"/>
  <c r="BL292" i="1" s="1"/>
  <c r="X289" i="1"/>
  <c r="X292" i="1" s="1"/>
  <c r="BP289" i="1"/>
  <c r="BP292" i="1" s="1"/>
  <c r="DM289" i="1"/>
  <c r="DM292" i="1" s="1"/>
  <c r="EE289" i="1"/>
  <c r="EE292" i="1" s="1"/>
  <c r="H289" i="1"/>
  <c r="H292" i="1" s="1"/>
  <c r="AK289" i="1"/>
  <c r="AK292" i="1" s="1"/>
  <c r="CU289" i="1"/>
  <c r="CU292" i="1" s="1"/>
  <c r="AJ289" i="1"/>
  <c r="AJ292" i="1" s="1"/>
  <c r="DW289" i="1"/>
  <c r="DW292" i="1" s="1"/>
  <c r="DV289" i="1"/>
  <c r="DV292" i="1" s="1"/>
  <c r="Z289" i="1"/>
  <c r="Z292" i="1" s="1"/>
  <c r="CC289" i="1"/>
  <c r="CC292" i="1" s="1"/>
  <c r="CB289" i="1"/>
  <c r="CB292" i="1" s="1"/>
  <c r="BW289" i="1"/>
  <c r="BW292" i="1" s="1"/>
  <c r="AD289" i="1"/>
  <c r="AD292" i="1" s="1"/>
  <c r="CV289" i="1"/>
  <c r="CV292" i="1" s="1"/>
  <c r="V289" i="1"/>
  <c r="V292" i="1" s="1"/>
  <c r="AX289" i="1"/>
  <c r="AX292" i="1" s="1"/>
  <c r="CO289" i="1"/>
  <c r="CO292" i="1" s="1"/>
  <c r="EL289" i="1"/>
  <c r="EL292" i="1" s="1"/>
  <c r="G289" i="1"/>
  <c r="G292" i="1" s="1"/>
  <c r="AM289" i="1"/>
  <c r="AM292" i="1" s="1"/>
  <c r="DG289" i="1"/>
  <c r="DG292" i="1" s="1"/>
  <c r="BZ289" i="1"/>
  <c r="BZ292" i="1" s="1"/>
  <c r="CG289" i="1"/>
  <c r="CG292" i="1" s="1"/>
  <c r="EO289" i="1"/>
  <c r="EO292" i="1" s="1"/>
  <c r="CL289" i="1"/>
  <c r="CL292" i="1" s="1"/>
  <c r="EK289" i="1"/>
  <c r="EK292" i="1" s="1"/>
  <c r="AR289" i="1"/>
  <c r="AR292" i="1" s="1"/>
  <c r="FJ289" i="1"/>
  <c r="FJ292" i="1" s="1"/>
  <c r="AS289" i="1"/>
  <c r="AS292" i="1" s="1"/>
  <c r="CY289" i="1"/>
  <c r="CY292" i="1" s="1"/>
  <c r="BJ289" i="1"/>
  <c r="BJ292" i="1" s="1"/>
  <c r="FB289" i="1"/>
  <c r="FB292" i="1" s="1"/>
  <c r="K289" i="1"/>
  <c r="K292" i="1" s="1"/>
  <c r="EM289" i="1"/>
  <c r="EM292" i="1" s="1"/>
  <c r="O289" i="1"/>
  <c r="O292" i="1" s="1"/>
  <c r="FH289" i="1"/>
  <c r="FH292" i="1" s="1"/>
  <c r="BV289" i="1"/>
  <c r="BV292" i="1" s="1"/>
  <c r="AG289" i="1"/>
  <c r="AG292" i="1" s="1"/>
  <c r="AN289" i="1"/>
  <c r="AN292" i="1" s="1"/>
  <c r="FD289" i="1"/>
  <c r="FD292" i="1" s="1"/>
  <c r="P289" i="1"/>
  <c r="P292" i="1" s="1"/>
  <c r="AC289" i="1"/>
  <c r="AC292" i="1" s="1"/>
  <c r="AI289" i="1"/>
  <c r="AI292" i="1" s="1"/>
  <c r="BQ289" i="1"/>
  <c r="BQ292" i="1" s="1"/>
  <c r="AL289" i="1"/>
  <c r="AL292" i="1" s="1"/>
  <c r="BH289" i="1"/>
  <c r="BH292" i="1" s="1"/>
  <c r="AV289" i="1"/>
  <c r="AV292" i="1" s="1"/>
  <c r="AF289" i="1"/>
  <c r="AF292" i="1" s="1"/>
  <c r="CK289" i="1"/>
  <c r="CK292" i="1" s="1"/>
  <c r="AB289" i="1"/>
  <c r="AB292" i="1" s="1"/>
  <c r="CD289" i="1"/>
  <c r="CD292" i="1" s="1"/>
  <c r="DQ289" i="1"/>
  <c r="DQ292" i="1" s="1"/>
  <c r="CR289" i="1"/>
  <c r="CR292" i="1" s="1"/>
  <c r="ED289" i="1"/>
  <c r="ED292" i="1" s="1"/>
  <c r="BY289" i="1"/>
  <c r="BY292" i="1" s="1"/>
  <c r="FX289" i="1"/>
  <c r="FX292" i="1" s="1"/>
  <c r="FT289" i="1"/>
  <c r="FT292" i="1" s="1"/>
  <c r="C293" i="1"/>
  <c r="FZ280" i="1"/>
  <c r="GB280" i="1" s="1"/>
  <c r="C282" i="1"/>
  <c r="FX295" i="1" l="1"/>
  <c r="DQ295" i="1"/>
  <c r="AF295" i="1"/>
  <c r="BQ295" i="1"/>
  <c r="FD295" i="1"/>
  <c r="FH295" i="1"/>
  <c r="FB295" i="1"/>
  <c r="FJ295" i="1"/>
  <c r="EO295" i="1"/>
  <c r="AM295" i="1"/>
  <c r="AX295" i="1"/>
  <c r="BW295" i="1"/>
  <c r="DV295" i="1"/>
  <c r="AK295" i="1"/>
  <c r="BP295" i="1"/>
  <c r="FW295" i="1"/>
  <c r="CW295" i="1"/>
  <c r="DT295" i="1"/>
  <c r="FA295" i="1"/>
  <c r="CE295" i="1"/>
  <c r="EG295" i="1"/>
  <c r="FG295" i="1"/>
  <c r="AT295" i="1"/>
  <c r="BE295" i="1"/>
  <c r="AQ295" i="1"/>
  <c r="DI295" i="1"/>
  <c r="DX295" i="1"/>
  <c r="I295" i="1"/>
  <c r="BK295" i="1"/>
  <c r="DL295" i="1"/>
  <c r="DY295" i="1"/>
  <c r="AZ295" i="1"/>
  <c r="EN295" i="1"/>
  <c r="CI295" i="1"/>
  <c r="CQ295" i="1"/>
  <c r="DE295" i="1"/>
  <c r="L295" i="1"/>
  <c r="EB295" i="1"/>
  <c r="M295" i="1"/>
  <c r="FP295" i="1"/>
  <c r="BC295" i="1"/>
  <c r="EJ295" i="1"/>
  <c r="AW295" i="1"/>
  <c r="S295" i="1"/>
  <c r="EH295" i="1"/>
  <c r="EM296" i="1"/>
  <c r="EM311" i="1" s="1"/>
  <c r="BP296" i="1"/>
  <c r="BP311" i="1" s="1"/>
  <c r="ES296" i="1"/>
  <c r="ES311" i="1" s="1"/>
  <c r="V296" i="1"/>
  <c r="V311" i="1" s="1"/>
  <c r="F296" i="1"/>
  <c r="F311" i="1" s="1"/>
  <c r="CV296" i="1"/>
  <c r="CV311" i="1" s="1"/>
  <c r="O296" i="1"/>
  <c r="O311" i="1" s="1"/>
  <c r="DV296" i="1"/>
  <c r="DV311" i="1" s="1"/>
  <c r="BM296" i="1"/>
  <c r="BM311" i="1" s="1"/>
  <c r="R296" i="1"/>
  <c r="R311" i="1" s="1"/>
  <c r="DZ296" i="1"/>
  <c r="DZ311" i="1" s="1"/>
  <c r="AG296" i="1"/>
  <c r="AG311" i="1" s="1"/>
  <c r="EO296" i="1"/>
  <c r="EO311" i="1" s="1"/>
  <c r="EW296" i="1"/>
  <c r="EW311" i="1" s="1"/>
  <c r="T296" i="1"/>
  <c r="T311" i="1" s="1"/>
  <c r="CH296" i="1"/>
  <c r="CH311" i="1" s="1"/>
  <c r="CN296" i="1"/>
  <c r="CN311" i="1" s="1"/>
  <c r="CF296" i="1"/>
  <c r="CF311" i="1" s="1"/>
  <c r="FW296" i="1"/>
  <c r="FW311" i="1" s="1"/>
  <c r="EL296" i="1"/>
  <c r="EL311" i="1" s="1"/>
  <c r="BF296" i="1"/>
  <c r="BF311" i="1" s="1"/>
  <c r="AI296" i="1"/>
  <c r="AI311" i="1" s="1"/>
  <c r="BV296" i="1"/>
  <c r="BV311" i="1" s="1"/>
  <c r="FA296" i="1"/>
  <c r="FA311" i="1" s="1"/>
  <c r="BO296" i="1"/>
  <c r="BO311" i="1" s="1"/>
  <c r="CI296" i="1"/>
  <c r="CI311" i="1" s="1"/>
  <c r="BA296" i="1"/>
  <c r="BA311" i="1" s="1"/>
  <c r="FI296" i="1"/>
  <c r="FI311" i="1" s="1"/>
  <c r="BK296" i="1"/>
  <c r="BK311" i="1" s="1"/>
  <c r="AP296" i="1"/>
  <c r="AP311" i="1" s="1"/>
  <c r="CQ296" i="1"/>
  <c r="CQ311" i="1" s="1"/>
  <c r="AO296" i="1"/>
  <c r="AO311" i="1" s="1"/>
  <c r="EI296" i="1"/>
  <c r="EI311" i="1" s="1"/>
  <c r="AU296" i="1"/>
  <c r="AU311" i="1" s="1"/>
  <c r="EY296" i="1"/>
  <c r="EY311" i="1" s="1"/>
  <c r="E296" i="1"/>
  <c r="E311" i="1" s="1"/>
  <c r="CX296" i="1"/>
  <c r="CX311" i="1" s="1"/>
  <c r="BX296" i="1"/>
  <c r="BX311" i="1" s="1"/>
  <c r="AZ296" i="1"/>
  <c r="AZ311" i="1" s="1"/>
  <c r="FU296" i="1"/>
  <c r="FU311" i="1" s="1"/>
  <c r="DL296" i="1"/>
  <c r="DL311" i="1" s="1"/>
  <c r="EH296" i="1"/>
  <c r="EH311" i="1" s="1"/>
  <c r="BN296" i="1"/>
  <c r="BN311" i="1" s="1"/>
  <c r="BU296" i="1"/>
  <c r="BU311" i="1" s="1"/>
  <c r="C307" i="1"/>
  <c r="FZ307" i="1" s="1"/>
  <c r="FZ293" i="1"/>
  <c r="BY295" i="1"/>
  <c r="CD295" i="1"/>
  <c r="AV295" i="1"/>
  <c r="AI301" i="1"/>
  <c r="AI304" i="1" s="1"/>
  <c r="AI306" i="1" s="1"/>
  <c r="AI295" i="1"/>
  <c r="AN295" i="1"/>
  <c r="O301" i="1"/>
  <c r="O304" i="1" s="1"/>
  <c r="O306" i="1" s="1"/>
  <c r="O295" i="1"/>
  <c r="BJ295" i="1"/>
  <c r="AR295" i="1"/>
  <c r="CG295" i="1"/>
  <c r="G295" i="1"/>
  <c r="V295" i="1"/>
  <c r="V301" i="1"/>
  <c r="V304" i="1" s="1"/>
  <c r="V306" i="1" s="1"/>
  <c r="CB295" i="1"/>
  <c r="DW295" i="1"/>
  <c r="H295" i="1"/>
  <c r="X295" i="1"/>
  <c r="U295" i="1"/>
  <c r="FM295" i="1"/>
  <c r="BF306" i="1"/>
  <c r="BF295" i="1"/>
  <c r="BF301" i="1"/>
  <c r="BF304" i="1" s="1"/>
  <c r="ES301" i="1"/>
  <c r="ES304" i="1" s="1"/>
  <c r="ES306" i="1" s="1"/>
  <c r="ES295" i="1"/>
  <c r="N295" i="1"/>
  <c r="EA295" i="1"/>
  <c r="CH306" i="1"/>
  <c r="CH295" i="1"/>
  <c r="CH301" i="1"/>
  <c r="CH304" i="1" s="1"/>
  <c r="R301" i="1"/>
  <c r="R304" i="1" s="1"/>
  <c r="R306" i="1" s="1"/>
  <c r="R295" i="1"/>
  <c r="BM301" i="1"/>
  <c r="BM304" i="1" s="1"/>
  <c r="BM306" i="1" s="1"/>
  <c r="BM295" i="1"/>
  <c r="BD295" i="1"/>
  <c r="AP306" i="1"/>
  <c r="AP295" i="1"/>
  <c r="AP301" i="1"/>
  <c r="AP304" i="1" s="1"/>
  <c r="AU301" i="1"/>
  <c r="AU304" i="1" s="1"/>
  <c r="AU306" i="1" s="1"/>
  <c r="AU295" i="1"/>
  <c r="CX295" i="1"/>
  <c r="CX301" i="1"/>
  <c r="CX304" i="1" s="1"/>
  <c r="CX306" i="1" s="1"/>
  <c r="EC295" i="1"/>
  <c r="CS295" i="1"/>
  <c r="DJ295" i="1"/>
  <c r="FS295" i="1"/>
  <c r="FO295" i="1"/>
  <c r="E306" i="1"/>
  <c r="E301" i="1"/>
  <c r="E304" i="1" s="1"/>
  <c r="E295" i="1"/>
  <c r="FQ295" i="1"/>
  <c r="AH295" i="1"/>
  <c r="DS295" i="1"/>
  <c r="BA306" i="1"/>
  <c r="BA301" i="1"/>
  <c r="BA304" i="1" s="1"/>
  <c r="BA295" i="1"/>
  <c r="DF295" i="1"/>
  <c r="DF301" i="1"/>
  <c r="DF304" i="1" s="1"/>
  <c r="DF306" i="1" s="1"/>
  <c r="CM295" i="1"/>
  <c r="DD295" i="1"/>
  <c r="BS295" i="1"/>
  <c r="CZ295" i="1"/>
  <c r="BB295" i="1"/>
  <c r="BH296" i="1"/>
  <c r="BH311" i="1" s="1"/>
  <c r="AV296" i="1"/>
  <c r="AV311" i="1" s="1"/>
  <c r="CD296" i="1"/>
  <c r="CD311" i="1" s="1"/>
  <c r="AT296" i="1"/>
  <c r="AT311" i="1" s="1"/>
  <c r="EV296" i="1"/>
  <c r="EV311" i="1" s="1"/>
  <c r="FL296" i="1"/>
  <c r="FL311" i="1" s="1"/>
  <c r="AR296" i="1"/>
  <c r="AR311" i="1" s="1"/>
  <c r="BI296" i="1"/>
  <c r="BI311" i="1" s="1"/>
  <c r="CC296" i="1"/>
  <c r="CC311" i="1" s="1"/>
  <c r="FF296" i="1"/>
  <c r="FF311" i="1" s="1"/>
  <c r="K296" i="1"/>
  <c r="K311" i="1" s="1"/>
  <c r="EK296" i="1"/>
  <c r="EK311" i="1" s="1"/>
  <c r="ET296" i="1"/>
  <c r="ET311" i="1" s="1"/>
  <c r="FM296" i="1"/>
  <c r="FM311" i="1" s="1"/>
  <c r="DG296" i="1"/>
  <c r="DG311" i="1" s="1"/>
  <c r="Z296" i="1"/>
  <c r="Z311" i="1" s="1"/>
  <c r="AJ296" i="1"/>
  <c r="AJ311" i="1" s="1"/>
  <c r="BL296" i="1"/>
  <c r="BL311" i="1" s="1"/>
  <c r="P296" i="1"/>
  <c r="P311" i="1" s="1"/>
  <c r="BD296" i="1"/>
  <c r="BD311" i="1" s="1"/>
  <c r="FJ296" i="1"/>
  <c r="FJ311" i="1" s="1"/>
  <c r="FE296" i="1"/>
  <c r="FE311" i="1" s="1"/>
  <c r="U296" i="1"/>
  <c r="U311" i="1" s="1"/>
  <c r="AK296" i="1"/>
  <c r="AK311" i="1" s="1"/>
  <c r="DU296" i="1"/>
  <c r="DU311" i="1" s="1"/>
  <c r="BR296" i="1"/>
  <c r="BR311" i="1" s="1"/>
  <c r="DF296" i="1"/>
  <c r="DF311" i="1" s="1"/>
  <c r="FS296" i="1"/>
  <c r="FS311" i="1" s="1"/>
  <c r="Y296" i="1"/>
  <c r="Y311" i="1" s="1"/>
  <c r="DY296" i="1"/>
  <c r="DY311" i="1" s="1"/>
  <c r="EJ296" i="1"/>
  <c r="EJ311" i="1" s="1"/>
  <c r="BT296" i="1"/>
  <c r="BT311" i="1" s="1"/>
  <c r="M296" i="1"/>
  <c r="M311" i="1" s="1"/>
  <c r="I296" i="1"/>
  <c r="I311" i="1" s="1"/>
  <c r="CM296" i="1"/>
  <c r="CM311" i="1" s="1"/>
  <c r="L296" i="1"/>
  <c r="L311" i="1" s="1"/>
  <c r="FN296" i="1"/>
  <c r="FN311" i="1" s="1"/>
  <c r="EC296" i="1"/>
  <c r="EC311" i="1" s="1"/>
  <c r="CP296" i="1"/>
  <c r="CP311" i="1" s="1"/>
  <c r="DX296" i="1"/>
  <c r="DX311" i="1" s="1"/>
  <c r="BC296" i="1"/>
  <c r="BC311" i="1" s="1"/>
  <c r="DI296" i="1"/>
  <c r="DI311" i="1" s="1"/>
  <c r="EF296" i="1"/>
  <c r="EF311" i="1" s="1"/>
  <c r="AW296" i="1"/>
  <c r="AW311" i="1" s="1"/>
  <c r="ED295" i="1"/>
  <c r="AB295" i="1"/>
  <c r="BH301" i="1"/>
  <c r="BH304" i="1" s="1"/>
  <c r="BH306" i="1" s="1"/>
  <c r="BH295" i="1"/>
  <c r="AC295" i="1"/>
  <c r="AG306" i="1"/>
  <c r="AG301" i="1"/>
  <c r="AG304" i="1" s="1"/>
  <c r="AG295" i="1"/>
  <c r="EM301" i="1"/>
  <c r="EM304" i="1" s="1"/>
  <c r="EM306" i="1" s="1"/>
  <c r="EM295" i="1"/>
  <c r="CY295" i="1"/>
  <c r="EK295" i="1"/>
  <c r="BZ295" i="1"/>
  <c r="EL306" i="1"/>
  <c r="EL295" i="1"/>
  <c r="EL301" i="1"/>
  <c r="EL304" i="1" s="1"/>
  <c r="CV301" i="1"/>
  <c r="CV304" i="1" s="1"/>
  <c r="CV306" i="1" s="1"/>
  <c r="CV295" i="1"/>
  <c r="CC301" i="1"/>
  <c r="CC304" i="1" s="1"/>
  <c r="CC295" i="1"/>
  <c r="CC306" i="1"/>
  <c r="AJ295" i="1"/>
  <c r="EE301" i="1"/>
  <c r="EE304" i="1" s="1"/>
  <c r="EE306" i="1" s="1"/>
  <c r="EE295" i="1"/>
  <c r="BL301" i="1"/>
  <c r="BL304" i="1" s="1"/>
  <c r="BL306" i="1" s="1"/>
  <c r="BL295" i="1"/>
  <c r="AA295" i="1"/>
  <c r="EZ295" i="1"/>
  <c r="CA301" i="1"/>
  <c r="CA304" i="1" s="1"/>
  <c r="CA306" i="1" s="1"/>
  <c r="CA295" i="1"/>
  <c r="FC295" i="1"/>
  <c r="EQ295" i="1"/>
  <c r="CT295" i="1"/>
  <c r="AY295" i="1"/>
  <c r="F295" i="1"/>
  <c r="F301" i="1"/>
  <c r="F304" i="1" s="1"/>
  <c r="F306" i="1" s="1"/>
  <c r="BI306" i="1"/>
  <c r="BI301" i="1"/>
  <c r="BI304" i="1" s="1"/>
  <c r="BI295" i="1"/>
  <c r="EW301" i="1"/>
  <c r="EW304" i="1" s="1"/>
  <c r="EW306" i="1" s="1"/>
  <c r="EW295" i="1"/>
  <c r="BX301" i="1"/>
  <c r="BX304" i="1" s="1"/>
  <c r="BX306" i="1" s="1"/>
  <c r="BX295" i="1"/>
  <c r="D295" i="1"/>
  <c r="DA295" i="1"/>
  <c r="DN295" i="1"/>
  <c r="BG295" i="1"/>
  <c r="Q295" i="1"/>
  <c r="EI306" i="1"/>
  <c r="EI301" i="1"/>
  <c r="EI304" i="1" s="1"/>
  <c r="EI295" i="1"/>
  <c r="FU301" i="1"/>
  <c r="FU304" i="1" s="1"/>
  <c r="FU306" i="1" s="1"/>
  <c r="FU295" i="1"/>
  <c r="BO301" i="1"/>
  <c r="BO304" i="1" s="1"/>
  <c r="BO306" i="1" s="1"/>
  <c r="BO295" i="1"/>
  <c r="DP295" i="1"/>
  <c r="Y295" i="1"/>
  <c r="AE295" i="1"/>
  <c r="EX295" i="1"/>
  <c r="DH295" i="1"/>
  <c r="EP295" i="1"/>
  <c r="FI306" i="1"/>
  <c r="FI301" i="1"/>
  <c r="FI304" i="1" s="1"/>
  <c r="FI295" i="1"/>
  <c r="EY301" i="1"/>
  <c r="EY304" i="1" s="1"/>
  <c r="EY306" i="1" s="1"/>
  <c r="EY295" i="1"/>
  <c r="CJ295" i="1"/>
  <c r="FX296" i="1"/>
  <c r="FX311" i="1" s="1"/>
  <c r="CA296" i="1"/>
  <c r="CA311" i="1" s="1"/>
  <c r="EA296" i="1"/>
  <c r="EA311" i="1" s="1"/>
  <c r="BE296" i="1"/>
  <c r="BE311" i="1" s="1"/>
  <c r="AF296" i="1"/>
  <c r="AF311" i="1" s="1"/>
  <c r="EE296" i="1"/>
  <c r="EE311" i="1" s="1"/>
  <c r="EZ296" i="1"/>
  <c r="EZ311" i="1" s="1"/>
  <c r="AB296" i="1"/>
  <c r="AB311" i="1" s="1"/>
  <c r="FH296" i="1"/>
  <c r="FH311" i="1" s="1"/>
  <c r="BJ296" i="1"/>
  <c r="BJ311" i="1" s="1"/>
  <c r="BZ296" i="1"/>
  <c r="BZ311" i="1" s="1"/>
  <c r="N296" i="1"/>
  <c r="N311" i="1" s="1"/>
  <c r="AX296" i="1"/>
  <c r="AX311" i="1" s="1"/>
  <c r="AC296" i="1"/>
  <c r="AC311" i="1" s="1"/>
  <c r="DW296" i="1"/>
  <c r="DW311" i="1" s="1"/>
  <c r="FG296" i="1"/>
  <c r="FG311" i="1" s="1"/>
  <c r="AL296" i="1"/>
  <c r="AL311" i="1" s="1"/>
  <c r="CE296" i="1"/>
  <c r="CE311" i="1" s="1"/>
  <c r="FD296" i="1"/>
  <c r="FD311" i="1" s="1"/>
  <c r="AY296" i="1"/>
  <c r="AY311" i="1" s="1"/>
  <c r="EQ296" i="1"/>
  <c r="EQ311" i="1" s="1"/>
  <c r="CT296" i="1"/>
  <c r="CT311" i="1" s="1"/>
  <c r="CU296" i="1"/>
  <c r="CU311" i="1" s="1"/>
  <c r="EG296" i="1"/>
  <c r="EG311" i="1" s="1"/>
  <c r="CK296" i="1"/>
  <c r="CK311" i="1" s="1"/>
  <c r="AM296" i="1"/>
  <c r="AM311" i="1" s="1"/>
  <c r="W296" i="1"/>
  <c r="W311" i="1" s="1"/>
  <c r="DE296" i="1"/>
  <c r="DE311" i="1" s="1"/>
  <c r="EP296" i="1"/>
  <c r="EP311" i="1" s="1"/>
  <c r="DO296" i="1"/>
  <c r="DO311" i="1" s="1"/>
  <c r="EX296" i="1"/>
  <c r="EX311" i="1" s="1"/>
  <c r="D296" i="1"/>
  <c r="D311" i="1" s="1"/>
  <c r="CS296" i="1"/>
  <c r="CS311" i="1" s="1"/>
  <c r="EB296" i="1"/>
  <c r="EB311" i="1" s="1"/>
  <c r="DK296" i="1"/>
  <c r="DK311" i="1" s="1"/>
  <c r="AH296" i="1"/>
  <c r="AH311" i="1" s="1"/>
  <c r="FP296" i="1"/>
  <c r="FP311" i="1" s="1"/>
  <c r="BU301" i="1"/>
  <c r="BU304" i="1" s="1"/>
  <c r="BU295" i="1"/>
  <c r="BU306" i="1"/>
  <c r="FQ296" i="1"/>
  <c r="FQ311" i="1" s="1"/>
  <c r="DD296" i="1"/>
  <c r="DD311" i="1" s="1"/>
  <c r="DR296" i="1"/>
  <c r="DR311" i="1" s="1"/>
  <c r="J296" i="1"/>
  <c r="J311" i="1" s="1"/>
  <c r="DC296" i="1"/>
  <c r="DC311" i="1" s="1"/>
  <c r="CZ296" i="1"/>
  <c r="CZ311" i="1" s="1"/>
  <c r="S296" i="1"/>
  <c r="S311" i="1" s="1"/>
  <c r="C316" i="1"/>
  <c r="C323" i="1" s="1"/>
  <c r="C284" i="1"/>
  <c r="FZ284" i="1" s="1"/>
  <c r="FZ282" i="1"/>
  <c r="C289" i="1"/>
  <c r="FT295" i="1"/>
  <c r="CR301" i="1"/>
  <c r="CR304" i="1" s="1"/>
  <c r="CR306" i="1" s="1"/>
  <c r="CR295" i="1"/>
  <c r="CK301" i="1"/>
  <c r="CK304" i="1" s="1"/>
  <c r="CK295" i="1"/>
  <c r="CK306" i="1"/>
  <c r="AL295" i="1"/>
  <c r="AL301" i="1"/>
  <c r="AL304" i="1" s="1"/>
  <c r="AL306" i="1" s="1"/>
  <c r="P301" i="1"/>
  <c r="P304" i="1" s="1"/>
  <c r="P306" i="1" s="1"/>
  <c r="P295" i="1"/>
  <c r="BV306" i="1"/>
  <c r="BV295" i="1"/>
  <c r="BV301" i="1"/>
  <c r="BV304" i="1" s="1"/>
  <c r="K301" i="1"/>
  <c r="K304" i="1" s="1"/>
  <c r="K306" i="1" s="1"/>
  <c r="K295" i="1"/>
  <c r="AS295" i="1"/>
  <c r="CL295" i="1"/>
  <c r="DG301" i="1"/>
  <c r="DG304" i="1" s="1"/>
  <c r="DG306" i="1" s="1"/>
  <c r="DG295" i="1"/>
  <c r="CO295" i="1"/>
  <c r="AD295" i="1"/>
  <c r="AD301" i="1"/>
  <c r="AD304" i="1" s="1"/>
  <c r="AD306" i="1" s="1"/>
  <c r="Z306" i="1"/>
  <c r="Z295" i="1"/>
  <c r="Z301" i="1"/>
  <c r="Z304" i="1" s="1"/>
  <c r="CU301" i="1"/>
  <c r="CU304" i="1" s="1"/>
  <c r="CU306" i="1" s="1"/>
  <c r="CU295" i="1"/>
  <c r="DM295" i="1"/>
  <c r="T306" i="1"/>
  <c r="T301" i="1"/>
  <c r="T304" i="1" s="1"/>
  <c r="T295" i="1"/>
  <c r="ET306" i="1"/>
  <c r="ET295" i="1"/>
  <c r="ET301" i="1"/>
  <c r="ET304" i="1" s="1"/>
  <c r="EV301" i="1"/>
  <c r="EV304" i="1" s="1"/>
  <c r="EV306" i="1" s="1"/>
  <c r="EV295" i="1"/>
  <c r="FF301" i="1"/>
  <c r="FF304" i="1" s="1"/>
  <c r="FF306" i="1"/>
  <c r="FF295" i="1"/>
  <c r="DZ301" i="1"/>
  <c r="DZ304" i="1" s="1"/>
  <c r="DZ306" i="1" s="1"/>
  <c r="DZ295" i="1"/>
  <c r="FL306" i="1"/>
  <c r="FL301" i="1"/>
  <c r="FL304" i="1" s="1"/>
  <c r="FL295" i="1"/>
  <c r="FE301" i="1"/>
  <c r="FE304" i="1" s="1"/>
  <c r="FE306" i="1"/>
  <c r="FE295" i="1"/>
  <c r="CF301" i="1"/>
  <c r="CF304" i="1" s="1"/>
  <c r="CF306" i="1" s="1"/>
  <c r="CF295" i="1"/>
  <c r="DU301" i="1"/>
  <c r="DU304" i="1" s="1"/>
  <c r="DU306" i="1" s="1"/>
  <c r="DU295" i="1"/>
  <c r="CN306" i="1"/>
  <c r="CN301" i="1"/>
  <c r="CN304" i="1" s="1"/>
  <c r="CN295" i="1"/>
  <c r="AO301" i="1"/>
  <c r="AO304" i="1" s="1"/>
  <c r="AO306" i="1" s="1"/>
  <c r="AO295" i="1"/>
  <c r="BT301" i="1"/>
  <c r="BT304" i="1" s="1"/>
  <c r="BT306" i="1" s="1"/>
  <c r="BT295" i="1"/>
  <c r="EU295" i="1"/>
  <c r="FK295" i="1"/>
  <c r="J295" i="1"/>
  <c r="CP295" i="1"/>
  <c r="CP301" i="1"/>
  <c r="CP304" i="1" s="1"/>
  <c r="CP306" i="1" s="1"/>
  <c r="BR295" i="1"/>
  <c r="BR301" i="1"/>
  <c r="BR304" i="1" s="1"/>
  <c r="BR306" i="1" s="1"/>
  <c r="FR295" i="1"/>
  <c r="DB295" i="1"/>
  <c r="DK301" i="1"/>
  <c r="DK304" i="1" s="1"/>
  <c r="DK306" i="1" s="1"/>
  <c r="DK295" i="1"/>
  <c r="DR295" i="1"/>
  <c r="DR301" i="1"/>
  <c r="DR304" i="1" s="1"/>
  <c r="DR306" i="1" s="1"/>
  <c r="DO306" i="1"/>
  <c r="DO301" i="1"/>
  <c r="DO304" i="1" s="1"/>
  <c r="DO295" i="1"/>
  <c r="FN301" i="1"/>
  <c r="FN304" i="1" s="1"/>
  <c r="FN306" i="1"/>
  <c r="FN295" i="1"/>
  <c r="W301" i="1"/>
  <c r="W304" i="1" s="1"/>
  <c r="W306" i="1" s="1"/>
  <c r="W295" i="1"/>
  <c r="ER295" i="1"/>
  <c r="DC306" i="1"/>
  <c r="DC301" i="1"/>
  <c r="DC304" i="1" s="1"/>
  <c r="DC295" i="1"/>
  <c r="FV301" i="1"/>
  <c r="FV304" i="1" s="1"/>
  <c r="FV306" i="1"/>
  <c r="FV295" i="1"/>
  <c r="BY296" i="1"/>
  <c r="BY311" i="1" s="1"/>
  <c r="EF301" i="1"/>
  <c r="EF304" i="1" s="1"/>
  <c r="EF306" i="1" s="1"/>
  <c r="EF295" i="1"/>
  <c r="BN301" i="1"/>
  <c r="BN304" i="1" s="1"/>
  <c r="BN306" i="1" s="1"/>
  <c r="BN295" i="1"/>
  <c r="X296" i="1"/>
  <c r="X311" i="1" s="1"/>
  <c r="CB296" i="1"/>
  <c r="CB311" i="1" s="1"/>
  <c r="CO296" i="1"/>
  <c r="CO311" i="1" s="1"/>
  <c r="BW296" i="1"/>
  <c r="BW311" i="1" s="1"/>
  <c r="AD296" i="1"/>
  <c r="AD311" i="1" s="1"/>
  <c r="H296" i="1"/>
  <c r="H311" i="1" s="1"/>
  <c r="AN296" i="1"/>
  <c r="AN311" i="1" s="1"/>
  <c r="G296" i="1"/>
  <c r="G311" i="1" s="1"/>
  <c r="CG296" i="1"/>
  <c r="CG311" i="1" s="1"/>
  <c r="FB296" i="1"/>
  <c r="FB311" i="1" s="1"/>
  <c r="DM296" i="1"/>
  <c r="DM311" i="1" s="1"/>
  <c r="ED296" i="1"/>
  <c r="ED311" i="1" s="1"/>
  <c r="CL296" i="1"/>
  <c r="CL311" i="1" s="1"/>
  <c r="CY296" i="1"/>
  <c r="CY311" i="1" s="1"/>
  <c r="AQ296" i="1"/>
  <c r="AQ311" i="1" s="1"/>
  <c r="DQ296" i="1"/>
  <c r="DQ311" i="1" s="1"/>
  <c r="FT296" i="1"/>
  <c r="FT311" i="1" s="1"/>
  <c r="CR296" i="1"/>
  <c r="CR311" i="1" s="1"/>
  <c r="FC296" i="1"/>
  <c r="FC311" i="1" s="1"/>
  <c r="AA296" i="1"/>
  <c r="AA311" i="1" s="1"/>
  <c r="BQ296" i="1"/>
  <c r="BQ311" i="1" s="1"/>
  <c r="DT296" i="1"/>
  <c r="DT311" i="1" s="1"/>
  <c r="CW296" i="1"/>
  <c r="CW311" i="1" s="1"/>
  <c r="AS296" i="1"/>
  <c r="AS311" i="1" s="1"/>
  <c r="EU296" i="1"/>
  <c r="EU311" i="1" s="1"/>
  <c r="AE296" i="1"/>
  <c r="AE311" i="1" s="1"/>
  <c r="DA296" i="1"/>
  <c r="DA311" i="1" s="1"/>
  <c r="DJ296" i="1"/>
  <c r="DJ311" i="1" s="1"/>
  <c r="EN296" i="1"/>
  <c r="EN311" i="1" s="1"/>
  <c r="DB296" i="1"/>
  <c r="DB311" i="1" s="1"/>
  <c r="Q296" i="1"/>
  <c r="Q311" i="1" s="1"/>
  <c r="FO296" i="1"/>
  <c r="FO311" i="1" s="1"/>
  <c r="BS296" i="1"/>
  <c r="BS311" i="1" s="1"/>
  <c r="DN296" i="1"/>
  <c r="DN311" i="1" s="1"/>
  <c r="ER296" i="1"/>
  <c r="ER311" i="1" s="1"/>
  <c r="DH296" i="1"/>
  <c r="DH311" i="1" s="1"/>
  <c r="FR296" i="1"/>
  <c r="FR311" i="1" s="1"/>
  <c r="BG296" i="1"/>
  <c r="BG311" i="1" s="1"/>
  <c r="DS296" i="1"/>
  <c r="DS311" i="1" s="1"/>
  <c r="FK296" i="1"/>
  <c r="FK311" i="1" s="1"/>
  <c r="FV296" i="1"/>
  <c r="FV311" i="1" s="1"/>
  <c r="DP296" i="1"/>
  <c r="DP311" i="1" s="1"/>
  <c r="CJ296" i="1"/>
  <c r="CJ311" i="1" s="1"/>
  <c r="BB296" i="1"/>
  <c r="BB311" i="1" s="1"/>
  <c r="DC309" i="1" l="1"/>
  <c r="ER301" i="1"/>
  <c r="ER304" i="1" s="1"/>
  <c r="ER306" i="1" s="1"/>
  <c r="DO309" i="1"/>
  <c r="DR309" i="1"/>
  <c r="BR309" i="1"/>
  <c r="EU301" i="1"/>
  <c r="EU304" i="1" s="1"/>
  <c r="EU306" i="1" s="1"/>
  <c r="CN309" i="1"/>
  <c r="FL309" i="1"/>
  <c r="AD309" i="1"/>
  <c r="CL301" i="1"/>
  <c r="CL304" i="1" s="1"/>
  <c r="CL306" i="1" s="1"/>
  <c r="AL309" i="1"/>
  <c r="FI309" i="1"/>
  <c r="EP301" i="1"/>
  <c r="EP304" i="1" s="1"/>
  <c r="EP306" i="1" s="1"/>
  <c r="Y301" i="1"/>
  <c r="Y304" i="1" s="1"/>
  <c r="Y306" i="1" s="1"/>
  <c r="DN301" i="1"/>
  <c r="DN304" i="1" s="1"/>
  <c r="DN306" i="1" s="1"/>
  <c r="EQ301" i="1"/>
  <c r="EQ304" i="1" s="1"/>
  <c r="EQ306" i="1" s="1"/>
  <c r="AA301" i="1"/>
  <c r="AA304" i="1" s="1"/>
  <c r="AA306" i="1" s="1"/>
  <c r="CC309" i="1"/>
  <c r="BZ301" i="1"/>
  <c r="BZ304" i="1" s="1"/>
  <c r="BZ306" i="1" s="1"/>
  <c r="EK301" i="1"/>
  <c r="EK304" i="1" s="1"/>
  <c r="EK306" i="1" s="1"/>
  <c r="AG309" i="1"/>
  <c r="AC301" i="1"/>
  <c r="AC304" i="1" s="1"/>
  <c r="AC306" i="1" s="1"/>
  <c r="ED301" i="1"/>
  <c r="ED304" i="1" s="1"/>
  <c r="ED306" i="1" s="1"/>
  <c r="CM301" i="1"/>
  <c r="CM304" i="1" s="1"/>
  <c r="CM306" i="1" s="1"/>
  <c r="AH301" i="1"/>
  <c r="AH304" i="1" s="1"/>
  <c r="AH306" i="1" s="1"/>
  <c r="FS301" i="1"/>
  <c r="FS304" i="1" s="1"/>
  <c r="FS306" i="1" s="1"/>
  <c r="CX309" i="1"/>
  <c r="U301" i="1"/>
  <c r="U304" i="1" s="1"/>
  <c r="U306" i="1" s="1"/>
  <c r="CB301" i="1"/>
  <c r="CB304" i="1" s="1"/>
  <c r="CB306" i="1" s="1"/>
  <c r="AR301" i="1"/>
  <c r="AR304" i="1" s="1"/>
  <c r="AR306" i="1" s="1"/>
  <c r="AW301" i="1"/>
  <c r="AW304" i="1" s="1"/>
  <c r="AW306" i="1" s="1"/>
  <c r="M301" i="1"/>
  <c r="M304" i="1" s="1"/>
  <c r="M306" i="1" s="1"/>
  <c r="CQ301" i="1"/>
  <c r="CQ304" i="1" s="1"/>
  <c r="CQ306" i="1" s="1"/>
  <c r="DY301" i="1"/>
  <c r="DY304" i="1" s="1"/>
  <c r="DY306" i="1" s="1"/>
  <c r="DX301" i="1"/>
  <c r="DX304" i="1" s="1"/>
  <c r="DX306" i="1" s="1"/>
  <c r="DI301" i="1"/>
  <c r="DI304" i="1" s="1"/>
  <c r="DI306" i="1" s="1"/>
  <c r="FA301" i="1"/>
  <c r="FA304" i="1" s="1"/>
  <c r="FA306" i="1" s="1"/>
  <c r="FW301" i="1"/>
  <c r="FW304" i="1" s="1"/>
  <c r="FW306" i="1" s="1"/>
  <c r="BP301" i="1"/>
  <c r="BP304" i="1" s="1"/>
  <c r="BP306" i="1" s="1"/>
  <c r="AX301" i="1"/>
  <c r="AX304" i="1" s="1"/>
  <c r="AX306" i="1" s="1"/>
  <c r="FB301" i="1"/>
  <c r="FB304" i="1" s="1"/>
  <c r="FB306" i="1" s="1"/>
  <c r="DQ301" i="1"/>
  <c r="DQ304" i="1" s="1"/>
  <c r="DQ306" i="1" s="1"/>
  <c r="EF309" i="1"/>
  <c r="FV309" i="1"/>
  <c r="FN309" i="1"/>
  <c r="DB301" i="1"/>
  <c r="DB304" i="1" s="1"/>
  <c r="DB306" i="1" s="1"/>
  <c r="FR301" i="1"/>
  <c r="FR304" i="1" s="1"/>
  <c r="FR306" i="1" s="1"/>
  <c r="J301" i="1"/>
  <c r="J304" i="1" s="1"/>
  <c r="J306" i="1" s="1"/>
  <c r="FK301" i="1"/>
  <c r="FK304" i="1" s="1"/>
  <c r="FK306" i="1" s="1"/>
  <c r="AO309" i="1"/>
  <c r="FE309" i="1"/>
  <c r="EV309" i="1"/>
  <c r="ET309" i="1"/>
  <c r="CU309" i="1"/>
  <c r="Z309" i="1"/>
  <c r="DG309" i="1"/>
  <c r="CL309" i="1"/>
  <c r="AS301" i="1"/>
  <c r="AS304" i="1" s="1"/>
  <c r="AS306" i="1" s="1"/>
  <c r="P309" i="1"/>
  <c r="CR309" i="1"/>
  <c r="FT301" i="1"/>
  <c r="FT304" i="1" s="1"/>
  <c r="FT306" i="1" s="1"/>
  <c r="EY309" i="1"/>
  <c r="AE301" i="1"/>
  <c r="AE304" i="1" s="1"/>
  <c r="AE306" i="1" s="1"/>
  <c r="BO309" i="1"/>
  <c r="FU309" i="1"/>
  <c r="DN309" i="1"/>
  <c r="DA301" i="1"/>
  <c r="DA304" i="1" s="1"/>
  <c r="DA306" i="1" s="1"/>
  <c r="BX309" i="1"/>
  <c r="EW309" i="1"/>
  <c r="CT301" i="1"/>
  <c r="CT304" i="1" s="1"/>
  <c r="CT306" i="1" s="1"/>
  <c r="CA309" i="1"/>
  <c r="EZ301" i="1"/>
  <c r="EZ304" i="1" s="1"/>
  <c r="EZ306" i="1" s="1"/>
  <c r="EE309" i="1"/>
  <c r="AJ301" i="1"/>
  <c r="AJ304" i="1" s="1"/>
  <c r="AJ306" i="1" s="1"/>
  <c r="BZ309" i="1"/>
  <c r="EM309" i="1"/>
  <c r="ED309" i="1"/>
  <c r="DD301" i="1"/>
  <c r="DD304" i="1" s="1"/>
  <c r="DD306" i="1" s="1"/>
  <c r="BA309" i="1"/>
  <c r="DS301" i="1"/>
  <c r="DS304" i="1" s="1"/>
  <c r="DS306" i="1" s="1"/>
  <c r="E309" i="1"/>
  <c r="FO301" i="1"/>
  <c r="FO304" i="1" s="1"/>
  <c r="FO306" i="1" s="1"/>
  <c r="EC301" i="1"/>
  <c r="EC304" i="1" s="1"/>
  <c r="EC306" i="1" s="1"/>
  <c r="BD301" i="1"/>
  <c r="BD304" i="1" s="1"/>
  <c r="BD306" i="1" s="1"/>
  <c r="EA301" i="1"/>
  <c r="EA304" i="1" s="1"/>
  <c r="EA306" i="1" s="1"/>
  <c r="DW301" i="1"/>
  <c r="DW304" i="1" s="1"/>
  <c r="DW306" i="1" s="1"/>
  <c r="CG301" i="1"/>
  <c r="CG304" i="1" s="1"/>
  <c r="CG306" i="1" s="1"/>
  <c r="O309" i="1"/>
  <c r="AN301" i="1"/>
  <c r="AN304" i="1" s="1"/>
  <c r="AN306" i="1" s="1"/>
  <c r="BY301" i="1"/>
  <c r="BY304" i="1" s="1"/>
  <c r="BY306" i="1" s="1"/>
  <c r="EH301" i="1"/>
  <c r="EH304" i="1" s="1"/>
  <c r="EH306" i="1" s="1"/>
  <c r="S301" i="1"/>
  <c r="S304" i="1" s="1"/>
  <c r="S306" i="1" s="1"/>
  <c r="FP301" i="1"/>
  <c r="FP304" i="1" s="1"/>
  <c r="FP306" i="1" s="1"/>
  <c r="DE301" i="1"/>
  <c r="DE304" i="1" s="1"/>
  <c r="DE306" i="1" s="1"/>
  <c r="AZ301" i="1"/>
  <c r="AZ304" i="1" s="1"/>
  <c r="AZ306" i="1" s="1"/>
  <c r="I301" i="1"/>
  <c r="I304" i="1" s="1"/>
  <c r="I306" i="1" s="1"/>
  <c r="CE301" i="1"/>
  <c r="CE304" i="1" s="1"/>
  <c r="CE306" i="1" s="1"/>
  <c r="FW309" i="1"/>
  <c r="DV301" i="1"/>
  <c r="DV304" i="1" s="1"/>
  <c r="DV306" i="1" s="1"/>
  <c r="BW301" i="1"/>
  <c r="BW304" i="1" s="1"/>
  <c r="BW306" i="1" s="1"/>
  <c r="FJ301" i="1"/>
  <c r="FJ304" i="1" s="1"/>
  <c r="FJ306" i="1" s="1"/>
  <c r="BQ301" i="1"/>
  <c r="BQ304" i="1" s="1"/>
  <c r="BQ306" i="1" s="1"/>
  <c r="AF301" i="1"/>
  <c r="AF304" i="1" s="1"/>
  <c r="AF306" i="1" s="1"/>
  <c r="BN309" i="1"/>
  <c r="W309" i="1"/>
  <c r="DK309" i="1"/>
  <c r="DB309" i="1"/>
  <c r="J309" i="1"/>
  <c r="BT309" i="1"/>
  <c r="CF309" i="1"/>
  <c r="FF309" i="1"/>
  <c r="K309" i="1"/>
  <c r="BV309" i="1"/>
  <c r="BG301" i="1"/>
  <c r="BG304" i="1" s="1"/>
  <c r="BG306" i="1" s="1"/>
  <c r="AY301" i="1"/>
  <c r="AY304" i="1" s="1"/>
  <c r="AY306" i="1" s="1"/>
  <c r="BL309" i="1"/>
  <c r="CV309" i="1"/>
  <c r="EL309" i="1"/>
  <c r="BH309" i="1"/>
  <c r="BS301" i="1"/>
  <c r="BS304" i="1" s="1"/>
  <c r="BS306" i="1" s="1"/>
  <c r="CS301" i="1"/>
  <c r="CS304" i="1" s="1"/>
  <c r="CS306" i="1" s="1"/>
  <c r="AU309" i="1"/>
  <c r="AP309" i="1"/>
  <c r="R309" i="1"/>
  <c r="CH309" i="1"/>
  <c r="ES309" i="1"/>
  <c r="BF309" i="1"/>
  <c r="FM301" i="1"/>
  <c r="FM304" i="1" s="1"/>
  <c r="FM306" i="1" s="1"/>
  <c r="H301" i="1"/>
  <c r="H304" i="1" s="1"/>
  <c r="H306" i="1" s="1"/>
  <c r="G301" i="1"/>
  <c r="G304" i="1" s="1"/>
  <c r="G306" i="1" s="1"/>
  <c r="BJ301" i="1"/>
  <c r="BJ304" i="1" s="1"/>
  <c r="BJ306" i="1" s="1"/>
  <c r="CD301" i="1"/>
  <c r="CD304" i="1" s="1"/>
  <c r="CD306" i="1" s="1"/>
  <c r="EH309" i="1"/>
  <c r="BC301" i="1"/>
  <c r="BC304" i="1" s="1"/>
  <c r="BC306" i="1" s="1"/>
  <c r="EN301" i="1"/>
  <c r="EN304" i="1" s="1"/>
  <c r="EN306" i="1" s="1"/>
  <c r="BK301" i="1"/>
  <c r="BK304" i="1" s="1"/>
  <c r="BK306" i="1" s="1"/>
  <c r="AQ301" i="1"/>
  <c r="AQ304" i="1" s="1"/>
  <c r="AQ306" i="1" s="1"/>
  <c r="BE301" i="1"/>
  <c r="BE304" i="1" s="1"/>
  <c r="BE306" i="1" s="1"/>
  <c r="FG301" i="1"/>
  <c r="FG304" i="1" s="1"/>
  <c r="FG306" i="1" s="1"/>
  <c r="CW301" i="1"/>
  <c r="CW304" i="1" s="1"/>
  <c r="CW306" i="1" s="1"/>
  <c r="DV309" i="1"/>
  <c r="FD301" i="1"/>
  <c r="FD304" i="1" s="1"/>
  <c r="FD306" i="1" s="1"/>
  <c r="FX301" i="1"/>
  <c r="FX304" i="1" s="1"/>
  <c r="FX306" i="1" s="1"/>
  <c r="ER309" i="1"/>
  <c r="CP309" i="1"/>
  <c r="EU309" i="1"/>
  <c r="DU309" i="1"/>
  <c r="DZ309" i="1"/>
  <c r="T309" i="1"/>
  <c r="DM301" i="1"/>
  <c r="DM304" i="1" s="1"/>
  <c r="DM306" i="1" s="1"/>
  <c r="CO301" i="1"/>
  <c r="CO304" i="1" s="1"/>
  <c r="CO306" i="1" s="1"/>
  <c r="CK309" i="1"/>
  <c r="FZ289" i="1"/>
  <c r="GA292" i="1" s="1"/>
  <c r="GA295" i="1" s="1"/>
  <c r="C292" i="1"/>
  <c r="C296" i="1"/>
  <c r="BU309" i="1"/>
  <c r="CJ301" i="1"/>
  <c r="CJ304" i="1" s="1"/>
  <c r="CJ306" i="1" s="1"/>
  <c r="EP309" i="1"/>
  <c r="DH301" i="1"/>
  <c r="DH304" i="1" s="1"/>
  <c r="DH306" i="1" s="1"/>
  <c r="EX301" i="1"/>
  <c r="EX304" i="1" s="1"/>
  <c r="EX306" i="1" s="1"/>
  <c r="Y309" i="1"/>
  <c r="DP301" i="1"/>
  <c r="DP304" i="1" s="1"/>
  <c r="DP306" i="1" s="1"/>
  <c r="EI309" i="1"/>
  <c r="Q301" i="1"/>
  <c r="Q304" i="1" s="1"/>
  <c r="Q306" i="1" s="1"/>
  <c r="D301" i="1"/>
  <c r="D304" i="1" s="1"/>
  <c r="D306" i="1" s="1"/>
  <c r="BI309" i="1"/>
  <c r="F309" i="1"/>
  <c r="EQ309" i="1"/>
  <c r="FC301" i="1"/>
  <c r="FC304" i="1" s="1"/>
  <c r="FC306" i="1" s="1"/>
  <c r="AA309" i="1"/>
  <c r="EK309" i="1"/>
  <c r="CY301" i="1"/>
  <c r="CY304" i="1" s="1"/>
  <c r="CY306" i="1" s="1"/>
  <c r="AC309" i="1"/>
  <c r="AB301" i="1"/>
  <c r="AB304" i="1" s="1"/>
  <c r="AB306" i="1" s="1"/>
  <c r="BB301" i="1"/>
  <c r="BB304" i="1" s="1"/>
  <c r="BB306" i="1" s="1"/>
  <c r="CZ301" i="1"/>
  <c r="CZ304" i="1" s="1"/>
  <c r="CZ306" i="1" s="1"/>
  <c r="CM309" i="1"/>
  <c r="DF309" i="1"/>
  <c r="AH309" i="1"/>
  <c r="FQ301" i="1"/>
  <c r="FQ304" i="1" s="1"/>
  <c r="FQ306" i="1" s="1"/>
  <c r="FS309" i="1"/>
  <c r="DJ301" i="1"/>
  <c r="DJ304" i="1" s="1"/>
  <c r="DJ306" i="1" s="1"/>
  <c r="BM309" i="1"/>
  <c r="N301" i="1"/>
  <c r="N304" i="1" s="1"/>
  <c r="N306" i="1" s="1"/>
  <c r="U309" i="1"/>
  <c r="X301" i="1"/>
  <c r="X304" i="1" s="1"/>
  <c r="X306" i="1" s="1"/>
  <c r="CB309" i="1"/>
  <c r="V309" i="1"/>
  <c r="AR309" i="1"/>
  <c r="BJ309" i="1"/>
  <c r="AI309" i="1"/>
  <c r="AV301" i="1"/>
  <c r="AV304" i="1" s="1"/>
  <c r="AV306" i="1" s="1"/>
  <c r="GB298" i="1"/>
  <c r="GB293" i="1"/>
  <c r="AW309" i="1"/>
  <c r="EJ301" i="1"/>
  <c r="EJ304" i="1" s="1"/>
  <c r="EJ306" i="1" s="1"/>
  <c r="M309" i="1"/>
  <c r="EB301" i="1"/>
  <c r="EB304" i="1" s="1"/>
  <c r="EB306" i="1" s="1"/>
  <c r="L301" i="1"/>
  <c r="L304" i="1" s="1"/>
  <c r="L306" i="1" s="1"/>
  <c r="CQ309" i="1"/>
  <c r="CI301" i="1"/>
  <c r="CI304" i="1" s="1"/>
  <c r="CI306" i="1" s="1"/>
  <c r="DY309" i="1"/>
  <c r="DL301" i="1"/>
  <c r="DL304" i="1" s="1"/>
  <c r="DL306" i="1" s="1"/>
  <c r="DX309" i="1"/>
  <c r="DI309" i="1"/>
  <c r="AT301" i="1"/>
  <c r="AT304" i="1" s="1"/>
  <c r="AT306" i="1" s="1"/>
  <c r="FG309" i="1"/>
  <c r="EG301" i="1"/>
  <c r="EG304" i="1" s="1"/>
  <c r="EG306" i="1" s="1"/>
  <c r="FA309" i="1"/>
  <c r="DT301" i="1"/>
  <c r="DT304" i="1" s="1"/>
  <c r="DT306" i="1" s="1"/>
  <c r="BP309" i="1"/>
  <c r="AK301" i="1"/>
  <c r="AK304" i="1" s="1"/>
  <c r="AK306" i="1" s="1"/>
  <c r="AX309" i="1"/>
  <c r="AM301" i="1"/>
  <c r="AM304" i="1" s="1"/>
  <c r="AM306" i="1" s="1"/>
  <c r="EO301" i="1"/>
  <c r="EO304" i="1" s="1"/>
  <c r="EO306" i="1" s="1"/>
  <c r="FB309" i="1"/>
  <c r="FH301" i="1"/>
  <c r="FH304" i="1" s="1"/>
  <c r="FH306" i="1" s="1"/>
  <c r="DQ309" i="1"/>
  <c r="FH309" i="1" l="1"/>
  <c r="AM309" i="1"/>
  <c r="AK309" i="1"/>
  <c r="L309" i="1"/>
  <c r="CZ309" i="1"/>
  <c r="Q309" i="1"/>
  <c r="DH309" i="1"/>
  <c r="CO309" i="1"/>
  <c r="FX309" i="1"/>
  <c r="FD309" i="1"/>
  <c r="AQ309" i="1"/>
  <c r="H309" i="1"/>
  <c r="BS309" i="1"/>
  <c r="BG309" i="1"/>
  <c r="AF309" i="1"/>
  <c r="BW309" i="1"/>
  <c r="FP309" i="1"/>
  <c r="N309" i="1"/>
  <c r="BD309" i="1"/>
  <c r="EC309" i="1"/>
  <c r="EZ309" i="1"/>
  <c r="FK309" i="1"/>
  <c r="FR309" i="1"/>
  <c r="EG309" i="1"/>
  <c r="EJ309" i="1"/>
  <c r="AV309" i="1"/>
  <c r="FQ309" i="1"/>
  <c r="D309" i="1"/>
  <c r="G309" i="1"/>
  <c r="FJ309" i="1"/>
  <c r="CE309" i="1"/>
  <c r="DE309" i="1"/>
  <c r="BY309" i="1"/>
  <c r="DW309" i="1"/>
  <c r="DD309" i="1"/>
  <c r="AJ309" i="1"/>
  <c r="DA309" i="1"/>
  <c r="AE309" i="1"/>
  <c r="C311" i="1"/>
  <c r="FZ311" i="1" s="1"/>
  <c r="FZ296" i="1"/>
  <c r="EO309" i="1"/>
  <c r="CI309" i="1"/>
  <c r="EB309" i="1"/>
  <c r="AB309" i="1"/>
  <c r="CY309" i="1"/>
  <c r="FC309" i="1"/>
  <c r="DP309" i="1"/>
  <c r="CJ309" i="1"/>
  <c r="DM309" i="1"/>
  <c r="BE309" i="1"/>
  <c r="EN309" i="1"/>
  <c r="BC309" i="1"/>
  <c r="FM309" i="1"/>
  <c r="BQ309" i="1"/>
  <c r="AZ309" i="1"/>
  <c r="CG309" i="1"/>
  <c r="EA309" i="1"/>
  <c r="DS309" i="1"/>
  <c r="FT309" i="1"/>
  <c r="AS309" i="1"/>
  <c r="FZ292" i="1"/>
  <c r="C301" i="1"/>
  <c r="C304" i="1" s="1"/>
  <c r="FY304" i="1" s="1"/>
  <c r="C295" i="1"/>
  <c r="DT309" i="1"/>
  <c r="DL309" i="1"/>
  <c r="X309" i="1"/>
  <c r="DJ309" i="1"/>
  <c r="CW309" i="1"/>
  <c r="BK309" i="1"/>
  <c r="CD309" i="1"/>
  <c r="CS309" i="1"/>
  <c r="AY309" i="1"/>
  <c r="EX309" i="1"/>
  <c r="AT309" i="1"/>
  <c r="I309" i="1"/>
  <c r="S309" i="1"/>
  <c r="AN309" i="1"/>
  <c r="FO309" i="1"/>
  <c r="BB309" i="1"/>
  <c r="CT309" i="1"/>
  <c r="C309" i="1" l="1"/>
  <c r="FZ309" i="1" s="1"/>
  <c r="FZ295" i="1"/>
  <c r="GB295" i="1" s="1"/>
  <c r="FY309" i="1"/>
  <c r="FY306" i="1"/>
  <c r="FZ298" i="1"/>
  <c r="GB292" i="1"/>
  <c r="C306" i="1"/>
  <c r="FZ3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A30D36DF-9AD2-4CAE-9C06-3C3CC3C54685}">
      <text>
        <r>
          <rPr>
            <b/>
            <sz val="9"/>
            <color indexed="81"/>
            <rFont val="Tahoma"/>
            <charset val="1"/>
          </rPr>
          <t>Enter calculated number from cell C37.</t>
        </r>
      </text>
    </comment>
    <comment ref="AD80" authorId="1" shapeId="0" xr:uid="{9C62DE09-E43D-4DEF-8C74-D2871C1CA916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<sst xmlns="http://schemas.openxmlformats.org/spreadsheetml/2006/main" count="1533" uniqueCount="806">
  <si>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</si>
  <si>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</si>
  <si>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</si>
  <si>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</si>
  <si>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</si>
  <si>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</si>
  <si>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</si>
  <si>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</si>
  <si>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</si>
  <si>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</si>
  <si>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</si>
  <si>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</si>
  <si>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</si>
  <si>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</si>
  <si>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</si>
  <si>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</si>
  <si>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</si>
  <si>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</si>
  <si>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</si>
  <si>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</si>
  <si>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</si>
  <si>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</si>
  <si>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</si>
  <si>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</si>
  <si>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</si>
  <si>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</si>
  <si>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</si>
  <si>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</si>
  <si>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</si>
  <si>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</si>
  <si>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</si>
  <si>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</si>
  <si>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</si>
  <si>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</si>
  <si>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</si>
  <si>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</si>
  <si>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</si>
  <si>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</si>
  <si>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</si>
  <si>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</si>
  <si>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</si>
  <si>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</si>
  <si>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</si>
  <si>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</si>
  <si>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</si>
  <si>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</si>
  <si>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</si>
  <si>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</si>
  <si>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</si>
  <si>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</si>
  <si>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</si>
  <si>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</si>
  <si>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</si>
  <si>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</si>
  <si>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</si>
  <si>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</si>
  <si>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</si>
  <si>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</si>
  <si>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</si>
  <si>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</si>
  <si>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</si>
  <si>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</si>
  <si>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</si>
  <si>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</si>
  <si>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</si>
  <si>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</si>
  <si>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</si>
  <si>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</si>
  <si>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</si>
  <si>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</si>
  <si>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</si>
  <si>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</si>
  <si>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</si>
  <si>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</si>
  <si>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</si>
  <si>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</si>
  <si>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</si>
  <si>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</si>
  <si>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</si>
  <si>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</si>
  <si>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</si>
  <si>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</si>
  <si>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</si>
  <si>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</si>
  <si>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</si>
  <si>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</si>
  <si>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</si>
  <si>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</si>
  <si>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</si>
  <si>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</si>
  <si>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</si>
  <si>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</si>
  <si>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</si>
  <si>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</si>
  <si>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</si>
  <si>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</si>
  <si>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</si>
  <si>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</si>
  <si>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</si>
  <si>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</si>
  <si>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</si>
  <si>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</si>
  <si>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</si>
  <si>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</si>
  <si>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</si>
  <si>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</si>
  <si>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</si>
  <si>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</si>
  <si>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</si>
  <si>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</si>
  <si>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</si>
  <si>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</si>
  <si>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</si>
  <si>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</si>
  <si>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</si>
  <si>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</si>
  <si>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</si>
  <si>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</si>
  <si>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</si>
  <si>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</si>
  <si>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</si>
  <si>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</si>
  <si>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</si>
  <si>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</si>
  <si>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</si>
  <si>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</si>
  <si>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</si>
  <si>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</si>
  <si>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</si>
  <si>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</si>
  <si>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</si>
  <si>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</si>
  <si>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</si>
  <si>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</si>
  <si>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</si>
  <si>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</si>
  <si>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</si>
  <si>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</si>
  <si>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</si>
  <si>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</si>
  <si>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</si>
  <si>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</si>
  <si>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</si>
  <si>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</si>
  <si>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</si>
  <si>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</si>
  <si>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</si>
  <si>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</si>
  <si>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</si>
  <si>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</si>
  <si>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</si>
  <si>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</si>
  <si>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</si>
  <si>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</si>
  <si>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</si>
  <si>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</si>
  <si>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</si>
  <si>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</si>
  <si>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</si>
  <si>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</si>
  <si>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</si>
  <si>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</si>
  <si>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</si>
  <si>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</si>
  <si>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</si>
  <si>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</si>
  <si>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</si>
  <si>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</si>
  <si>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</si>
  <si>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</si>
  <si>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</si>
  <si>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</si>
  <si>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</si>
  <si>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</si>
  <si>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</si>
  <si>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</si>
  <si>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</si>
  <si>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</si>
  <si>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</si>
  <si>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</si>
  <si>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</si>
  <si>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</si>
  <si>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</si>
  <si>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</si>
  <si>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</si>
  <si>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</si>
  <si>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</si>
  <si>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</si>
  <si>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</si>
  <si>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</si>
  <si>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</si>
  <si>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</si>
  <si>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</si>
  <si>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</si>
  <si>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</si>
  <si>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</si>
  <si>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</si>
  <si>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</si>
  <si>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</si>
  <si>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</si>
  <si>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</si>
  <si>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</si>
  <si>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</si>
  <si>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</si>
  <si>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</si>
  <si>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</si>
  <si>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</si>
  <si>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</si>
  <si>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</si>
  <si>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</si>
  <si>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</si>
  <si>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</si>
  <si>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</si>
  <si>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</si>
  <si>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</si>
  <si>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</si>
  <si>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</si>
  <si>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</si>
  <si>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</si>
  <si>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</si>
  <si>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</si>
  <si>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</si>
  <si>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</si>
  <si>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</si>
  <si>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</si>
  <si>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</si>
  <si>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</si>
  <si>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</si>
  <si>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</si>
  <si>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</si>
  <si>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</si>
  <si>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</si>
  <si>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</si>
  <si>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</si>
  <si>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</si>
  <si>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</si>
  <si>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</si>
  <si>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</si>
  <si>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</si>
  <si>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</si>
  <si>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</si>
  <si>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</si>
  <si>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</si>
  <si>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</si>
  <si>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</si>
  <si>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</si>
  <si>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</si>
  <si>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</si>
  <si>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</si>
  <si>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</si>
  <si>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</si>
  <si>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FY22 Grades 1-12 FTE</t>
  </si>
  <si>
    <t>V1.1</t>
  </si>
  <si>
    <t>FY22 Kindergarten FTE</t>
  </si>
  <si>
    <t>V1.2</t>
  </si>
  <si>
    <t>FY22 Half-day Kindergarten FTE</t>
  </si>
  <si>
    <t>V2</t>
  </si>
  <si>
    <t>FY22 Special Education Preschool FTE</t>
  </si>
  <si>
    <t>V3</t>
  </si>
  <si>
    <t>FY22 October FTE Count (sum of line V1, V1.1 and line V2)</t>
  </si>
  <si>
    <t>V4</t>
  </si>
  <si>
    <t xml:space="preserve">FY22 Multi District On-line Pupil Count </t>
  </si>
  <si>
    <t>V4.1</t>
  </si>
  <si>
    <t>FY22 ASCENT Pupil Count</t>
  </si>
  <si>
    <t>V5</t>
  </si>
  <si>
    <t>FY22 October FTE Count (minus on-line and ASCENT pupil count)</t>
  </si>
  <si>
    <t>V6</t>
  </si>
  <si>
    <t>FY22 Free and Reduced Lunch (grades 1 - 8) Count</t>
  </si>
  <si>
    <t>V7</t>
  </si>
  <si>
    <t>FY22 Free and Reduced Lunch (grades K - 12) Count</t>
  </si>
  <si>
    <t>V8</t>
  </si>
  <si>
    <t xml:space="preserve">FY22 Percent At-risk  - State Average </t>
  </si>
  <si>
    <t>V9</t>
  </si>
  <si>
    <t>FY22 October Membership (grades 1 - 8)</t>
  </si>
  <si>
    <t>V10</t>
  </si>
  <si>
    <t xml:space="preserve">FY22 October Membership (grades K-12) </t>
  </si>
  <si>
    <t>V11</t>
  </si>
  <si>
    <t xml:space="preserve">FY22 Charter School FTE Count </t>
  </si>
  <si>
    <t>V12</t>
  </si>
  <si>
    <t>FY21 Funded Pupil Count</t>
  </si>
  <si>
    <t>V13</t>
  </si>
  <si>
    <t>FY21 October FTE Count (minus CPP, OODS, Online)</t>
  </si>
  <si>
    <t>V14</t>
  </si>
  <si>
    <t>FY20 October FTE Count (minus CPP, OODS, Online)</t>
  </si>
  <si>
    <t>V15</t>
  </si>
  <si>
    <t>FY19 October FTE Count (minus CPP, OODS, Online)</t>
  </si>
  <si>
    <t>V15.1</t>
  </si>
  <si>
    <t>FY18 October FTE Count (minus CPP, OODS, Online)</t>
  </si>
  <si>
    <t>V16.1</t>
  </si>
  <si>
    <t xml:space="preserve">FY22 Single District On-line Pupil Count </t>
  </si>
  <si>
    <t>V17</t>
  </si>
  <si>
    <t>FY22 Colorado Preschool Program Count FTE</t>
  </si>
  <si>
    <t>V18</t>
  </si>
  <si>
    <t>FY22 ELL Count per SB21-268</t>
  </si>
  <si>
    <t>V19</t>
  </si>
  <si>
    <t>FY22 Charter School Institute Grades K - 12 FTE</t>
  </si>
  <si>
    <t>V19.1</t>
  </si>
  <si>
    <t>FY22 Charter School Institute Kindergarten FTE</t>
  </si>
  <si>
    <t>V19.2</t>
  </si>
  <si>
    <t>FY22 Charter School Institute Half-day Kindergarten FTE</t>
  </si>
  <si>
    <t>V20</t>
  </si>
  <si>
    <t>FY22 Charter School Institute On-line Student FTE</t>
  </si>
  <si>
    <t>V20.5</t>
  </si>
  <si>
    <t>FY22 Charter School Institute CPP</t>
  </si>
  <si>
    <t>V20.6</t>
  </si>
  <si>
    <t>FY22 Charter School Institute ASCENT</t>
  </si>
  <si>
    <t>FUNDING ELEMENTS</t>
  </si>
  <si>
    <t>V21</t>
  </si>
  <si>
    <t xml:space="preserve">FY22 Base Funding </t>
  </si>
  <si>
    <t>V22</t>
  </si>
  <si>
    <t>FY22 Minimum Funding</t>
  </si>
  <si>
    <t>V22.5</t>
  </si>
  <si>
    <t>FY22 On-Line Funding</t>
  </si>
  <si>
    <t>V23</t>
  </si>
  <si>
    <t>FY22 Cost of Living Factor</t>
  </si>
  <si>
    <t>V24</t>
  </si>
  <si>
    <t>FY22 At-risk 'Base' Factor</t>
  </si>
  <si>
    <t>V26</t>
  </si>
  <si>
    <t>FY22 Minimum State Aid</t>
  </si>
  <si>
    <t>TAXES</t>
  </si>
  <si>
    <t>V30</t>
  </si>
  <si>
    <t xml:space="preserve">FY22 Specific Ownership Tax </t>
  </si>
  <si>
    <t>V31</t>
  </si>
  <si>
    <t xml:space="preserve">FY22 Assessed Valuation </t>
  </si>
  <si>
    <t>V32</t>
  </si>
  <si>
    <t>FY21 Mill Levy (FINAL)</t>
  </si>
  <si>
    <t>V33</t>
  </si>
  <si>
    <t>FY21 General Fund Property Tax (incl. Categorical Buyout)</t>
  </si>
  <si>
    <t>PRIOR YEAR FUNDING</t>
  </si>
  <si>
    <t>V40</t>
  </si>
  <si>
    <t>FY21 Total Program</t>
  </si>
  <si>
    <t>V41</t>
  </si>
  <si>
    <t>FY21 Total Program Per-Pupil Funding</t>
  </si>
  <si>
    <t>CATEGORICAL FUNDING</t>
  </si>
  <si>
    <t>V50</t>
  </si>
  <si>
    <t>Transportation payments paid in FY22</t>
  </si>
  <si>
    <t>V51</t>
  </si>
  <si>
    <t>Vocational Education payments paid in FY22</t>
  </si>
  <si>
    <t>$                   -</t>
  </si>
  <si>
    <t>V52</t>
  </si>
  <si>
    <t>English Language Proficiency Act payments paid in FY22</t>
  </si>
  <si>
    <t>V53</t>
  </si>
  <si>
    <t>Special Education - Children with Disabilities</t>
  </si>
  <si>
    <t>payments paid in FY22</t>
  </si>
  <si>
    <t>V54</t>
  </si>
  <si>
    <t>Special Education - Gifted/Talented payments paid in FY22</t>
  </si>
  <si>
    <t>V55</t>
  </si>
  <si>
    <t>Small Attendance Center payments paid in FY20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</si>
  <si>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</si>
  <si>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</si>
  <si>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</si>
  <si>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</si>
  <si>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</si>
  <si>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</si>
  <si>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</si>
  <si>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FY22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</si>
  <si>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</si>
  <si>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</si>
  <si>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</si>
  <si>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</si>
  <si>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</si>
  <si>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FY22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</si>
  <si>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</si>
  <si>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</si>
  <si>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</si>
  <si>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</si>
  <si>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</si>
  <si>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</si>
  <si>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</si>
  <si>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</si>
  <si>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</si>
  <si>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</si>
  <si>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</si>
  <si>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</si>
  <si>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</si>
  <si>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FY22 October FTE Count (minus on-line)- enter line V5</t>
  </si>
  <si>
    <t>FC2</t>
  </si>
  <si>
    <t>FY21 October FTE Count - enter line V13</t>
  </si>
  <si>
    <t>FC3</t>
  </si>
  <si>
    <t>FY20 October FTE Count - enter line V14</t>
  </si>
  <si>
    <t>FC4</t>
  </si>
  <si>
    <t>FY19 October FTE Count - enter line V15</t>
  </si>
  <si>
    <t>FC4.1</t>
  </si>
  <si>
    <t>FY18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</si>
  <si>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</si>
  <si>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</si>
  <si>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</si>
  <si>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</si>
  <si>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</si>
  <si>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FY22 Full Day Kindergarten Factor</t>
  </si>
  <si>
    <t>FC6</t>
  </si>
  <si>
    <t>FY22 CPP Pupil Count - enter line V17</t>
  </si>
  <si>
    <t>FC6.1</t>
  </si>
  <si>
    <t>FY22 Charter Institute CPP Pupil Count - enter line V20.1</t>
  </si>
  <si>
    <t>FC6.5</t>
  </si>
  <si>
    <t>FY22 CHARTER INSTITUTE PUPIL COUNT - enter line V19</t>
  </si>
  <si>
    <t>FY6.6</t>
  </si>
  <si>
    <t xml:space="preserve">FY22 Charter Institute Full Day Kindergarten Factor </t>
  </si>
  <si>
    <t>FC7</t>
  </si>
  <si>
    <t>FY22 FUNDED PUPIL COUNT - enter line FC5, plus FC5.1, plus line FC6, plus FC6.5, plus FC6.6</t>
  </si>
  <si>
    <t>FC7.5</t>
  </si>
  <si>
    <t>FY22 ASCENT Pupil Count - enter line FC4.1</t>
  </si>
  <si>
    <t>FC7.6</t>
  </si>
  <si>
    <t>FY22 CHARTER INSTITUTE ASCENT Pupil Count - enter line V20.6</t>
  </si>
  <si>
    <t>FC8</t>
  </si>
  <si>
    <t xml:space="preserve">FY22 On-line Multi-District Pupil Count - enter line V4 </t>
  </si>
  <si>
    <t>FC8.5</t>
  </si>
  <si>
    <t>FY22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</si>
  <si>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</si>
  <si>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</si>
  <si>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</si>
  <si>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</si>
  <si>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</si>
  <si>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</si>
  <si>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</si>
  <si>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</si>
  <si>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</si>
  <si>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</si>
  <si>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</si>
  <si>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</si>
  <si>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</si>
  <si>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</si>
  <si>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</si>
  <si>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</si>
  <si>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</si>
  <si>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</si>
  <si>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</si>
  <si>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</si>
  <si>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</si>
  <si>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</si>
  <si>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</si>
  <si>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</si>
  <si>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</si>
  <si>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</si>
  <si>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</si>
  <si>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</si>
  <si>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</si>
  <si>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</si>
  <si>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</si>
  <si>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</si>
  <si>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</si>
  <si>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</si>
  <si>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</si>
  <si>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</si>
  <si>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</si>
  <si>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</si>
  <si>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</si>
  <si>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</si>
  <si>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</si>
  <si>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</si>
  <si>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</si>
  <si>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</si>
  <si>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</si>
  <si>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</si>
  <si>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</si>
  <si>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</si>
  <si>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</si>
  <si>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AR5</t>
  </si>
  <si>
    <t>Free Lunch (grades K-12) Count - enter line V7</t>
  </si>
  <si>
    <t>AR6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</si>
  <si>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</si>
  <si>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</si>
  <si>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</si>
  <si>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</si>
  <si>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</si>
  <si>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</si>
  <si>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</si>
  <si>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</si>
  <si>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</si>
  <si>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</si>
  <si>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</si>
  <si>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</si>
  <si>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</si>
  <si>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</si>
  <si>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</si>
  <si>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</si>
  <si>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</si>
  <si>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</si>
  <si>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</si>
  <si>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</si>
  <si>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</si>
  <si>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</si>
  <si>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</si>
  <si>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</si>
  <si>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</si>
  <si>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</si>
  <si>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</si>
  <si>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</si>
  <si>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</si>
  <si>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</si>
  <si>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</si>
  <si>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</si>
  <si>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</si>
  <si>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</si>
  <si>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</si>
  <si>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</si>
  <si>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</si>
  <si>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</si>
  <si>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</si>
  <si>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</si>
  <si>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</si>
  <si>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FY22 ELL Count - enter line V18</t>
  </si>
  <si>
    <t>EL2</t>
  </si>
  <si>
    <t>FY22 Base Minimum Funding - enter line V22</t>
  </si>
  <si>
    <t>EL3</t>
  </si>
  <si>
    <t>FY22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</si>
  <si>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</si>
  <si>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</si>
  <si>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</si>
  <si>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</si>
  <si>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FY22 On-Line Count - enter line V4 plus line V20</t>
  </si>
  <si>
    <t>OL2</t>
  </si>
  <si>
    <t>OL3</t>
  </si>
  <si>
    <t>TOTAL ON-LINE FORMULA FUNDING (enter line OL2 times line OL3)</t>
  </si>
  <si>
    <t>OL4</t>
  </si>
  <si>
    <t>FY22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</si>
  <si>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</si>
  <si>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</si>
  <si>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</si>
  <si>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</si>
  <si>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</si>
  <si>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</si>
  <si>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</si>
  <si>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</si>
  <si>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</si>
  <si>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</si>
  <si>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</si>
  <si>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</si>
  <si>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</si>
  <si>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</si>
  <si>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</si>
  <si>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</si>
  <si>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</si>
  <si>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</si>
  <si>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</si>
  <si>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</si>
  <si>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</si>
  <si>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</si>
  <si>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</si>
  <si>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</si>
  <si>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</si>
  <si>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</si>
  <si>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</si>
  <si>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</si>
  <si>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FY21 Total Program  -   enter line V40</t>
  </si>
  <si>
    <t>TB2</t>
  </si>
  <si>
    <t>CY21 Inflation  -   enter line V60</t>
  </si>
  <si>
    <t>TB3</t>
  </si>
  <si>
    <t>FY22 Enrollment Growth - enter</t>
  </si>
  <si>
    <t>(line FC9 minus line V12) divided by line V12</t>
  </si>
  <si>
    <t>TB4</t>
  </si>
  <si>
    <t>FY22 TABOR FORMULA FUNDING</t>
  </si>
  <si>
    <t xml:space="preserve">enter line TB1 times (1 plus line TB2 plus line TB3) </t>
  </si>
  <si>
    <t>MINIMUM FORMULA FUNDING</t>
  </si>
  <si>
    <t>MF1</t>
  </si>
  <si>
    <t>FY22 'Base' Minimum Funding - enter line V22</t>
  </si>
  <si>
    <t>MF2</t>
  </si>
  <si>
    <t>Total Funded Pupil Count (minus on-line) - enter line FC7</t>
  </si>
  <si>
    <t>MF3</t>
  </si>
  <si>
    <t>FY22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</si>
  <si>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</si>
  <si>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</si>
  <si>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</si>
  <si>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</si>
  <si>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</si>
  <si>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</si>
  <si>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</si>
  <si>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</si>
  <si>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</si>
  <si>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</si>
  <si>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</si>
  <si>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</si>
  <si>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</si>
  <si>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</si>
  <si>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</si>
  <si>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</si>
  <si>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</si>
  <si>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</si>
  <si>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</si>
  <si>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</si>
  <si>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</si>
  <si>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</si>
  <si>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</si>
  <si>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</si>
  <si>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</si>
  <si>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</si>
  <si>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</si>
  <si>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</si>
  <si>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</si>
  <si>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</si>
  <si>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</si>
  <si>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</si>
  <si>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</si>
  <si>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</si>
  <si>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</si>
  <si>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</si>
  <si>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</si>
  <si>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</si>
  <si>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</si>
  <si>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</si>
  <si>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</si>
  <si>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</si>
  <si>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</si>
  <si>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</si>
  <si>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</si>
  <si>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</si>
  <si>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</si>
  <si>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</si>
  <si>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</si>
  <si>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</si>
  <si>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</si>
  <si>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</si>
  <si>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</si>
  <si>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</si>
  <si>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</si>
  <si>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</si>
  <si>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</si>
  <si>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</si>
  <si>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</si>
  <si>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</si>
  <si>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</si>
  <si>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</si>
  <si>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</si>
  <si>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</si>
  <si>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</si>
  <si>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</si>
  <si>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</si>
  <si>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</si>
  <si>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</si>
  <si>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</si>
  <si>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</si>
  <si>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</si>
  <si>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</si>
  <si>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</si>
  <si>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</si>
  <si>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</si>
  <si>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</si>
  <si>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</si>
  <si>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</si>
  <si>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</si>
  <si>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</si>
  <si>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</si>
  <si>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</si>
  <si>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</si>
  <si>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</si>
  <si>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</si>
  <si>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</si>
  <si>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</si>
  <si>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</si>
  <si>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</si>
  <si>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</si>
  <si>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</si>
  <si>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</si>
  <si>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</si>
  <si>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</si>
  <si>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</si>
  <si>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</si>
  <si>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Amount ELL factor and at-risk adds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</si>
  <si>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</si>
  <si>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</si>
  <si>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</si>
  <si>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</si>
  <si>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</si>
  <si>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</si>
  <si>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</si>
  <si>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</si>
  <si>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</si>
  <si>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</si>
  <si>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</si>
  <si>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</si>
  <si>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</si>
  <si>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</si>
  <si>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</si>
  <si>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</si>
  <si>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</si>
  <si>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</si>
  <si>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</si>
  <si>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</si>
  <si>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</si>
  <si>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</si>
  <si>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</si>
  <si>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</si>
  <si>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</si>
  <si>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</si>
  <si>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</si>
  <si>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</si>
  <si>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6/2/21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</si>
  <si>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</si>
  <si>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</si>
  <si>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</si>
  <si>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</si>
  <si>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</si>
  <si>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</si>
  <si>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</si>
  <si>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</si>
  <si>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</si>
  <si>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</si>
  <si>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</si>
  <si>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</si>
  <si>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</si>
  <si>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</si>
  <si>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</si>
  <si>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</si>
  <si>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</si>
  <si>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</si>
  <si>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</si>
  <si>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</si>
  <si>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</si>
  <si>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</si>
  <si>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</si>
  <si>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</si>
  <si>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</si>
  <si>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</si>
  <si>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</si>
  <si>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</si>
  <si>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</si>
  <si>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</si>
  <si>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</si>
  <si>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</si>
  <si>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</si>
  <si>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</si>
  <si>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</si>
  <si>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</si>
  <si>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</si>
  <si>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</si>
  <si>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</si>
  <si>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</si>
  <si>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</si>
  <si>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</si>
  <si>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</si>
  <si>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</si>
  <si>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FUNDING PROJECTION</t>
  </si>
  <si>
    <t>*</t>
  </si>
  <si>
    <t xml:space="preserve">FY21 October FTE Count </t>
  </si>
  <si>
    <t>AVERAGED FUNDED PUPIL COUNT</t>
  </si>
  <si>
    <t>FC7.1</t>
  </si>
  <si>
    <t>ASCENT Pupil Count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</si>
  <si>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</si>
  <si>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</si>
  <si>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</si>
  <si>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</si>
  <si>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</si>
  <si>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</si>
  <si>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</si>
  <si>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</si>
  <si>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</si>
  <si>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</si>
  <si>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</si>
  <si>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</si>
  <si>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</si>
  <si>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</si>
  <si>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</si>
  <si>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</si>
  <si>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</si>
  <si>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</si>
  <si>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</si>
  <si>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</si>
  <si>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TABOR Formula Funding</t>
  </si>
  <si>
    <t>TF11.</t>
  </si>
  <si>
    <t>TP2.</t>
  </si>
  <si>
    <t>Total Funding Beyond TABOR Formula</t>
  </si>
  <si>
    <t>GT1.</t>
  </si>
  <si>
    <t>V31.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</si>
  <si>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</si>
  <si>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</si>
  <si>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</si>
  <si>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</si>
  <si>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</si>
  <si>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</si>
  <si>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</si>
  <si>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</si>
  <si>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</si>
  <si>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</si>
  <si>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</si>
  <si>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</si>
  <si>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</si>
  <si>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</si>
  <si>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</si>
  <si>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</si>
  <si>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 xml:space="preserve">FY22 October FTE Count </t>
  </si>
  <si>
    <t>FY20 October FTE Count</t>
  </si>
  <si>
    <t xml:space="preserve">FY19 October FTE Count </t>
  </si>
  <si>
    <t>FY18 October FTE Count</t>
  </si>
  <si>
    <t xml:space="preserve">FY22 CPP Pupil Count </t>
  </si>
  <si>
    <t>FY22 CHARTER INSTITUTE PUPIL COUNT</t>
  </si>
  <si>
    <t>FY22 FUNDED PUPIL COUNT</t>
  </si>
  <si>
    <t>FY22 CHARTER INSTITUTE ONLINE PUPIL COUNT</t>
  </si>
  <si>
    <t xml:space="preserve">FY22 On-line Pupil Count - enter line V4 </t>
  </si>
  <si>
    <t>FY22 Assessed Valuation</t>
  </si>
  <si>
    <t>TF13</t>
  </si>
  <si>
    <t>ELL Formula Funding - enter line EL4</t>
  </si>
  <si>
    <t>GT7.</t>
  </si>
  <si>
    <t xml:space="preserve">                                                    BUDGET YEAR 2021-22</t>
  </si>
  <si>
    <t>FY22 At-Risk Pupil Count</t>
  </si>
  <si>
    <t>Free and Reduced Lunch (grades 1-8) Count  - enter line V6</t>
  </si>
  <si>
    <t>Percent 1-8 free and reduced lunch count - line AR1 divided by line AR2</t>
  </si>
  <si>
    <t>Projected K-12 free and reduced lunch count using 1-8 percent -</t>
  </si>
  <si>
    <t>Free and Reduced Lunch (grades K-12) Count - enter line V7</t>
  </si>
  <si>
    <t>DISTRICT: DE BEQUE 49JT</t>
  </si>
  <si>
    <t>Funding Summary</t>
  </si>
  <si>
    <t>FY22 ELL Count</t>
  </si>
  <si>
    <t>FY22 Base Minimum Funding</t>
  </si>
  <si>
    <t>FY22 Per Pupil Funding without At-risk times 8%</t>
  </si>
  <si>
    <t>Formula ELL Funding</t>
  </si>
  <si>
    <t>TF7.</t>
  </si>
  <si>
    <t>TF12.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</si>
</sst>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#,##0.000000_);\(#,##0.000000\)"/>
    <numFmt numFmtId="186" formatCode="0.000000_)"/>
    <numFmt numFmtId="187" formatCode="0_)"/>
    <numFmt numFmtId="188" formatCode="#,##0.0000000000_);[Red]\(#,##0.0000000000\)"/>
    <numFmt numFmtId="189" formatCode="0.0000%"/>
    <numFmt numFmtId="190" formatCode="0.000%"/>
    <numFmt numFmtId="191" formatCode="0.00_);[Red]\-0.00_)"/>
  </numFmts>
  <fonts count="12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2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  <xf numFmtId="40" fontId="11" fillId="0" borderId="0"/>
  </cellStyleXfs>
  <cellXfs count="142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2" fillId="4" borderId="0" xfId="2" applyFill="1" applyAlignment="1">
      <alignment horizontal="center"/>
    </xf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66" fontId="2" fillId="5" borderId="0" xfId="2" applyNumberFormat="1" applyFill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6" borderId="0" xfId="2" applyNumberFormat="1" applyFill="1"/>
    <xf numFmtId="170" fontId="2" fillId="0" borderId="0" xfId="2" applyNumberFormat="1"/>
    <xf numFmtId="171" fontId="2" fillId="2" borderId="0" xfId="2" applyNumberFormat="1" applyFill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6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40" fontId="2" fillId="7" borderId="0" xfId="2" applyFill="1" applyAlignment="1">
      <alignment horizontal="center"/>
    </xf>
    <xf numFmtId="175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8" borderId="0" xfId="2" applyFill="1" applyAlignment="1">
      <alignment horizontal="center"/>
    </xf>
    <xf numFmtId="40" fontId="2" fillId="8" borderId="0" xfId="2" applyFill="1"/>
    <xf numFmtId="40" fontId="0" fillId="8" borderId="0" xfId="0" applyFill="1"/>
    <xf numFmtId="4" fontId="0" fillId="8" borderId="0" xfId="0" applyNumberFormat="1" applyFill="1"/>
    <xf numFmtId="176" fontId="2" fillId="9" borderId="0" xfId="2" applyNumberFormat="1" applyFill="1"/>
    <xf numFmtId="168" fontId="2" fillId="5" borderId="0" xfId="2" applyNumberFormat="1" applyFill="1"/>
    <xf numFmtId="176" fontId="0" fillId="0" borderId="0" xfId="0" applyNumberFormat="1"/>
    <xf numFmtId="167" fontId="2" fillId="4" borderId="0" xfId="2" applyNumberFormat="1" applyFill="1"/>
    <xf numFmtId="176" fontId="2" fillId="0" borderId="0" xfId="2" applyNumberFormat="1"/>
    <xf numFmtId="176" fontId="4" fillId="0" borderId="0" xfId="2" applyNumberFormat="1" applyFont="1"/>
    <xf numFmtId="170" fontId="2" fillId="0" borderId="0" xfId="2" applyNumberFormat="1" applyAlignment="1">
      <alignment horizontal="right"/>
    </xf>
    <xf numFmtId="177" fontId="2" fillId="0" borderId="0" xfId="2" applyNumberFormat="1"/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40" fontId="2" fillId="5" borderId="0" xfId="2" applyFill="1"/>
    <xf numFmtId="181" fontId="2" fillId="0" borderId="0" xfId="2" applyNumberFormat="1"/>
    <xf numFmtId="182" fontId="2" fillId="0" borderId="0" xfId="2" applyNumberFormat="1"/>
    <xf numFmtId="173" fontId="0" fillId="0" borderId="0" xfId="0" applyNumberFormat="1"/>
    <xf numFmtId="173" fontId="2" fillId="0" borderId="0" xfId="2" applyNumberFormat="1" applyAlignment="1">
      <alignment horizontal="center"/>
    </xf>
    <xf numFmtId="183" fontId="2" fillId="0" borderId="0" xfId="2" applyNumberFormat="1"/>
    <xf numFmtId="40" fontId="2" fillId="5" borderId="0" xfId="2" applyFill="1" applyAlignment="1">
      <alignment horizontal="right"/>
    </xf>
    <xf numFmtId="172" fontId="0" fillId="0" borderId="0" xfId="0" applyNumberFormat="1"/>
    <xf numFmtId="184" fontId="2" fillId="0" borderId="0" xfId="2" applyNumberFormat="1"/>
    <xf numFmtId="185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6" fontId="2" fillId="0" borderId="0" xfId="2" applyNumberFormat="1"/>
    <xf numFmtId="172" fontId="2" fillId="11" borderId="0" xfId="2" applyNumberFormat="1" applyFill="1"/>
    <xf numFmtId="187" fontId="2" fillId="0" borderId="0" xfId="2" applyNumberFormat="1"/>
    <xf numFmtId="40" fontId="2" fillId="0" borderId="0" xfId="3"/>
    <xf numFmtId="40" fontId="2" fillId="11" borderId="0" xfId="2" applyFill="1"/>
    <xf numFmtId="40" fontId="2" fillId="12" borderId="0" xfId="2" applyFill="1"/>
    <xf numFmtId="188" fontId="2" fillId="0" borderId="0" xfId="2" applyNumberFormat="1"/>
    <xf numFmtId="189" fontId="2" fillId="0" borderId="0" xfId="1" applyNumberFormat="1"/>
    <xf numFmtId="190" fontId="2" fillId="0" borderId="0" xfId="1" applyNumberFormat="1"/>
    <xf numFmtId="40" fontId="2" fillId="0" borderId="0" xfId="2" quotePrefix="1"/>
    <xf numFmtId="14" fontId="2" fillId="4" borderId="0" xfId="3" quotePrefix="1" applyNumberFormat="1" applyFill="1" applyAlignment="1">
      <alignment horizontal="center"/>
    </xf>
    <xf numFmtId="9" fontId="2" fillId="0" borderId="0" xfId="1" applyFont="1" applyProtection="1"/>
    <xf numFmtId="191" fontId="2" fillId="0" borderId="0" xfId="2" applyNumberFormat="1"/>
    <xf numFmtId="178" fontId="0" fillId="0" borderId="0" xfId="0" applyNumberFormat="1"/>
    <xf numFmtId="40" fontId="0" fillId="4" borderId="0" xfId="0" applyFill="1"/>
    <xf numFmtId="40" fontId="9" fillId="0" borderId="0" xfId="2" applyFont="1"/>
    <xf numFmtId="40" fontId="10" fillId="0" borderId="0" xfId="2" applyFont="1"/>
    <xf numFmtId="40" fontId="3" fillId="0" borderId="0" xfId="2" applyFont="1"/>
    <xf numFmtId="40" fontId="2" fillId="0" borderId="3" xfId="2" applyBorder="1" applyAlignment="1">
      <alignment horizontal="right"/>
    </xf>
    <xf numFmtId="40" fontId="2" fillId="13" borderId="0" xfId="2" applyFill="1" applyAlignment="1">
      <alignment horizontal="center"/>
    </xf>
    <xf numFmtId="40" fontId="3" fillId="0" borderId="0" xfId="2" applyFont="1" applyAlignment="1">
      <alignment horizontal="right"/>
    </xf>
    <xf numFmtId="40" fontId="3" fillId="0" borderId="3" xfId="2" applyFont="1" applyBorder="1" applyAlignment="1">
      <alignment horizontal="right"/>
    </xf>
    <xf numFmtId="40" fontId="3" fillId="0" borderId="0" xfId="2" applyFont="1" applyAlignment="1">
      <alignment horizontal="left"/>
    </xf>
    <xf numFmtId="166" fontId="3" fillId="0" borderId="0" xfId="2" applyNumberFormat="1" applyFont="1"/>
    <xf numFmtId="166" fontId="3" fillId="0" borderId="4" xfId="2" applyNumberFormat="1" applyFont="1" applyBorder="1"/>
    <xf numFmtId="167" fontId="10" fillId="0" borderId="0" xfId="2" applyNumberFormat="1" applyFont="1"/>
    <xf numFmtId="167" fontId="3" fillId="0" borderId="0" xfId="2" applyNumberFormat="1" applyFont="1"/>
    <xf numFmtId="40" fontId="3" fillId="0" borderId="3" xfId="2" applyFont="1" applyBorder="1"/>
    <xf numFmtId="40" fontId="10" fillId="0" borderId="3" xfId="2" applyFont="1" applyBorder="1"/>
    <xf numFmtId="167" fontId="10" fillId="0" borderId="3" xfId="2" applyNumberFormat="1" applyFont="1" applyBorder="1"/>
    <xf numFmtId="39" fontId="3" fillId="0" borderId="0" xfId="2" applyNumberFormat="1" applyFont="1"/>
    <xf numFmtId="167" fontId="3" fillId="0" borderId="3" xfId="2" applyNumberFormat="1" applyFont="1" applyBorder="1"/>
    <xf numFmtId="186" fontId="3" fillId="0" borderId="0" xfId="2" applyNumberFormat="1" applyFont="1"/>
    <xf numFmtId="173" fontId="3" fillId="0" borderId="0" xfId="2" applyNumberFormat="1" applyFont="1"/>
    <xf numFmtId="40" fontId="2" fillId="0" borderId="0" xfId="2" applyFill="1" applyAlignment="1">
      <alignment horizontal="center"/>
    </xf>
    <xf numFmtId="188" fontId="2" fillId="0" borderId="0" xfId="2" applyNumberFormat="1" applyAlignment="1">
      <alignment horizontal="center"/>
    </xf>
    <xf numFmtId="40" fontId="2" fillId="0" borderId="0" xfId="2" applyFill="1" applyAlignment="1">
      <alignment horizontal="center" wrapText="1"/>
    </xf>
    <xf numFmtId="4" fontId="3" fillId="0" borderId="0" xfId="2" applyNumberFormat="1" applyFont="1"/>
    <xf numFmtId="40" fontId="3" fillId="0" borderId="0" xfId="6" applyFont="1" applyAlignment="1">
      <alignment horizontal="left"/>
    </xf>
    <xf numFmtId="40" fontId="3" fillId="0" borderId="0" xfId="6" applyFont="1"/>
    <xf numFmtId="40" fontId="3" fillId="0" borderId="0" xfId="5" applyFont="1"/>
    <xf numFmtId="49" fontId="3" fillId="0" borderId="0" xfId="5" quotePrefix="1" applyNumberFormat="1" applyFont="1"/>
    <xf numFmtId="40" fontId="5" fillId="0" borderId="0" xfId="7" applyFont="1"/>
  </cellXfs>
  <cellStyles count="8">
    <cellStyle name="Comma0" xfId="4" xr:uid="{D75FC848-C174-428A-97CB-03987C091E71}"/>
    <cellStyle name="Normal" xfId="0" builtinId="0"/>
    <cellStyle name="Normal 2" xfId="7" xr:uid="{3783088E-110D-4545-83BC-463CDA03D8F3}"/>
    <cellStyle name="Normal 5" xfId="2" xr:uid="{6054625A-0666-4F34-A27B-BD9C72B117CF}"/>
    <cellStyle name="Normal 5 2" xfId="3" xr:uid="{2AE6E45F-5590-4ACB-8385-3DDF42ABA163}"/>
    <cellStyle name="Normal 5 2 2" xfId="6" xr:uid="{2E7A1C62-8DA1-4EEF-B4E2-710F77E64EFD}"/>
    <cellStyle name="Normal 5 3" xfId="5" xr:uid="{1AA6C2FD-DDF6-4B85-89BE-790283DB621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Downloads\FY2021-22%20District%20Funding%20Calculation%20Worksheet%20-%20January%202022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d Out 20220111"/>
      <sheetName val="district disk"/>
    </sheetNames>
    <sheetDataSet>
      <sheetData sheetId="0">
        <row r="280">
          <cell r="GE280">
            <v>-6.7339667932210953E-2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1202-DBF4-4906-8A23-BC2A4DE78540}">
  <sheetPr transitionEntry="1">
    <tabColor theme="9" tint="0.59999389629810485"/>
    <pageSetUpPr fitToPage="1"/>
  </sheetPr>
  <dimension ref="A1:IV431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0.02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7083.61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8541</v>
      </c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7225.28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8712</v>
      </c>
      <c r="C5" s="10"/>
      <c r="D5" s="10"/>
      <c r="E5" s="10"/>
      <c r="F5" s="10"/>
      <c r="G5" s="10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8</v>
      </c>
      <c r="K6" s="6" t="s">
        <v>8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  <c r="S6" s="6" t="s">
        <v>10</v>
      </c>
      <c r="T6" s="6" t="s">
        <v>11</v>
      </c>
      <c r="U6" s="6" t="s">
        <v>11</v>
      </c>
      <c r="V6" s="6" t="s">
        <v>11</v>
      </c>
      <c r="W6" s="6" t="s">
        <v>11</v>
      </c>
      <c r="X6" s="6" t="s">
        <v>11</v>
      </c>
      <c r="Y6" s="6" t="s">
        <v>12</v>
      </c>
      <c r="Z6" s="6" t="s">
        <v>12</v>
      </c>
      <c r="AA6" s="6" t="s">
        <v>13</v>
      </c>
      <c r="AB6" s="6" t="s">
        <v>13</v>
      </c>
      <c r="AC6" s="6" t="s">
        <v>14</v>
      </c>
      <c r="AD6" s="6" t="s">
        <v>14</v>
      </c>
      <c r="AE6" s="6" t="s">
        <v>15</v>
      </c>
      <c r="AF6" s="6" t="s">
        <v>15</v>
      </c>
      <c r="AG6" s="6" t="s">
        <v>16</v>
      </c>
      <c r="AH6" s="6" t="s">
        <v>17</v>
      </c>
      <c r="AI6" s="6" t="s">
        <v>17</v>
      </c>
      <c r="AJ6" s="6" t="s">
        <v>17</v>
      </c>
      <c r="AK6" s="6" t="s">
        <v>18</v>
      </c>
      <c r="AL6" s="6" t="s">
        <v>18</v>
      </c>
      <c r="AM6" s="6" t="s">
        <v>19</v>
      </c>
      <c r="AN6" s="6" t="s">
        <v>20</v>
      </c>
      <c r="AO6" s="6" t="s">
        <v>21</v>
      </c>
      <c r="AP6" s="6" t="s">
        <v>22</v>
      </c>
      <c r="AQ6" s="6" t="s">
        <v>23</v>
      </c>
      <c r="AR6" s="6" t="s">
        <v>24</v>
      </c>
      <c r="AS6" s="6" t="s">
        <v>25</v>
      </c>
      <c r="AT6" s="6" t="s">
        <v>26</v>
      </c>
      <c r="AU6" s="6" t="s">
        <v>26</v>
      </c>
      <c r="AV6" s="6" t="s">
        <v>26</v>
      </c>
      <c r="AW6" s="6" t="s">
        <v>26</v>
      </c>
      <c r="AX6" s="6" t="s">
        <v>26</v>
      </c>
      <c r="AY6" s="6" t="s">
        <v>27</v>
      </c>
      <c r="AZ6" s="6" t="s">
        <v>27</v>
      </c>
      <c r="BA6" s="6" t="s">
        <v>27</v>
      </c>
      <c r="BB6" s="6" t="s">
        <v>27</v>
      </c>
      <c r="BC6" s="6" t="s">
        <v>27</v>
      </c>
      <c r="BD6" s="6" t="s">
        <v>27</v>
      </c>
      <c r="BE6" s="6" t="s">
        <v>27</v>
      </c>
      <c r="BF6" s="6" t="s">
        <v>27</v>
      </c>
      <c r="BG6" s="6" t="s">
        <v>27</v>
      </c>
      <c r="BH6" s="6" t="s">
        <v>27</v>
      </c>
      <c r="BI6" s="6" t="s">
        <v>27</v>
      </c>
      <c r="BJ6" s="6" t="s">
        <v>27</v>
      </c>
      <c r="BK6" s="6" t="s">
        <v>27</v>
      </c>
      <c r="BL6" s="6" t="s">
        <v>27</v>
      </c>
      <c r="BM6" s="6" t="s">
        <v>27</v>
      </c>
      <c r="BN6" s="6" t="s">
        <v>28</v>
      </c>
      <c r="BO6" s="6" t="s">
        <v>28</v>
      </c>
      <c r="BP6" s="6" t="s">
        <v>28</v>
      </c>
      <c r="BQ6" s="6" t="s">
        <v>29</v>
      </c>
      <c r="BR6" s="6" t="s">
        <v>29</v>
      </c>
      <c r="BS6" s="6" t="s">
        <v>29</v>
      </c>
      <c r="BT6" s="6" t="s">
        <v>30</v>
      </c>
      <c r="BU6" s="6" t="s">
        <v>31</v>
      </c>
      <c r="BV6" s="6" t="s">
        <v>31</v>
      </c>
      <c r="BW6" s="6" t="s">
        <v>32</v>
      </c>
      <c r="BX6" s="6" t="s">
        <v>33</v>
      </c>
      <c r="BY6" s="6" t="s">
        <v>34</v>
      </c>
      <c r="BZ6" s="6" t="s">
        <v>34</v>
      </c>
      <c r="CA6" s="6" t="s">
        <v>35</v>
      </c>
      <c r="CB6" s="6" t="s">
        <v>36</v>
      </c>
      <c r="CC6" s="6" t="s">
        <v>37</v>
      </c>
      <c r="CD6" s="6" t="s">
        <v>37</v>
      </c>
      <c r="CE6" s="6" t="s">
        <v>38</v>
      </c>
      <c r="CF6" s="6" t="s">
        <v>38</v>
      </c>
      <c r="CG6" s="6" t="s">
        <v>38</v>
      </c>
      <c r="CH6" s="6" t="s">
        <v>38</v>
      </c>
      <c r="CI6" s="6" t="s">
        <v>38</v>
      </c>
      <c r="CJ6" s="6" t="s">
        <v>39</v>
      </c>
      <c r="CK6" s="6" t="s">
        <v>40</v>
      </c>
      <c r="CL6" s="6" t="s">
        <v>40</v>
      </c>
      <c r="CM6" s="6" t="s">
        <v>40</v>
      </c>
      <c r="CN6" s="6" t="s">
        <v>41</v>
      </c>
      <c r="CO6" s="6" t="s">
        <v>41</v>
      </c>
      <c r="CP6" s="6" t="s">
        <v>41</v>
      </c>
      <c r="CQ6" s="6" t="s">
        <v>42</v>
      </c>
      <c r="CR6" s="6" t="s">
        <v>42</v>
      </c>
      <c r="CS6" s="6" t="s">
        <v>42</v>
      </c>
      <c r="CT6" s="6" t="s">
        <v>42</v>
      </c>
      <c r="CU6" s="6" t="s">
        <v>42</v>
      </c>
      <c r="CV6" s="6" t="s">
        <v>42</v>
      </c>
      <c r="CW6" s="6" t="s">
        <v>43</v>
      </c>
      <c r="CX6" s="6" t="s">
        <v>43</v>
      </c>
      <c r="CY6" s="6" t="s">
        <v>43</v>
      </c>
      <c r="CZ6" s="6" t="s">
        <v>44</v>
      </c>
      <c r="DA6" s="6" t="s">
        <v>44</v>
      </c>
      <c r="DB6" s="6" t="s">
        <v>44</v>
      </c>
      <c r="DC6" s="6" t="s">
        <v>44</v>
      </c>
      <c r="DD6" s="6" t="s">
        <v>45</v>
      </c>
      <c r="DE6" s="6" t="s">
        <v>45</v>
      </c>
      <c r="DF6" s="6" t="s">
        <v>45</v>
      </c>
      <c r="DG6" s="6" t="s">
        <v>46</v>
      </c>
      <c r="DH6" s="6" t="s">
        <v>47</v>
      </c>
      <c r="DI6" s="6" t="s">
        <v>48</v>
      </c>
      <c r="DJ6" s="6" t="s">
        <v>48</v>
      </c>
      <c r="DK6" s="6" t="s">
        <v>48</v>
      </c>
      <c r="DL6" s="6" t="s">
        <v>49</v>
      </c>
      <c r="DM6" s="6" t="s">
        <v>49</v>
      </c>
      <c r="DN6" s="6" t="s">
        <v>50</v>
      </c>
      <c r="DO6" s="6" t="s">
        <v>50</v>
      </c>
      <c r="DP6" s="6" t="s">
        <v>50</v>
      </c>
      <c r="DQ6" s="6" t="s">
        <v>50</v>
      </c>
      <c r="DR6" s="6" t="s">
        <v>51</v>
      </c>
      <c r="DS6" s="6" t="s">
        <v>51</v>
      </c>
      <c r="DT6" s="6" t="s">
        <v>51</v>
      </c>
      <c r="DU6" s="6" t="s">
        <v>51</v>
      </c>
      <c r="DV6" s="6" t="s">
        <v>51</v>
      </c>
      <c r="DW6" s="6" t="s">
        <v>51</v>
      </c>
      <c r="DX6" s="6" t="s">
        <v>52</v>
      </c>
      <c r="DY6" s="6" t="s">
        <v>52</v>
      </c>
      <c r="DZ6" s="6" t="s">
        <v>53</v>
      </c>
      <c r="EA6" s="6" t="s">
        <v>53</v>
      </c>
      <c r="EB6" s="6" t="s">
        <v>54</v>
      </c>
      <c r="EC6" s="6" t="s">
        <v>54</v>
      </c>
      <c r="ED6" s="6" t="s">
        <v>55</v>
      </c>
      <c r="EE6" s="6" t="s">
        <v>56</v>
      </c>
      <c r="EF6" s="6" t="s">
        <v>56</v>
      </c>
      <c r="EG6" s="6" t="s">
        <v>56</v>
      </c>
      <c r="EH6" s="6" t="s">
        <v>56</v>
      </c>
      <c r="EI6" s="6" t="s">
        <v>57</v>
      </c>
      <c r="EJ6" s="6" t="s">
        <v>57</v>
      </c>
      <c r="EK6" s="6" t="s">
        <v>58</v>
      </c>
      <c r="EL6" s="6" t="s">
        <v>58</v>
      </c>
      <c r="EM6" s="6" t="s">
        <v>59</v>
      </c>
      <c r="EN6" s="6" t="s">
        <v>59</v>
      </c>
      <c r="EO6" s="6" t="s">
        <v>59</v>
      </c>
      <c r="EP6" s="6" t="s">
        <v>60</v>
      </c>
      <c r="EQ6" s="133" t="s">
        <v>60</v>
      </c>
      <c r="ER6" s="6" t="s">
        <v>60</v>
      </c>
      <c r="ES6" s="6" t="s">
        <v>61</v>
      </c>
      <c r="ET6" s="6" t="s">
        <v>61</v>
      </c>
      <c r="EU6" s="6" t="s">
        <v>61</v>
      </c>
      <c r="EV6" s="6" t="s">
        <v>62</v>
      </c>
      <c r="EW6" s="6" t="s">
        <v>63</v>
      </c>
      <c r="EX6" s="6" t="s">
        <v>63</v>
      </c>
      <c r="EY6" s="6" t="s">
        <v>64</v>
      </c>
      <c r="EZ6" s="6" t="s">
        <v>64</v>
      </c>
      <c r="FA6" s="6" t="s">
        <v>65</v>
      </c>
      <c r="FB6" s="6" t="s">
        <v>66</v>
      </c>
      <c r="FC6" s="6" t="s">
        <v>66</v>
      </c>
      <c r="FD6" s="6" t="s">
        <v>67</v>
      </c>
      <c r="FE6" s="6" t="s">
        <v>67</v>
      </c>
      <c r="FF6" s="6" t="s">
        <v>67</v>
      </c>
      <c r="FG6" s="6" t="s">
        <v>67</v>
      </c>
      <c r="FH6" s="6" t="s">
        <v>67</v>
      </c>
      <c r="FI6" s="6" t="s">
        <v>68</v>
      </c>
      <c r="FJ6" s="6" t="s">
        <v>68</v>
      </c>
      <c r="FK6" s="6" t="s">
        <v>68</v>
      </c>
      <c r="FL6" s="6" t="s">
        <v>68</v>
      </c>
      <c r="FM6" s="6" t="s">
        <v>68</v>
      </c>
      <c r="FN6" s="6" t="s">
        <v>68</v>
      </c>
      <c r="FO6" s="6" t="s">
        <v>68</v>
      </c>
      <c r="FP6" s="6" t="s">
        <v>68</v>
      </c>
      <c r="FQ6" s="6" t="s">
        <v>68</v>
      </c>
      <c r="FR6" s="6" t="s">
        <v>68</v>
      </c>
      <c r="FS6" s="6" t="s">
        <v>68</v>
      </c>
      <c r="FT6" s="6" t="s">
        <v>68</v>
      </c>
      <c r="FU6" s="6" t="s">
        <v>69</v>
      </c>
      <c r="FV6" s="6" t="s">
        <v>69</v>
      </c>
      <c r="FW6" s="6" t="s">
        <v>69</v>
      </c>
      <c r="FX6" s="6" t="s">
        <v>69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3" customFormat="1" ht="45" x14ac:dyDescent="0.2">
      <c r="C7" s="14" t="s">
        <v>70</v>
      </c>
      <c r="D7" s="14" t="s">
        <v>71</v>
      </c>
      <c r="E7" s="14" t="s">
        <v>72</v>
      </c>
      <c r="F7" s="15" t="s">
        <v>73</v>
      </c>
      <c r="G7" s="14" t="s">
        <v>74</v>
      </c>
      <c r="H7" s="14" t="s">
        <v>75</v>
      </c>
      <c r="I7" s="14" t="s">
        <v>76</v>
      </c>
      <c r="J7" s="14" t="s">
        <v>77</v>
      </c>
      <c r="K7" s="14" t="s">
        <v>78</v>
      </c>
      <c r="L7" s="14" t="s">
        <v>79</v>
      </c>
      <c r="M7" s="14" t="s">
        <v>80</v>
      </c>
      <c r="N7" s="14" t="s">
        <v>81</v>
      </c>
      <c r="O7" s="14" t="s">
        <v>82</v>
      </c>
      <c r="P7" s="14" t="s">
        <v>83</v>
      </c>
      <c r="Q7" s="14" t="s">
        <v>84</v>
      </c>
      <c r="R7" s="14" t="s">
        <v>85</v>
      </c>
      <c r="S7" s="14" t="s">
        <v>86</v>
      </c>
      <c r="T7" s="14" t="s">
        <v>87</v>
      </c>
      <c r="U7" s="14" t="s">
        <v>88</v>
      </c>
      <c r="V7" s="14" t="s">
        <v>89</v>
      </c>
      <c r="W7" s="14" t="s">
        <v>90</v>
      </c>
      <c r="X7" s="14" t="s">
        <v>91</v>
      </c>
      <c r="Y7" s="14" t="s">
        <v>92</v>
      </c>
      <c r="Z7" s="14" t="s">
        <v>93</v>
      </c>
      <c r="AA7" s="14" t="s">
        <v>94</v>
      </c>
      <c r="AB7" s="14" t="s">
        <v>95</v>
      </c>
      <c r="AC7" s="14" t="s">
        <v>96</v>
      </c>
      <c r="AD7" s="14" t="s">
        <v>97</v>
      </c>
      <c r="AE7" s="14" t="s">
        <v>98</v>
      </c>
      <c r="AF7" s="14" t="s">
        <v>99</v>
      </c>
      <c r="AG7" s="14" t="s">
        <v>100</v>
      </c>
      <c r="AH7" s="14" t="s">
        <v>101</v>
      </c>
      <c r="AI7" s="14" t="s">
        <v>102</v>
      </c>
      <c r="AJ7" s="14" t="s">
        <v>103</v>
      </c>
      <c r="AK7" s="14" t="s">
        <v>104</v>
      </c>
      <c r="AL7" s="14" t="s">
        <v>105</v>
      </c>
      <c r="AM7" s="14" t="s">
        <v>106</v>
      </c>
      <c r="AN7" s="14" t="s">
        <v>107</v>
      </c>
      <c r="AO7" s="14" t="s">
        <v>108</v>
      </c>
      <c r="AP7" s="14" t="s">
        <v>109</v>
      </c>
      <c r="AQ7" s="14" t="s">
        <v>110</v>
      </c>
      <c r="AR7" s="14" t="s">
        <v>111</v>
      </c>
      <c r="AS7" s="14" t="s">
        <v>112</v>
      </c>
      <c r="AT7" s="14" t="s">
        <v>113</v>
      </c>
      <c r="AU7" s="14" t="s">
        <v>114</v>
      </c>
      <c r="AV7" s="14" t="s">
        <v>115</v>
      </c>
      <c r="AW7" s="14" t="s">
        <v>116</v>
      </c>
      <c r="AX7" s="14" t="s">
        <v>117</v>
      </c>
      <c r="AY7" s="14" t="s">
        <v>118</v>
      </c>
      <c r="AZ7" s="14" t="s">
        <v>119</v>
      </c>
      <c r="BA7" s="14" t="s">
        <v>120</v>
      </c>
      <c r="BB7" s="14" t="s">
        <v>121</v>
      </c>
      <c r="BC7" s="14" t="s">
        <v>122</v>
      </c>
      <c r="BD7" s="14" t="s">
        <v>123</v>
      </c>
      <c r="BE7" s="14" t="s">
        <v>124</v>
      </c>
      <c r="BF7" s="14" t="s">
        <v>125</v>
      </c>
      <c r="BG7" s="14" t="s">
        <v>126</v>
      </c>
      <c r="BH7" s="14" t="s">
        <v>127</v>
      </c>
      <c r="BI7" s="14" t="s">
        <v>128</v>
      </c>
      <c r="BJ7" s="14" t="s">
        <v>129</v>
      </c>
      <c r="BK7" s="14" t="s">
        <v>130</v>
      </c>
      <c r="BL7" s="14" t="s">
        <v>131</v>
      </c>
      <c r="BM7" s="14" t="s">
        <v>132</v>
      </c>
      <c r="BN7" s="14" t="s">
        <v>133</v>
      </c>
      <c r="BO7" s="14" t="s">
        <v>134</v>
      </c>
      <c r="BP7" s="14" t="s">
        <v>135</v>
      </c>
      <c r="BQ7" s="14" t="s">
        <v>136</v>
      </c>
      <c r="BR7" s="14" t="s">
        <v>137</v>
      </c>
      <c r="BS7" s="14" t="s">
        <v>138</v>
      </c>
      <c r="BT7" s="14" t="s">
        <v>139</v>
      </c>
      <c r="BU7" s="14" t="s">
        <v>140</v>
      </c>
      <c r="BV7" s="14" t="s">
        <v>141</v>
      </c>
      <c r="BW7" s="14" t="s">
        <v>142</v>
      </c>
      <c r="BX7" s="14" t="s">
        <v>143</v>
      </c>
      <c r="BY7" s="14" t="s">
        <v>144</v>
      </c>
      <c r="BZ7" s="14" t="s">
        <v>145</v>
      </c>
      <c r="CA7" s="14" t="s">
        <v>146</v>
      </c>
      <c r="CB7" s="14" t="s">
        <v>147</v>
      </c>
      <c r="CC7" s="14" t="s">
        <v>148</v>
      </c>
      <c r="CD7" s="14" t="s">
        <v>149</v>
      </c>
      <c r="CE7" s="14" t="s">
        <v>150</v>
      </c>
      <c r="CF7" s="14" t="s">
        <v>151</v>
      </c>
      <c r="CG7" s="14" t="s">
        <v>152</v>
      </c>
      <c r="CH7" s="14" t="s">
        <v>153</v>
      </c>
      <c r="CI7" s="14" t="s">
        <v>154</v>
      </c>
      <c r="CJ7" s="14" t="s">
        <v>155</v>
      </c>
      <c r="CK7" s="14" t="s">
        <v>156</v>
      </c>
      <c r="CL7" s="14" t="s">
        <v>157</v>
      </c>
      <c r="CM7" s="14" t="s">
        <v>158</v>
      </c>
      <c r="CN7" s="14" t="s">
        <v>159</v>
      </c>
      <c r="CO7" s="14" t="s">
        <v>160</v>
      </c>
      <c r="CP7" s="14" t="s">
        <v>161</v>
      </c>
      <c r="CQ7" s="14" t="s">
        <v>162</v>
      </c>
      <c r="CR7" s="14" t="s">
        <v>163</v>
      </c>
      <c r="CS7" s="14" t="s">
        <v>164</v>
      </c>
      <c r="CT7" s="14" t="s">
        <v>165</v>
      </c>
      <c r="CU7" s="14" t="s">
        <v>166</v>
      </c>
      <c r="CV7" s="14" t="s">
        <v>167</v>
      </c>
      <c r="CW7" s="14" t="s">
        <v>168</v>
      </c>
      <c r="CX7" s="14" t="s">
        <v>169</v>
      </c>
      <c r="CY7" s="14" t="s">
        <v>170</v>
      </c>
      <c r="CZ7" s="14" t="s">
        <v>171</v>
      </c>
      <c r="DA7" s="14" t="s">
        <v>172</v>
      </c>
      <c r="DB7" s="14" t="s">
        <v>173</v>
      </c>
      <c r="DC7" s="14" t="s">
        <v>174</v>
      </c>
      <c r="DD7" s="14" t="s">
        <v>175</v>
      </c>
      <c r="DE7" s="14" t="s">
        <v>176</v>
      </c>
      <c r="DF7" s="14" t="s">
        <v>177</v>
      </c>
      <c r="DG7" s="14" t="s">
        <v>178</v>
      </c>
      <c r="DH7" s="14" t="s">
        <v>179</v>
      </c>
      <c r="DI7" s="14" t="s">
        <v>180</v>
      </c>
      <c r="DJ7" s="14" t="s">
        <v>181</v>
      </c>
      <c r="DK7" s="14" t="s">
        <v>182</v>
      </c>
      <c r="DL7" s="14" t="s">
        <v>183</v>
      </c>
      <c r="DM7" s="14" t="s">
        <v>184</v>
      </c>
      <c r="DN7" s="14" t="s">
        <v>185</v>
      </c>
      <c r="DO7" s="14" t="s">
        <v>186</v>
      </c>
      <c r="DP7" s="14" t="s">
        <v>187</v>
      </c>
      <c r="DQ7" s="14" t="s">
        <v>188</v>
      </c>
      <c r="DR7" s="14" t="s">
        <v>189</v>
      </c>
      <c r="DS7" s="14" t="s">
        <v>190</v>
      </c>
      <c r="DT7" s="14" t="s">
        <v>191</v>
      </c>
      <c r="DU7" s="14" t="s">
        <v>192</v>
      </c>
      <c r="DV7" s="14" t="s">
        <v>193</v>
      </c>
      <c r="DW7" s="14" t="s">
        <v>194</v>
      </c>
      <c r="DX7" s="14" t="s">
        <v>195</v>
      </c>
      <c r="DY7" s="14" t="s">
        <v>196</v>
      </c>
      <c r="DZ7" s="14" t="s">
        <v>197</v>
      </c>
      <c r="EA7" s="14" t="s">
        <v>198</v>
      </c>
      <c r="EB7" s="14" t="s">
        <v>199</v>
      </c>
      <c r="EC7" s="14" t="s">
        <v>200</v>
      </c>
      <c r="ED7" s="14" t="s">
        <v>201</v>
      </c>
      <c r="EE7" s="14" t="s">
        <v>202</v>
      </c>
      <c r="EF7" s="14" t="s">
        <v>203</v>
      </c>
      <c r="EG7" s="14" t="s">
        <v>204</v>
      </c>
      <c r="EH7" s="14" t="s">
        <v>205</v>
      </c>
      <c r="EI7" s="14" t="s">
        <v>206</v>
      </c>
      <c r="EJ7" s="14" t="s">
        <v>207</v>
      </c>
      <c r="EK7" s="14" t="s">
        <v>208</v>
      </c>
      <c r="EL7" s="14" t="s">
        <v>209</v>
      </c>
      <c r="EM7" s="14" t="s">
        <v>210</v>
      </c>
      <c r="EN7" s="14" t="s">
        <v>211</v>
      </c>
      <c r="EO7" s="14" t="s">
        <v>212</v>
      </c>
      <c r="EP7" s="14" t="s">
        <v>213</v>
      </c>
      <c r="EQ7" s="135" t="s">
        <v>214</v>
      </c>
      <c r="ER7" s="14" t="s">
        <v>215</v>
      </c>
      <c r="ES7" s="14" t="s">
        <v>216</v>
      </c>
      <c r="ET7" s="14" t="s">
        <v>217</v>
      </c>
      <c r="EU7" s="14" t="s">
        <v>218</v>
      </c>
      <c r="EV7" s="14" t="s">
        <v>219</v>
      </c>
      <c r="EW7" s="14" t="s">
        <v>220</v>
      </c>
      <c r="EX7" s="14" t="s">
        <v>221</v>
      </c>
      <c r="EY7" s="14" t="s">
        <v>222</v>
      </c>
      <c r="EZ7" s="14" t="s">
        <v>223</v>
      </c>
      <c r="FA7" s="14" t="s">
        <v>224</v>
      </c>
      <c r="FB7" s="14" t="s">
        <v>225</v>
      </c>
      <c r="FC7" s="14" t="s">
        <v>226</v>
      </c>
      <c r="FD7" s="14" t="s">
        <v>227</v>
      </c>
      <c r="FE7" s="14" t="s">
        <v>228</v>
      </c>
      <c r="FF7" s="14" t="s">
        <v>229</v>
      </c>
      <c r="FG7" s="14" t="s">
        <v>230</v>
      </c>
      <c r="FH7" s="14" t="s">
        <v>231</v>
      </c>
      <c r="FI7" s="14" t="s">
        <v>232</v>
      </c>
      <c r="FJ7" s="14" t="s">
        <v>233</v>
      </c>
      <c r="FK7" s="14" t="s">
        <v>234</v>
      </c>
      <c r="FL7" s="14" t="s">
        <v>235</v>
      </c>
      <c r="FM7" s="14" t="s">
        <v>236</v>
      </c>
      <c r="FN7" s="14" t="s">
        <v>237</v>
      </c>
      <c r="FO7" s="14" t="s">
        <v>238</v>
      </c>
      <c r="FP7" s="14" t="s">
        <v>239</v>
      </c>
      <c r="FQ7" s="14" t="s">
        <v>240</v>
      </c>
      <c r="FR7" s="14" t="s">
        <v>241</v>
      </c>
      <c r="FS7" s="14" t="s">
        <v>242</v>
      </c>
      <c r="FT7" s="14" t="s">
        <v>243</v>
      </c>
      <c r="FU7" s="14" t="s">
        <v>244</v>
      </c>
      <c r="FV7" s="14" t="s">
        <v>245</v>
      </c>
      <c r="FW7" s="14" t="s">
        <v>246</v>
      </c>
      <c r="FX7" s="14" t="s">
        <v>247</v>
      </c>
      <c r="FY7" s="14" t="s">
        <v>248</v>
      </c>
      <c r="FZ7" s="14" t="s">
        <v>249</v>
      </c>
      <c r="GA7" s="14"/>
      <c r="GB7" s="14"/>
      <c r="GC7" s="14"/>
      <c r="GD7" s="14"/>
      <c r="GE7" s="16"/>
      <c r="GF7" s="16"/>
      <c r="GG7" s="16"/>
      <c r="GH7" s="16"/>
      <c r="GI7" s="16"/>
      <c r="GJ7" s="16"/>
      <c r="GK7" s="16"/>
      <c r="GL7" s="16"/>
      <c r="GM7" s="16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x14ac:dyDescent="0.2">
      <c r="A8" s="6" t="s">
        <v>250</v>
      </c>
      <c r="B8" s="7" t="s">
        <v>251</v>
      </c>
      <c r="C8" s="18">
        <v>8009.1</v>
      </c>
      <c r="D8" s="18">
        <v>34361</v>
      </c>
      <c r="E8" s="18">
        <v>5549</v>
      </c>
      <c r="F8" s="18">
        <v>17629.900000000001</v>
      </c>
      <c r="G8" s="18">
        <v>1024</v>
      </c>
      <c r="H8" s="18">
        <v>982.3</v>
      </c>
      <c r="I8" s="18">
        <v>7405</v>
      </c>
      <c r="J8" s="18">
        <v>2090</v>
      </c>
      <c r="K8" s="18">
        <v>205</v>
      </c>
      <c r="L8" s="18">
        <v>2138.3000000000002</v>
      </c>
      <c r="M8" s="18">
        <v>1107</v>
      </c>
      <c r="N8" s="18">
        <v>48952</v>
      </c>
      <c r="O8" s="18">
        <v>13230</v>
      </c>
      <c r="P8" s="18">
        <v>213.2</v>
      </c>
      <c r="Q8" s="18">
        <v>33825</v>
      </c>
      <c r="R8" s="18">
        <v>4512.8</v>
      </c>
      <c r="S8" s="18">
        <v>1554.8</v>
      </c>
      <c r="T8" s="18">
        <v>120.3</v>
      </c>
      <c r="U8" s="18">
        <v>51</v>
      </c>
      <c r="V8" s="18">
        <v>254</v>
      </c>
      <c r="W8" s="18">
        <v>103.9</v>
      </c>
      <c r="X8" s="18">
        <v>38.799999999999997</v>
      </c>
      <c r="Y8" s="18">
        <v>2145.1999999999998</v>
      </c>
      <c r="Z8" s="18">
        <v>193</v>
      </c>
      <c r="AA8" s="18">
        <v>28016.9</v>
      </c>
      <c r="AB8" s="18">
        <v>27780</v>
      </c>
      <c r="AC8" s="18">
        <v>867</v>
      </c>
      <c r="AD8" s="18">
        <v>1129</v>
      </c>
      <c r="AE8" s="18">
        <v>86</v>
      </c>
      <c r="AF8" s="18">
        <v>159</v>
      </c>
      <c r="AG8" s="18">
        <v>590</v>
      </c>
      <c r="AH8" s="18">
        <v>975</v>
      </c>
      <c r="AI8" s="18">
        <v>307</v>
      </c>
      <c r="AJ8" s="18">
        <v>135</v>
      </c>
      <c r="AK8" s="18">
        <v>183</v>
      </c>
      <c r="AL8" s="18">
        <v>239.9</v>
      </c>
      <c r="AM8" s="18">
        <v>389</v>
      </c>
      <c r="AN8" s="18">
        <v>339</v>
      </c>
      <c r="AO8" s="18">
        <v>4286</v>
      </c>
      <c r="AP8" s="18">
        <v>79294.399999999994</v>
      </c>
      <c r="AQ8" s="18">
        <v>201</v>
      </c>
      <c r="AR8" s="18">
        <v>58366.3</v>
      </c>
      <c r="AS8" s="18">
        <v>6015.9</v>
      </c>
      <c r="AT8" s="18">
        <v>2028</v>
      </c>
      <c r="AU8" s="18">
        <v>225</v>
      </c>
      <c r="AV8" s="18">
        <v>278</v>
      </c>
      <c r="AW8" s="18">
        <v>233.2</v>
      </c>
      <c r="AX8" s="18">
        <v>41</v>
      </c>
      <c r="AY8" s="18">
        <v>335</v>
      </c>
      <c r="AZ8" s="18">
        <v>9770</v>
      </c>
      <c r="BA8" s="18">
        <v>8430</v>
      </c>
      <c r="BB8" s="18">
        <v>7023</v>
      </c>
      <c r="BC8" s="18">
        <v>22344.799999999999</v>
      </c>
      <c r="BD8" s="18">
        <v>4795</v>
      </c>
      <c r="BE8" s="18">
        <v>1305</v>
      </c>
      <c r="BF8" s="18">
        <v>23840.799999999999</v>
      </c>
      <c r="BG8" s="18">
        <v>898</v>
      </c>
      <c r="BH8" s="18">
        <v>561.20000000000005</v>
      </c>
      <c r="BI8" s="18">
        <v>231.6</v>
      </c>
      <c r="BJ8" s="18">
        <v>6098</v>
      </c>
      <c r="BK8" s="18">
        <v>26338.5</v>
      </c>
      <c r="BL8" s="18">
        <v>182</v>
      </c>
      <c r="BM8" s="18">
        <v>242</v>
      </c>
      <c r="BN8" s="18">
        <v>3150</v>
      </c>
      <c r="BO8" s="18">
        <v>1150</v>
      </c>
      <c r="BP8" s="18">
        <v>187</v>
      </c>
      <c r="BQ8" s="18">
        <v>5109</v>
      </c>
      <c r="BR8" s="18">
        <v>4161</v>
      </c>
      <c r="BS8" s="18">
        <v>1058</v>
      </c>
      <c r="BT8" s="18">
        <v>406</v>
      </c>
      <c r="BU8" s="18">
        <v>382</v>
      </c>
      <c r="BV8" s="18">
        <v>1208</v>
      </c>
      <c r="BW8" s="18">
        <v>1845.8</v>
      </c>
      <c r="BX8" s="18">
        <v>68</v>
      </c>
      <c r="BY8" s="18">
        <v>481</v>
      </c>
      <c r="BZ8" s="18">
        <v>213</v>
      </c>
      <c r="CA8" s="18">
        <v>144.4</v>
      </c>
      <c r="CB8" s="18">
        <v>73152.800000000003</v>
      </c>
      <c r="CC8" s="18">
        <v>170</v>
      </c>
      <c r="CD8" s="18">
        <v>40</v>
      </c>
      <c r="CE8" s="18">
        <v>135</v>
      </c>
      <c r="CF8" s="18">
        <v>127</v>
      </c>
      <c r="CG8" s="18">
        <v>184</v>
      </c>
      <c r="CH8" s="18">
        <v>100.4</v>
      </c>
      <c r="CI8" s="18">
        <v>639.4</v>
      </c>
      <c r="CJ8" s="18">
        <v>911</v>
      </c>
      <c r="CK8" s="18">
        <v>6018</v>
      </c>
      <c r="CL8" s="18">
        <v>1261.3</v>
      </c>
      <c r="CM8" s="18">
        <v>698.3</v>
      </c>
      <c r="CN8" s="18">
        <v>27289</v>
      </c>
      <c r="CO8" s="18">
        <v>13852</v>
      </c>
      <c r="CP8" s="18">
        <v>922.9</v>
      </c>
      <c r="CQ8" s="18">
        <v>748</v>
      </c>
      <c r="CR8" s="18">
        <v>181.8</v>
      </c>
      <c r="CS8" s="18">
        <v>341</v>
      </c>
      <c r="CT8" s="18">
        <v>90</v>
      </c>
      <c r="CU8" s="18">
        <v>532.70000000000005</v>
      </c>
      <c r="CV8" s="18">
        <v>37.9</v>
      </c>
      <c r="CW8" s="18">
        <v>182</v>
      </c>
      <c r="CX8" s="18">
        <v>414</v>
      </c>
      <c r="CY8" s="18">
        <v>37.700000000000003</v>
      </c>
      <c r="CZ8" s="18">
        <v>1855</v>
      </c>
      <c r="DA8" s="18">
        <v>165.1</v>
      </c>
      <c r="DB8" s="18">
        <v>284.8</v>
      </c>
      <c r="DC8" s="18">
        <v>122</v>
      </c>
      <c r="DD8" s="18">
        <v>137.80000000000001</v>
      </c>
      <c r="DE8" s="18">
        <v>354.2</v>
      </c>
      <c r="DF8" s="18">
        <v>19205</v>
      </c>
      <c r="DG8" s="18">
        <v>72.900000000000006</v>
      </c>
      <c r="DH8" s="18">
        <v>1796</v>
      </c>
      <c r="DI8" s="18">
        <v>2399.4</v>
      </c>
      <c r="DJ8" s="18">
        <v>585.9</v>
      </c>
      <c r="DK8" s="18">
        <v>425.5</v>
      </c>
      <c r="DL8" s="18">
        <v>5422</v>
      </c>
      <c r="DM8" s="18">
        <v>207</v>
      </c>
      <c r="DN8" s="18">
        <v>1204.7</v>
      </c>
      <c r="DO8" s="18">
        <v>2975</v>
      </c>
      <c r="DP8" s="18">
        <v>180</v>
      </c>
      <c r="DQ8" s="18">
        <v>648</v>
      </c>
      <c r="DR8" s="18">
        <v>1292</v>
      </c>
      <c r="DS8" s="18">
        <v>653</v>
      </c>
      <c r="DT8" s="18">
        <v>155</v>
      </c>
      <c r="DU8" s="18">
        <v>340</v>
      </c>
      <c r="DV8" s="18">
        <v>189.3</v>
      </c>
      <c r="DW8" s="18">
        <v>294.39999999999998</v>
      </c>
      <c r="DX8" s="18">
        <v>152</v>
      </c>
      <c r="DY8" s="18">
        <v>303</v>
      </c>
      <c r="DZ8" s="18">
        <v>714</v>
      </c>
      <c r="EA8" s="18">
        <v>542</v>
      </c>
      <c r="EB8" s="18">
        <v>540</v>
      </c>
      <c r="EC8" s="18">
        <v>272.7</v>
      </c>
      <c r="ED8" s="18">
        <v>1506</v>
      </c>
      <c r="EE8" s="18">
        <v>168</v>
      </c>
      <c r="EF8" s="18">
        <v>1358</v>
      </c>
      <c r="EG8" s="18">
        <v>250</v>
      </c>
      <c r="EH8" s="18">
        <v>214.5</v>
      </c>
      <c r="EI8" s="18">
        <v>13882</v>
      </c>
      <c r="EJ8" s="18">
        <v>9433.7000000000007</v>
      </c>
      <c r="EK8" s="18">
        <v>630</v>
      </c>
      <c r="EL8" s="18">
        <v>419.5</v>
      </c>
      <c r="EM8" s="18">
        <v>348.2</v>
      </c>
      <c r="EN8" s="18">
        <v>1060.5999999999999</v>
      </c>
      <c r="EO8" s="18">
        <v>333</v>
      </c>
      <c r="EP8" s="18">
        <v>340</v>
      </c>
      <c r="EQ8" s="18">
        <v>2420</v>
      </c>
      <c r="ER8" s="18">
        <v>241</v>
      </c>
      <c r="ES8" s="18">
        <v>129</v>
      </c>
      <c r="ET8" s="18">
        <v>200</v>
      </c>
      <c r="EU8" s="18">
        <v>500</v>
      </c>
      <c r="EV8" s="18">
        <v>65.599999999999994</v>
      </c>
      <c r="EW8" s="18">
        <v>818.3</v>
      </c>
      <c r="EX8" s="18">
        <v>150.19999999999999</v>
      </c>
      <c r="EY8" s="18">
        <v>970.7</v>
      </c>
      <c r="EZ8" s="18">
        <v>124</v>
      </c>
      <c r="FA8" s="18">
        <v>3150</v>
      </c>
      <c r="FB8" s="18">
        <v>285</v>
      </c>
      <c r="FC8" s="18">
        <v>1820</v>
      </c>
      <c r="FD8" s="18">
        <v>340</v>
      </c>
      <c r="FE8" s="18">
        <v>83</v>
      </c>
      <c r="FF8" s="18">
        <v>191.5</v>
      </c>
      <c r="FG8" s="18">
        <v>117</v>
      </c>
      <c r="FH8" s="18">
        <v>64</v>
      </c>
      <c r="FI8" s="18">
        <v>1724.6</v>
      </c>
      <c r="FJ8" s="18">
        <v>1868.5</v>
      </c>
      <c r="FK8" s="18">
        <v>2321</v>
      </c>
      <c r="FL8" s="18">
        <v>7063</v>
      </c>
      <c r="FM8" s="18">
        <v>3476</v>
      </c>
      <c r="FN8" s="18">
        <v>20201</v>
      </c>
      <c r="FO8" s="18">
        <v>993.7</v>
      </c>
      <c r="FP8" s="18">
        <v>2001.2</v>
      </c>
      <c r="FQ8" s="18">
        <v>869</v>
      </c>
      <c r="FR8" s="18">
        <v>160.1</v>
      </c>
      <c r="FS8" s="18">
        <v>194.9</v>
      </c>
      <c r="FT8" s="18">
        <v>57.8</v>
      </c>
      <c r="FU8" s="18">
        <v>770</v>
      </c>
      <c r="FV8" s="18">
        <v>645</v>
      </c>
      <c r="FW8" s="18">
        <v>170.4</v>
      </c>
      <c r="FX8" s="18">
        <v>51.5</v>
      </c>
      <c r="FY8" s="19"/>
      <c r="FZ8" s="19">
        <f>SUM(C8:FY8)</f>
        <v>785551.7</v>
      </c>
      <c r="GA8" s="19"/>
      <c r="GB8" s="19"/>
      <c r="GC8" s="6"/>
      <c r="GD8" s="19"/>
      <c r="GE8" s="19"/>
      <c r="GF8" s="19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252</v>
      </c>
      <c r="B9" s="7" t="s">
        <v>253</v>
      </c>
      <c r="C9" s="20">
        <v>530</v>
      </c>
      <c r="D9" s="21">
        <v>2619.3000000000002</v>
      </c>
      <c r="E9" s="21">
        <v>370</v>
      </c>
      <c r="F9" s="21">
        <v>1427</v>
      </c>
      <c r="G9" s="21">
        <v>80</v>
      </c>
      <c r="H9" s="21">
        <v>70</v>
      </c>
      <c r="I9" s="21">
        <v>594</v>
      </c>
      <c r="J9" s="21">
        <v>184</v>
      </c>
      <c r="K9" s="21">
        <v>21.4</v>
      </c>
      <c r="L9" s="21">
        <v>165</v>
      </c>
      <c r="M9" s="21">
        <v>81</v>
      </c>
      <c r="N9" s="21">
        <v>3512</v>
      </c>
      <c r="O9" s="21">
        <v>921</v>
      </c>
      <c r="P9" s="21">
        <v>19</v>
      </c>
      <c r="Q9" s="21">
        <v>2744</v>
      </c>
      <c r="R9" s="21">
        <v>171.8</v>
      </c>
      <c r="S9" s="21">
        <v>114</v>
      </c>
      <c r="T9" s="21">
        <v>11</v>
      </c>
      <c r="U9" s="21">
        <v>3</v>
      </c>
      <c r="V9" s="21">
        <v>25.3</v>
      </c>
      <c r="W9" s="21">
        <v>8.5</v>
      </c>
      <c r="X9" s="21">
        <v>0</v>
      </c>
      <c r="Y9" s="21">
        <v>34</v>
      </c>
      <c r="Z9" s="21">
        <v>15</v>
      </c>
      <c r="AA9" s="21">
        <v>2155</v>
      </c>
      <c r="AB9" s="21">
        <v>1806.5</v>
      </c>
      <c r="AC9" s="21">
        <v>69</v>
      </c>
      <c r="AD9" s="21">
        <v>81</v>
      </c>
      <c r="AE9" s="21">
        <v>7</v>
      </c>
      <c r="AF9" s="21">
        <v>15.4</v>
      </c>
      <c r="AG9" s="21">
        <v>40</v>
      </c>
      <c r="AH9" s="21">
        <v>84</v>
      </c>
      <c r="AI9" s="21">
        <v>26.6</v>
      </c>
      <c r="AJ9" s="21">
        <v>12</v>
      </c>
      <c r="AK9" s="21">
        <v>11</v>
      </c>
      <c r="AL9" s="21">
        <v>18.100000000000001</v>
      </c>
      <c r="AM9" s="21">
        <v>30</v>
      </c>
      <c r="AN9" s="21">
        <v>23.1</v>
      </c>
      <c r="AO9" s="21">
        <v>340.5</v>
      </c>
      <c r="AP9" s="21">
        <v>6851</v>
      </c>
      <c r="AQ9" s="21">
        <v>16</v>
      </c>
      <c r="AR9" s="21">
        <v>4128.5</v>
      </c>
      <c r="AS9" s="21">
        <v>445</v>
      </c>
      <c r="AT9" s="21">
        <v>152</v>
      </c>
      <c r="AU9" s="21">
        <v>23.7</v>
      </c>
      <c r="AV9" s="21">
        <v>19.899999999999999</v>
      </c>
      <c r="AW9" s="21">
        <v>18.399999999999999</v>
      </c>
      <c r="AX9" s="21">
        <v>5.6</v>
      </c>
      <c r="AY9" s="21">
        <v>19</v>
      </c>
      <c r="AZ9" s="21">
        <v>861.5</v>
      </c>
      <c r="BA9" s="21">
        <v>754</v>
      </c>
      <c r="BB9" s="21">
        <v>782</v>
      </c>
      <c r="BC9" s="21">
        <v>1981.5</v>
      </c>
      <c r="BD9" s="21">
        <v>353.5</v>
      </c>
      <c r="BE9" s="21">
        <v>80</v>
      </c>
      <c r="BF9" s="21">
        <v>1551.1</v>
      </c>
      <c r="BG9" s="21">
        <v>84</v>
      </c>
      <c r="BH9" s="21">
        <v>29</v>
      </c>
      <c r="BI9" s="21">
        <v>18</v>
      </c>
      <c r="BJ9" s="21">
        <v>359.2</v>
      </c>
      <c r="BK9" s="21">
        <v>1747.9</v>
      </c>
      <c r="BL9" s="21">
        <v>5</v>
      </c>
      <c r="BM9" s="21">
        <v>13</v>
      </c>
      <c r="BN9" s="21">
        <v>260</v>
      </c>
      <c r="BO9" s="21">
        <v>120</v>
      </c>
      <c r="BP9" s="21">
        <v>14.9</v>
      </c>
      <c r="BQ9" s="21">
        <v>328.5</v>
      </c>
      <c r="BR9" s="21">
        <v>320.5</v>
      </c>
      <c r="BS9" s="21">
        <v>92</v>
      </c>
      <c r="BT9" s="21">
        <v>30</v>
      </c>
      <c r="BU9" s="21">
        <v>32</v>
      </c>
      <c r="BV9" s="21">
        <v>77</v>
      </c>
      <c r="BW9" s="21">
        <v>141</v>
      </c>
      <c r="BX9" s="21">
        <v>25</v>
      </c>
      <c r="BY9" s="21">
        <v>41</v>
      </c>
      <c r="BZ9" s="21">
        <v>13.1</v>
      </c>
      <c r="CA9" s="21">
        <v>10</v>
      </c>
      <c r="CB9" s="21">
        <v>5667.5</v>
      </c>
      <c r="CC9" s="21">
        <v>15.9</v>
      </c>
      <c r="CD9" s="21">
        <v>5</v>
      </c>
      <c r="CE9" s="21">
        <v>8</v>
      </c>
      <c r="CF9" s="21">
        <v>8</v>
      </c>
      <c r="CG9" s="21">
        <v>14.7</v>
      </c>
      <c r="CH9" s="21">
        <v>7.5</v>
      </c>
      <c r="CI9" s="21">
        <v>53.3</v>
      </c>
      <c r="CJ9" s="21">
        <v>75</v>
      </c>
      <c r="CK9" s="21">
        <v>506</v>
      </c>
      <c r="CL9" s="21">
        <v>100</v>
      </c>
      <c r="CM9" s="21">
        <v>54</v>
      </c>
      <c r="CN9" s="21">
        <v>2158</v>
      </c>
      <c r="CO9" s="21">
        <v>1170</v>
      </c>
      <c r="CP9" s="21">
        <v>72.5</v>
      </c>
      <c r="CQ9" s="21">
        <v>65</v>
      </c>
      <c r="CR9" s="21">
        <v>14.7</v>
      </c>
      <c r="CS9" s="21">
        <v>7</v>
      </c>
      <c r="CT9" s="21">
        <v>10.3</v>
      </c>
      <c r="CU9" s="21">
        <v>22.3</v>
      </c>
      <c r="CV9" s="21">
        <v>2.2999999999999998</v>
      </c>
      <c r="CW9" s="21">
        <v>14</v>
      </c>
      <c r="CX9" s="21">
        <v>35.200000000000003</v>
      </c>
      <c r="CY9" s="21">
        <v>4.0999999999999996</v>
      </c>
      <c r="CZ9" s="21">
        <v>171</v>
      </c>
      <c r="DA9" s="21">
        <v>13.1</v>
      </c>
      <c r="DB9" s="21">
        <v>21.2</v>
      </c>
      <c r="DC9" s="21">
        <v>13</v>
      </c>
      <c r="DD9" s="21">
        <v>14</v>
      </c>
      <c r="DE9" s="21">
        <v>15</v>
      </c>
      <c r="DF9" s="21">
        <v>1532.5</v>
      </c>
      <c r="DG9" s="21">
        <v>8.9</v>
      </c>
      <c r="DH9" s="21">
        <v>143.9</v>
      </c>
      <c r="DI9" s="21">
        <v>203.5</v>
      </c>
      <c r="DJ9" s="21">
        <v>46</v>
      </c>
      <c r="DK9" s="21">
        <v>34</v>
      </c>
      <c r="DL9" s="21">
        <v>393.4</v>
      </c>
      <c r="DM9" s="21">
        <v>23.1</v>
      </c>
      <c r="DN9" s="21">
        <v>102</v>
      </c>
      <c r="DO9" s="21">
        <v>239</v>
      </c>
      <c r="DP9" s="21">
        <v>14.8</v>
      </c>
      <c r="DQ9" s="21">
        <v>47</v>
      </c>
      <c r="DR9" s="21">
        <v>111</v>
      </c>
      <c r="DS9" s="21">
        <v>60</v>
      </c>
      <c r="DT9" s="21">
        <v>11.1</v>
      </c>
      <c r="DU9" s="21">
        <v>20</v>
      </c>
      <c r="DV9" s="21">
        <v>16.7</v>
      </c>
      <c r="DW9" s="21">
        <v>25.3</v>
      </c>
      <c r="DX9" s="21">
        <v>11.8</v>
      </c>
      <c r="DY9" s="21">
        <v>20</v>
      </c>
      <c r="DZ9" s="21">
        <v>70</v>
      </c>
      <c r="EA9" s="21">
        <v>58</v>
      </c>
      <c r="EB9" s="21">
        <v>47</v>
      </c>
      <c r="EC9" s="21">
        <v>27</v>
      </c>
      <c r="ED9" s="21">
        <v>97</v>
      </c>
      <c r="EE9" s="21">
        <v>13.7</v>
      </c>
      <c r="EF9" s="21">
        <v>111</v>
      </c>
      <c r="EG9" s="21">
        <v>22</v>
      </c>
      <c r="EH9" s="21">
        <v>21</v>
      </c>
      <c r="EI9" s="21">
        <v>1220</v>
      </c>
      <c r="EJ9" s="21">
        <v>718.6</v>
      </c>
      <c r="EK9" s="21">
        <v>49</v>
      </c>
      <c r="EL9" s="21">
        <v>30</v>
      </c>
      <c r="EM9" s="21">
        <v>36</v>
      </c>
      <c r="EN9" s="21">
        <v>92</v>
      </c>
      <c r="EO9" s="21">
        <v>28.6</v>
      </c>
      <c r="EP9" s="21">
        <v>35</v>
      </c>
      <c r="EQ9" s="21">
        <v>142</v>
      </c>
      <c r="ER9" s="21">
        <v>31</v>
      </c>
      <c r="ES9" s="21">
        <v>10.7</v>
      </c>
      <c r="ET9" s="21">
        <v>16.100000000000001</v>
      </c>
      <c r="EU9" s="21">
        <v>43</v>
      </c>
      <c r="EV9" s="21">
        <v>7</v>
      </c>
      <c r="EW9" s="21">
        <v>57.2</v>
      </c>
      <c r="EX9" s="21">
        <v>13</v>
      </c>
      <c r="EY9" s="21">
        <v>20.100000000000001</v>
      </c>
      <c r="EZ9" s="21">
        <v>10</v>
      </c>
      <c r="FA9" s="21">
        <v>248</v>
      </c>
      <c r="FB9" s="21">
        <v>26</v>
      </c>
      <c r="FC9" s="21">
        <v>144</v>
      </c>
      <c r="FD9" s="21">
        <v>33</v>
      </c>
      <c r="FE9" s="21">
        <v>6.1</v>
      </c>
      <c r="FF9" s="21">
        <v>15</v>
      </c>
      <c r="FG9" s="21">
        <v>10</v>
      </c>
      <c r="FH9" s="21">
        <v>6</v>
      </c>
      <c r="FI9" s="21">
        <v>137.80000000000001</v>
      </c>
      <c r="FJ9" s="21">
        <v>159</v>
      </c>
      <c r="FK9" s="21">
        <v>210</v>
      </c>
      <c r="FL9" s="21">
        <v>500.5</v>
      </c>
      <c r="FM9" s="21">
        <v>318</v>
      </c>
      <c r="FN9" s="21">
        <v>1752.5</v>
      </c>
      <c r="FO9" s="21">
        <v>85</v>
      </c>
      <c r="FP9" s="21">
        <v>164</v>
      </c>
      <c r="FQ9" s="21">
        <v>62</v>
      </c>
      <c r="FR9" s="21">
        <v>12</v>
      </c>
      <c r="FS9" s="21">
        <v>14.2</v>
      </c>
      <c r="FT9" s="21">
        <v>3.9</v>
      </c>
      <c r="FU9" s="21">
        <v>65</v>
      </c>
      <c r="FV9" s="21">
        <v>57</v>
      </c>
      <c r="FW9" s="21">
        <v>11.6</v>
      </c>
      <c r="FX9" s="21">
        <v>6.8</v>
      </c>
      <c r="FY9" s="19"/>
      <c r="FZ9" s="19">
        <f t="shared" ref="FZ9:FZ17" si="0">SUM(C9:FX9)</f>
        <v>60718.299999999988</v>
      </c>
      <c r="GA9" s="19"/>
      <c r="GB9" s="19"/>
      <c r="GC9" s="6"/>
      <c r="GD9" s="19"/>
      <c r="GE9" s="19"/>
      <c r="GF9" s="19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254</v>
      </c>
      <c r="B10" s="7" t="s">
        <v>255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24</v>
      </c>
      <c r="O10" s="21">
        <v>0</v>
      </c>
      <c r="P10" s="21">
        <v>0</v>
      </c>
      <c r="Q10" s="21">
        <v>33</v>
      </c>
      <c r="R10" s="21">
        <v>0</v>
      </c>
      <c r="S10" s="21">
        <v>1</v>
      </c>
      <c r="T10" s="21">
        <v>0</v>
      </c>
      <c r="U10" s="21">
        <v>0</v>
      </c>
      <c r="V10" s="21">
        <v>0</v>
      </c>
      <c r="W10" s="21">
        <v>3.5</v>
      </c>
      <c r="X10" s="21">
        <v>0</v>
      </c>
      <c r="Y10" s="21">
        <v>0</v>
      </c>
      <c r="Z10" s="21">
        <v>0</v>
      </c>
      <c r="AA10" s="21">
        <v>39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3.5</v>
      </c>
      <c r="AP10" s="21">
        <v>0</v>
      </c>
      <c r="AQ10" s="21">
        <v>0</v>
      </c>
      <c r="AR10" s="21">
        <v>85.5</v>
      </c>
      <c r="AS10" s="21">
        <v>0</v>
      </c>
      <c r="AT10" s="21">
        <v>2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10.5</v>
      </c>
      <c r="BA10" s="21">
        <v>0</v>
      </c>
      <c r="BB10" s="21">
        <v>0</v>
      </c>
      <c r="BC10" s="21">
        <v>13.5</v>
      </c>
      <c r="BD10" s="21">
        <v>8.5</v>
      </c>
      <c r="BE10" s="21">
        <v>0</v>
      </c>
      <c r="BF10" s="21">
        <v>200</v>
      </c>
      <c r="BG10" s="21">
        <v>0</v>
      </c>
      <c r="BH10" s="21">
        <v>0</v>
      </c>
      <c r="BI10" s="21">
        <v>0</v>
      </c>
      <c r="BJ10" s="21">
        <v>14.5</v>
      </c>
      <c r="BK10" s="21">
        <v>42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1.5</v>
      </c>
      <c r="BR10" s="21">
        <v>0.5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124.5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7.5</v>
      </c>
      <c r="CL10" s="21">
        <v>0</v>
      </c>
      <c r="CM10" s="21">
        <v>0</v>
      </c>
      <c r="CN10" s="21">
        <v>162.5</v>
      </c>
      <c r="CO10" s="21">
        <v>28</v>
      </c>
      <c r="CP10" s="21">
        <v>0.5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22.5</v>
      </c>
      <c r="DG10" s="21">
        <v>0</v>
      </c>
      <c r="DH10" s="21">
        <v>2.5</v>
      </c>
      <c r="DI10" s="21">
        <v>3.5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0</v>
      </c>
      <c r="EJ10" s="21">
        <v>7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2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28.5</v>
      </c>
      <c r="FM10" s="21">
        <v>0</v>
      </c>
      <c r="FN10" s="21">
        <v>7.5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19"/>
      <c r="FZ10" s="19">
        <f t="shared" si="0"/>
        <v>879</v>
      </c>
      <c r="GA10" s="19"/>
      <c r="GB10" s="19"/>
      <c r="GC10" s="6"/>
      <c r="GD10" s="19"/>
      <c r="GE10" s="19"/>
      <c r="GF10" s="19"/>
      <c r="GG10" s="7"/>
      <c r="GH10" s="7"/>
      <c r="GI10" s="7"/>
      <c r="GJ10" s="7"/>
      <c r="GK10" s="7"/>
      <c r="GL10" s="7"/>
      <c r="GM10" s="7"/>
    </row>
    <row r="11" spans="1:256" x14ac:dyDescent="0.2">
      <c r="A11" s="22" t="s">
        <v>256</v>
      </c>
      <c r="B11" s="19" t="s">
        <v>257</v>
      </c>
      <c r="C11" s="23">
        <v>28.5</v>
      </c>
      <c r="D11" s="24">
        <v>176</v>
      </c>
      <c r="E11" s="24">
        <v>41.5</v>
      </c>
      <c r="F11" s="24">
        <v>96</v>
      </c>
      <c r="G11" s="24">
        <v>5.5</v>
      </c>
      <c r="H11" s="24">
        <v>11.5</v>
      </c>
      <c r="I11" s="24">
        <v>41.5</v>
      </c>
      <c r="J11" s="24">
        <v>8.5</v>
      </c>
      <c r="K11" s="24">
        <v>0.5</v>
      </c>
      <c r="L11" s="24">
        <v>20</v>
      </c>
      <c r="M11" s="24">
        <v>10.5</v>
      </c>
      <c r="N11" s="24">
        <v>266</v>
      </c>
      <c r="O11" s="24">
        <v>56</v>
      </c>
      <c r="P11" s="24">
        <v>7.5</v>
      </c>
      <c r="Q11" s="24">
        <v>211</v>
      </c>
      <c r="R11" s="24">
        <v>4.5</v>
      </c>
      <c r="S11" s="24">
        <v>3.5</v>
      </c>
      <c r="T11" s="24">
        <v>2.5</v>
      </c>
      <c r="U11" s="24">
        <v>0.5</v>
      </c>
      <c r="V11" s="24">
        <v>4.5</v>
      </c>
      <c r="W11" s="24">
        <v>0.5</v>
      </c>
      <c r="X11" s="24">
        <v>0</v>
      </c>
      <c r="Y11" s="24">
        <v>6.5</v>
      </c>
      <c r="Z11" s="24">
        <v>1.5</v>
      </c>
      <c r="AA11" s="24">
        <v>149.5</v>
      </c>
      <c r="AB11" s="24">
        <v>133</v>
      </c>
      <c r="AC11" s="24">
        <v>4.5</v>
      </c>
      <c r="AD11" s="24">
        <v>3.5</v>
      </c>
      <c r="AE11" s="24">
        <v>0</v>
      </c>
      <c r="AF11" s="24">
        <v>0.5</v>
      </c>
      <c r="AG11" s="24">
        <v>2</v>
      </c>
      <c r="AH11" s="24">
        <v>3</v>
      </c>
      <c r="AI11" s="24">
        <v>1.5</v>
      </c>
      <c r="AJ11" s="24">
        <v>1.5</v>
      </c>
      <c r="AK11" s="24">
        <v>0.5</v>
      </c>
      <c r="AL11" s="24">
        <v>1</v>
      </c>
      <c r="AM11" s="24">
        <v>1.5</v>
      </c>
      <c r="AN11" s="24">
        <v>1</v>
      </c>
      <c r="AO11" s="24">
        <v>17.5</v>
      </c>
      <c r="AP11" s="24">
        <v>333.5</v>
      </c>
      <c r="AQ11" s="24">
        <v>0.5</v>
      </c>
      <c r="AR11" s="24">
        <v>291</v>
      </c>
      <c r="AS11" s="24">
        <v>46.5</v>
      </c>
      <c r="AT11" s="24">
        <v>11</v>
      </c>
      <c r="AU11" s="24">
        <v>2.5</v>
      </c>
      <c r="AV11" s="24">
        <v>2.5</v>
      </c>
      <c r="AW11" s="24">
        <v>1.5</v>
      </c>
      <c r="AX11" s="24">
        <v>1</v>
      </c>
      <c r="AY11" s="24">
        <v>0.5</v>
      </c>
      <c r="AZ11" s="24">
        <v>38</v>
      </c>
      <c r="BA11" s="24">
        <v>56.5</v>
      </c>
      <c r="BB11" s="24">
        <v>64</v>
      </c>
      <c r="BC11" s="24">
        <v>83</v>
      </c>
      <c r="BD11" s="24">
        <v>13</v>
      </c>
      <c r="BE11" s="24">
        <v>0.5</v>
      </c>
      <c r="BF11" s="24">
        <v>44</v>
      </c>
      <c r="BG11" s="24">
        <v>1</v>
      </c>
      <c r="BH11" s="24">
        <v>1</v>
      </c>
      <c r="BI11" s="24">
        <v>0</v>
      </c>
      <c r="BJ11" s="24">
        <v>15</v>
      </c>
      <c r="BK11" s="24">
        <v>70</v>
      </c>
      <c r="BL11" s="24">
        <v>0</v>
      </c>
      <c r="BM11" s="24">
        <v>2</v>
      </c>
      <c r="BN11" s="24">
        <v>34</v>
      </c>
      <c r="BO11" s="24">
        <v>6.5</v>
      </c>
      <c r="BP11" s="24">
        <v>1</v>
      </c>
      <c r="BQ11" s="24">
        <v>27</v>
      </c>
      <c r="BR11" s="24">
        <v>26</v>
      </c>
      <c r="BS11" s="24">
        <v>3</v>
      </c>
      <c r="BT11" s="24">
        <v>4</v>
      </c>
      <c r="BU11" s="24">
        <v>3.5</v>
      </c>
      <c r="BV11" s="24">
        <v>5</v>
      </c>
      <c r="BW11" s="24">
        <v>3.5</v>
      </c>
      <c r="BX11" s="24">
        <v>0</v>
      </c>
      <c r="BY11" s="24">
        <v>0.5</v>
      </c>
      <c r="BZ11" s="24">
        <v>1</v>
      </c>
      <c r="CA11" s="24">
        <v>0</v>
      </c>
      <c r="CB11" s="24">
        <v>278</v>
      </c>
      <c r="CC11" s="24">
        <v>3</v>
      </c>
      <c r="CD11" s="24">
        <v>2</v>
      </c>
      <c r="CE11" s="24">
        <v>0.5</v>
      </c>
      <c r="CF11" s="24">
        <v>2</v>
      </c>
      <c r="CG11" s="24">
        <v>2</v>
      </c>
      <c r="CH11" s="24">
        <v>0</v>
      </c>
      <c r="CI11" s="24">
        <v>7</v>
      </c>
      <c r="CJ11" s="24">
        <v>7</v>
      </c>
      <c r="CK11" s="24">
        <v>21.5</v>
      </c>
      <c r="CL11" s="24">
        <v>4.5</v>
      </c>
      <c r="CM11" s="24">
        <v>4.5</v>
      </c>
      <c r="CN11" s="24">
        <v>92</v>
      </c>
      <c r="CO11" s="24">
        <v>92.5</v>
      </c>
      <c r="CP11" s="24">
        <v>3.5</v>
      </c>
      <c r="CQ11" s="24">
        <v>12</v>
      </c>
      <c r="CR11" s="24">
        <v>1</v>
      </c>
      <c r="CS11" s="24">
        <v>0</v>
      </c>
      <c r="CT11" s="24">
        <v>2</v>
      </c>
      <c r="CU11" s="24">
        <v>0</v>
      </c>
      <c r="CV11" s="24">
        <v>0</v>
      </c>
      <c r="CW11" s="24">
        <v>2</v>
      </c>
      <c r="CX11" s="24">
        <v>6</v>
      </c>
      <c r="CY11" s="24">
        <v>0</v>
      </c>
      <c r="CZ11" s="24">
        <v>13</v>
      </c>
      <c r="DA11" s="24">
        <v>1.5</v>
      </c>
      <c r="DB11" s="24">
        <v>2.5</v>
      </c>
      <c r="DC11" s="24">
        <v>2.5</v>
      </c>
      <c r="DD11" s="24">
        <v>0.5</v>
      </c>
      <c r="DE11" s="24">
        <v>0</v>
      </c>
      <c r="DF11" s="24">
        <v>135</v>
      </c>
      <c r="DG11" s="24">
        <v>0</v>
      </c>
      <c r="DH11" s="24">
        <v>13</v>
      </c>
      <c r="DI11" s="24">
        <v>9</v>
      </c>
      <c r="DJ11" s="24">
        <v>2</v>
      </c>
      <c r="DK11" s="24">
        <v>1</v>
      </c>
      <c r="DL11" s="24">
        <v>28</v>
      </c>
      <c r="DM11" s="24">
        <v>1.5</v>
      </c>
      <c r="DN11" s="24">
        <v>11</v>
      </c>
      <c r="DO11" s="24">
        <v>23</v>
      </c>
      <c r="DP11" s="24">
        <v>2</v>
      </c>
      <c r="DQ11" s="24">
        <v>7</v>
      </c>
      <c r="DR11" s="24">
        <v>9.5</v>
      </c>
      <c r="DS11" s="24">
        <v>1.5</v>
      </c>
      <c r="DT11" s="24">
        <v>1.5</v>
      </c>
      <c r="DU11" s="24">
        <v>2.5</v>
      </c>
      <c r="DV11" s="24">
        <v>0</v>
      </c>
      <c r="DW11" s="24">
        <v>0</v>
      </c>
      <c r="DX11" s="24">
        <v>1.5</v>
      </c>
      <c r="DY11" s="24">
        <v>3</v>
      </c>
      <c r="DZ11" s="24">
        <v>5</v>
      </c>
      <c r="EA11" s="24">
        <v>2.5</v>
      </c>
      <c r="EB11" s="24">
        <v>9.5</v>
      </c>
      <c r="EC11" s="24">
        <v>8</v>
      </c>
      <c r="ED11" s="24">
        <v>5.5</v>
      </c>
      <c r="EE11" s="24">
        <v>0</v>
      </c>
      <c r="EF11" s="24">
        <v>27</v>
      </c>
      <c r="EG11" s="24">
        <v>1.5</v>
      </c>
      <c r="EH11" s="24">
        <v>0.5</v>
      </c>
      <c r="EI11" s="24">
        <v>19</v>
      </c>
      <c r="EJ11" s="24">
        <v>26</v>
      </c>
      <c r="EK11" s="24">
        <v>0.5</v>
      </c>
      <c r="EL11" s="24">
        <v>2.5</v>
      </c>
      <c r="EM11" s="24">
        <v>0</v>
      </c>
      <c r="EN11" s="24">
        <v>4</v>
      </c>
      <c r="EO11" s="24">
        <v>1.5</v>
      </c>
      <c r="EP11" s="24">
        <v>0.5</v>
      </c>
      <c r="EQ11" s="24">
        <v>8.5</v>
      </c>
      <c r="ER11" s="24">
        <v>0.5</v>
      </c>
      <c r="ES11" s="24">
        <v>0</v>
      </c>
      <c r="ET11" s="24">
        <v>0</v>
      </c>
      <c r="EU11" s="24">
        <v>4</v>
      </c>
      <c r="EV11" s="24">
        <v>0</v>
      </c>
      <c r="EW11" s="24">
        <v>5.5</v>
      </c>
      <c r="EX11" s="24">
        <v>0</v>
      </c>
      <c r="EY11" s="24">
        <v>2</v>
      </c>
      <c r="EZ11" s="24">
        <v>3</v>
      </c>
      <c r="FA11" s="24">
        <v>20</v>
      </c>
      <c r="FB11" s="24">
        <v>1</v>
      </c>
      <c r="FC11" s="24">
        <v>5</v>
      </c>
      <c r="FD11" s="24">
        <v>5</v>
      </c>
      <c r="FE11" s="24">
        <v>0</v>
      </c>
      <c r="FF11" s="24">
        <v>1.5</v>
      </c>
      <c r="FG11" s="24">
        <v>0</v>
      </c>
      <c r="FH11" s="24">
        <v>0</v>
      </c>
      <c r="FI11" s="24">
        <v>6</v>
      </c>
      <c r="FJ11" s="24">
        <v>10.5</v>
      </c>
      <c r="FK11" s="24">
        <v>9.5</v>
      </c>
      <c r="FL11" s="24">
        <v>39.5</v>
      </c>
      <c r="FM11" s="24">
        <v>20.5</v>
      </c>
      <c r="FN11" s="24">
        <v>72.5</v>
      </c>
      <c r="FO11" s="24">
        <v>7.5</v>
      </c>
      <c r="FP11" s="24">
        <v>15.5</v>
      </c>
      <c r="FQ11" s="24">
        <v>5.5</v>
      </c>
      <c r="FR11" s="24">
        <v>1</v>
      </c>
      <c r="FS11" s="24">
        <v>0.5</v>
      </c>
      <c r="FT11" s="24">
        <v>0</v>
      </c>
      <c r="FU11" s="24">
        <v>7</v>
      </c>
      <c r="FV11" s="24">
        <v>7.5</v>
      </c>
      <c r="FW11" s="24">
        <v>1.5</v>
      </c>
      <c r="FX11" s="24">
        <v>0.5</v>
      </c>
      <c r="FY11" s="21"/>
      <c r="FZ11" s="19">
        <f t="shared" si="0"/>
        <v>3708</v>
      </c>
      <c r="GA11" s="19"/>
      <c r="GB11" s="19"/>
      <c r="GC11" s="19"/>
      <c r="GD11" s="19"/>
      <c r="GE11" s="19"/>
      <c r="GF11" s="19"/>
      <c r="GG11" s="7"/>
      <c r="GH11" s="19"/>
      <c r="GI11" s="19"/>
      <c r="GJ11" s="19"/>
      <c r="GK11" s="19"/>
      <c r="GL11" s="19"/>
      <c r="GM11" s="19"/>
    </row>
    <row r="12" spans="1:256" x14ac:dyDescent="0.2">
      <c r="A12" s="6" t="s">
        <v>258</v>
      </c>
      <c r="B12" s="7" t="s">
        <v>259</v>
      </c>
      <c r="C12" s="24">
        <f t="shared" ref="C12:BN12" si="1">C8+C9+C11</f>
        <v>8567.6</v>
      </c>
      <c r="D12" s="24">
        <f t="shared" si="1"/>
        <v>37156.300000000003</v>
      </c>
      <c r="E12" s="24">
        <f t="shared" si="1"/>
        <v>5960.5</v>
      </c>
      <c r="F12" s="24">
        <f t="shared" si="1"/>
        <v>19152.900000000001</v>
      </c>
      <c r="G12" s="24">
        <f t="shared" si="1"/>
        <v>1109.5</v>
      </c>
      <c r="H12" s="24">
        <f t="shared" si="1"/>
        <v>1063.8</v>
      </c>
      <c r="I12" s="24">
        <f t="shared" si="1"/>
        <v>8040.5</v>
      </c>
      <c r="J12" s="24">
        <f t="shared" si="1"/>
        <v>2282.5</v>
      </c>
      <c r="K12" s="24">
        <f t="shared" si="1"/>
        <v>226.9</v>
      </c>
      <c r="L12" s="24">
        <f t="shared" si="1"/>
        <v>2323.3000000000002</v>
      </c>
      <c r="M12" s="24">
        <f t="shared" si="1"/>
        <v>1198.5</v>
      </c>
      <c r="N12" s="24">
        <f t="shared" si="1"/>
        <v>52730</v>
      </c>
      <c r="O12" s="24">
        <f t="shared" si="1"/>
        <v>14207</v>
      </c>
      <c r="P12" s="24">
        <f t="shared" si="1"/>
        <v>239.7</v>
      </c>
      <c r="Q12" s="24">
        <f t="shared" si="1"/>
        <v>36780</v>
      </c>
      <c r="R12" s="24">
        <f t="shared" si="1"/>
        <v>4689.1000000000004</v>
      </c>
      <c r="S12" s="24">
        <f t="shared" si="1"/>
        <v>1672.3</v>
      </c>
      <c r="T12" s="24">
        <f t="shared" si="1"/>
        <v>133.80000000000001</v>
      </c>
      <c r="U12" s="24">
        <f t="shared" si="1"/>
        <v>54.5</v>
      </c>
      <c r="V12" s="24">
        <f t="shared" si="1"/>
        <v>283.8</v>
      </c>
      <c r="W12" s="24">
        <f t="shared" si="1"/>
        <v>112.9</v>
      </c>
      <c r="X12" s="24">
        <f t="shared" si="1"/>
        <v>38.799999999999997</v>
      </c>
      <c r="Y12" s="24">
        <f t="shared" si="1"/>
        <v>2185.6999999999998</v>
      </c>
      <c r="Z12" s="24">
        <f t="shared" si="1"/>
        <v>209.5</v>
      </c>
      <c r="AA12" s="24">
        <f t="shared" si="1"/>
        <v>30321.4</v>
      </c>
      <c r="AB12" s="24">
        <f t="shared" si="1"/>
        <v>29719.5</v>
      </c>
      <c r="AC12" s="24">
        <f t="shared" si="1"/>
        <v>940.5</v>
      </c>
      <c r="AD12" s="24">
        <f t="shared" si="1"/>
        <v>1213.5</v>
      </c>
      <c r="AE12" s="24">
        <f t="shared" si="1"/>
        <v>93</v>
      </c>
      <c r="AF12" s="24">
        <f t="shared" si="1"/>
        <v>174.9</v>
      </c>
      <c r="AG12" s="24">
        <f t="shared" si="1"/>
        <v>632</v>
      </c>
      <c r="AH12" s="24">
        <f t="shared" si="1"/>
        <v>1062</v>
      </c>
      <c r="AI12" s="24">
        <f t="shared" si="1"/>
        <v>335.1</v>
      </c>
      <c r="AJ12" s="24">
        <f t="shared" si="1"/>
        <v>148.5</v>
      </c>
      <c r="AK12" s="24">
        <f t="shared" si="1"/>
        <v>194.5</v>
      </c>
      <c r="AL12" s="24">
        <f t="shared" si="1"/>
        <v>259</v>
      </c>
      <c r="AM12" s="24">
        <f t="shared" si="1"/>
        <v>420.5</v>
      </c>
      <c r="AN12" s="24">
        <f t="shared" si="1"/>
        <v>363.1</v>
      </c>
      <c r="AO12" s="24">
        <f t="shared" si="1"/>
        <v>4644</v>
      </c>
      <c r="AP12" s="24">
        <f t="shared" si="1"/>
        <v>86478.9</v>
      </c>
      <c r="AQ12" s="24">
        <f t="shared" si="1"/>
        <v>217.5</v>
      </c>
      <c r="AR12" s="24">
        <f t="shared" si="1"/>
        <v>62785.8</v>
      </c>
      <c r="AS12" s="24">
        <f t="shared" si="1"/>
        <v>6507.4</v>
      </c>
      <c r="AT12" s="24">
        <f t="shared" si="1"/>
        <v>2191</v>
      </c>
      <c r="AU12" s="24">
        <f t="shared" si="1"/>
        <v>251.2</v>
      </c>
      <c r="AV12" s="24">
        <f t="shared" si="1"/>
        <v>300.39999999999998</v>
      </c>
      <c r="AW12" s="24">
        <f t="shared" si="1"/>
        <v>253.1</v>
      </c>
      <c r="AX12" s="24">
        <f t="shared" si="1"/>
        <v>47.6</v>
      </c>
      <c r="AY12" s="24">
        <f t="shared" si="1"/>
        <v>354.5</v>
      </c>
      <c r="AZ12" s="24">
        <f t="shared" si="1"/>
        <v>10669.5</v>
      </c>
      <c r="BA12" s="24">
        <f t="shared" si="1"/>
        <v>9240.5</v>
      </c>
      <c r="BB12" s="24">
        <f t="shared" si="1"/>
        <v>7869</v>
      </c>
      <c r="BC12" s="24">
        <f t="shared" si="1"/>
        <v>24409.3</v>
      </c>
      <c r="BD12" s="24">
        <f t="shared" si="1"/>
        <v>5161.5</v>
      </c>
      <c r="BE12" s="24">
        <f t="shared" si="1"/>
        <v>1385.5</v>
      </c>
      <c r="BF12" s="24">
        <f t="shared" si="1"/>
        <v>25435.899999999998</v>
      </c>
      <c r="BG12" s="24">
        <f t="shared" si="1"/>
        <v>983</v>
      </c>
      <c r="BH12" s="24">
        <f t="shared" si="1"/>
        <v>591.20000000000005</v>
      </c>
      <c r="BI12" s="24">
        <f t="shared" si="1"/>
        <v>249.6</v>
      </c>
      <c r="BJ12" s="24">
        <f t="shared" si="1"/>
        <v>6472.2</v>
      </c>
      <c r="BK12" s="24">
        <f t="shared" si="1"/>
        <v>28156.400000000001</v>
      </c>
      <c r="BL12" s="24">
        <f t="shared" si="1"/>
        <v>187</v>
      </c>
      <c r="BM12" s="24">
        <f t="shared" si="1"/>
        <v>257</v>
      </c>
      <c r="BN12" s="24">
        <f t="shared" si="1"/>
        <v>3444</v>
      </c>
      <c r="BO12" s="24">
        <f t="shared" ref="BO12:DZ12" si="2">BO8+BO9+BO11</f>
        <v>1276.5</v>
      </c>
      <c r="BP12" s="24">
        <f t="shared" si="2"/>
        <v>202.9</v>
      </c>
      <c r="BQ12" s="24">
        <f t="shared" si="2"/>
        <v>5464.5</v>
      </c>
      <c r="BR12" s="24">
        <f t="shared" si="2"/>
        <v>4507.5</v>
      </c>
      <c r="BS12" s="24">
        <f t="shared" si="2"/>
        <v>1153</v>
      </c>
      <c r="BT12" s="24">
        <f t="shared" si="2"/>
        <v>440</v>
      </c>
      <c r="BU12" s="24">
        <f t="shared" si="2"/>
        <v>417.5</v>
      </c>
      <c r="BV12" s="24">
        <f t="shared" si="2"/>
        <v>1290</v>
      </c>
      <c r="BW12" s="24">
        <f t="shared" si="2"/>
        <v>1990.3</v>
      </c>
      <c r="BX12" s="24">
        <f t="shared" si="2"/>
        <v>93</v>
      </c>
      <c r="BY12" s="24">
        <f t="shared" si="2"/>
        <v>522.5</v>
      </c>
      <c r="BZ12" s="24">
        <f t="shared" si="2"/>
        <v>227.1</v>
      </c>
      <c r="CA12" s="24">
        <f t="shared" si="2"/>
        <v>154.4</v>
      </c>
      <c r="CB12" s="24">
        <f t="shared" si="2"/>
        <v>79098.3</v>
      </c>
      <c r="CC12" s="24">
        <f t="shared" si="2"/>
        <v>188.9</v>
      </c>
      <c r="CD12" s="24">
        <f t="shared" si="2"/>
        <v>47</v>
      </c>
      <c r="CE12" s="24">
        <f t="shared" si="2"/>
        <v>143.5</v>
      </c>
      <c r="CF12" s="24">
        <f t="shared" si="2"/>
        <v>137</v>
      </c>
      <c r="CG12" s="24">
        <f t="shared" si="2"/>
        <v>200.7</v>
      </c>
      <c r="CH12" s="24">
        <f t="shared" si="2"/>
        <v>107.9</v>
      </c>
      <c r="CI12" s="24">
        <f t="shared" si="2"/>
        <v>699.69999999999993</v>
      </c>
      <c r="CJ12" s="24">
        <f t="shared" si="2"/>
        <v>993</v>
      </c>
      <c r="CK12" s="24">
        <f t="shared" si="2"/>
        <v>6545.5</v>
      </c>
      <c r="CL12" s="24">
        <f t="shared" si="2"/>
        <v>1365.8</v>
      </c>
      <c r="CM12" s="24">
        <f t="shared" si="2"/>
        <v>756.8</v>
      </c>
      <c r="CN12" s="24">
        <f t="shared" si="2"/>
        <v>29539</v>
      </c>
      <c r="CO12" s="24">
        <f t="shared" si="2"/>
        <v>15114.5</v>
      </c>
      <c r="CP12" s="24">
        <f t="shared" si="2"/>
        <v>998.9</v>
      </c>
      <c r="CQ12" s="24">
        <f t="shared" si="2"/>
        <v>825</v>
      </c>
      <c r="CR12" s="24">
        <f t="shared" si="2"/>
        <v>197.5</v>
      </c>
      <c r="CS12" s="24">
        <f t="shared" si="2"/>
        <v>348</v>
      </c>
      <c r="CT12" s="24">
        <f t="shared" si="2"/>
        <v>102.3</v>
      </c>
      <c r="CU12" s="24">
        <f t="shared" si="2"/>
        <v>555</v>
      </c>
      <c r="CV12" s="24">
        <f t="shared" si="2"/>
        <v>40.199999999999996</v>
      </c>
      <c r="CW12" s="24">
        <f t="shared" si="2"/>
        <v>198</v>
      </c>
      <c r="CX12" s="24">
        <f t="shared" si="2"/>
        <v>455.2</v>
      </c>
      <c r="CY12" s="24">
        <f t="shared" si="2"/>
        <v>41.800000000000004</v>
      </c>
      <c r="CZ12" s="24">
        <f t="shared" si="2"/>
        <v>2039</v>
      </c>
      <c r="DA12" s="24">
        <f t="shared" si="2"/>
        <v>179.7</v>
      </c>
      <c r="DB12" s="24">
        <f t="shared" si="2"/>
        <v>308.5</v>
      </c>
      <c r="DC12" s="24">
        <f t="shared" si="2"/>
        <v>137.5</v>
      </c>
      <c r="DD12" s="24">
        <f t="shared" si="2"/>
        <v>152.30000000000001</v>
      </c>
      <c r="DE12" s="24">
        <f t="shared" si="2"/>
        <v>369.2</v>
      </c>
      <c r="DF12" s="24">
        <f t="shared" si="2"/>
        <v>20872.5</v>
      </c>
      <c r="DG12" s="24">
        <f t="shared" si="2"/>
        <v>81.800000000000011</v>
      </c>
      <c r="DH12" s="24">
        <f t="shared" si="2"/>
        <v>1952.9</v>
      </c>
      <c r="DI12" s="24">
        <f t="shared" si="2"/>
        <v>2611.9</v>
      </c>
      <c r="DJ12" s="24">
        <f t="shared" si="2"/>
        <v>633.9</v>
      </c>
      <c r="DK12" s="24">
        <f t="shared" si="2"/>
        <v>460.5</v>
      </c>
      <c r="DL12" s="24">
        <f t="shared" si="2"/>
        <v>5843.4</v>
      </c>
      <c r="DM12" s="24">
        <f t="shared" si="2"/>
        <v>231.6</v>
      </c>
      <c r="DN12" s="24">
        <f t="shared" si="2"/>
        <v>1317.7</v>
      </c>
      <c r="DO12" s="24">
        <f t="shared" si="2"/>
        <v>3237</v>
      </c>
      <c r="DP12" s="24">
        <f t="shared" si="2"/>
        <v>196.8</v>
      </c>
      <c r="DQ12" s="24">
        <f t="shared" si="2"/>
        <v>702</v>
      </c>
      <c r="DR12" s="24">
        <f t="shared" si="2"/>
        <v>1412.5</v>
      </c>
      <c r="DS12" s="24">
        <f t="shared" si="2"/>
        <v>714.5</v>
      </c>
      <c r="DT12" s="24">
        <f t="shared" si="2"/>
        <v>167.6</v>
      </c>
      <c r="DU12" s="24">
        <f t="shared" si="2"/>
        <v>362.5</v>
      </c>
      <c r="DV12" s="24">
        <f t="shared" si="2"/>
        <v>206</v>
      </c>
      <c r="DW12" s="24">
        <f t="shared" si="2"/>
        <v>319.7</v>
      </c>
      <c r="DX12" s="24">
        <f t="shared" si="2"/>
        <v>165.3</v>
      </c>
      <c r="DY12" s="24">
        <f t="shared" si="2"/>
        <v>326</v>
      </c>
      <c r="DZ12" s="24">
        <f t="shared" si="2"/>
        <v>789</v>
      </c>
      <c r="EA12" s="24">
        <f t="shared" ref="EA12:FX12" si="3">EA8+EA9+EA11</f>
        <v>602.5</v>
      </c>
      <c r="EB12" s="24">
        <f t="shared" si="3"/>
        <v>596.5</v>
      </c>
      <c r="EC12" s="24">
        <f t="shared" si="3"/>
        <v>307.7</v>
      </c>
      <c r="ED12" s="24">
        <f t="shared" si="3"/>
        <v>1608.5</v>
      </c>
      <c r="EE12" s="24">
        <f t="shared" si="3"/>
        <v>181.7</v>
      </c>
      <c r="EF12" s="24">
        <f t="shared" si="3"/>
        <v>1496</v>
      </c>
      <c r="EG12" s="24">
        <f t="shared" si="3"/>
        <v>273.5</v>
      </c>
      <c r="EH12" s="24">
        <f t="shared" si="3"/>
        <v>236</v>
      </c>
      <c r="EI12" s="24">
        <f t="shared" si="3"/>
        <v>15121</v>
      </c>
      <c r="EJ12" s="24">
        <f t="shared" si="3"/>
        <v>10178.300000000001</v>
      </c>
      <c r="EK12" s="24">
        <f t="shared" si="3"/>
        <v>679.5</v>
      </c>
      <c r="EL12" s="24">
        <f t="shared" si="3"/>
        <v>452</v>
      </c>
      <c r="EM12" s="24">
        <f t="shared" si="3"/>
        <v>384.2</v>
      </c>
      <c r="EN12" s="24">
        <f t="shared" si="3"/>
        <v>1156.5999999999999</v>
      </c>
      <c r="EO12" s="24">
        <f t="shared" si="3"/>
        <v>363.1</v>
      </c>
      <c r="EP12" s="24">
        <f t="shared" si="3"/>
        <v>375.5</v>
      </c>
      <c r="EQ12" s="24">
        <f t="shared" si="3"/>
        <v>2570.5</v>
      </c>
      <c r="ER12" s="24">
        <f t="shared" si="3"/>
        <v>272.5</v>
      </c>
      <c r="ES12" s="24">
        <f t="shared" si="3"/>
        <v>139.69999999999999</v>
      </c>
      <c r="ET12" s="24">
        <f t="shared" si="3"/>
        <v>216.1</v>
      </c>
      <c r="EU12" s="24">
        <f t="shared" si="3"/>
        <v>547</v>
      </c>
      <c r="EV12" s="24">
        <f t="shared" si="3"/>
        <v>72.599999999999994</v>
      </c>
      <c r="EW12" s="24">
        <f t="shared" si="3"/>
        <v>881</v>
      </c>
      <c r="EX12" s="24">
        <f t="shared" si="3"/>
        <v>163.19999999999999</v>
      </c>
      <c r="EY12" s="24">
        <f t="shared" si="3"/>
        <v>992.80000000000007</v>
      </c>
      <c r="EZ12" s="24">
        <f t="shared" si="3"/>
        <v>137</v>
      </c>
      <c r="FA12" s="24">
        <f t="shared" si="3"/>
        <v>3418</v>
      </c>
      <c r="FB12" s="24">
        <f t="shared" si="3"/>
        <v>312</v>
      </c>
      <c r="FC12" s="24">
        <f t="shared" si="3"/>
        <v>1969</v>
      </c>
      <c r="FD12" s="24">
        <f t="shared" si="3"/>
        <v>378</v>
      </c>
      <c r="FE12" s="24">
        <f t="shared" si="3"/>
        <v>89.1</v>
      </c>
      <c r="FF12" s="24">
        <f t="shared" si="3"/>
        <v>208</v>
      </c>
      <c r="FG12" s="24">
        <f t="shared" si="3"/>
        <v>127</v>
      </c>
      <c r="FH12" s="24">
        <f t="shared" si="3"/>
        <v>70</v>
      </c>
      <c r="FI12" s="24">
        <f t="shared" si="3"/>
        <v>1868.3999999999999</v>
      </c>
      <c r="FJ12" s="24">
        <f t="shared" si="3"/>
        <v>2038</v>
      </c>
      <c r="FK12" s="24">
        <f t="shared" si="3"/>
        <v>2540.5</v>
      </c>
      <c r="FL12" s="24">
        <f t="shared" si="3"/>
        <v>7603</v>
      </c>
      <c r="FM12" s="24">
        <f t="shared" si="3"/>
        <v>3814.5</v>
      </c>
      <c r="FN12" s="24">
        <f t="shared" si="3"/>
        <v>22026</v>
      </c>
      <c r="FO12" s="24">
        <f t="shared" si="3"/>
        <v>1086.2</v>
      </c>
      <c r="FP12" s="24">
        <f t="shared" si="3"/>
        <v>2180.6999999999998</v>
      </c>
      <c r="FQ12" s="24">
        <f t="shared" si="3"/>
        <v>936.5</v>
      </c>
      <c r="FR12" s="24">
        <f t="shared" si="3"/>
        <v>173.1</v>
      </c>
      <c r="FS12" s="24">
        <f t="shared" si="3"/>
        <v>209.6</v>
      </c>
      <c r="FT12" s="24">
        <f t="shared" si="3"/>
        <v>61.699999999999996</v>
      </c>
      <c r="FU12" s="24">
        <f t="shared" si="3"/>
        <v>842</v>
      </c>
      <c r="FV12" s="24">
        <f t="shared" si="3"/>
        <v>709.5</v>
      </c>
      <c r="FW12" s="24">
        <f t="shared" si="3"/>
        <v>183.5</v>
      </c>
      <c r="FX12" s="24">
        <f t="shared" si="3"/>
        <v>58.8</v>
      </c>
      <c r="FY12" s="19"/>
      <c r="FZ12" s="19">
        <f t="shared" si="0"/>
        <v>849977.99999999977</v>
      </c>
      <c r="GA12" s="19"/>
      <c r="GB12" s="19"/>
      <c r="GC12" s="19"/>
      <c r="GD12" s="19"/>
      <c r="GE12" s="19"/>
      <c r="GF12" s="19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260</v>
      </c>
      <c r="B13" s="7" t="s">
        <v>261</v>
      </c>
      <c r="C13" s="23">
        <v>2358.4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4218.8999999999996</v>
      </c>
      <c r="S13" s="24">
        <v>2.8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1735.2</v>
      </c>
      <c r="Z13" s="24">
        <v>0</v>
      </c>
      <c r="AA13" s="24">
        <v>0</v>
      </c>
      <c r="AB13" s="24">
        <v>853.5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236.4</v>
      </c>
      <c r="AQ13" s="24">
        <v>0</v>
      </c>
      <c r="AR13" s="24">
        <v>1029.3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290.8</v>
      </c>
      <c r="BD13" s="24">
        <v>0</v>
      </c>
      <c r="BE13" s="24">
        <v>0</v>
      </c>
      <c r="BF13" s="24">
        <v>862.9</v>
      </c>
      <c r="BG13" s="24">
        <v>0</v>
      </c>
      <c r="BH13" s="24">
        <v>22.2</v>
      </c>
      <c r="BI13" s="24">
        <v>6.6</v>
      </c>
      <c r="BJ13" s="24">
        <v>0</v>
      </c>
      <c r="BK13" s="24">
        <v>10259.4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333.8</v>
      </c>
      <c r="CC13" s="24">
        <v>0</v>
      </c>
      <c r="CD13" s="24">
        <v>0</v>
      </c>
      <c r="CE13" s="24">
        <v>0</v>
      </c>
      <c r="CF13" s="24"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2156.5</v>
      </c>
      <c r="CL13" s="24">
        <v>12.3</v>
      </c>
      <c r="CM13" s="24">
        <v>47.3</v>
      </c>
      <c r="CN13" s="24">
        <v>231.5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484.9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0.9</v>
      </c>
      <c r="DH13" s="24">
        <v>0</v>
      </c>
      <c r="DI13" s="24">
        <v>1.4</v>
      </c>
      <c r="DJ13" s="24">
        <v>0.9</v>
      </c>
      <c r="DK13" s="24">
        <v>0.5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215.8</v>
      </c>
      <c r="EK13" s="24">
        <v>0</v>
      </c>
      <c r="EL13" s="24">
        <v>0</v>
      </c>
      <c r="EM13" s="24">
        <v>0</v>
      </c>
      <c r="EN13" s="24">
        <v>110.6</v>
      </c>
      <c r="EO13" s="24">
        <v>0</v>
      </c>
      <c r="EP13" s="24">
        <v>0</v>
      </c>
      <c r="EQ13" s="24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24">
        <v>734.7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24">
        <v>0</v>
      </c>
      <c r="FK13" s="24">
        <v>0</v>
      </c>
      <c r="FL13" s="24">
        <v>0</v>
      </c>
      <c r="FM13" s="24">
        <v>0</v>
      </c>
      <c r="FN13" s="24">
        <v>0</v>
      </c>
      <c r="FO13" s="24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24">
        <v>0</v>
      </c>
      <c r="FW13" s="24">
        <v>0</v>
      </c>
      <c r="FX13" s="24">
        <v>0</v>
      </c>
      <c r="FY13" s="21"/>
      <c r="FZ13" s="19">
        <f t="shared" si="0"/>
        <v>26207.5</v>
      </c>
      <c r="GA13" s="19"/>
      <c r="GB13" s="19"/>
      <c r="GC13" s="19"/>
      <c r="GD13" s="19"/>
      <c r="GE13" s="19"/>
      <c r="GF13" s="19"/>
      <c r="GG13" s="7"/>
      <c r="GH13" s="7"/>
      <c r="GI13" s="7"/>
      <c r="GJ13" s="7"/>
      <c r="GK13" s="7"/>
      <c r="GL13" s="7"/>
      <c r="GM13" s="7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x14ac:dyDescent="0.2">
      <c r="A14" s="6" t="s">
        <v>262</v>
      </c>
      <c r="B14" s="7" t="s">
        <v>263</v>
      </c>
      <c r="C14" s="26">
        <v>1</v>
      </c>
      <c r="D14" s="27">
        <v>5</v>
      </c>
      <c r="E14" s="27">
        <v>0</v>
      </c>
      <c r="F14" s="27">
        <v>0</v>
      </c>
      <c r="G14" s="27">
        <v>1</v>
      </c>
      <c r="H14" s="27">
        <v>1.5</v>
      </c>
      <c r="I14" s="27">
        <v>9</v>
      </c>
      <c r="J14" s="27">
        <v>0</v>
      </c>
      <c r="K14" s="27">
        <v>0</v>
      </c>
      <c r="L14" s="27">
        <v>0</v>
      </c>
      <c r="M14" s="27">
        <v>0</v>
      </c>
      <c r="N14" s="27">
        <v>18</v>
      </c>
      <c r="O14" s="27">
        <v>0</v>
      </c>
      <c r="P14" s="27">
        <v>1</v>
      </c>
      <c r="Q14" s="27">
        <v>109.5</v>
      </c>
      <c r="R14" s="27">
        <v>1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1</v>
      </c>
      <c r="AA14" s="27">
        <v>0</v>
      </c>
      <c r="AB14" s="27">
        <v>4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72</v>
      </c>
      <c r="AQ14" s="27">
        <v>0</v>
      </c>
      <c r="AR14" s="27">
        <v>8</v>
      </c>
      <c r="AS14" s="27">
        <v>1.5</v>
      </c>
      <c r="AT14" s="27">
        <v>2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0.5</v>
      </c>
      <c r="BC14" s="27">
        <v>7.5</v>
      </c>
      <c r="BD14" s="27">
        <v>0</v>
      </c>
      <c r="BE14" s="27">
        <v>0</v>
      </c>
      <c r="BF14" s="27">
        <v>15</v>
      </c>
      <c r="BG14" s="27">
        <v>0</v>
      </c>
      <c r="BH14" s="27">
        <v>1.5</v>
      </c>
      <c r="BI14" s="27">
        <v>0</v>
      </c>
      <c r="BJ14" s="27">
        <v>3.5</v>
      </c>
      <c r="BK14" s="27">
        <v>25</v>
      </c>
      <c r="BL14" s="27">
        <v>8</v>
      </c>
      <c r="BM14" s="27">
        <v>2</v>
      </c>
      <c r="BN14" s="27">
        <v>5</v>
      </c>
      <c r="BO14" s="27">
        <v>0</v>
      </c>
      <c r="BP14" s="27">
        <v>0</v>
      </c>
      <c r="BQ14" s="27">
        <v>1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33.5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78.5</v>
      </c>
      <c r="CO14" s="27">
        <v>22</v>
      </c>
      <c r="CP14" s="27">
        <v>1</v>
      </c>
      <c r="CQ14" s="27">
        <v>0</v>
      </c>
      <c r="CR14" s="27">
        <v>0</v>
      </c>
      <c r="CS14" s="27">
        <v>0</v>
      </c>
      <c r="CT14" s="27">
        <v>0</v>
      </c>
      <c r="CU14" s="27">
        <v>2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22</v>
      </c>
      <c r="DG14" s="27">
        <v>0</v>
      </c>
      <c r="DH14" s="27">
        <v>1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1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2.5</v>
      </c>
      <c r="EG14" s="27">
        <v>0</v>
      </c>
      <c r="EH14" s="27">
        <v>1</v>
      </c>
      <c r="EI14" s="27">
        <v>1</v>
      </c>
      <c r="EJ14" s="27">
        <v>12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1</v>
      </c>
      <c r="ES14" s="27">
        <v>0</v>
      </c>
      <c r="ET14" s="27">
        <v>0</v>
      </c>
      <c r="EU14" s="27">
        <v>0</v>
      </c>
      <c r="EV14" s="27">
        <v>1</v>
      </c>
      <c r="EW14" s="27">
        <v>0</v>
      </c>
      <c r="EX14" s="27">
        <v>0</v>
      </c>
      <c r="EY14" s="27">
        <v>0</v>
      </c>
      <c r="EZ14" s="27">
        <v>0</v>
      </c>
      <c r="FA14" s="27">
        <v>2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1</v>
      </c>
      <c r="FJ14" s="27">
        <v>0</v>
      </c>
      <c r="FK14" s="27">
        <v>0</v>
      </c>
      <c r="FL14" s="27">
        <v>0</v>
      </c>
      <c r="FM14" s="27">
        <v>0</v>
      </c>
      <c r="FN14" s="27">
        <v>8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/>
      <c r="FZ14" s="19">
        <f t="shared" si="0"/>
        <v>495</v>
      </c>
      <c r="GA14" s="19"/>
      <c r="GB14" s="19"/>
      <c r="GC14" s="19"/>
      <c r="GD14" s="19"/>
      <c r="GE14" s="19"/>
      <c r="GF14" s="19"/>
      <c r="GG14" s="7"/>
      <c r="GH14" s="7"/>
      <c r="GI14" s="7"/>
      <c r="GJ14" s="7"/>
      <c r="GK14" s="7"/>
      <c r="GL14" s="7"/>
      <c r="GM14" s="7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x14ac:dyDescent="0.2">
      <c r="A15" s="6" t="s">
        <v>264</v>
      </c>
      <c r="B15" s="7" t="s">
        <v>265</v>
      </c>
      <c r="C15" s="19">
        <f t="shared" ref="C15:BN15" si="4">C12-C13-C14</f>
        <v>6208.2000000000007</v>
      </c>
      <c r="D15" s="19">
        <f t="shared" si="4"/>
        <v>37151.300000000003</v>
      </c>
      <c r="E15" s="19">
        <f t="shared" si="4"/>
        <v>5960.5</v>
      </c>
      <c r="F15" s="19">
        <f t="shared" si="4"/>
        <v>19152.900000000001</v>
      </c>
      <c r="G15" s="19">
        <f t="shared" si="4"/>
        <v>1108.5</v>
      </c>
      <c r="H15" s="19">
        <f t="shared" si="4"/>
        <v>1062.3</v>
      </c>
      <c r="I15" s="19">
        <f t="shared" si="4"/>
        <v>8031.5</v>
      </c>
      <c r="J15" s="19">
        <f t="shared" si="4"/>
        <v>2282.5</v>
      </c>
      <c r="K15" s="19">
        <f t="shared" si="4"/>
        <v>226.9</v>
      </c>
      <c r="L15" s="19">
        <f t="shared" si="4"/>
        <v>2323.3000000000002</v>
      </c>
      <c r="M15" s="19">
        <f t="shared" si="4"/>
        <v>1198.5</v>
      </c>
      <c r="N15" s="19">
        <f t="shared" si="4"/>
        <v>52712</v>
      </c>
      <c r="O15" s="19">
        <f t="shared" si="4"/>
        <v>14207</v>
      </c>
      <c r="P15" s="19">
        <f t="shared" si="4"/>
        <v>238.7</v>
      </c>
      <c r="Q15" s="19">
        <f t="shared" si="4"/>
        <v>36670.5</v>
      </c>
      <c r="R15" s="19">
        <f t="shared" si="4"/>
        <v>469.20000000000073</v>
      </c>
      <c r="S15" s="19">
        <f t="shared" si="4"/>
        <v>1669.5</v>
      </c>
      <c r="T15" s="19">
        <f t="shared" si="4"/>
        <v>133.80000000000001</v>
      </c>
      <c r="U15" s="19">
        <f t="shared" si="4"/>
        <v>54.5</v>
      </c>
      <c r="V15" s="19">
        <f t="shared" si="4"/>
        <v>283.8</v>
      </c>
      <c r="W15" s="19">
        <f t="shared" si="4"/>
        <v>112.9</v>
      </c>
      <c r="X15" s="19">
        <f t="shared" si="4"/>
        <v>38.799999999999997</v>
      </c>
      <c r="Y15" s="19">
        <f t="shared" si="4"/>
        <v>450.49999999999977</v>
      </c>
      <c r="Z15" s="19">
        <f t="shared" si="4"/>
        <v>208.5</v>
      </c>
      <c r="AA15" s="19">
        <f t="shared" si="4"/>
        <v>30321.4</v>
      </c>
      <c r="AB15" s="19">
        <f t="shared" si="4"/>
        <v>28862</v>
      </c>
      <c r="AC15" s="19">
        <f t="shared" si="4"/>
        <v>940.5</v>
      </c>
      <c r="AD15" s="19">
        <f t="shared" si="4"/>
        <v>1213.5</v>
      </c>
      <c r="AE15" s="19">
        <f t="shared" si="4"/>
        <v>93</v>
      </c>
      <c r="AF15" s="19">
        <f t="shared" si="4"/>
        <v>174.9</v>
      </c>
      <c r="AG15" s="19">
        <f t="shared" si="4"/>
        <v>632</v>
      </c>
      <c r="AH15" s="19">
        <f t="shared" si="4"/>
        <v>1062</v>
      </c>
      <c r="AI15" s="19">
        <f t="shared" si="4"/>
        <v>335.1</v>
      </c>
      <c r="AJ15" s="19">
        <f t="shared" si="4"/>
        <v>148.5</v>
      </c>
      <c r="AK15" s="19">
        <f t="shared" si="4"/>
        <v>194.5</v>
      </c>
      <c r="AL15" s="19">
        <f t="shared" si="4"/>
        <v>259</v>
      </c>
      <c r="AM15" s="19">
        <f t="shared" si="4"/>
        <v>420.5</v>
      </c>
      <c r="AN15" s="19">
        <f t="shared" si="4"/>
        <v>363.1</v>
      </c>
      <c r="AO15" s="19">
        <f t="shared" si="4"/>
        <v>4644</v>
      </c>
      <c r="AP15" s="19">
        <f t="shared" si="4"/>
        <v>86170.5</v>
      </c>
      <c r="AQ15" s="19">
        <f t="shared" si="4"/>
        <v>217.5</v>
      </c>
      <c r="AR15" s="19">
        <f t="shared" si="4"/>
        <v>61748.5</v>
      </c>
      <c r="AS15" s="19">
        <f t="shared" si="4"/>
        <v>6505.9</v>
      </c>
      <c r="AT15" s="19">
        <f t="shared" si="4"/>
        <v>2189</v>
      </c>
      <c r="AU15" s="19">
        <f t="shared" si="4"/>
        <v>251.2</v>
      </c>
      <c r="AV15" s="19">
        <f t="shared" si="4"/>
        <v>300.39999999999998</v>
      </c>
      <c r="AW15" s="19">
        <f t="shared" si="4"/>
        <v>253.1</v>
      </c>
      <c r="AX15" s="19">
        <f t="shared" si="4"/>
        <v>47.6</v>
      </c>
      <c r="AY15" s="19">
        <f t="shared" si="4"/>
        <v>354.5</v>
      </c>
      <c r="AZ15" s="19">
        <f t="shared" si="4"/>
        <v>10669.5</v>
      </c>
      <c r="BA15" s="19">
        <f t="shared" si="4"/>
        <v>9240.5</v>
      </c>
      <c r="BB15" s="19">
        <f t="shared" si="4"/>
        <v>7868.5</v>
      </c>
      <c r="BC15" s="19">
        <f t="shared" si="4"/>
        <v>24111</v>
      </c>
      <c r="BD15" s="19">
        <f t="shared" si="4"/>
        <v>5161.5</v>
      </c>
      <c r="BE15" s="19">
        <f t="shared" si="4"/>
        <v>1385.5</v>
      </c>
      <c r="BF15" s="19">
        <f t="shared" si="4"/>
        <v>24557.999999999996</v>
      </c>
      <c r="BG15" s="19">
        <f t="shared" si="4"/>
        <v>983</v>
      </c>
      <c r="BH15" s="19">
        <f t="shared" si="4"/>
        <v>567.5</v>
      </c>
      <c r="BI15" s="19">
        <f t="shared" si="4"/>
        <v>243</v>
      </c>
      <c r="BJ15" s="19">
        <f t="shared" si="4"/>
        <v>6468.7</v>
      </c>
      <c r="BK15" s="19">
        <f t="shared" si="4"/>
        <v>17872</v>
      </c>
      <c r="BL15" s="19">
        <f t="shared" si="4"/>
        <v>179</v>
      </c>
      <c r="BM15" s="19">
        <f t="shared" si="4"/>
        <v>255</v>
      </c>
      <c r="BN15" s="19">
        <f t="shared" si="4"/>
        <v>3439</v>
      </c>
      <c r="BO15" s="19">
        <f t="shared" ref="BO15:DZ15" si="5">BO12-BO13-BO14</f>
        <v>1276.5</v>
      </c>
      <c r="BP15" s="19">
        <f t="shared" si="5"/>
        <v>202.9</v>
      </c>
      <c r="BQ15" s="19">
        <f t="shared" si="5"/>
        <v>5463.5</v>
      </c>
      <c r="BR15" s="19">
        <f t="shared" si="5"/>
        <v>4507.5</v>
      </c>
      <c r="BS15" s="19">
        <f t="shared" si="5"/>
        <v>1153</v>
      </c>
      <c r="BT15" s="19">
        <f t="shared" si="5"/>
        <v>440</v>
      </c>
      <c r="BU15" s="19">
        <f t="shared" si="5"/>
        <v>417.5</v>
      </c>
      <c r="BV15" s="19">
        <f t="shared" si="5"/>
        <v>1290</v>
      </c>
      <c r="BW15" s="19">
        <f t="shared" si="5"/>
        <v>1990.3</v>
      </c>
      <c r="BX15" s="19">
        <f t="shared" si="5"/>
        <v>93</v>
      </c>
      <c r="BY15" s="19">
        <f t="shared" si="5"/>
        <v>522.5</v>
      </c>
      <c r="BZ15" s="19">
        <f t="shared" si="5"/>
        <v>227.1</v>
      </c>
      <c r="CA15" s="19">
        <f t="shared" si="5"/>
        <v>154.4</v>
      </c>
      <c r="CB15" s="19">
        <f t="shared" si="5"/>
        <v>78731</v>
      </c>
      <c r="CC15" s="19">
        <f t="shared" si="5"/>
        <v>188.9</v>
      </c>
      <c r="CD15" s="19">
        <f t="shared" si="5"/>
        <v>47</v>
      </c>
      <c r="CE15" s="19">
        <f t="shared" si="5"/>
        <v>143.5</v>
      </c>
      <c r="CF15" s="19">
        <f t="shared" si="5"/>
        <v>137</v>
      </c>
      <c r="CG15" s="19">
        <f t="shared" si="5"/>
        <v>200.7</v>
      </c>
      <c r="CH15" s="19">
        <f t="shared" si="5"/>
        <v>107.9</v>
      </c>
      <c r="CI15" s="19">
        <f t="shared" si="5"/>
        <v>699.69999999999993</v>
      </c>
      <c r="CJ15" s="19">
        <f t="shared" si="5"/>
        <v>993</v>
      </c>
      <c r="CK15" s="19">
        <f t="shared" si="5"/>
        <v>4389</v>
      </c>
      <c r="CL15" s="19">
        <f t="shared" si="5"/>
        <v>1353.5</v>
      </c>
      <c r="CM15" s="19">
        <f t="shared" si="5"/>
        <v>709.5</v>
      </c>
      <c r="CN15" s="19">
        <f t="shared" si="5"/>
        <v>29229</v>
      </c>
      <c r="CO15" s="19">
        <f t="shared" si="5"/>
        <v>15092.5</v>
      </c>
      <c r="CP15" s="19">
        <f t="shared" si="5"/>
        <v>997.9</v>
      </c>
      <c r="CQ15" s="19">
        <f t="shared" si="5"/>
        <v>825</v>
      </c>
      <c r="CR15" s="19">
        <f t="shared" si="5"/>
        <v>197.5</v>
      </c>
      <c r="CS15" s="19">
        <f t="shared" si="5"/>
        <v>348</v>
      </c>
      <c r="CT15" s="19">
        <f t="shared" si="5"/>
        <v>102.3</v>
      </c>
      <c r="CU15" s="19">
        <f t="shared" si="5"/>
        <v>68.100000000000023</v>
      </c>
      <c r="CV15" s="19">
        <f t="shared" si="5"/>
        <v>40.199999999999996</v>
      </c>
      <c r="CW15" s="19">
        <f t="shared" si="5"/>
        <v>198</v>
      </c>
      <c r="CX15" s="19">
        <f t="shared" si="5"/>
        <v>455.2</v>
      </c>
      <c r="CY15" s="19">
        <f t="shared" si="5"/>
        <v>41.800000000000004</v>
      </c>
      <c r="CZ15" s="19">
        <f t="shared" si="5"/>
        <v>2039</v>
      </c>
      <c r="DA15" s="19">
        <f t="shared" si="5"/>
        <v>179.7</v>
      </c>
      <c r="DB15" s="19">
        <f t="shared" si="5"/>
        <v>308.5</v>
      </c>
      <c r="DC15" s="19">
        <f t="shared" si="5"/>
        <v>137.5</v>
      </c>
      <c r="DD15" s="19">
        <f t="shared" si="5"/>
        <v>152.30000000000001</v>
      </c>
      <c r="DE15" s="19">
        <f t="shared" si="5"/>
        <v>369.2</v>
      </c>
      <c r="DF15" s="19">
        <f t="shared" si="5"/>
        <v>20850.5</v>
      </c>
      <c r="DG15" s="19">
        <f t="shared" si="5"/>
        <v>80.900000000000006</v>
      </c>
      <c r="DH15" s="19">
        <f t="shared" si="5"/>
        <v>1951.9</v>
      </c>
      <c r="DI15" s="19">
        <f t="shared" si="5"/>
        <v>2610.5</v>
      </c>
      <c r="DJ15" s="19">
        <f t="shared" si="5"/>
        <v>633</v>
      </c>
      <c r="DK15" s="19">
        <f t="shared" si="5"/>
        <v>460</v>
      </c>
      <c r="DL15" s="19">
        <f t="shared" si="5"/>
        <v>5843.4</v>
      </c>
      <c r="DM15" s="19">
        <f t="shared" si="5"/>
        <v>231.6</v>
      </c>
      <c r="DN15" s="19">
        <f t="shared" si="5"/>
        <v>1317.7</v>
      </c>
      <c r="DO15" s="19">
        <f t="shared" si="5"/>
        <v>3237</v>
      </c>
      <c r="DP15" s="19">
        <f t="shared" si="5"/>
        <v>196.8</v>
      </c>
      <c r="DQ15" s="19">
        <f t="shared" si="5"/>
        <v>702</v>
      </c>
      <c r="DR15" s="19">
        <f t="shared" si="5"/>
        <v>1412.5</v>
      </c>
      <c r="DS15" s="19">
        <f t="shared" si="5"/>
        <v>714.5</v>
      </c>
      <c r="DT15" s="19">
        <f t="shared" si="5"/>
        <v>167.6</v>
      </c>
      <c r="DU15" s="19">
        <f t="shared" si="5"/>
        <v>362.5</v>
      </c>
      <c r="DV15" s="19">
        <f t="shared" si="5"/>
        <v>206</v>
      </c>
      <c r="DW15" s="19">
        <f t="shared" si="5"/>
        <v>319.7</v>
      </c>
      <c r="DX15" s="19">
        <f t="shared" si="5"/>
        <v>165.3</v>
      </c>
      <c r="DY15" s="19">
        <f t="shared" si="5"/>
        <v>326</v>
      </c>
      <c r="DZ15" s="19">
        <f t="shared" si="5"/>
        <v>788</v>
      </c>
      <c r="EA15" s="19">
        <f t="shared" ref="EA15:FX15" si="6">EA12-EA13-EA14</f>
        <v>602.5</v>
      </c>
      <c r="EB15" s="19">
        <f t="shared" si="6"/>
        <v>596.5</v>
      </c>
      <c r="EC15" s="19">
        <f t="shared" si="6"/>
        <v>307.7</v>
      </c>
      <c r="ED15" s="19">
        <f t="shared" si="6"/>
        <v>1608.5</v>
      </c>
      <c r="EE15" s="19">
        <f t="shared" si="6"/>
        <v>181.7</v>
      </c>
      <c r="EF15" s="19">
        <f t="shared" si="6"/>
        <v>1493.5</v>
      </c>
      <c r="EG15" s="19">
        <f t="shared" si="6"/>
        <v>273.5</v>
      </c>
      <c r="EH15" s="19">
        <f t="shared" si="6"/>
        <v>235</v>
      </c>
      <c r="EI15" s="19">
        <f t="shared" si="6"/>
        <v>15120</v>
      </c>
      <c r="EJ15" s="19">
        <f t="shared" si="6"/>
        <v>9950.5000000000018</v>
      </c>
      <c r="EK15" s="19">
        <f t="shared" si="6"/>
        <v>679.5</v>
      </c>
      <c r="EL15" s="19">
        <f t="shared" si="6"/>
        <v>452</v>
      </c>
      <c r="EM15" s="19">
        <f t="shared" si="6"/>
        <v>384.2</v>
      </c>
      <c r="EN15" s="19">
        <f t="shared" si="6"/>
        <v>1046</v>
      </c>
      <c r="EO15" s="19">
        <f t="shared" si="6"/>
        <v>363.1</v>
      </c>
      <c r="EP15" s="19">
        <f t="shared" si="6"/>
        <v>375.5</v>
      </c>
      <c r="EQ15" s="19">
        <f t="shared" si="6"/>
        <v>2570.5</v>
      </c>
      <c r="ER15" s="19">
        <f t="shared" si="6"/>
        <v>271.5</v>
      </c>
      <c r="ES15" s="19">
        <f t="shared" si="6"/>
        <v>139.69999999999999</v>
      </c>
      <c r="ET15" s="19">
        <f t="shared" si="6"/>
        <v>216.1</v>
      </c>
      <c r="EU15" s="19">
        <f t="shared" si="6"/>
        <v>547</v>
      </c>
      <c r="EV15" s="19">
        <f t="shared" si="6"/>
        <v>71.599999999999994</v>
      </c>
      <c r="EW15" s="19">
        <f t="shared" si="6"/>
        <v>881</v>
      </c>
      <c r="EX15" s="19">
        <f t="shared" si="6"/>
        <v>163.19999999999999</v>
      </c>
      <c r="EY15" s="19">
        <f t="shared" si="6"/>
        <v>258.10000000000002</v>
      </c>
      <c r="EZ15" s="19">
        <f t="shared" si="6"/>
        <v>137</v>
      </c>
      <c r="FA15" s="19">
        <f t="shared" si="6"/>
        <v>3416</v>
      </c>
      <c r="FB15" s="19">
        <f t="shared" si="6"/>
        <v>312</v>
      </c>
      <c r="FC15" s="19">
        <f t="shared" si="6"/>
        <v>1969</v>
      </c>
      <c r="FD15" s="19">
        <f t="shared" si="6"/>
        <v>378</v>
      </c>
      <c r="FE15" s="19">
        <f t="shared" si="6"/>
        <v>89.1</v>
      </c>
      <c r="FF15" s="19">
        <f t="shared" si="6"/>
        <v>208</v>
      </c>
      <c r="FG15" s="19">
        <f t="shared" si="6"/>
        <v>127</v>
      </c>
      <c r="FH15" s="19">
        <f t="shared" si="6"/>
        <v>70</v>
      </c>
      <c r="FI15" s="19">
        <f t="shared" si="6"/>
        <v>1867.3999999999999</v>
      </c>
      <c r="FJ15" s="19">
        <f t="shared" si="6"/>
        <v>2038</v>
      </c>
      <c r="FK15" s="19">
        <f t="shared" si="6"/>
        <v>2540.5</v>
      </c>
      <c r="FL15" s="19">
        <f t="shared" si="6"/>
        <v>7603</v>
      </c>
      <c r="FM15" s="19">
        <f t="shared" si="6"/>
        <v>3814.5</v>
      </c>
      <c r="FN15" s="19">
        <f t="shared" si="6"/>
        <v>22018</v>
      </c>
      <c r="FO15" s="19">
        <f t="shared" si="6"/>
        <v>1086.2</v>
      </c>
      <c r="FP15" s="19">
        <f t="shared" si="6"/>
        <v>2180.6999999999998</v>
      </c>
      <c r="FQ15" s="19">
        <f t="shared" si="6"/>
        <v>936.5</v>
      </c>
      <c r="FR15" s="19">
        <f t="shared" si="6"/>
        <v>173.1</v>
      </c>
      <c r="FS15" s="19">
        <f t="shared" si="6"/>
        <v>209.6</v>
      </c>
      <c r="FT15" s="19">
        <f t="shared" si="6"/>
        <v>61.699999999999996</v>
      </c>
      <c r="FU15" s="19">
        <f t="shared" si="6"/>
        <v>842</v>
      </c>
      <c r="FV15" s="19">
        <f t="shared" si="6"/>
        <v>709.5</v>
      </c>
      <c r="FW15" s="19">
        <f t="shared" si="6"/>
        <v>183.5</v>
      </c>
      <c r="FX15" s="19">
        <f t="shared" si="6"/>
        <v>58.8</v>
      </c>
      <c r="FY15" s="19"/>
      <c r="FZ15" s="19">
        <f t="shared" si="0"/>
        <v>823275.49999999953</v>
      </c>
      <c r="GA15" s="28">
        <v>823275.5</v>
      </c>
      <c r="GB15" s="19">
        <f>FZ15-GA15</f>
        <v>0</v>
      </c>
      <c r="GC15" s="19"/>
      <c r="GD15" s="19"/>
      <c r="GE15" s="19"/>
      <c r="GF15" s="19"/>
      <c r="GG15" s="7"/>
      <c r="GH15" s="7"/>
      <c r="GI15" s="7"/>
      <c r="GJ15" s="7"/>
      <c r="GK15" s="7"/>
      <c r="GL15" s="7"/>
      <c r="GM15" s="7"/>
      <c r="GN15" s="29"/>
      <c r="GO15" s="29"/>
    </row>
    <row r="16" spans="1:256" x14ac:dyDescent="0.2">
      <c r="A16" s="6" t="s">
        <v>266</v>
      </c>
      <c r="B16" s="19" t="s">
        <v>267</v>
      </c>
      <c r="C16" s="30">
        <v>2453</v>
      </c>
      <c r="D16" s="30">
        <v>8483</v>
      </c>
      <c r="E16" s="30">
        <v>2612</v>
      </c>
      <c r="F16" s="30">
        <v>3239</v>
      </c>
      <c r="G16" s="30">
        <v>191</v>
      </c>
      <c r="H16" s="30">
        <v>113</v>
      </c>
      <c r="I16" s="30">
        <v>3386</v>
      </c>
      <c r="J16" s="30">
        <v>963</v>
      </c>
      <c r="K16" s="30">
        <v>70</v>
      </c>
      <c r="L16" s="30">
        <v>718</v>
      </c>
      <c r="M16" s="30">
        <v>480</v>
      </c>
      <c r="N16" s="30">
        <v>7589</v>
      </c>
      <c r="O16" s="30">
        <v>1282</v>
      </c>
      <c r="P16" s="30">
        <v>57</v>
      </c>
      <c r="Q16" s="30">
        <v>15975</v>
      </c>
      <c r="R16" s="30">
        <v>801</v>
      </c>
      <c r="S16" s="30">
        <v>494</v>
      </c>
      <c r="T16" s="30">
        <v>34</v>
      </c>
      <c r="U16" s="30">
        <v>14</v>
      </c>
      <c r="V16" s="30">
        <v>84</v>
      </c>
      <c r="W16" s="30">
        <v>40</v>
      </c>
      <c r="X16" s="30">
        <v>15</v>
      </c>
      <c r="Y16" s="30">
        <v>425</v>
      </c>
      <c r="Z16" s="30">
        <v>38</v>
      </c>
      <c r="AA16" s="30">
        <v>4709</v>
      </c>
      <c r="AB16" s="30">
        <v>2858</v>
      </c>
      <c r="AC16" s="21">
        <v>123</v>
      </c>
      <c r="AD16" s="21">
        <v>238</v>
      </c>
      <c r="AE16" s="21">
        <v>13</v>
      </c>
      <c r="AF16" s="21">
        <v>28</v>
      </c>
      <c r="AG16" s="21">
        <v>76</v>
      </c>
      <c r="AH16" s="30">
        <v>259</v>
      </c>
      <c r="AI16" s="30">
        <v>82</v>
      </c>
      <c r="AJ16" s="30">
        <v>57</v>
      </c>
      <c r="AK16" s="30">
        <v>100</v>
      </c>
      <c r="AL16" s="30">
        <v>100</v>
      </c>
      <c r="AM16" s="30">
        <v>147</v>
      </c>
      <c r="AN16" s="30">
        <v>92</v>
      </c>
      <c r="AO16" s="30">
        <v>1349</v>
      </c>
      <c r="AP16" s="30">
        <v>28537</v>
      </c>
      <c r="AQ16" s="30">
        <v>47</v>
      </c>
      <c r="AR16" s="30">
        <v>2647</v>
      </c>
      <c r="AS16" s="30">
        <v>1120</v>
      </c>
      <c r="AT16" s="30">
        <v>162</v>
      </c>
      <c r="AU16" s="30">
        <v>29</v>
      </c>
      <c r="AV16" s="30">
        <v>73</v>
      </c>
      <c r="AW16" s="30">
        <v>34</v>
      </c>
      <c r="AX16" s="30">
        <v>21</v>
      </c>
      <c r="AY16" s="30">
        <v>92</v>
      </c>
      <c r="AZ16" s="30">
        <v>5100</v>
      </c>
      <c r="BA16" s="30">
        <v>2128</v>
      </c>
      <c r="BB16" s="30">
        <v>1636</v>
      </c>
      <c r="BC16" s="30">
        <v>8218</v>
      </c>
      <c r="BD16" s="30">
        <v>365</v>
      </c>
      <c r="BE16" s="30">
        <v>219</v>
      </c>
      <c r="BF16" s="30">
        <v>1848</v>
      </c>
      <c r="BG16" s="30">
        <v>267</v>
      </c>
      <c r="BH16" s="30">
        <v>76</v>
      </c>
      <c r="BI16" s="30">
        <v>85</v>
      </c>
      <c r="BJ16" s="30">
        <v>308</v>
      </c>
      <c r="BK16" s="30">
        <v>3535</v>
      </c>
      <c r="BL16" s="30">
        <v>25</v>
      </c>
      <c r="BM16" s="30">
        <v>59</v>
      </c>
      <c r="BN16" s="30">
        <v>1050</v>
      </c>
      <c r="BO16" s="30">
        <v>318</v>
      </c>
      <c r="BP16" s="30">
        <v>50</v>
      </c>
      <c r="BQ16" s="30">
        <v>910</v>
      </c>
      <c r="BR16" s="30">
        <v>1106</v>
      </c>
      <c r="BS16" s="30">
        <v>368</v>
      </c>
      <c r="BT16" s="30">
        <v>64</v>
      </c>
      <c r="BU16" s="30">
        <v>56</v>
      </c>
      <c r="BV16" s="30">
        <v>167</v>
      </c>
      <c r="BW16" s="30">
        <v>234</v>
      </c>
      <c r="BX16" s="30">
        <v>7</v>
      </c>
      <c r="BY16" s="30">
        <v>259</v>
      </c>
      <c r="BZ16" s="30">
        <v>53</v>
      </c>
      <c r="CA16" s="30">
        <v>29</v>
      </c>
      <c r="CB16" s="30">
        <v>12441</v>
      </c>
      <c r="CC16" s="30">
        <v>46</v>
      </c>
      <c r="CD16" s="30">
        <v>19</v>
      </c>
      <c r="CE16" s="30">
        <v>33</v>
      </c>
      <c r="CF16" s="30">
        <v>32</v>
      </c>
      <c r="CG16" s="30">
        <v>39</v>
      </c>
      <c r="CH16" s="30">
        <v>37</v>
      </c>
      <c r="CI16" s="30">
        <v>202</v>
      </c>
      <c r="CJ16" s="30">
        <v>238</v>
      </c>
      <c r="CK16" s="30">
        <v>1246</v>
      </c>
      <c r="CL16" s="30">
        <v>215</v>
      </c>
      <c r="CM16" s="30">
        <v>226</v>
      </c>
      <c r="CN16" s="30">
        <v>3841</v>
      </c>
      <c r="CO16" s="30">
        <v>2384</v>
      </c>
      <c r="CP16" s="21">
        <v>206</v>
      </c>
      <c r="CQ16" s="21">
        <v>402</v>
      </c>
      <c r="CR16" s="21">
        <v>75</v>
      </c>
      <c r="CS16" s="21">
        <v>55</v>
      </c>
      <c r="CT16" s="30">
        <v>41</v>
      </c>
      <c r="CU16" s="30">
        <v>86</v>
      </c>
      <c r="CV16" s="30">
        <v>6</v>
      </c>
      <c r="CW16" s="30">
        <v>37</v>
      </c>
      <c r="CX16" s="30">
        <v>107</v>
      </c>
      <c r="CY16" s="30">
        <v>12</v>
      </c>
      <c r="CZ16" s="30">
        <v>527</v>
      </c>
      <c r="DA16" s="30">
        <v>22</v>
      </c>
      <c r="DB16" s="30">
        <v>41</v>
      </c>
      <c r="DC16" s="30">
        <v>19</v>
      </c>
      <c r="DD16" s="30">
        <v>40</v>
      </c>
      <c r="DE16" s="30">
        <v>50</v>
      </c>
      <c r="DF16" s="30">
        <v>5283</v>
      </c>
      <c r="DG16" s="30">
        <v>16</v>
      </c>
      <c r="DH16" s="30">
        <v>461</v>
      </c>
      <c r="DI16" s="30">
        <v>853</v>
      </c>
      <c r="DJ16" s="30">
        <v>190</v>
      </c>
      <c r="DK16" s="30">
        <v>114</v>
      </c>
      <c r="DL16" s="30">
        <v>1583</v>
      </c>
      <c r="DM16" s="21">
        <v>69</v>
      </c>
      <c r="DN16" s="21">
        <v>356</v>
      </c>
      <c r="DO16" s="30">
        <v>979</v>
      </c>
      <c r="DP16" s="30">
        <v>40</v>
      </c>
      <c r="DQ16" s="30">
        <v>123</v>
      </c>
      <c r="DR16" s="30">
        <v>608</v>
      </c>
      <c r="DS16" s="30">
        <v>311</v>
      </c>
      <c r="DT16" s="30">
        <v>68</v>
      </c>
      <c r="DU16" s="30">
        <v>115</v>
      </c>
      <c r="DV16" s="30">
        <v>37</v>
      </c>
      <c r="DW16" s="30">
        <v>80</v>
      </c>
      <c r="DX16" s="30">
        <v>34</v>
      </c>
      <c r="DY16" s="30">
        <v>30</v>
      </c>
      <c r="DZ16" s="30">
        <v>77</v>
      </c>
      <c r="EA16" s="30">
        <v>123</v>
      </c>
      <c r="EB16" s="21">
        <v>173</v>
      </c>
      <c r="EC16" s="21">
        <v>53</v>
      </c>
      <c r="ED16" s="21">
        <v>23</v>
      </c>
      <c r="EE16" s="30">
        <v>55</v>
      </c>
      <c r="EF16" s="30">
        <v>507</v>
      </c>
      <c r="EG16" s="30">
        <v>71</v>
      </c>
      <c r="EH16" s="30">
        <v>52</v>
      </c>
      <c r="EI16" s="30">
        <v>6985</v>
      </c>
      <c r="EJ16" s="30">
        <v>2347</v>
      </c>
      <c r="EK16" s="30">
        <v>112</v>
      </c>
      <c r="EL16" s="30">
        <v>109</v>
      </c>
      <c r="EM16" s="30">
        <v>111</v>
      </c>
      <c r="EN16" s="30">
        <v>402</v>
      </c>
      <c r="EO16" s="30">
        <v>79</v>
      </c>
      <c r="EP16" s="30">
        <v>47</v>
      </c>
      <c r="EQ16" s="30">
        <v>220</v>
      </c>
      <c r="ER16" s="30">
        <v>35</v>
      </c>
      <c r="ES16" s="30">
        <v>59</v>
      </c>
      <c r="ET16" s="30">
        <v>76</v>
      </c>
      <c r="EU16" s="30">
        <v>307</v>
      </c>
      <c r="EV16" s="30">
        <v>26</v>
      </c>
      <c r="EW16" s="30">
        <v>66</v>
      </c>
      <c r="EX16" s="30">
        <v>24</v>
      </c>
      <c r="EY16" s="30">
        <v>217</v>
      </c>
      <c r="EZ16" s="30">
        <v>25</v>
      </c>
      <c r="FA16" s="30">
        <v>531</v>
      </c>
      <c r="FB16" s="30">
        <v>90</v>
      </c>
      <c r="FC16" s="30">
        <v>295</v>
      </c>
      <c r="FD16" s="30">
        <v>111</v>
      </c>
      <c r="FE16" s="30">
        <v>23</v>
      </c>
      <c r="FF16" s="30">
        <v>55</v>
      </c>
      <c r="FG16" s="30">
        <v>27</v>
      </c>
      <c r="FH16" s="30">
        <v>24</v>
      </c>
      <c r="FI16" s="30">
        <v>501</v>
      </c>
      <c r="FJ16" s="30">
        <v>272</v>
      </c>
      <c r="FK16" s="30">
        <v>554</v>
      </c>
      <c r="FL16" s="30">
        <v>537</v>
      </c>
      <c r="FM16" s="30">
        <v>502</v>
      </c>
      <c r="FN16" s="30">
        <v>7762</v>
      </c>
      <c r="FO16" s="30">
        <v>252</v>
      </c>
      <c r="FP16" s="30">
        <v>696</v>
      </c>
      <c r="FQ16" s="30">
        <v>232</v>
      </c>
      <c r="FR16" s="30">
        <v>17</v>
      </c>
      <c r="FS16" s="30">
        <v>23</v>
      </c>
      <c r="FT16" s="30">
        <v>17</v>
      </c>
      <c r="FU16" s="30">
        <v>280</v>
      </c>
      <c r="FV16" s="30">
        <v>162</v>
      </c>
      <c r="FW16" s="30">
        <v>40</v>
      </c>
      <c r="FX16" s="30">
        <v>16</v>
      </c>
      <c r="FY16" s="30"/>
      <c r="FZ16" s="19">
        <f t="shared" si="0"/>
        <v>180564</v>
      </c>
      <c r="GA16" s="19"/>
      <c r="GB16" s="19"/>
      <c r="GC16" s="19"/>
      <c r="GD16" s="19"/>
      <c r="GE16" s="19"/>
      <c r="GF16" s="19"/>
      <c r="GG16" s="7"/>
      <c r="GH16" s="19"/>
      <c r="GI16" s="19"/>
      <c r="GJ16" s="19"/>
      <c r="GK16" s="19"/>
      <c r="GL16" s="19"/>
      <c r="GM16" s="19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x14ac:dyDescent="0.2">
      <c r="A17" s="22" t="s">
        <v>268</v>
      </c>
      <c r="B17" s="19" t="s">
        <v>269</v>
      </c>
      <c r="C17" s="31">
        <v>5204.1000000000004</v>
      </c>
      <c r="D17" s="31">
        <v>18518.8</v>
      </c>
      <c r="E17" s="31">
        <v>5384.5</v>
      </c>
      <c r="F17" s="31">
        <v>6105.8</v>
      </c>
      <c r="G17" s="31">
        <v>397.9</v>
      </c>
      <c r="H17" s="31">
        <v>268.39999999999998</v>
      </c>
      <c r="I17" s="31">
        <v>6922.7</v>
      </c>
      <c r="J17" s="31">
        <v>1725.6</v>
      </c>
      <c r="K17" s="31">
        <v>123.8</v>
      </c>
      <c r="L17" s="31">
        <v>1476.7</v>
      </c>
      <c r="M17" s="31">
        <v>1005</v>
      </c>
      <c r="N17" s="31">
        <v>16370.4</v>
      </c>
      <c r="O17" s="31">
        <v>2851.1</v>
      </c>
      <c r="P17" s="31">
        <v>103.9</v>
      </c>
      <c r="Q17" s="31">
        <v>28609.1</v>
      </c>
      <c r="R17" s="31">
        <v>1638.7</v>
      </c>
      <c r="S17" s="31">
        <v>970.1</v>
      </c>
      <c r="T17" s="31">
        <v>76.7</v>
      </c>
      <c r="U17" s="31">
        <v>40.200000000000003</v>
      </c>
      <c r="V17" s="31">
        <v>166.9</v>
      </c>
      <c r="W17" s="31">
        <v>65.2</v>
      </c>
      <c r="X17" s="31">
        <v>27</v>
      </c>
      <c r="Y17" s="31">
        <v>1537.5</v>
      </c>
      <c r="Z17" s="31">
        <v>92.7</v>
      </c>
      <c r="AA17" s="31">
        <v>9900.5</v>
      </c>
      <c r="AB17" s="31">
        <v>6022.1</v>
      </c>
      <c r="AC17" s="31">
        <v>314.7</v>
      </c>
      <c r="AD17" s="31">
        <v>449.7</v>
      </c>
      <c r="AE17" s="31">
        <v>27.2</v>
      </c>
      <c r="AF17" s="31">
        <v>79.5</v>
      </c>
      <c r="AG17" s="31">
        <v>138</v>
      </c>
      <c r="AH17" s="31">
        <v>570.20000000000005</v>
      </c>
      <c r="AI17" s="31">
        <v>178.5</v>
      </c>
      <c r="AJ17" s="31">
        <v>105.8</v>
      </c>
      <c r="AK17" s="31">
        <v>168.2</v>
      </c>
      <c r="AL17" s="31">
        <v>226.4</v>
      </c>
      <c r="AM17" s="31">
        <v>267.7</v>
      </c>
      <c r="AN17" s="31">
        <v>197.5</v>
      </c>
      <c r="AO17" s="31">
        <v>2807.9</v>
      </c>
      <c r="AP17" s="31">
        <v>54171.3</v>
      </c>
      <c r="AQ17" s="31">
        <v>100.3</v>
      </c>
      <c r="AR17" s="31">
        <v>6974.7</v>
      </c>
      <c r="AS17" s="31">
        <v>2526.3000000000002</v>
      </c>
      <c r="AT17" s="31">
        <v>404.1</v>
      </c>
      <c r="AU17" s="31">
        <v>89.8</v>
      </c>
      <c r="AV17" s="31">
        <v>163.80000000000001</v>
      </c>
      <c r="AW17" s="31">
        <v>73.8</v>
      </c>
      <c r="AX17" s="31">
        <v>32.5</v>
      </c>
      <c r="AY17" s="31">
        <v>163.30000000000001</v>
      </c>
      <c r="AZ17" s="31">
        <v>8162.7</v>
      </c>
      <c r="BA17" s="31">
        <v>4360</v>
      </c>
      <c r="BB17" s="31">
        <v>3677.6</v>
      </c>
      <c r="BC17" s="31">
        <v>16213.7</v>
      </c>
      <c r="BD17" s="31">
        <v>733</v>
      </c>
      <c r="BE17" s="31">
        <v>460.9</v>
      </c>
      <c r="BF17" s="31">
        <v>4012.8</v>
      </c>
      <c r="BG17" s="31">
        <v>566</v>
      </c>
      <c r="BH17" s="31">
        <v>167.7</v>
      </c>
      <c r="BI17" s="31">
        <v>167.1</v>
      </c>
      <c r="BJ17" s="31">
        <v>743.8</v>
      </c>
      <c r="BK17" s="31">
        <v>9777.6</v>
      </c>
      <c r="BL17" s="31">
        <v>105.6</v>
      </c>
      <c r="BM17" s="31">
        <v>142.19999999999999</v>
      </c>
      <c r="BN17" s="31">
        <v>2061.4</v>
      </c>
      <c r="BO17" s="31">
        <v>564.1</v>
      </c>
      <c r="BP17" s="31">
        <v>130.80000000000001</v>
      </c>
      <c r="BQ17" s="31">
        <v>2092.3000000000002</v>
      </c>
      <c r="BR17" s="31">
        <v>2098.8000000000002</v>
      </c>
      <c r="BS17" s="31">
        <v>737.9</v>
      </c>
      <c r="BT17" s="31">
        <v>118.5</v>
      </c>
      <c r="BU17" s="31">
        <v>139</v>
      </c>
      <c r="BV17" s="31">
        <v>357.6</v>
      </c>
      <c r="BW17" s="31">
        <v>419</v>
      </c>
      <c r="BX17" s="31">
        <v>29.9</v>
      </c>
      <c r="BY17" s="31">
        <v>455.2</v>
      </c>
      <c r="BZ17" s="31">
        <v>112</v>
      </c>
      <c r="CA17" s="31">
        <v>69.900000000000006</v>
      </c>
      <c r="CB17" s="31">
        <v>25774.2</v>
      </c>
      <c r="CC17" s="31">
        <v>91.9</v>
      </c>
      <c r="CD17" s="31">
        <v>40.200000000000003</v>
      </c>
      <c r="CE17" s="31">
        <v>75.8</v>
      </c>
      <c r="CF17" s="31">
        <v>79.7</v>
      </c>
      <c r="CG17" s="31">
        <v>95.2</v>
      </c>
      <c r="CH17" s="31">
        <v>81.3</v>
      </c>
      <c r="CI17" s="31">
        <v>420.9</v>
      </c>
      <c r="CJ17" s="31">
        <v>584.20000000000005</v>
      </c>
      <c r="CK17" s="31">
        <v>2163.3000000000002</v>
      </c>
      <c r="CL17" s="31">
        <v>461.3</v>
      </c>
      <c r="CM17" s="31">
        <v>433.4</v>
      </c>
      <c r="CN17" s="31">
        <v>7622.5</v>
      </c>
      <c r="CO17" s="31">
        <v>4957.3999999999996</v>
      </c>
      <c r="CP17" s="31">
        <v>443.6</v>
      </c>
      <c r="CQ17" s="31">
        <v>689.1</v>
      </c>
      <c r="CR17" s="31">
        <v>127.5</v>
      </c>
      <c r="CS17" s="31">
        <v>139.6</v>
      </c>
      <c r="CT17" s="31">
        <v>79.5</v>
      </c>
      <c r="CU17" s="31">
        <v>154</v>
      </c>
      <c r="CV17" s="31">
        <v>16.899999999999999</v>
      </c>
      <c r="CW17" s="31">
        <v>88.1</v>
      </c>
      <c r="CX17" s="31">
        <v>231.4</v>
      </c>
      <c r="CY17" s="31">
        <v>29</v>
      </c>
      <c r="CZ17" s="31">
        <v>1031.3</v>
      </c>
      <c r="DA17" s="31">
        <v>60.4</v>
      </c>
      <c r="DB17" s="31">
        <v>89</v>
      </c>
      <c r="DC17" s="31">
        <v>51.7</v>
      </c>
      <c r="DD17" s="31">
        <v>59.3</v>
      </c>
      <c r="DE17" s="31">
        <v>140.30000000000001</v>
      </c>
      <c r="DF17" s="31">
        <v>11455.3</v>
      </c>
      <c r="DG17" s="31">
        <v>35.9</v>
      </c>
      <c r="DH17" s="31">
        <v>990.2</v>
      </c>
      <c r="DI17" s="31">
        <v>1541.7</v>
      </c>
      <c r="DJ17" s="31">
        <v>310.39999999999998</v>
      </c>
      <c r="DK17" s="31">
        <v>231.4</v>
      </c>
      <c r="DL17" s="31">
        <v>3290.6</v>
      </c>
      <c r="DM17" s="31">
        <v>144.69999999999999</v>
      </c>
      <c r="DN17" s="31">
        <v>752.7</v>
      </c>
      <c r="DO17" s="31">
        <v>1765.6</v>
      </c>
      <c r="DP17" s="31">
        <v>76.5</v>
      </c>
      <c r="DQ17" s="31">
        <v>267.10000000000002</v>
      </c>
      <c r="DR17" s="31">
        <v>1107.7</v>
      </c>
      <c r="DS17" s="31">
        <v>589.6</v>
      </c>
      <c r="DT17" s="31">
        <v>142.19999999999999</v>
      </c>
      <c r="DU17" s="31">
        <v>229.9</v>
      </c>
      <c r="DV17" s="31">
        <v>89.4</v>
      </c>
      <c r="DW17" s="31">
        <v>158.5</v>
      </c>
      <c r="DX17" s="31">
        <v>57.7</v>
      </c>
      <c r="DY17" s="31">
        <v>62.8</v>
      </c>
      <c r="DZ17" s="31">
        <v>193.6</v>
      </c>
      <c r="EA17" s="31">
        <v>243.6</v>
      </c>
      <c r="EB17" s="31">
        <v>362.8</v>
      </c>
      <c r="EC17" s="31">
        <v>118.5</v>
      </c>
      <c r="ED17" s="31">
        <v>54.9</v>
      </c>
      <c r="EE17" s="31">
        <v>114.1</v>
      </c>
      <c r="EF17" s="31">
        <v>970.3</v>
      </c>
      <c r="EG17" s="31">
        <v>184.2</v>
      </c>
      <c r="EH17" s="31">
        <v>96</v>
      </c>
      <c r="EI17" s="31">
        <v>12249.6</v>
      </c>
      <c r="EJ17" s="31">
        <v>4798</v>
      </c>
      <c r="EK17" s="31">
        <v>229.4</v>
      </c>
      <c r="EL17" s="31">
        <v>179.9</v>
      </c>
      <c r="EM17" s="31">
        <v>180.7</v>
      </c>
      <c r="EN17" s="31">
        <v>824.8</v>
      </c>
      <c r="EO17" s="31">
        <v>167.1</v>
      </c>
      <c r="EP17" s="31">
        <v>124.4</v>
      </c>
      <c r="EQ17" s="31">
        <v>465.3</v>
      </c>
      <c r="ER17" s="31">
        <v>89.3</v>
      </c>
      <c r="ES17" s="31">
        <v>109.6</v>
      </c>
      <c r="ET17" s="31">
        <v>160.4</v>
      </c>
      <c r="EU17" s="31">
        <v>511.8</v>
      </c>
      <c r="EV17" s="31">
        <v>50.1</v>
      </c>
      <c r="EW17" s="31">
        <v>157.4</v>
      </c>
      <c r="EX17" s="31">
        <v>56.5</v>
      </c>
      <c r="EY17" s="31">
        <v>526.4</v>
      </c>
      <c r="EZ17" s="31">
        <v>59.9</v>
      </c>
      <c r="FA17" s="31">
        <v>1245.8</v>
      </c>
      <c r="FB17" s="31">
        <v>154.5</v>
      </c>
      <c r="FC17" s="31">
        <v>651.70000000000005</v>
      </c>
      <c r="FD17" s="31">
        <v>206.4</v>
      </c>
      <c r="FE17" s="31">
        <v>54.9</v>
      </c>
      <c r="FF17" s="31">
        <v>106.7</v>
      </c>
      <c r="FG17" s="31">
        <v>55.3</v>
      </c>
      <c r="FH17" s="31">
        <v>51</v>
      </c>
      <c r="FI17" s="31">
        <v>1055.5999999999999</v>
      </c>
      <c r="FJ17" s="31">
        <v>617.9</v>
      </c>
      <c r="FK17" s="31">
        <v>1176.7</v>
      </c>
      <c r="FL17" s="31">
        <v>1157.4000000000001</v>
      </c>
      <c r="FM17" s="31">
        <v>1195.2</v>
      </c>
      <c r="FN17" s="31">
        <v>15229.9</v>
      </c>
      <c r="FO17" s="31">
        <v>511.7</v>
      </c>
      <c r="FP17" s="31">
        <v>1464.2</v>
      </c>
      <c r="FQ17" s="31">
        <v>465.8</v>
      </c>
      <c r="FR17" s="31">
        <v>54.5</v>
      </c>
      <c r="FS17" s="31">
        <v>45.7</v>
      </c>
      <c r="FT17" s="31">
        <v>32.299999999999997</v>
      </c>
      <c r="FU17" s="31">
        <v>563.29999999999995</v>
      </c>
      <c r="FV17" s="31">
        <v>368.5</v>
      </c>
      <c r="FW17" s="31">
        <v>98.6</v>
      </c>
      <c r="FX17" s="31">
        <v>25.3</v>
      </c>
      <c r="FY17" s="19"/>
      <c r="FZ17" s="19">
        <f t="shared" si="0"/>
        <v>363993.10000000009</v>
      </c>
      <c r="GA17" s="19"/>
      <c r="GB17" s="19"/>
      <c r="GC17" s="19"/>
      <c r="GD17" s="19"/>
      <c r="GE17" s="19"/>
      <c r="GF17" s="19"/>
      <c r="GG17" s="7"/>
      <c r="GH17" s="19"/>
      <c r="GI17" s="19"/>
      <c r="GJ17" s="19"/>
      <c r="GK17" s="19"/>
      <c r="GL17" s="19"/>
      <c r="GM17" s="19"/>
      <c r="GN17" s="32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x14ac:dyDescent="0.2">
      <c r="A18" s="22" t="s">
        <v>270</v>
      </c>
      <c r="B18" s="7" t="s">
        <v>271</v>
      </c>
      <c r="C18" s="33">
        <f>ROUND(FZ137/FZ20,4)</f>
        <v>0.42030000000000001</v>
      </c>
      <c r="D18" s="34">
        <v>0.42030000000000001</v>
      </c>
      <c r="E18" s="34">
        <v>0.42030000000000001</v>
      </c>
      <c r="F18" s="34">
        <v>0.42030000000000001</v>
      </c>
      <c r="G18" s="34">
        <v>0.42030000000000001</v>
      </c>
      <c r="H18" s="34">
        <v>0.42030000000000001</v>
      </c>
      <c r="I18" s="34">
        <v>0.42030000000000001</v>
      </c>
      <c r="J18" s="34">
        <v>0.42030000000000001</v>
      </c>
      <c r="K18" s="34">
        <v>0.42030000000000001</v>
      </c>
      <c r="L18" s="34">
        <v>0.42030000000000001</v>
      </c>
      <c r="M18" s="34">
        <v>0.42030000000000001</v>
      </c>
      <c r="N18" s="34">
        <v>0.42030000000000001</v>
      </c>
      <c r="O18" s="34">
        <v>0.42030000000000001</v>
      </c>
      <c r="P18" s="34">
        <v>0.42030000000000001</v>
      </c>
      <c r="Q18" s="34">
        <v>0.42030000000000001</v>
      </c>
      <c r="R18" s="34">
        <v>0.42030000000000001</v>
      </c>
      <c r="S18" s="34">
        <v>0.42030000000000001</v>
      </c>
      <c r="T18" s="34">
        <v>0.42030000000000001</v>
      </c>
      <c r="U18" s="34">
        <v>0.42030000000000001</v>
      </c>
      <c r="V18" s="34">
        <v>0.42030000000000001</v>
      </c>
      <c r="W18" s="34">
        <v>0.42030000000000001</v>
      </c>
      <c r="X18" s="34">
        <v>0.42030000000000001</v>
      </c>
      <c r="Y18" s="34">
        <v>0.42030000000000001</v>
      </c>
      <c r="Z18" s="34">
        <v>0.42030000000000001</v>
      </c>
      <c r="AA18" s="34">
        <v>0.42030000000000001</v>
      </c>
      <c r="AB18" s="34">
        <v>0.42030000000000001</v>
      </c>
      <c r="AC18" s="34">
        <v>0.42030000000000001</v>
      </c>
      <c r="AD18" s="34">
        <v>0.42030000000000001</v>
      </c>
      <c r="AE18" s="34">
        <v>0.42030000000000001</v>
      </c>
      <c r="AF18" s="34">
        <v>0.42030000000000001</v>
      </c>
      <c r="AG18" s="34">
        <v>0.42030000000000001</v>
      </c>
      <c r="AH18" s="34">
        <v>0.42030000000000001</v>
      </c>
      <c r="AI18" s="34">
        <v>0.42030000000000001</v>
      </c>
      <c r="AJ18" s="34">
        <v>0.42030000000000001</v>
      </c>
      <c r="AK18" s="34">
        <v>0.42030000000000001</v>
      </c>
      <c r="AL18" s="34">
        <v>0.42030000000000001</v>
      </c>
      <c r="AM18" s="34">
        <v>0.42030000000000001</v>
      </c>
      <c r="AN18" s="34">
        <v>0.42030000000000001</v>
      </c>
      <c r="AO18" s="34">
        <v>0.42030000000000001</v>
      </c>
      <c r="AP18" s="34">
        <v>0.42030000000000001</v>
      </c>
      <c r="AQ18" s="34">
        <v>0.42030000000000001</v>
      </c>
      <c r="AR18" s="34">
        <v>0.42030000000000001</v>
      </c>
      <c r="AS18" s="34">
        <v>0.42030000000000001</v>
      </c>
      <c r="AT18" s="34">
        <v>0.42030000000000001</v>
      </c>
      <c r="AU18" s="34">
        <v>0.42030000000000001</v>
      </c>
      <c r="AV18" s="34">
        <v>0.42030000000000001</v>
      </c>
      <c r="AW18" s="34">
        <v>0.42030000000000001</v>
      </c>
      <c r="AX18" s="34">
        <v>0.42030000000000001</v>
      </c>
      <c r="AY18" s="34">
        <v>0.42030000000000001</v>
      </c>
      <c r="AZ18" s="34">
        <v>0.42030000000000001</v>
      </c>
      <c r="BA18" s="34">
        <v>0.42030000000000001</v>
      </c>
      <c r="BB18" s="34">
        <v>0.42030000000000001</v>
      </c>
      <c r="BC18" s="34">
        <v>0.42030000000000001</v>
      </c>
      <c r="BD18" s="34">
        <v>0.42030000000000001</v>
      </c>
      <c r="BE18" s="34">
        <v>0.42030000000000001</v>
      </c>
      <c r="BF18" s="34">
        <v>0.42030000000000001</v>
      </c>
      <c r="BG18" s="34">
        <v>0.42030000000000001</v>
      </c>
      <c r="BH18" s="34">
        <v>0.42030000000000001</v>
      </c>
      <c r="BI18" s="34">
        <v>0.42030000000000001</v>
      </c>
      <c r="BJ18" s="34">
        <v>0.42030000000000001</v>
      </c>
      <c r="BK18" s="34">
        <v>0.42030000000000001</v>
      </c>
      <c r="BL18" s="34">
        <v>0.42030000000000001</v>
      </c>
      <c r="BM18" s="34">
        <v>0.42030000000000001</v>
      </c>
      <c r="BN18" s="34">
        <v>0.42030000000000001</v>
      </c>
      <c r="BO18" s="34">
        <v>0.42030000000000001</v>
      </c>
      <c r="BP18" s="34">
        <v>0.42030000000000001</v>
      </c>
      <c r="BQ18" s="34">
        <v>0.42030000000000001</v>
      </c>
      <c r="BR18" s="34">
        <v>0.42030000000000001</v>
      </c>
      <c r="BS18" s="34">
        <v>0.42030000000000001</v>
      </c>
      <c r="BT18" s="34">
        <v>0.42030000000000001</v>
      </c>
      <c r="BU18" s="34">
        <v>0.42030000000000001</v>
      </c>
      <c r="BV18" s="34">
        <v>0.42030000000000001</v>
      </c>
      <c r="BW18" s="34">
        <v>0.42030000000000001</v>
      </c>
      <c r="BX18" s="34">
        <v>0.42030000000000001</v>
      </c>
      <c r="BY18" s="34">
        <v>0.42030000000000001</v>
      </c>
      <c r="BZ18" s="34">
        <v>0.42030000000000001</v>
      </c>
      <c r="CA18" s="34">
        <v>0.42030000000000001</v>
      </c>
      <c r="CB18" s="34">
        <v>0.42030000000000001</v>
      </c>
      <c r="CC18" s="34">
        <v>0.42030000000000001</v>
      </c>
      <c r="CD18" s="34">
        <v>0.42030000000000001</v>
      </c>
      <c r="CE18" s="34">
        <v>0.42030000000000001</v>
      </c>
      <c r="CF18" s="34">
        <v>0.42030000000000001</v>
      </c>
      <c r="CG18" s="34">
        <v>0.42030000000000001</v>
      </c>
      <c r="CH18" s="34">
        <v>0.42030000000000001</v>
      </c>
      <c r="CI18" s="34">
        <v>0.42030000000000001</v>
      </c>
      <c r="CJ18" s="34">
        <v>0.42030000000000001</v>
      </c>
      <c r="CK18" s="34">
        <v>0.42030000000000001</v>
      </c>
      <c r="CL18" s="34">
        <v>0.42030000000000001</v>
      </c>
      <c r="CM18" s="34">
        <v>0.42030000000000001</v>
      </c>
      <c r="CN18" s="34">
        <v>0.42030000000000001</v>
      </c>
      <c r="CO18" s="34">
        <v>0.42030000000000001</v>
      </c>
      <c r="CP18" s="34">
        <v>0.42030000000000001</v>
      </c>
      <c r="CQ18" s="34">
        <v>0.42030000000000001</v>
      </c>
      <c r="CR18" s="34">
        <v>0.42030000000000001</v>
      </c>
      <c r="CS18" s="34">
        <v>0.42030000000000001</v>
      </c>
      <c r="CT18" s="34">
        <v>0.42030000000000001</v>
      </c>
      <c r="CU18" s="34">
        <v>0.42030000000000001</v>
      </c>
      <c r="CV18" s="34">
        <v>0.42030000000000001</v>
      </c>
      <c r="CW18" s="34">
        <v>0.42030000000000001</v>
      </c>
      <c r="CX18" s="34">
        <v>0.42030000000000001</v>
      </c>
      <c r="CY18" s="34">
        <v>0.42030000000000001</v>
      </c>
      <c r="CZ18" s="34">
        <v>0.42030000000000001</v>
      </c>
      <c r="DA18" s="34">
        <v>0.42030000000000001</v>
      </c>
      <c r="DB18" s="34">
        <v>0.42030000000000001</v>
      </c>
      <c r="DC18" s="34">
        <v>0.42030000000000001</v>
      </c>
      <c r="DD18" s="34">
        <v>0.42030000000000001</v>
      </c>
      <c r="DE18" s="34">
        <v>0.42030000000000001</v>
      </c>
      <c r="DF18" s="34">
        <v>0.42030000000000001</v>
      </c>
      <c r="DG18" s="34">
        <v>0.42030000000000001</v>
      </c>
      <c r="DH18" s="34">
        <v>0.42030000000000001</v>
      </c>
      <c r="DI18" s="34">
        <v>0.42030000000000001</v>
      </c>
      <c r="DJ18" s="34">
        <v>0.42030000000000001</v>
      </c>
      <c r="DK18" s="34">
        <v>0.42030000000000001</v>
      </c>
      <c r="DL18" s="34">
        <v>0.42030000000000001</v>
      </c>
      <c r="DM18" s="34">
        <v>0.42030000000000001</v>
      </c>
      <c r="DN18" s="34">
        <v>0.42030000000000001</v>
      </c>
      <c r="DO18" s="34">
        <v>0.42030000000000001</v>
      </c>
      <c r="DP18" s="34">
        <v>0.42030000000000001</v>
      </c>
      <c r="DQ18" s="34">
        <v>0.42030000000000001</v>
      </c>
      <c r="DR18" s="34">
        <v>0.42030000000000001</v>
      </c>
      <c r="DS18" s="34">
        <v>0.42030000000000001</v>
      </c>
      <c r="DT18" s="34">
        <v>0.42030000000000001</v>
      </c>
      <c r="DU18" s="34">
        <v>0.42030000000000001</v>
      </c>
      <c r="DV18" s="34">
        <v>0.42030000000000001</v>
      </c>
      <c r="DW18" s="34">
        <v>0.42030000000000001</v>
      </c>
      <c r="DX18" s="34">
        <v>0.42030000000000001</v>
      </c>
      <c r="DY18" s="34">
        <v>0.42030000000000001</v>
      </c>
      <c r="DZ18" s="34">
        <v>0.42030000000000001</v>
      </c>
      <c r="EA18" s="34">
        <v>0.42030000000000001</v>
      </c>
      <c r="EB18" s="34">
        <v>0.42030000000000001</v>
      </c>
      <c r="EC18" s="34">
        <v>0.42030000000000001</v>
      </c>
      <c r="ED18" s="34">
        <v>0.42030000000000001</v>
      </c>
      <c r="EE18" s="34">
        <v>0.42030000000000001</v>
      </c>
      <c r="EF18" s="34">
        <v>0.42030000000000001</v>
      </c>
      <c r="EG18" s="34">
        <v>0.42030000000000001</v>
      </c>
      <c r="EH18" s="34">
        <v>0.42030000000000001</v>
      </c>
      <c r="EI18" s="34">
        <v>0.42030000000000001</v>
      </c>
      <c r="EJ18" s="34">
        <v>0.42030000000000001</v>
      </c>
      <c r="EK18" s="34">
        <v>0.42030000000000001</v>
      </c>
      <c r="EL18" s="34">
        <v>0.42030000000000001</v>
      </c>
      <c r="EM18" s="34">
        <v>0.42030000000000001</v>
      </c>
      <c r="EN18" s="34">
        <v>0.42030000000000001</v>
      </c>
      <c r="EO18" s="34">
        <v>0.42030000000000001</v>
      </c>
      <c r="EP18" s="34">
        <v>0.42030000000000001</v>
      </c>
      <c r="EQ18" s="34">
        <v>0.42030000000000001</v>
      </c>
      <c r="ER18" s="34">
        <v>0.42030000000000001</v>
      </c>
      <c r="ES18" s="34">
        <v>0.42030000000000001</v>
      </c>
      <c r="ET18" s="34">
        <v>0.42030000000000001</v>
      </c>
      <c r="EU18" s="34">
        <v>0.42030000000000001</v>
      </c>
      <c r="EV18" s="34">
        <v>0.42030000000000001</v>
      </c>
      <c r="EW18" s="34">
        <v>0.42030000000000001</v>
      </c>
      <c r="EX18" s="34">
        <v>0.42030000000000001</v>
      </c>
      <c r="EY18" s="34">
        <v>0.42030000000000001</v>
      </c>
      <c r="EZ18" s="34">
        <v>0.42030000000000001</v>
      </c>
      <c r="FA18" s="34">
        <v>0.42030000000000001</v>
      </c>
      <c r="FB18" s="34">
        <v>0.42030000000000001</v>
      </c>
      <c r="FC18" s="34">
        <v>0.42030000000000001</v>
      </c>
      <c r="FD18" s="34">
        <v>0.42030000000000001</v>
      </c>
      <c r="FE18" s="34">
        <v>0.42030000000000001</v>
      </c>
      <c r="FF18" s="34">
        <v>0.42030000000000001</v>
      </c>
      <c r="FG18" s="34">
        <v>0.42030000000000001</v>
      </c>
      <c r="FH18" s="34">
        <v>0.42030000000000001</v>
      </c>
      <c r="FI18" s="34">
        <v>0.42030000000000001</v>
      </c>
      <c r="FJ18" s="34">
        <v>0.42030000000000001</v>
      </c>
      <c r="FK18" s="34">
        <v>0.42030000000000001</v>
      </c>
      <c r="FL18" s="34">
        <v>0.42030000000000001</v>
      </c>
      <c r="FM18" s="34">
        <v>0.42030000000000001</v>
      </c>
      <c r="FN18" s="34">
        <v>0.42030000000000001</v>
      </c>
      <c r="FO18" s="34">
        <v>0.42030000000000001</v>
      </c>
      <c r="FP18" s="34">
        <v>0.42030000000000001</v>
      </c>
      <c r="FQ18" s="34">
        <v>0.42030000000000001</v>
      </c>
      <c r="FR18" s="34">
        <v>0.42030000000000001</v>
      </c>
      <c r="FS18" s="34">
        <v>0.42030000000000001</v>
      </c>
      <c r="FT18" s="34">
        <v>0.42030000000000001</v>
      </c>
      <c r="FU18" s="34">
        <v>0.42030000000000001</v>
      </c>
      <c r="FV18" s="34">
        <v>0.42030000000000001</v>
      </c>
      <c r="FW18" s="34">
        <v>0.42030000000000001</v>
      </c>
      <c r="FX18" s="34">
        <v>0.42030000000000001</v>
      </c>
      <c r="FY18" s="34"/>
      <c r="FZ18" s="34">
        <f>FX18</f>
        <v>0.42030000000000001</v>
      </c>
      <c r="GA18" s="34"/>
      <c r="GB18" s="34"/>
      <c r="GC18" s="34"/>
      <c r="GD18" s="34"/>
      <c r="GE18" s="34"/>
      <c r="GF18" s="34"/>
      <c r="GG18" s="7"/>
      <c r="GH18" s="34"/>
      <c r="GI18" s="34"/>
      <c r="GJ18" s="34"/>
      <c r="GK18" s="34"/>
      <c r="GL18" s="34"/>
      <c r="GM18" s="34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272</v>
      </c>
      <c r="B19" s="19" t="s">
        <v>273</v>
      </c>
      <c r="C19" s="30">
        <v>4960</v>
      </c>
      <c r="D19" s="30">
        <v>24773</v>
      </c>
      <c r="E19" s="30">
        <v>4012</v>
      </c>
      <c r="F19" s="30">
        <v>12381</v>
      </c>
      <c r="G19" s="30">
        <v>680</v>
      </c>
      <c r="H19" s="30">
        <v>611</v>
      </c>
      <c r="I19" s="30">
        <v>5513</v>
      </c>
      <c r="J19" s="30">
        <v>1411</v>
      </c>
      <c r="K19" s="30">
        <v>160</v>
      </c>
      <c r="L19" s="30">
        <v>1295</v>
      </c>
      <c r="M19" s="30">
        <v>629</v>
      </c>
      <c r="N19" s="30">
        <v>31547</v>
      </c>
      <c r="O19" s="30">
        <v>7807</v>
      </c>
      <c r="P19" s="30">
        <v>144</v>
      </c>
      <c r="Q19" s="30">
        <v>23679</v>
      </c>
      <c r="R19" s="30">
        <v>2737</v>
      </c>
      <c r="S19" s="30">
        <v>1016</v>
      </c>
      <c r="T19" s="30">
        <v>95</v>
      </c>
      <c r="U19" s="30">
        <v>32</v>
      </c>
      <c r="V19" s="30">
        <v>182</v>
      </c>
      <c r="W19" s="30">
        <v>155</v>
      </c>
      <c r="X19" s="30">
        <v>30</v>
      </c>
      <c r="Y19" s="30">
        <v>690</v>
      </c>
      <c r="Z19" s="30">
        <v>129</v>
      </c>
      <c r="AA19" s="30">
        <v>18413</v>
      </c>
      <c r="AB19" s="30">
        <v>16509</v>
      </c>
      <c r="AC19" s="30">
        <v>514</v>
      </c>
      <c r="AD19" s="30">
        <v>789</v>
      </c>
      <c r="AE19" s="30">
        <v>50</v>
      </c>
      <c r="AF19" s="30">
        <v>108</v>
      </c>
      <c r="AG19" s="30">
        <v>366</v>
      </c>
      <c r="AH19" s="30">
        <v>588</v>
      </c>
      <c r="AI19" s="30">
        <v>206</v>
      </c>
      <c r="AJ19" s="30">
        <v>87</v>
      </c>
      <c r="AK19" s="30">
        <v>121</v>
      </c>
      <c r="AL19" s="30">
        <v>153</v>
      </c>
      <c r="AM19" s="30">
        <v>258</v>
      </c>
      <c r="AN19" s="30">
        <v>203</v>
      </c>
      <c r="AO19" s="30">
        <v>2814</v>
      </c>
      <c r="AP19" s="30">
        <v>52567</v>
      </c>
      <c r="AQ19" s="30">
        <v>124</v>
      </c>
      <c r="AR19" s="30">
        <v>38107</v>
      </c>
      <c r="AS19" s="30">
        <v>4010</v>
      </c>
      <c r="AT19" s="30">
        <v>1333</v>
      </c>
      <c r="AU19" s="30">
        <v>131</v>
      </c>
      <c r="AV19" s="30">
        <v>175</v>
      </c>
      <c r="AW19" s="30">
        <v>134</v>
      </c>
      <c r="AX19" s="30">
        <v>47</v>
      </c>
      <c r="AY19" s="30">
        <v>234</v>
      </c>
      <c r="AZ19" s="30">
        <v>7346</v>
      </c>
      <c r="BA19" s="30">
        <v>5519</v>
      </c>
      <c r="BB19" s="30">
        <v>5093</v>
      </c>
      <c r="BC19" s="30">
        <v>16519</v>
      </c>
      <c r="BD19" s="30">
        <v>3208</v>
      </c>
      <c r="BE19" s="30">
        <v>764</v>
      </c>
      <c r="BF19" s="30">
        <v>14938</v>
      </c>
      <c r="BG19" s="30">
        <v>574</v>
      </c>
      <c r="BH19" s="30">
        <v>314</v>
      </c>
      <c r="BI19" s="30">
        <v>154</v>
      </c>
      <c r="BJ19" s="30">
        <v>3543</v>
      </c>
      <c r="BK19" s="30">
        <v>11706</v>
      </c>
      <c r="BL19" s="30">
        <v>58</v>
      </c>
      <c r="BM19" s="30">
        <v>134</v>
      </c>
      <c r="BN19" s="30">
        <v>2029</v>
      </c>
      <c r="BO19" s="30">
        <v>800</v>
      </c>
      <c r="BP19" s="30">
        <v>106</v>
      </c>
      <c r="BQ19" s="30">
        <v>3495</v>
      </c>
      <c r="BR19" s="30">
        <v>2692</v>
      </c>
      <c r="BS19" s="30">
        <v>693</v>
      </c>
      <c r="BT19" s="30">
        <v>242</v>
      </c>
      <c r="BU19" s="30">
        <v>253</v>
      </c>
      <c r="BV19" s="30">
        <v>751</v>
      </c>
      <c r="BW19" s="30">
        <v>1245</v>
      </c>
      <c r="BX19" s="30">
        <v>33</v>
      </c>
      <c r="BY19" s="30">
        <v>323</v>
      </c>
      <c r="BZ19" s="30">
        <v>121</v>
      </c>
      <c r="CA19" s="30">
        <v>89</v>
      </c>
      <c r="CB19" s="30">
        <v>47426</v>
      </c>
      <c r="CC19" s="30">
        <v>116</v>
      </c>
      <c r="CD19" s="30">
        <v>25</v>
      </c>
      <c r="CE19" s="30">
        <v>92</v>
      </c>
      <c r="CF19" s="30">
        <v>77</v>
      </c>
      <c r="CG19" s="30">
        <v>116</v>
      </c>
      <c r="CH19" s="30">
        <v>68</v>
      </c>
      <c r="CI19" s="30">
        <v>422</v>
      </c>
      <c r="CJ19" s="30">
        <v>560</v>
      </c>
      <c r="CK19" s="30">
        <v>4595</v>
      </c>
      <c r="CL19" s="30">
        <v>824</v>
      </c>
      <c r="CM19" s="30">
        <v>397</v>
      </c>
      <c r="CN19" s="30">
        <v>19304</v>
      </c>
      <c r="CO19" s="30">
        <v>8802</v>
      </c>
      <c r="CP19" s="30">
        <v>573</v>
      </c>
      <c r="CQ19" s="30">
        <v>523</v>
      </c>
      <c r="CR19" s="30">
        <v>141</v>
      </c>
      <c r="CS19" s="30">
        <v>191</v>
      </c>
      <c r="CT19" s="30">
        <v>54</v>
      </c>
      <c r="CU19" s="30">
        <v>379</v>
      </c>
      <c r="CV19" s="30">
        <v>21</v>
      </c>
      <c r="CW19" s="30">
        <v>112</v>
      </c>
      <c r="CX19" s="30">
        <v>248</v>
      </c>
      <c r="CY19" s="30">
        <v>28</v>
      </c>
      <c r="CZ19" s="30">
        <v>1285</v>
      </c>
      <c r="DA19" s="30">
        <v>114</v>
      </c>
      <c r="DB19" s="30">
        <v>196</v>
      </c>
      <c r="DC19" s="30">
        <v>88</v>
      </c>
      <c r="DD19" s="30">
        <v>108</v>
      </c>
      <c r="DE19" s="30">
        <v>146</v>
      </c>
      <c r="DF19" s="30">
        <v>12691</v>
      </c>
      <c r="DG19" s="30">
        <v>46</v>
      </c>
      <c r="DH19" s="30">
        <v>1195</v>
      </c>
      <c r="DI19" s="30">
        <v>1596</v>
      </c>
      <c r="DJ19" s="30">
        <v>409</v>
      </c>
      <c r="DK19" s="30">
        <v>265</v>
      </c>
      <c r="DL19" s="30">
        <v>3308</v>
      </c>
      <c r="DM19" s="30">
        <v>138</v>
      </c>
      <c r="DN19" s="30">
        <v>801</v>
      </c>
      <c r="DO19" s="30">
        <v>1994</v>
      </c>
      <c r="DP19" s="30">
        <v>139</v>
      </c>
      <c r="DQ19" s="30">
        <v>428</v>
      </c>
      <c r="DR19" s="30">
        <v>844</v>
      </c>
      <c r="DS19" s="30">
        <v>453</v>
      </c>
      <c r="DT19" s="30">
        <v>97</v>
      </c>
      <c r="DU19" s="30">
        <v>232</v>
      </c>
      <c r="DV19" s="30">
        <v>124</v>
      </c>
      <c r="DW19" s="30">
        <v>194</v>
      </c>
      <c r="DX19" s="30">
        <v>109</v>
      </c>
      <c r="DY19" s="30">
        <v>199</v>
      </c>
      <c r="DZ19" s="30">
        <v>434</v>
      </c>
      <c r="EA19" s="30">
        <v>379</v>
      </c>
      <c r="EB19" s="30">
        <v>355</v>
      </c>
      <c r="EC19" s="30">
        <v>192</v>
      </c>
      <c r="ED19" s="30">
        <v>928</v>
      </c>
      <c r="EE19" s="30">
        <v>101</v>
      </c>
      <c r="EF19" s="30">
        <v>860</v>
      </c>
      <c r="EG19" s="30">
        <v>151</v>
      </c>
      <c r="EH19" s="30">
        <v>159</v>
      </c>
      <c r="EI19" s="30">
        <v>9340</v>
      </c>
      <c r="EJ19" s="30">
        <v>6203</v>
      </c>
      <c r="EK19" s="30">
        <v>382</v>
      </c>
      <c r="EL19" s="30">
        <v>310</v>
      </c>
      <c r="EM19" s="30">
        <v>250</v>
      </c>
      <c r="EN19" s="30">
        <v>654</v>
      </c>
      <c r="EO19" s="30">
        <v>204</v>
      </c>
      <c r="EP19" s="30">
        <v>222</v>
      </c>
      <c r="EQ19" s="30">
        <v>1642</v>
      </c>
      <c r="ER19" s="30">
        <v>150</v>
      </c>
      <c r="ES19" s="30">
        <v>113</v>
      </c>
      <c r="ET19" s="30">
        <v>131</v>
      </c>
      <c r="EU19" s="30">
        <v>349</v>
      </c>
      <c r="EV19" s="30">
        <v>49</v>
      </c>
      <c r="EW19" s="30">
        <v>524</v>
      </c>
      <c r="EX19" s="30">
        <v>102</v>
      </c>
      <c r="EY19" s="30">
        <v>500</v>
      </c>
      <c r="EZ19" s="30">
        <v>81</v>
      </c>
      <c r="FA19" s="30">
        <v>2058</v>
      </c>
      <c r="FB19" s="30">
        <v>194</v>
      </c>
      <c r="FC19" s="30">
        <v>1154</v>
      </c>
      <c r="FD19" s="30">
        <v>253</v>
      </c>
      <c r="FE19" s="30">
        <v>47</v>
      </c>
      <c r="FF19" s="30">
        <v>136</v>
      </c>
      <c r="FG19" s="30">
        <v>72</v>
      </c>
      <c r="FH19" s="30">
        <v>44</v>
      </c>
      <c r="FI19" s="30">
        <v>1085</v>
      </c>
      <c r="FJ19" s="30">
        <v>1230</v>
      </c>
      <c r="FK19" s="30">
        <v>1542</v>
      </c>
      <c r="FL19" s="30">
        <v>4677</v>
      </c>
      <c r="FM19" s="30">
        <v>2295</v>
      </c>
      <c r="FN19" s="30">
        <v>13477</v>
      </c>
      <c r="FO19" s="30">
        <v>636</v>
      </c>
      <c r="FP19" s="30">
        <v>1294</v>
      </c>
      <c r="FQ19" s="30">
        <v>588</v>
      </c>
      <c r="FR19" s="30">
        <v>94</v>
      </c>
      <c r="FS19" s="30">
        <v>134</v>
      </c>
      <c r="FT19" s="30">
        <v>38</v>
      </c>
      <c r="FU19" s="30">
        <v>508</v>
      </c>
      <c r="FV19" s="30">
        <v>419</v>
      </c>
      <c r="FW19" s="30">
        <v>105</v>
      </c>
      <c r="FX19" s="30">
        <v>39</v>
      </c>
      <c r="FY19" s="30"/>
      <c r="FZ19" s="19">
        <f>SUM(C19:FX19)</f>
        <v>514628</v>
      </c>
      <c r="GA19" s="19"/>
      <c r="GB19" s="19"/>
      <c r="GC19" s="19"/>
      <c r="GD19" s="19"/>
      <c r="GE19" s="19"/>
      <c r="GF19" s="19"/>
      <c r="GG19" s="7"/>
      <c r="GH19" s="19"/>
      <c r="GI19" s="19"/>
      <c r="GJ19" s="19"/>
      <c r="GK19" s="19"/>
      <c r="GL19" s="19"/>
      <c r="GM19" s="19"/>
    </row>
    <row r="20" spans="1:256" s="8" customFormat="1" x14ac:dyDescent="0.2">
      <c r="A20" s="6" t="s">
        <v>274</v>
      </c>
      <c r="B20" s="19" t="s">
        <v>275</v>
      </c>
      <c r="C20" s="35">
        <v>8449.7999999999993</v>
      </c>
      <c r="D20" s="31">
        <v>41892.400000000001</v>
      </c>
      <c r="E20" s="31">
        <v>6646.1</v>
      </c>
      <c r="F20" s="31">
        <v>19722.5</v>
      </c>
      <c r="G20" s="31">
        <v>1105.5</v>
      </c>
      <c r="H20" s="31">
        <v>1052.8</v>
      </c>
      <c r="I20" s="31">
        <v>9049.5</v>
      </c>
      <c r="J20" s="31">
        <v>2274.5</v>
      </c>
      <c r="K20" s="31">
        <v>226.4</v>
      </c>
      <c r="L20" s="31">
        <v>2308.5</v>
      </c>
      <c r="M20" s="31">
        <v>1189.0999999999999</v>
      </c>
      <c r="N20" s="31">
        <v>52795.3</v>
      </c>
      <c r="O20" s="31">
        <v>14165</v>
      </c>
      <c r="P20" s="31">
        <v>232.2</v>
      </c>
      <c r="Q20" s="31">
        <v>37993.699999999997</v>
      </c>
      <c r="R20" s="31">
        <v>5005.1000000000004</v>
      </c>
      <c r="S20" s="31">
        <v>1691.3</v>
      </c>
      <c r="T20" s="31">
        <v>131.30000000000001</v>
      </c>
      <c r="U20" s="31">
        <v>54</v>
      </c>
      <c r="V20" s="31">
        <v>280.39999999999998</v>
      </c>
      <c r="W20" s="31">
        <v>169.9</v>
      </c>
      <c r="X20" s="31">
        <v>38.799999999999997</v>
      </c>
      <c r="Y20" s="31">
        <v>2156.4</v>
      </c>
      <c r="Z20" s="31">
        <v>208</v>
      </c>
      <c r="AA20" s="31">
        <v>30572.2</v>
      </c>
      <c r="AB20" s="31">
        <v>29566.7</v>
      </c>
      <c r="AC20" s="31">
        <v>936</v>
      </c>
      <c r="AD20" s="31">
        <v>1295.2</v>
      </c>
      <c r="AE20" s="31">
        <v>93</v>
      </c>
      <c r="AF20" s="31">
        <v>175.5</v>
      </c>
      <c r="AG20" s="31">
        <v>630.5</v>
      </c>
      <c r="AH20" s="31">
        <v>1059</v>
      </c>
      <c r="AI20" s="31">
        <v>330.6</v>
      </c>
      <c r="AJ20" s="31">
        <v>147.5</v>
      </c>
      <c r="AK20" s="31">
        <v>194.5</v>
      </c>
      <c r="AL20" s="31">
        <v>253.7</v>
      </c>
      <c r="AM20" s="31">
        <v>422.7</v>
      </c>
      <c r="AN20" s="31">
        <v>365</v>
      </c>
      <c r="AO20" s="31">
        <v>4697.8999999999996</v>
      </c>
      <c r="AP20" s="31">
        <v>85902.8</v>
      </c>
      <c r="AQ20" s="31">
        <v>217</v>
      </c>
      <c r="AR20" s="31">
        <v>64359</v>
      </c>
      <c r="AS20" s="31">
        <v>6790.4</v>
      </c>
      <c r="AT20" s="31">
        <v>2210.1999999999998</v>
      </c>
      <c r="AU20" s="31">
        <v>243.2</v>
      </c>
      <c r="AV20" s="31">
        <v>297.89999999999998</v>
      </c>
      <c r="AW20" s="31">
        <v>251.6</v>
      </c>
      <c r="AX20" s="31">
        <v>47.3</v>
      </c>
      <c r="AY20" s="31">
        <v>355.2</v>
      </c>
      <c r="AZ20" s="31">
        <v>10816.3</v>
      </c>
      <c r="BA20" s="31">
        <v>9184</v>
      </c>
      <c r="BB20" s="31">
        <v>7819.1</v>
      </c>
      <c r="BC20" s="31">
        <v>28118.5</v>
      </c>
      <c r="BD20" s="31">
        <v>5160.5</v>
      </c>
      <c r="BE20" s="31">
        <v>1383.9</v>
      </c>
      <c r="BF20" s="31">
        <v>25988.6</v>
      </c>
      <c r="BG20" s="31">
        <v>982.5</v>
      </c>
      <c r="BH20" s="31">
        <v>596.6</v>
      </c>
      <c r="BI20" s="31">
        <v>251.1</v>
      </c>
      <c r="BJ20" s="31">
        <v>6562.5</v>
      </c>
      <c r="BK20" s="31">
        <v>23134.6</v>
      </c>
      <c r="BL20" s="31">
        <v>212.7</v>
      </c>
      <c r="BM20" s="31">
        <v>252.8</v>
      </c>
      <c r="BN20" s="31">
        <v>3415.8</v>
      </c>
      <c r="BO20" s="31">
        <v>1270</v>
      </c>
      <c r="BP20" s="31">
        <v>201.9</v>
      </c>
      <c r="BQ20" s="31">
        <v>6118.4</v>
      </c>
      <c r="BR20" s="31">
        <v>4415.1000000000004</v>
      </c>
      <c r="BS20" s="31">
        <v>1144.7</v>
      </c>
      <c r="BT20" s="31">
        <v>436</v>
      </c>
      <c r="BU20" s="31">
        <v>416.1</v>
      </c>
      <c r="BV20" s="31">
        <v>1285</v>
      </c>
      <c r="BW20" s="31">
        <v>1990.8</v>
      </c>
      <c r="BX20" s="31">
        <v>93.8</v>
      </c>
      <c r="BY20" s="31">
        <v>523.6</v>
      </c>
      <c r="BZ20" s="31">
        <v>226.1</v>
      </c>
      <c r="CA20" s="31">
        <v>155</v>
      </c>
      <c r="CB20" s="31">
        <v>80472.600000000006</v>
      </c>
      <c r="CC20" s="31">
        <v>185.9</v>
      </c>
      <c r="CD20" s="31">
        <v>45</v>
      </c>
      <c r="CE20" s="31">
        <v>143</v>
      </c>
      <c r="CF20" s="31">
        <v>134</v>
      </c>
      <c r="CG20" s="31">
        <v>198.7</v>
      </c>
      <c r="CH20" s="31">
        <v>107.9</v>
      </c>
      <c r="CI20" s="31">
        <v>692.7</v>
      </c>
      <c r="CJ20" s="31">
        <v>987.1</v>
      </c>
      <c r="CK20" s="31">
        <v>6963.5</v>
      </c>
      <c r="CL20" s="31">
        <v>1350.3</v>
      </c>
      <c r="CM20" s="31">
        <v>648.20000000000005</v>
      </c>
      <c r="CN20" s="31">
        <v>33176.6</v>
      </c>
      <c r="CO20" s="31">
        <v>15149.9</v>
      </c>
      <c r="CP20" s="31">
        <v>1010</v>
      </c>
      <c r="CQ20" s="31">
        <v>813.5</v>
      </c>
      <c r="CR20" s="31">
        <v>196.5</v>
      </c>
      <c r="CS20" s="31">
        <v>348</v>
      </c>
      <c r="CT20" s="31">
        <v>100.3</v>
      </c>
      <c r="CU20" s="31">
        <v>554.20000000000005</v>
      </c>
      <c r="CV20" s="31">
        <v>40.200000000000003</v>
      </c>
      <c r="CW20" s="31">
        <v>199.5</v>
      </c>
      <c r="CX20" s="31">
        <v>449.2</v>
      </c>
      <c r="CY20" s="31">
        <v>42.9</v>
      </c>
      <c r="CZ20" s="31">
        <v>2026.5</v>
      </c>
      <c r="DA20" s="31">
        <v>178.2</v>
      </c>
      <c r="DB20" s="31">
        <v>307</v>
      </c>
      <c r="DC20" s="31">
        <v>135</v>
      </c>
      <c r="DD20" s="31">
        <v>152.30000000000001</v>
      </c>
      <c r="DE20" s="31">
        <v>380.8</v>
      </c>
      <c r="DF20" s="31">
        <v>21696.7</v>
      </c>
      <c r="DG20" s="31">
        <v>80.7</v>
      </c>
      <c r="DH20" s="31">
        <v>1980.2</v>
      </c>
      <c r="DI20" s="31">
        <v>2641.2</v>
      </c>
      <c r="DJ20" s="31">
        <v>630.70000000000005</v>
      </c>
      <c r="DK20" s="31">
        <v>459.5</v>
      </c>
      <c r="DL20" s="31">
        <v>5841.1</v>
      </c>
      <c r="DM20" s="31">
        <v>230.1</v>
      </c>
      <c r="DN20" s="31">
        <v>1291.5</v>
      </c>
      <c r="DO20" s="31">
        <v>3214.5</v>
      </c>
      <c r="DP20" s="31">
        <v>194.8</v>
      </c>
      <c r="DQ20" s="31">
        <v>689.5</v>
      </c>
      <c r="DR20" s="31">
        <v>1403</v>
      </c>
      <c r="DS20" s="31">
        <v>715</v>
      </c>
      <c r="DT20" s="31">
        <v>166.6</v>
      </c>
      <c r="DU20" s="31">
        <v>361</v>
      </c>
      <c r="DV20" s="31">
        <v>206</v>
      </c>
      <c r="DW20" s="31">
        <v>319.7</v>
      </c>
      <c r="DX20" s="31">
        <v>163.80000000000001</v>
      </c>
      <c r="DY20" s="31">
        <v>323</v>
      </c>
      <c r="DZ20" s="31">
        <v>787.8</v>
      </c>
      <c r="EA20" s="31">
        <v>601.6</v>
      </c>
      <c r="EB20" s="31">
        <v>587.5</v>
      </c>
      <c r="EC20" s="31">
        <v>299.7</v>
      </c>
      <c r="ED20" s="31">
        <v>1600.5</v>
      </c>
      <c r="EE20" s="31">
        <v>182.2</v>
      </c>
      <c r="EF20" s="31">
        <v>1472.1</v>
      </c>
      <c r="EG20" s="31">
        <v>272.5</v>
      </c>
      <c r="EH20" s="31">
        <v>235.5</v>
      </c>
      <c r="EI20" s="31">
        <v>15106.7</v>
      </c>
      <c r="EJ20" s="31">
        <v>10211.200000000001</v>
      </c>
      <c r="EK20" s="31">
        <v>681.6</v>
      </c>
      <c r="EL20" s="31">
        <v>450</v>
      </c>
      <c r="EM20" s="31">
        <v>384.2</v>
      </c>
      <c r="EN20" s="31">
        <v>1144.5</v>
      </c>
      <c r="EO20" s="31">
        <v>361.1</v>
      </c>
      <c r="EP20" s="31">
        <v>376.6</v>
      </c>
      <c r="EQ20" s="31">
        <v>2903.4</v>
      </c>
      <c r="ER20" s="31">
        <v>273.5</v>
      </c>
      <c r="ES20" s="31">
        <v>164.5</v>
      </c>
      <c r="ET20" s="31">
        <v>219.1</v>
      </c>
      <c r="EU20" s="31">
        <v>541.1</v>
      </c>
      <c r="EV20" s="31">
        <v>72.599999999999994</v>
      </c>
      <c r="EW20" s="31">
        <v>875.5</v>
      </c>
      <c r="EX20" s="31">
        <v>163.19999999999999</v>
      </c>
      <c r="EY20" s="31">
        <v>971</v>
      </c>
      <c r="EZ20" s="31">
        <v>134</v>
      </c>
      <c r="FA20" s="31">
        <v>3405.2</v>
      </c>
      <c r="FB20" s="31">
        <v>307.5</v>
      </c>
      <c r="FC20" s="31">
        <v>1974.6</v>
      </c>
      <c r="FD20" s="31">
        <v>373</v>
      </c>
      <c r="FE20" s="31">
        <v>89.1</v>
      </c>
      <c r="FF20" s="31">
        <v>206.5</v>
      </c>
      <c r="FG20" s="31">
        <v>127.9</v>
      </c>
      <c r="FH20" s="31">
        <v>70</v>
      </c>
      <c r="FI20" s="31">
        <v>1862.9</v>
      </c>
      <c r="FJ20" s="31">
        <v>2025.4</v>
      </c>
      <c r="FK20" s="31">
        <v>2531</v>
      </c>
      <c r="FL20" s="31">
        <v>7601.4</v>
      </c>
      <c r="FM20" s="31">
        <v>3800.3</v>
      </c>
      <c r="FN20" s="31">
        <v>22083.200000000001</v>
      </c>
      <c r="FO20" s="31">
        <v>1071.4000000000001</v>
      </c>
      <c r="FP20" s="31">
        <v>2160.1</v>
      </c>
      <c r="FQ20" s="31">
        <v>932</v>
      </c>
      <c r="FR20" s="31">
        <v>165.8</v>
      </c>
      <c r="FS20" s="31">
        <v>209.1</v>
      </c>
      <c r="FT20" s="31">
        <v>61.7</v>
      </c>
      <c r="FU20" s="31">
        <v>835</v>
      </c>
      <c r="FV20" s="31">
        <v>706.1</v>
      </c>
      <c r="FW20" s="31">
        <v>182</v>
      </c>
      <c r="FX20" s="31">
        <v>58.8</v>
      </c>
      <c r="FY20" s="19"/>
      <c r="FZ20" s="19">
        <f>SUM(C20:FX20)</f>
        <v>866120.39999999921</v>
      </c>
      <c r="GA20" s="19"/>
      <c r="GB20" s="19"/>
      <c r="GC20" s="19"/>
      <c r="GD20" s="19"/>
      <c r="GE20" s="36"/>
      <c r="GF20" s="36"/>
      <c r="GG20" s="7"/>
      <c r="GH20" s="36"/>
      <c r="GI20" s="36"/>
      <c r="GJ20" s="36"/>
      <c r="GK20" s="36"/>
      <c r="GL20" s="36"/>
      <c r="GM20" s="36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2" t="s">
        <v>276</v>
      </c>
      <c r="B21" s="7" t="s">
        <v>277</v>
      </c>
      <c r="C21" s="19">
        <v>0</v>
      </c>
      <c r="D21" s="19">
        <v>311.5</v>
      </c>
      <c r="E21" s="19">
        <v>0</v>
      </c>
      <c r="F21" s="19">
        <v>2253.5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1089.5</v>
      </c>
      <c r="R21" s="19">
        <v>516</v>
      </c>
      <c r="S21" s="19">
        <v>123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1319.5</v>
      </c>
      <c r="AB21" s="19">
        <v>650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8130.5</v>
      </c>
      <c r="AQ21" s="19">
        <v>0</v>
      </c>
      <c r="AR21" s="19">
        <v>2637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1005</v>
      </c>
      <c r="BA21" s="19">
        <v>284</v>
      </c>
      <c r="BB21" s="19">
        <v>0</v>
      </c>
      <c r="BC21" s="19">
        <v>3460.5</v>
      </c>
      <c r="BD21" s="19">
        <v>629</v>
      </c>
      <c r="BE21" s="19">
        <v>0</v>
      </c>
      <c r="BF21" s="19">
        <v>522</v>
      </c>
      <c r="BG21" s="19">
        <v>0</v>
      </c>
      <c r="BH21" s="19">
        <v>0</v>
      </c>
      <c r="BI21" s="19">
        <v>0</v>
      </c>
      <c r="BJ21" s="19">
        <v>400</v>
      </c>
      <c r="BK21" s="19">
        <v>4404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4818.5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400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66</v>
      </c>
      <c r="DG21" s="19">
        <v>0</v>
      </c>
      <c r="DH21" s="19">
        <v>0</v>
      </c>
      <c r="DI21" s="19">
        <v>947</v>
      </c>
      <c r="DJ21" s="19">
        <v>0</v>
      </c>
      <c r="DK21" s="19">
        <v>0</v>
      </c>
      <c r="DL21" s="19">
        <v>0</v>
      </c>
      <c r="DM21" s="19">
        <v>31.5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1432</v>
      </c>
      <c r="EB21" s="19">
        <v>0</v>
      </c>
      <c r="EC21" s="19">
        <v>0</v>
      </c>
      <c r="ED21" s="19">
        <v>384</v>
      </c>
      <c r="EE21" s="19">
        <v>0</v>
      </c>
      <c r="EF21" s="19">
        <v>0</v>
      </c>
      <c r="EG21" s="19">
        <v>0</v>
      </c>
      <c r="EH21" s="19">
        <v>0</v>
      </c>
      <c r="EI21" s="19">
        <v>33</v>
      </c>
      <c r="EJ21" s="19">
        <v>170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1761</v>
      </c>
      <c r="ER21" s="19">
        <v>0</v>
      </c>
      <c r="ES21" s="19">
        <v>0</v>
      </c>
      <c r="ET21" s="19">
        <v>85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725</v>
      </c>
      <c r="FN21" s="19">
        <v>1143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19618.2</v>
      </c>
      <c r="FZ21" s="19">
        <f>SUM(C21:FY21)</f>
        <v>59349.2</v>
      </c>
      <c r="GA21" s="19">
        <f>FZ21-FZ30</f>
        <v>39730.959285714285</v>
      </c>
      <c r="GB21" s="19"/>
      <c r="GC21" s="19"/>
      <c r="GD21" s="19"/>
      <c r="GE21" s="19"/>
      <c r="GF21" s="19"/>
      <c r="GG21" s="7"/>
      <c r="GH21" s="7"/>
      <c r="GI21" s="7"/>
      <c r="GJ21" s="7"/>
      <c r="GK21" s="7"/>
      <c r="GL21" s="7"/>
      <c r="GM21" s="7"/>
    </row>
    <row r="22" spans="1:256" x14ac:dyDescent="0.2">
      <c r="A22" s="22" t="s">
        <v>278</v>
      </c>
      <c r="B22" s="7" t="s">
        <v>279</v>
      </c>
      <c r="C22" s="31">
        <v>8980.7999999999993</v>
      </c>
      <c r="D22" s="31">
        <v>41998.6</v>
      </c>
      <c r="E22" s="31">
        <v>7199.6</v>
      </c>
      <c r="F22" s="31">
        <v>19536.5</v>
      </c>
      <c r="G22" s="31">
        <v>1141.5</v>
      </c>
      <c r="H22" s="31">
        <v>1027.3</v>
      </c>
      <c r="I22" s="31">
        <v>9899.7999999999993</v>
      </c>
      <c r="J22" s="31">
        <v>2393.6</v>
      </c>
      <c r="K22" s="31">
        <v>278.2</v>
      </c>
      <c r="L22" s="31">
        <v>2515.1999999999998</v>
      </c>
      <c r="M22" s="31">
        <v>1292.9000000000001</v>
      </c>
      <c r="N22" s="31">
        <v>53976.4</v>
      </c>
      <c r="O22" s="31">
        <v>14514</v>
      </c>
      <c r="P22" s="31">
        <v>229.5</v>
      </c>
      <c r="Q22" s="31">
        <v>39520.800000000003</v>
      </c>
      <c r="R22" s="31">
        <v>5001.3</v>
      </c>
      <c r="S22" s="31">
        <v>1667.5</v>
      </c>
      <c r="T22" s="31">
        <v>144.1</v>
      </c>
      <c r="U22" s="31">
        <v>56.5</v>
      </c>
      <c r="V22" s="31">
        <v>289.5</v>
      </c>
      <c r="W22" s="31">
        <v>135.1</v>
      </c>
      <c r="X22" s="31">
        <v>50</v>
      </c>
      <c r="Y22" s="31">
        <v>2320.3000000000002</v>
      </c>
      <c r="Z22" s="31">
        <v>235.8</v>
      </c>
      <c r="AA22" s="31">
        <v>30736.7</v>
      </c>
      <c r="AB22" s="31">
        <v>30410.2</v>
      </c>
      <c r="AC22" s="31">
        <v>1008.9</v>
      </c>
      <c r="AD22" s="31">
        <v>1347</v>
      </c>
      <c r="AE22" s="31">
        <v>104.5</v>
      </c>
      <c r="AF22" s="31">
        <v>175</v>
      </c>
      <c r="AG22" s="31">
        <v>718.2</v>
      </c>
      <c r="AH22" s="31">
        <v>1063.5</v>
      </c>
      <c r="AI22" s="31">
        <v>352.8</v>
      </c>
      <c r="AJ22" s="31">
        <v>174.3</v>
      </c>
      <c r="AK22" s="31">
        <v>218.7</v>
      </c>
      <c r="AL22" s="31">
        <v>275.89999999999998</v>
      </c>
      <c r="AM22" s="31">
        <v>448.8</v>
      </c>
      <c r="AN22" s="31">
        <v>358.6</v>
      </c>
      <c r="AO22" s="31">
        <v>4731.3</v>
      </c>
      <c r="AP22" s="31">
        <v>89785.2</v>
      </c>
      <c r="AQ22" s="31">
        <v>228</v>
      </c>
      <c r="AR22" s="31">
        <v>64959</v>
      </c>
      <c r="AS22" s="31">
        <v>7001.1</v>
      </c>
      <c r="AT22" s="31">
        <v>2252.6999999999998</v>
      </c>
      <c r="AU22" s="31">
        <v>247.2</v>
      </c>
      <c r="AV22" s="31">
        <v>301.5</v>
      </c>
      <c r="AW22" s="31">
        <v>255.5</v>
      </c>
      <c r="AX22" s="31">
        <v>67</v>
      </c>
      <c r="AY22" s="31">
        <v>448.8</v>
      </c>
      <c r="AZ22" s="31">
        <v>11620.6</v>
      </c>
      <c r="BA22" s="31">
        <v>9231.4</v>
      </c>
      <c r="BB22" s="31">
        <v>8186.3</v>
      </c>
      <c r="BC22" s="31">
        <v>29809.200000000001</v>
      </c>
      <c r="BD22" s="31">
        <v>5172.8999999999996</v>
      </c>
      <c r="BE22" s="31">
        <v>1397.2</v>
      </c>
      <c r="BF22" s="31">
        <v>25262.7</v>
      </c>
      <c r="BG22" s="31">
        <v>1034.8</v>
      </c>
      <c r="BH22" s="31">
        <v>608.5</v>
      </c>
      <c r="BI22" s="31">
        <v>252.6</v>
      </c>
      <c r="BJ22" s="31">
        <v>6413</v>
      </c>
      <c r="BK22" s="31">
        <v>28434.7</v>
      </c>
      <c r="BL22" s="31">
        <v>190.8</v>
      </c>
      <c r="BM22" s="31">
        <v>275.5</v>
      </c>
      <c r="BN22" s="31">
        <v>3643.9</v>
      </c>
      <c r="BO22" s="31">
        <v>1363</v>
      </c>
      <c r="BP22" s="31">
        <v>201.7</v>
      </c>
      <c r="BQ22" s="31">
        <v>6194.8</v>
      </c>
      <c r="BR22" s="31">
        <v>4744.8</v>
      </c>
      <c r="BS22" s="31">
        <v>1207.8</v>
      </c>
      <c r="BT22" s="31">
        <v>445.5</v>
      </c>
      <c r="BU22" s="31">
        <v>428</v>
      </c>
      <c r="BV22" s="31">
        <v>1305.7</v>
      </c>
      <c r="BW22" s="31">
        <v>2054.3000000000002</v>
      </c>
      <c r="BX22" s="31">
        <v>80.900000000000006</v>
      </c>
      <c r="BY22" s="31">
        <v>526.5</v>
      </c>
      <c r="BZ22" s="31">
        <v>215.8</v>
      </c>
      <c r="CA22" s="31">
        <v>164</v>
      </c>
      <c r="CB22" s="31">
        <v>81739.100000000006</v>
      </c>
      <c r="CC22" s="31">
        <v>195.5</v>
      </c>
      <c r="CD22" s="31">
        <v>50.6</v>
      </c>
      <c r="CE22" s="31">
        <v>157.80000000000001</v>
      </c>
      <c r="CF22" s="31">
        <v>141</v>
      </c>
      <c r="CG22" s="31">
        <v>213</v>
      </c>
      <c r="CH22" s="31">
        <v>110.8</v>
      </c>
      <c r="CI22" s="31">
        <v>724.3</v>
      </c>
      <c r="CJ22" s="31">
        <v>997.5</v>
      </c>
      <c r="CK22" s="31">
        <v>7301.6</v>
      </c>
      <c r="CL22" s="31">
        <v>1389.2</v>
      </c>
      <c r="CM22" s="31">
        <v>852.5</v>
      </c>
      <c r="CN22" s="31">
        <v>32210.3</v>
      </c>
      <c r="CO22" s="31">
        <v>15268.4</v>
      </c>
      <c r="CP22" s="31">
        <v>1066.9000000000001</v>
      </c>
      <c r="CQ22" s="31">
        <v>966.1</v>
      </c>
      <c r="CR22" s="31">
        <v>207.5</v>
      </c>
      <c r="CS22" s="31">
        <v>358.9</v>
      </c>
      <c r="CT22" s="31">
        <v>110.1</v>
      </c>
      <c r="CU22" s="31">
        <v>593.9</v>
      </c>
      <c r="CV22" s="31">
        <v>50</v>
      </c>
      <c r="CW22" s="31">
        <v>200.6</v>
      </c>
      <c r="CX22" s="31">
        <v>481.9</v>
      </c>
      <c r="CY22" s="31">
        <v>50</v>
      </c>
      <c r="CZ22" s="31">
        <v>2133.6</v>
      </c>
      <c r="DA22" s="31">
        <v>191</v>
      </c>
      <c r="DB22" s="31">
        <v>311</v>
      </c>
      <c r="DC22" s="31">
        <v>154.5</v>
      </c>
      <c r="DD22" s="31">
        <v>165</v>
      </c>
      <c r="DE22" s="31">
        <v>408.3</v>
      </c>
      <c r="DF22" s="31">
        <v>21994.5</v>
      </c>
      <c r="DG22" s="31">
        <v>91</v>
      </c>
      <c r="DH22" s="31">
        <v>2104.6</v>
      </c>
      <c r="DI22" s="31">
        <v>2702.2</v>
      </c>
      <c r="DJ22" s="31">
        <v>671.1</v>
      </c>
      <c r="DK22" s="31">
        <v>464.8</v>
      </c>
      <c r="DL22" s="31">
        <v>5916.8</v>
      </c>
      <c r="DM22" s="31">
        <v>260.39999999999998</v>
      </c>
      <c r="DN22" s="31">
        <v>1446.4</v>
      </c>
      <c r="DO22" s="31">
        <v>3269.3</v>
      </c>
      <c r="DP22" s="31">
        <v>205.5</v>
      </c>
      <c r="DQ22" s="31">
        <v>737</v>
      </c>
      <c r="DR22" s="31">
        <v>1461.8</v>
      </c>
      <c r="DS22" s="31">
        <v>809.1</v>
      </c>
      <c r="DT22" s="31">
        <v>166</v>
      </c>
      <c r="DU22" s="31">
        <v>388.4</v>
      </c>
      <c r="DV22" s="31">
        <v>221.7</v>
      </c>
      <c r="DW22" s="31">
        <v>342.7</v>
      </c>
      <c r="DX22" s="31">
        <v>177.5</v>
      </c>
      <c r="DY22" s="31">
        <v>333.5</v>
      </c>
      <c r="DZ22" s="31">
        <v>835.2</v>
      </c>
      <c r="EA22" s="31">
        <v>633.4</v>
      </c>
      <c r="EB22" s="31">
        <v>607</v>
      </c>
      <c r="EC22" s="31">
        <v>320.39999999999998</v>
      </c>
      <c r="ED22" s="31">
        <v>1659.4</v>
      </c>
      <c r="EE22" s="31">
        <v>189.3</v>
      </c>
      <c r="EF22" s="31">
        <v>1517.1</v>
      </c>
      <c r="EG22" s="31">
        <v>287.89999999999998</v>
      </c>
      <c r="EH22" s="31">
        <v>255.5</v>
      </c>
      <c r="EI22" s="31">
        <v>16134.3</v>
      </c>
      <c r="EJ22" s="31">
        <v>10164.9</v>
      </c>
      <c r="EK22" s="31">
        <v>702</v>
      </c>
      <c r="EL22" s="31">
        <v>484.8</v>
      </c>
      <c r="EM22" s="31">
        <v>434.9</v>
      </c>
      <c r="EN22" s="31">
        <v>1144</v>
      </c>
      <c r="EO22" s="31">
        <v>370.5</v>
      </c>
      <c r="EP22" s="31">
        <v>394.5</v>
      </c>
      <c r="EQ22" s="31">
        <v>2774.5</v>
      </c>
      <c r="ER22" s="31">
        <v>315.3</v>
      </c>
      <c r="ES22" s="31">
        <v>152.30000000000001</v>
      </c>
      <c r="ET22" s="31">
        <v>224</v>
      </c>
      <c r="EU22" s="31">
        <v>624</v>
      </c>
      <c r="EV22" s="31">
        <v>83</v>
      </c>
      <c r="EW22" s="31">
        <v>907.8</v>
      </c>
      <c r="EX22" s="31">
        <v>201.6</v>
      </c>
      <c r="EY22" s="31">
        <v>1032.2</v>
      </c>
      <c r="EZ22" s="31">
        <v>141.30000000000001</v>
      </c>
      <c r="FA22" s="31">
        <v>3466.4</v>
      </c>
      <c r="FB22" s="31">
        <v>347.3</v>
      </c>
      <c r="FC22" s="31">
        <v>2236.3000000000002</v>
      </c>
      <c r="FD22" s="31">
        <v>404.5</v>
      </c>
      <c r="FE22" s="31">
        <v>103</v>
      </c>
      <c r="FF22" s="31">
        <v>224.7</v>
      </c>
      <c r="FG22" s="31">
        <v>139</v>
      </c>
      <c r="FH22" s="31">
        <v>90.8</v>
      </c>
      <c r="FI22" s="31">
        <v>1891.8</v>
      </c>
      <c r="FJ22" s="31">
        <v>2018.8</v>
      </c>
      <c r="FK22" s="31">
        <v>2520.5</v>
      </c>
      <c r="FL22" s="31">
        <v>7343.1</v>
      </c>
      <c r="FM22" s="31">
        <v>3779.3</v>
      </c>
      <c r="FN22" s="31">
        <v>22215.599999999999</v>
      </c>
      <c r="FO22" s="31">
        <v>1131.9000000000001</v>
      </c>
      <c r="FP22" s="31">
        <v>2258.9</v>
      </c>
      <c r="FQ22" s="31">
        <v>949.3</v>
      </c>
      <c r="FR22" s="31">
        <v>173.8</v>
      </c>
      <c r="FS22" s="31">
        <v>210.5</v>
      </c>
      <c r="FT22" s="31">
        <v>72.2</v>
      </c>
      <c r="FU22" s="31">
        <v>864</v>
      </c>
      <c r="FV22" s="31">
        <v>720.5</v>
      </c>
      <c r="FW22" s="31">
        <v>197.5</v>
      </c>
      <c r="FX22" s="31">
        <v>60.5</v>
      </c>
      <c r="FY22" s="24"/>
      <c r="FZ22" s="19">
        <f t="shared" ref="FZ22:FZ27" si="7">SUM(C22:FX22)</f>
        <v>891118.60000000102</v>
      </c>
      <c r="GA22" s="19"/>
      <c r="GB22" s="19"/>
      <c r="GC22" s="19"/>
      <c r="GD22" s="19"/>
      <c r="GE22" s="19"/>
      <c r="GF22" s="19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280</v>
      </c>
      <c r="B23" s="7" t="s">
        <v>281</v>
      </c>
      <c r="C23" s="19">
        <v>6206.5</v>
      </c>
      <c r="D23" s="19">
        <v>35353</v>
      </c>
      <c r="E23" s="19">
        <v>5620</v>
      </c>
      <c r="F23" s="19">
        <v>18697</v>
      </c>
      <c r="G23" s="19">
        <v>1129</v>
      </c>
      <c r="H23" s="19">
        <v>1008.5</v>
      </c>
      <c r="I23" s="19">
        <v>7839.5</v>
      </c>
      <c r="J23" s="19">
        <v>2173</v>
      </c>
      <c r="K23" s="19">
        <v>227.5</v>
      </c>
      <c r="L23" s="19">
        <v>2253</v>
      </c>
      <c r="M23" s="19">
        <v>1130.5</v>
      </c>
      <c r="N23" s="19">
        <v>52424.5</v>
      </c>
      <c r="O23" s="19">
        <v>13743.5</v>
      </c>
      <c r="P23" s="19">
        <v>225.5</v>
      </c>
      <c r="Q23" s="19">
        <v>35788.5</v>
      </c>
      <c r="R23" s="19">
        <v>461</v>
      </c>
      <c r="S23" s="19">
        <v>1567</v>
      </c>
      <c r="T23" s="19">
        <v>134.5</v>
      </c>
      <c r="U23" s="19">
        <v>55.5</v>
      </c>
      <c r="V23" s="19">
        <v>265.5</v>
      </c>
      <c r="W23" s="19">
        <v>131.5</v>
      </c>
      <c r="X23" s="19">
        <v>46</v>
      </c>
      <c r="Y23" s="19">
        <v>410</v>
      </c>
      <c r="Z23" s="19">
        <v>202.5</v>
      </c>
      <c r="AA23" s="19">
        <v>30000.5</v>
      </c>
      <c r="AB23" s="19">
        <v>27543.5</v>
      </c>
      <c r="AC23" s="19">
        <v>891.5</v>
      </c>
      <c r="AD23" s="19">
        <v>1188.5</v>
      </c>
      <c r="AE23" s="19">
        <v>92</v>
      </c>
      <c r="AF23" s="19">
        <v>164.5</v>
      </c>
      <c r="AG23" s="19">
        <v>635.5</v>
      </c>
      <c r="AH23" s="19">
        <v>994</v>
      </c>
      <c r="AI23" s="19">
        <v>335.5</v>
      </c>
      <c r="AJ23" s="19">
        <v>145</v>
      </c>
      <c r="AK23" s="19">
        <v>193</v>
      </c>
      <c r="AL23" s="19">
        <v>242</v>
      </c>
      <c r="AM23" s="19">
        <v>393</v>
      </c>
      <c r="AN23" s="19">
        <v>316.5</v>
      </c>
      <c r="AO23" s="19">
        <v>4455</v>
      </c>
      <c r="AP23" s="19">
        <v>85068.5</v>
      </c>
      <c r="AQ23" s="19">
        <v>212.5</v>
      </c>
      <c r="AR23" s="19">
        <v>60561</v>
      </c>
      <c r="AS23" s="19">
        <v>6434</v>
      </c>
      <c r="AT23" s="19">
        <v>2065.5</v>
      </c>
      <c r="AU23" s="19">
        <v>229.5</v>
      </c>
      <c r="AV23" s="19">
        <v>281.5</v>
      </c>
      <c r="AW23" s="19">
        <v>250.5</v>
      </c>
      <c r="AX23" s="19">
        <v>64</v>
      </c>
      <c r="AY23" s="19">
        <v>433</v>
      </c>
      <c r="AZ23" s="19">
        <v>10909</v>
      </c>
      <c r="BA23" s="19">
        <v>8836.5</v>
      </c>
      <c r="BB23" s="19">
        <v>7811.5</v>
      </c>
      <c r="BC23" s="19">
        <v>22495.5</v>
      </c>
      <c r="BD23" s="19">
        <v>5164</v>
      </c>
      <c r="BE23" s="19">
        <v>1312.5</v>
      </c>
      <c r="BF23" s="19">
        <v>23847</v>
      </c>
      <c r="BG23" s="19">
        <v>941.5</v>
      </c>
      <c r="BH23" s="19">
        <v>554</v>
      </c>
      <c r="BI23" s="19">
        <v>236</v>
      </c>
      <c r="BJ23" s="19">
        <v>6205.5</v>
      </c>
      <c r="BK23" s="19">
        <v>17370</v>
      </c>
      <c r="BL23" s="19">
        <v>152</v>
      </c>
      <c r="BM23" s="19">
        <v>229</v>
      </c>
      <c r="BN23" s="19">
        <v>3248.5</v>
      </c>
      <c r="BO23" s="19">
        <v>1291.5</v>
      </c>
      <c r="BP23" s="19">
        <v>177</v>
      </c>
      <c r="BQ23" s="19">
        <v>5170.5</v>
      </c>
      <c r="BR23" s="19">
        <v>4380.5</v>
      </c>
      <c r="BS23" s="19">
        <v>1082</v>
      </c>
      <c r="BT23" s="19">
        <v>409</v>
      </c>
      <c r="BU23" s="19">
        <v>400.5</v>
      </c>
      <c r="BV23" s="19">
        <v>1232</v>
      </c>
      <c r="BW23" s="19">
        <v>2002.5</v>
      </c>
      <c r="BX23" s="19">
        <v>55.5</v>
      </c>
      <c r="BY23" s="19">
        <v>500</v>
      </c>
      <c r="BZ23" s="19">
        <v>196</v>
      </c>
      <c r="CA23" s="19">
        <v>135.5</v>
      </c>
      <c r="CB23" s="19">
        <v>76761</v>
      </c>
      <c r="CC23" s="19">
        <v>188</v>
      </c>
      <c r="CD23" s="19">
        <v>39</v>
      </c>
      <c r="CE23" s="19">
        <v>140.5</v>
      </c>
      <c r="CF23" s="19">
        <v>137</v>
      </c>
      <c r="CG23" s="19">
        <v>192</v>
      </c>
      <c r="CH23" s="19">
        <v>101</v>
      </c>
      <c r="CI23" s="19">
        <v>681</v>
      </c>
      <c r="CJ23" s="19">
        <v>932</v>
      </c>
      <c r="CK23" s="19">
        <v>4386</v>
      </c>
      <c r="CL23" s="19">
        <v>1306</v>
      </c>
      <c r="CM23" s="19">
        <v>712.5</v>
      </c>
      <c r="CN23" s="19">
        <v>28365.5</v>
      </c>
      <c r="CO23" s="19">
        <v>14463</v>
      </c>
      <c r="CP23" s="19">
        <v>992</v>
      </c>
      <c r="CQ23" s="19">
        <v>784.5</v>
      </c>
      <c r="CR23" s="19">
        <v>204</v>
      </c>
      <c r="CS23" s="19">
        <v>319</v>
      </c>
      <c r="CT23" s="19">
        <v>90</v>
      </c>
      <c r="CU23" s="19">
        <v>71</v>
      </c>
      <c r="CV23" s="19">
        <v>37</v>
      </c>
      <c r="CW23" s="19">
        <v>195.5</v>
      </c>
      <c r="CX23" s="19">
        <v>437</v>
      </c>
      <c r="CY23" s="19">
        <v>39</v>
      </c>
      <c r="CZ23" s="19">
        <v>1973.5</v>
      </c>
      <c r="DA23" s="19">
        <v>173.5</v>
      </c>
      <c r="DB23" s="19">
        <v>308.5</v>
      </c>
      <c r="DC23" s="19">
        <v>140.5</v>
      </c>
      <c r="DD23" s="19">
        <v>159</v>
      </c>
      <c r="DE23" s="19">
        <v>335.5</v>
      </c>
      <c r="DF23" s="19">
        <v>20321.5</v>
      </c>
      <c r="DG23" s="19">
        <v>81</v>
      </c>
      <c r="DH23" s="19">
        <v>1890</v>
      </c>
      <c r="DI23" s="19">
        <v>2497.5</v>
      </c>
      <c r="DJ23" s="19">
        <v>613</v>
      </c>
      <c r="DK23" s="19">
        <v>437.5</v>
      </c>
      <c r="DL23" s="19">
        <v>5575.5</v>
      </c>
      <c r="DM23" s="19">
        <v>234.5</v>
      </c>
      <c r="DN23" s="19">
        <v>1260.5</v>
      </c>
      <c r="DO23" s="19">
        <v>3148.5</v>
      </c>
      <c r="DP23" s="19">
        <v>198</v>
      </c>
      <c r="DQ23" s="19">
        <v>701.5</v>
      </c>
      <c r="DR23" s="19">
        <v>1384.5</v>
      </c>
      <c r="DS23" s="19">
        <v>715.5</v>
      </c>
      <c r="DT23" s="19">
        <v>165</v>
      </c>
      <c r="DU23" s="19">
        <v>369.5</v>
      </c>
      <c r="DV23" s="19">
        <v>205</v>
      </c>
      <c r="DW23" s="19">
        <v>312</v>
      </c>
      <c r="DX23" s="19">
        <v>173.5</v>
      </c>
      <c r="DY23" s="19">
        <v>317</v>
      </c>
      <c r="DZ23" s="19">
        <v>724.5</v>
      </c>
      <c r="EA23" s="19">
        <v>560</v>
      </c>
      <c r="EB23" s="19">
        <v>593</v>
      </c>
      <c r="EC23" s="19">
        <v>301</v>
      </c>
      <c r="ED23" s="19">
        <v>1584</v>
      </c>
      <c r="EE23" s="19">
        <v>171.5</v>
      </c>
      <c r="EF23" s="19">
        <v>1443.5</v>
      </c>
      <c r="EG23" s="19">
        <v>257</v>
      </c>
      <c r="EH23" s="19">
        <v>247.5</v>
      </c>
      <c r="EI23" s="19">
        <v>14573.5</v>
      </c>
      <c r="EJ23" s="19">
        <v>9701.5</v>
      </c>
      <c r="EK23" s="19">
        <v>643</v>
      </c>
      <c r="EL23" s="19">
        <v>458</v>
      </c>
      <c r="EM23" s="19">
        <v>382</v>
      </c>
      <c r="EN23" s="19">
        <v>1009.5</v>
      </c>
      <c r="EO23" s="19">
        <v>332</v>
      </c>
      <c r="EP23" s="19">
        <v>354</v>
      </c>
      <c r="EQ23" s="19">
        <v>2533</v>
      </c>
      <c r="ER23" s="19">
        <v>277</v>
      </c>
      <c r="ES23" s="19">
        <v>132.5</v>
      </c>
      <c r="ET23" s="19">
        <v>217</v>
      </c>
      <c r="EU23" s="19">
        <v>565</v>
      </c>
      <c r="EV23" s="19">
        <v>74</v>
      </c>
      <c r="EW23" s="19">
        <v>872.5</v>
      </c>
      <c r="EX23" s="19">
        <v>162</v>
      </c>
      <c r="EY23" s="19">
        <v>225</v>
      </c>
      <c r="EZ23" s="19">
        <v>126</v>
      </c>
      <c r="FA23" s="19">
        <v>3331</v>
      </c>
      <c r="FB23" s="19">
        <v>313.5</v>
      </c>
      <c r="FC23" s="19">
        <v>1957.5</v>
      </c>
      <c r="FD23" s="19">
        <v>381</v>
      </c>
      <c r="FE23" s="19">
        <v>87</v>
      </c>
      <c r="FF23" s="19">
        <v>210.5</v>
      </c>
      <c r="FG23" s="19">
        <v>139</v>
      </c>
      <c r="FH23" s="19">
        <v>70</v>
      </c>
      <c r="FI23" s="19">
        <v>1796.5</v>
      </c>
      <c r="FJ23" s="19">
        <v>1954.5</v>
      </c>
      <c r="FK23" s="19">
        <v>2442.5</v>
      </c>
      <c r="FL23" s="19">
        <v>7316</v>
      </c>
      <c r="FM23" s="19">
        <v>3616.5</v>
      </c>
      <c r="FN23" s="19">
        <v>21483</v>
      </c>
      <c r="FO23" s="19">
        <v>1044.5</v>
      </c>
      <c r="FP23" s="19">
        <v>2128.5</v>
      </c>
      <c r="FQ23" s="19">
        <v>898.5</v>
      </c>
      <c r="FR23" s="19">
        <v>165</v>
      </c>
      <c r="FS23" s="19">
        <v>206.5</v>
      </c>
      <c r="FT23" s="19">
        <v>54</v>
      </c>
      <c r="FU23" s="19">
        <v>849</v>
      </c>
      <c r="FV23" s="19">
        <v>698.5</v>
      </c>
      <c r="FW23" s="19">
        <v>178.5</v>
      </c>
      <c r="FX23" s="19">
        <v>56</v>
      </c>
      <c r="FY23" s="19"/>
      <c r="FZ23" s="19">
        <f t="shared" si="7"/>
        <v>801790</v>
      </c>
      <c r="GA23" s="19"/>
      <c r="GB23" s="19"/>
      <c r="GC23" s="19"/>
      <c r="GD23" s="19"/>
      <c r="GE23" s="19"/>
      <c r="GF23" s="19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282</v>
      </c>
      <c r="B24" s="7" t="s">
        <v>283</v>
      </c>
      <c r="C24" s="19">
        <v>6370</v>
      </c>
      <c r="D24" s="19">
        <v>37392</v>
      </c>
      <c r="E24" s="19">
        <v>6075.5</v>
      </c>
      <c r="F24" s="19">
        <v>18594</v>
      </c>
      <c r="G24" s="19">
        <v>1069</v>
      </c>
      <c r="H24" s="19">
        <v>1019</v>
      </c>
      <c r="I24" s="19">
        <v>8482.5</v>
      </c>
      <c r="J24" s="19">
        <v>2302</v>
      </c>
      <c r="K24" s="19">
        <v>271</v>
      </c>
      <c r="L24" s="19">
        <v>2402.5</v>
      </c>
      <c r="M24" s="19">
        <v>1210.5</v>
      </c>
      <c r="N24" s="19">
        <v>54233</v>
      </c>
      <c r="O24" s="19">
        <v>14424.5</v>
      </c>
      <c r="P24" s="19">
        <v>220.5</v>
      </c>
      <c r="Q24" s="19">
        <v>37464.5</v>
      </c>
      <c r="R24" s="19">
        <v>508</v>
      </c>
      <c r="S24" s="19">
        <v>1680.5</v>
      </c>
      <c r="T24" s="19">
        <v>139</v>
      </c>
      <c r="U24" s="19">
        <v>53</v>
      </c>
      <c r="V24" s="19">
        <v>277</v>
      </c>
      <c r="W24" s="19">
        <v>80</v>
      </c>
      <c r="X24" s="19">
        <v>39</v>
      </c>
      <c r="Y24" s="19">
        <v>454.5</v>
      </c>
      <c r="Z24" s="19">
        <v>213.5</v>
      </c>
      <c r="AA24" s="19">
        <v>31033.5</v>
      </c>
      <c r="AB24" s="19">
        <v>29992.5</v>
      </c>
      <c r="AC24" s="19">
        <v>984</v>
      </c>
      <c r="AD24" s="19">
        <v>1250.5</v>
      </c>
      <c r="AE24" s="19">
        <v>102.5</v>
      </c>
      <c r="AF24" s="19">
        <v>181.5</v>
      </c>
      <c r="AG24" s="19">
        <v>658</v>
      </c>
      <c r="AH24" s="19">
        <v>1073</v>
      </c>
      <c r="AI24" s="19">
        <v>326</v>
      </c>
      <c r="AJ24" s="19">
        <v>146</v>
      </c>
      <c r="AK24" s="19">
        <v>191</v>
      </c>
      <c r="AL24" s="19">
        <v>247.5</v>
      </c>
      <c r="AM24" s="19">
        <v>421.5</v>
      </c>
      <c r="AN24" s="19">
        <v>366</v>
      </c>
      <c r="AO24" s="19">
        <v>4676.5</v>
      </c>
      <c r="AP24" s="19">
        <v>86844</v>
      </c>
      <c r="AQ24" s="19">
        <v>218.5</v>
      </c>
      <c r="AR24" s="19">
        <v>63331</v>
      </c>
      <c r="AS24" s="19">
        <v>6556.5</v>
      </c>
      <c r="AT24" s="19">
        <v>2197</v>
      </c>
      <c r="AU24" s="19">
        <v>223</v>
      </c>
      <c r="AV24" s="19">
        <v>309.5</v>
      </c>
      <c r="AW24" s="19">
        <v>227.5</v>
      </c>
      <c r="AX24" s="19">
        <v>37.5</v>
      </c>
      <c r="AY24" s="19">
        <v>444.5</v>
      </c>
      <c r="AZ24" s="19">
        <v>11347.5</v>
      </c>
      <c r="BA24" s="19">
        <v>9292.5</v>
      </c>
      <c r="BB24" s="19">
        <v>8083.5</v>
      </c>
      <c r="BC24" s="19">
        <v>24645.5</v>
      </c>
      <c r="BD24" s="19">
        <v>5167</v>
      </c>
      <c r="BE24" s="19">
        <v>1393</v>
      </c>
      <c r="BF24" s="19">
        <v>24709</v>
      </c>
      <c r="BG24" s="19">
        <v>1038.5</v>
      </c>
      <c r="BH24" s="19">
        <v>575.5</v>
      </c>
      <c r="BI24" s="19">
        <v>226.5</v>
      </c>
      <c r="BJ24" s="19">
        <v>6433</v>
      </c>
      <c r="BK24" s="19">
        <v>17504</v>
      </c>
      <c r="BL24" s="19">
        <v>197</v>
      </c>
      <c r="BM24" s="19">
        <v>264.5</v>
      </c>
      <c r="BN24" s="19">
        <v>3495</v>
      </c>
      <c r="BO24" s="19">
        <v>1308.5</v>
      </c>
      <c r="BP24" s="19">
        <v>211</v>
      </c>
      <c r="BQ24" s="19">
        <v>5517</v>
      </c>
      <c r="BR24" s="19">
        <v>4650</v>
      </c>
      <c r="BS24" s="19">
        <v>1232.5</v>
      </c>
      <c r="BT24" s="19">
        <v>457.5</v>
      </c>
      <c r="BU24" s="19">
        <v>435.5</v>
      </c>
      <c r="BV24" s="19">
        <v>1305.5</v>
      </c>
      <c r="BW24" s="19">
        <v>2027</v>
      </c>
      <c r="BX24" s="19">
        <v>78.5</v>
      </c>
      <c r="BY24" s="19">
        <v>495</v>
      </c>
      <c r="BZ24" s="19">
        <v>200</v>
      </c>
      <c r="CA24" s="19">
        <v>158.5</v>
      </c>
      <c r="CB24" s="19">
        <v>79941</v>
      </c>
      <c r="CC24" s="19">
        <v>173</v>
      </c>
      <c r="CD24" s="19">
        <v>47.5</v>
      </c>
      <c r="CE24" s="19">
        <v>141</v>
      </c>
      <c r="CF24" s="19">
        <v>112.5</v>
      </c>
      <c r="CG24" s="19">
        <v>209.5</v>
      </c>
      <c r="CH24" s="19">
        <v>112.5</v>
      </c>
      <c r="CI24" s="19">
        <v>703</v>
      </c>
      <c r="CJ24" s="19">
        <v>1007.5</v>
      </c>
      <c r="CK24" s="19">
        <v>4473</v>
      </c>
      <c r="CL24" s="19">
        <v>1366</v>
      </c>
      <c r="CM24" s="19">
        <v>784.5</v>
      </c>
      <c r="CN24" s="19">
        <v>29377</v>
      </c>
      <c r="CO24" s="19">
        <v>15434</v>
      </c>
      <c r="CP24" s="19">
        <v>1075</v>
      </c>
      <c r="CQ24" s="19">
        <v>891.5</v>
      </c>
      <c r="CR24" s="19">
        <v>187</v>
      </c>
      <c r="CS24" s="19">
        <v>366</v>
      </c>
      <c r="CT24" s="19">
        <v>108.5</v>
      </c>
      <c r="CU24" s="19">
        <v>65</v>
      </c>
      <c r="CV24" s="19">
        <v>42</v>
      </c>
      <c r="CW24" s="19">
        <v>195.5</v>
      </c>
      <c r="CX24" s="19">
        <v>456</v>
      </c>
      <c r="CY24" s="19">
        <v>43</v>
      </c>
      <c r="CZ24" s="19">
        <v>2080</v>
      </c>
      <c r="DA24" s="19">
        <v>190.5</v>
      </c>
      <c r="DB24" s="19">
        <v>303.5</v>
      </c>
      <c r="DC24" s="19">
        <v>150.5</v>
      </c>
      <c r="DD24" s="19">
        <v>149.5</v>
      </c>
      <c r="DE24" s="19">
        <v>382</v>
      </c>
      <c r="DF24" s="19">
        <v>21119</v>
      </c>
      <c r="DG24" s="19">
        <v>80.5</v>
      </c>
      <c r="DH24" s="19">
        <v>1989</v>
      </c>
      <c r="DI24" s="19">
        <v>2641.5</v>
      </c>
      <c r="DJ24" s="19">
        <v>633.5</v>
      </c>
      <c r="DK24" s="19">
        <v>465.5</v>
      </c>
      <c r="DL24" s="19">
        <v>5892.5</v>
      </c>
      <c r="DM24" s="19">
        <v>236.5</v>
      </c>
      <c r="DN24" s="19">
        <v>1374</v>
      </c>
      <c r="DO24" s="19">
        <v>3256</v>
      </c>
      <c r="DP24" s="19">
        <v>196.5</v>
      </c>
      <c r="DQ24" s="19">
        <v>655.5</v>
      </c>
      <c r="DR24" s="19">
        <v>1425.5</v>
      </c>
      <c r="DS24" s="19">
        <v>740</v>
      </c>
      <c r="DT24" s="19">
        <v>167</v>
      </c>
      <c r="DU24" s="19">
        <v>360</v>
      </c>
      <c r="DV24" s="19">
        <v>209</v>
      </c>
      <c r="DW24" s="19">
        <v>321</v>
      </c>
      <c r="DX24" s="19">
        <v>157.5</v>
      </c>
      <c r="DY24" s="19">
        <v>330.5</v>
      </c>
      <c r="DZ24" s="19">
        <v>802</v>
      </c>
      <c r="EA24" s="19">
        <v>624.5</v>
      </c>
      <c r="EB24" s="19">
        <v>596</v>
      </c>
      <c r="EC24" s="19">
        <v>311</v>
      </c>
      <c r="ED24" s="19">
        <v>1638</v>
      </c>
      <c r="EE24" s="19">
        <v>177.5</v>
      </c>
      <c r="EF24" s="19">
        <v>1484.5</v>
      </c>
      <c r="EG24" s="19">
        <v>280.5</v>
      </c>
      <c r="EH24" s="19">
        <v>214</v>
      </c>
      <c r="EI24" s="19">
        <v>15221.5</v>
      </c>
      <c r="EJ24" s="19">
        <v>9946</v>
      </c>
      <c r="EK24" s="19">
        <v>707</v>
      </c>
      <c r="EL24" s="19">
        <v>475</v>
      </c>
      <c r="EM24" s="19">
        <v>422</v>
      </c>
      <c r="EN24" s="19">
        <v>998</v>
      </c>
      <c r="EO24" s="19">
        <v>358.5</v>
      </c>
      <c r="EP24" s="19">
        <v>385.5</v>
      </c>
      <c r="EQ24" s="19">
        <v>2613.5</v>
      </c>
      <c r="ER24" s="19">
        <v>290.5</v>
      </c>
      <c r="ES24" s="19">
        <v>141</v>
      </c>
      <c r="ET24" s="19">
        <v>215</v>
      </c>
      <c r="EU24" s="19">
        <v>570.5</v>
      </c>
      <c r="EV24" s="19">
        <v>72</v>
      </c>
      <c r="EW24" s="19">
        <v>894</v>
      </c>
      <c r="EX24" s="19">
        <v>171.5</v>
      </c>
      <c r="EY24" s="19">
        <v>260</v>
      </c>
      <c r="EZ24" s="19">
        <v>142</v>
      </c>
      <c r="FA24" s="19">
        <v>3452</v>
      </c>
      <c r="FB24" s="19">
        <v>340.5</v>
      </c>
      <c r="FC24" s="19">
        <v>2135</v>
      </c>
      <c r="FD24" s="19">
        <v>361.5</v>
      </c>
      <c r="FE24" s="19">
        <v>94</v>
      </c>
      <c r="FF24" s="19">
        <v>202.5</v>
      </c>
      <c r="FG24" s="19">
        <v>128</v>
      </c>
      <c r="FH24" s="19">
        <v>80</v>
      </c>
      <c r="FI24" s="19">
        <v>1840</v>
      </c>
      <c r="FJ24" s="19">
        <v>1983</v>
      </c>
      <c r="FK24" s="19">
        <v>2526.5</v>
      </c>
      <c r="FL24" s="19">
        <v>7095</v>
      </c>
      <c r="FM24" s="19">
        <v>3847</v>
      </c>
      <c r="FN24" s="19">
        <v>22102</v>
      </c>
      <c r="FO24" s="19">
        <v>1109.5</v>
      </c>
      <c r="FP24" s="19">
        <v>2254.5</v>
      </c>
      <c r="FQ24" s="19">
        <v>940.5</v>
      </c>
      <c r="FR24" s="19">
        <v>175.5</v>
      </c>
      <c r="FS24" s="19">
        <v>210.5</v>
      </c>
      <c r="FT24" s="19">
        <v>73</v>
      </c>
      <c r="FU24" s="19">
        <v>849</v>
      </c>
      <c r="FV24" s="19">
        <v>713.5</v>
      </c>
      <c r="FW24" s="19">
        <v>184</v>
      </c>
      <c r="FX24" s="19">
        <v>59</v>
      </c>
      <c r="FY24" s="19"/>
      <c r="FZ24" s="19">
        <f t="shared" si="7"/>
        <v>835048</v>
      </c>
      <c r="GA24" s="19"/>
      <c r="GB24" s="19"/>
      <c r="GC24" s="19"/>
      <c r="GD24" s="19"/>
      <c r="GE24" s="19"/>
      <c r="GF24" s="19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284</v>
      </c>
      <c r="B25" s="7" t="s">
        <v>285</v>
      </c>
      <c r="C25" s="19">
        <v>6239</v>
      </c>
      <c r="D25" s="19">
        <v>37654</v>
      </c>
      <c r="E25" s="19">
        <v>6398</v>
      </c>
      <c r="F25" s="19">
        <v>17953.5</v>
      </c>
      <c r="G25" s="19">
        <v>999.5</v>
      </c>
      <c r="H25" s="19">
        <v>993.5</v>
      </c>
      <c r="I25" s="19">
        <v>8618.5</v>
      </c>
      <c r="J25" s="19">
        <v>2333</v>
      </c>
      <c r="K25" s="19">
        <v>290</v>
      </c>
      <c r="L25" s="19">
        <v>2427</v>
      </c>
      <c r="M25" s="19">
        <v>1242</v>
      </c>
      <c r="N25" s="19">
        <v>54178</v>
      </c>
      <c r="O25" s="19">
        <v>14606.5</v>
      </c>
      <c r="P25" s="19">
        <v>184</v>
      </c>
      <c r="Q25" s="19">
        <v>37304</v>
      </c>
      <c r="R25" s="19">
        <v>500.5</v>
      </c>
      <c r="S25" s="19">
        <v>1658.5</v>
      </c>
      <c r="T25" s="19">
        <v>151</v>
      </c>
      <c r="U25" s="19">
        <v>52</v>
      </c>
      <c r="V25" s="19">
        <v>276.5</v>
      </c>
      <c r="W25" s="19">
        <v>41.5</v>
      </c>
      <c r="X25" s="19">
        <v>38</v>
      </c>
      <c r="Y25" s="19">
        <v>456</v>
      </c>
      <c r="Z25" s="19">
        <v>243.5</v>
      </c>
      <c r="AA25" s="19">
        <v>30590.5</v>
      </c>
      <c r="AB25" s="19">
        <v>29613.5</v>
      </c>
      <c r="AC25" s="19">
        <v>968.5</v>
      </c>
      <c r="AD25" s="19">
        <v>1210</v>
      </c>
      <c r="AE25" s="19">
        <v>98</v>
      </c>
      <c r="AF25" s="19">
        <v>165</v>
      </c>
      <c r="AG25" s="19">
        <v>689</v>
      </c>
      <c r="AH25" s="19">
        <v>1029</v>
      </c>
      <c r="AI25" s="19">
        <v>334.5</v>
      </c>
      <c r="AJ25" s="19">
        <v>154.5</v>
      </c>
      <c r="AK25" s="19">
        <v>199.5</v>
      </c>
      <c r="AL25" s="19">
        <v>271.5</v>
      </c>
      <c r="AM25" s="19">
        <v>434.5</v>
      </c>
      <c r="AN25" s="19">
        <v>353</v>
      </c>
      <c r="AO25" s="19">
        <v>4622</v>
      </c>
      <c r="AP25" s="19">
        <v>86729.5</v>
      </c>
      <c r="AQ25" s="19">
        <v>219</v>
      </c>
      <c r="AR25" s="19">
        <v>62855.5</v>
      </c>
      <c r="AS25" s="19">
        <v>6633</v>
      </c>
      <c r="AT25" s="19">
        <v>2235</v>
      </c>
      <c r="AU25" s="19">
        <v>234</v>
      </c>
      <c r="AV25" s="19">
        <v>288.5</v>
      </c>
      <c r="AW25" s="19">
        <v>224.5</v>
      </c>
      <c r="AX25" s="19">
        <v>46.5</v>
      </c>
      <c r="AY25" s="19">
        <v>442</v>
      </c>
      <c r="AZ25" s="19">
        <v>11521</v>
      </c>
      <c r="BA25" s="19">
        <v>9175.5</v>
      </c>
      <c r="BB25" s="19">
        <v>7940.5</v>
      </c>
      <c r="BC25" s="19">
        <v>25237.5</v>
      </c>
      <c r="BD25" s="19">
        <v>5120.5</v>
      </c>
      <c r="BE25" s="19">
        <v>1454</v>
      </c>
      <c r="BF25" s="19">
        <v>24172.5</v>
      </c>
      <c r="BG25" s="19">
        <v>1013.5</v>
      </c>
      <c r="BH25" s="19">
        <v>533.5</v>
      </c>
      <c r="BI25" s="19">
        <v>222.5</v>
      </c>
      <c r="BJ25" s="19">
        <v>6527.5</v>
      </c>
      <c r="BK25" s="19">
        <v>17023.5</v>
      </c>
      <c r="BL25" s="19">
        <v>186</v>
      </c>
      <c r="BM25" s="19">
        <v>282</v>
      </c>
      <c r="BN25" s="19">
        <v>3544</v>
      </c>
      <c r="BO25" s="19">
        <v>1341.5</v>
      </c>
      <c r="BP25" s="19">
        <v>205</v>
      </c>
      <c r="BQ25" s="19">
        <v>5502</v>
      </c>
      <c r="BR25" s="19">
        <v>4677</v>
      </c>
      <c r="BS25" s="19">
        <v>1157.5</v>
      </c>
      <c r="BT25" s="19">
        <v>452</v>
      </c>
      <c r="BU25" s="19">
        <v>408</v>
      </c>
      <c r="BV25" s="19">
        <v>1304.5</v>
      </c>
      <c r="BW25" s="19">
        <v>2009</v>
      </c>
      <c r="BX25" s="19">
        <v>70</v>
      </c>
      <c r="BY25" s="19">
        <v>488</v>
      </c>
      <c r="BZ25" s="19">
        <v>207</v>
      </c>
      <c r="CA25" s="19">
        <v>165</v>
      </c>
      <c r="CB25" s="19">
        <v>80215</v>
      </c>
      <c r="CC25" s="19">
        <v>175</v>
      </c>
      <c r="CD25" s="19">
        <v>48</v>
      </c>
      <c r="CE25" s="19">
        <v>149.5</v>
      </c>
      <c r="CF25" s="19">
        <v>115.5</v>
      </c>
      <c r="CG25" s="19">
        <v>216.5</v>
      </c>
      <c r="CH25" s="19">
        <v>96</v>
      </c>
      <c r="CI25" s="19">
        <v>726.5</v>
      </c>
      <c r="CJ25" s="19">
        <v>972</v>
      </c>
      <c r="CK25" s="19">
        <v>4476.5</v>
      </c>
      <c r="CL25" s="19">
        <v>1374</v>
      </c>
      <c r="CM25" s="19">
        <v>778</v>
      </c>
      <c r="CN25" s="19">
        <v>29003.5</v>
      </c>
      <c r="CO25" s="19">
        <v>15266</v>
      </c>
      <c r="CP25" s="19">
        <v>1073</v>
      </c>
      <c r="CQ25" s="19">
        <v>932</v>
      </c>
      <c r="CR25" s="19">
        <v>177</v>
      </c>
      <c r="CS25" s="19">
        <v>372</v>
      </c>
      <c r="CT25" s="19">
        <v>105.5</v>
      </c>
      <c r="CU25" s="19">
        <v>79</v>
      </c>
      <c r="CV25" s="19">
        <v>43</v>
      </c>
      <c r="CW25" s="19">
        <v>190</v>
      </c>
      <c r="CX25" s="19">
        <v>478</v>
      </c>
      <c r="CY25" s="19">
        <v>42</v>
      </c>
      <c r="CZ25" s="19">
        <v>2136</v>
      </c>
      <c r="DA25" s="19">
        <v>183.5</v>
      </c>
      <c r="DB25" s="19">
        <v>304.5</v>
      </c>
      <c r="DC25" s="19">
        <v>155</v>
      </c>
      <c r="DD25" s="19">
        <v>162.5</v>
      </c>
      <c r="DE25" s="19">
        <v>428.5</v>
      </c>
      <c r="DF25" s="19">
        <v>20793</v>
      </c>
      <c r="DG25" s="19">
        <v>95</v>
      </c>
      <c r="DH25" s="19">
        <v>2100</v>
      </c>
      <c r="DI25" s="19">
        <v>2668.5</v>
      </c>
      <c r="DJ25" s="19">
        <v>653.5</v>
      </c>
      <c r="DK25" s="19">
        <v>452.5</v>
      </c>
      <c r="DL25" s="19">
        <v>5838.5</v>
      </c>
      <c r="DM25" s="19">
        <v>250.5</v>
      </c>
      <c r="DN25" s="19">
        <v>1431.5</v>
      </c>
      <c r="DO25" s="19">
        <v>3171</v>
      </c>
      <c r="DP25" s="19">
        <v>184.5</v>
      </c>
      <c r="DQ25" s="19">
        <v>628</v>
      </c>
      <c r="DR25" s="19">
        <v>1407.5</v>
      </c>
      <c r="DS25" s="19">
        <v>767</v>
      </c>
      <c r="DT25" s="19">
        <v>139</v>
      </c>
      <c r="DU25" s="19">
        <v>386.5</v>
      </c>
      <c r="DV25" s="19">
        <v>212</v>
      </c>
      <c r="DW25" s="19">
        <v>343</v>
      </c>
      <c r="DX25" s="19">
        <v>165.5</v>
      </c>
      <c r="DY25" s="19">
        <v>335</v>
      </c>
      <c r="DZ25" s="19">
        <v>828</v>
      </c>
      <c r="EA25" s="19">
        <v>615</v>
      </c>
      <c r="EB25" s="19">
        <v>584</v>
      </c>
      <c r="EC25" s="19">
        <v>323</v>
      </c>
      <c r="ED25" s="19">
        <v>1651</v>
      </c>
      <c r="EE25" s="19">
        <v>193</v>
      </c>
      <c r="EF25" s="19">
        <v>1477.5</v>
      </c>
      <c r="EG25" s="19">
        <v>283</v>
      </c>
      <c r="EH25" s="19">
        <v>213.5</v>
      </c>
      <c r="EI25" s="19">
        <v>15576</v>
      </c>
      <c r="EJ25" s="19">
        <v>9487</v>
      </c>
      <c r="EK25" s="19">
        <v>707.5</v>
      </c>
      <c r="EL25" s="19">
        <v>470</v>
      </c>
      <c r="EM25" s="19">
        <v>418.5</v>
      </c>
      <c r="EN25" s="19">
        <v>984.5</v>
      </c>
      <c r="EO25" s="19">
        <v>349.5</v>
      </c>
      <c r="EP25" s="19">
        <v>401.5</v>
      </c>
      <c r="EQ25" s="19">
        <v>2636</v>
      </c>
      <c r="ER25" s="19">
        <v>307.5</v>
      </c>
      <c r="ES25" s="19">
        <v>125.5</v>
      </c>
      <c r="ET25" s="19">
        <v>208.5</v>
      </c>
      <c r="EU25" s="19">
        <v>620.5</v>
      </c>
      <c r="EV25" s="19">
        <v>60.5</v>
      </c>
      <c r="EW25" s="19">
        <v>914</v>
      </c>
      <c r="EX25" s="19">
        <v>183.5</v>
      </c>
      <c r="EY25" s="19">
        <v>254</v>
      </c>
      <c r="EZ25" s="19">
        <v>138</v>
      </c>
      <c r="FA25" s="19">
        <v>3439</v>
      </c>
      <c r="FB25" s="19">
        <v>348</v>
      </c>
      <c r="FC25" s="19">
        <v>2225</v>
      </c>
      <c r="FD25" s="19">
        <v>368</v>
      </c>
      <c r="FE25" s="19">
        <v>104</v>
      </c>
      <c r="FF25" s="19">
        <v>211.5</v>
      </c>
      <c r="FG25" s="19">
        <v>117</v>
      </c>
      <c r="FH25" s="19">
        <v>94</v>
      </c>
      <c r="FI25" s="19">
        <v>1863</v>
      </c>
      <c r="FJ25" s="19">
        <v>1932</v>
      </c>
      <c r="FK25" s="19">
        <v>2382</v>
      </c>
      <c r="FL25" s="19">
        <v>6508</v>
      </c>
      <c r="FM25" s="19">
        <v>3716.5</v>
      </c>
      <c r="FN25" s="19">
        <v>22059.5</v>
      </c>
      <c r="FO25" s="19">
        <v>1111.5</v>
      </c>
      <c r="FP25" s="19">
        <v>2308</v>
      </c>
      <c r="FQ25" s="19">
        <v>934</v>
      </c>
      <c r="FR25" s="19">
        <v>169.5</v>
      </c>
      <c r="FS25" s="19">
        <v>194.5</v>
      </c>
      <c r="FT25" s="19">
        <v>72</v>
      </c>
      <c r="FU25" s="19">
        <v>808</v>
      </c>
      <c r="FV25" s="19">
        <v>685.5</v>
      </c>
      <c r="FW25" s="19">
        <v>188</v>
      </c>
      <c r="FX25" s="19">
        <v>52.5</v>
      </c>
      <c r="FY25" s="19"/>
      <c r="FZ25" s="19">
        <f t="shared" si="7"/>
        <v>831816</v>
      </c>
      <c r="GA25" s="19"/>
      <c r="GB25" s="19"/>
      <c r="GC25" s="19"/>
      <c r="GD25" s="19"/>
      <c r="GE25" s="19"/>
      <c r="GF25" s="19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286</v>
      </c>
      <c r="B26" s="7" t="s">
        <v>287</v>
      </c>
      <c r="C26" s="19">
        <v>6185</v>
      </c>
      <c r="D26" s="19">
        <v>37347</v>
      </c>
      <c r="E26" s="19">
        <v>6785.5</v>
      </c>
      <c r="F26" s="19">
        <v>17127</v>
      </c>
      <c r="G26" s="19">
        <v>1032</v>
      </c>
      <c r="H26" s="19">
        <v>947.5</v>
      </c>
      <c r="I26" s="19">
        <v>8798</v>
      </c>
      <c r="J26" s="19">
        <v>2320</v>
      </c>
      <c r="K26" s="19">
        <v>296.5</v>
      </c>
      <c r="L26" s="19">
        <v>2537.5</v>
      </c>
      <c r="M26" s="19">
        <v>1262</v>
      </c>
      <c r="N26" s="19">
        <v>53997.5</v>
      </c>
      <c r="O26" s="19">
        <v>14786</v>
      </c>
      <c r="P26" s="19">
        <v>184</v>
      </c>
      <c r="Q26" s="19">
        <v>38363</v>
      </c>
      <c r="R26" s="19">
        <v>482</v>
      </c>
      <c r="S26" s="19">
        <v>1629.5</v>
      </c>
      <c r="T26" s="19">
        <v>142</v>
      </c>
      <c r="U26" s="19">
        <v>37</v>
      </c>
      <c r="V26" s="19">
        <v>303</v>
      </c>
      <c r="W26" s="19">
        <v>45</v>
      </c>
      <c r="X26" s="19">
        <v>31.5</v>
      </c>
      <c r="Y26" s="19">
        <v>475</v>
      </c>
      <c r="Z26" s="19">
        <v>240</v>
      </c>
      <c r="AA26" s="19">
        <v>30441</v>
      </c>
      <c r="AB26" s="19">
        <v>29659.5</v>
      </c>
      <c r="AC26" s="19">
        <v>975.5</v>
      </c>
      <c r="AD26" s="19">
        <v>1200</v>
      </c>
      <c r="AE26" s="19">
        <v>99.5</v>
      </c>
      <c r="AF26" s="19">
        <v>165.5</v>
      </c>
      <c r="AG26" s="19">
        <v>738</v>
      </c>
      <c r="AH26" s="19">
        <v>1031</v>
      </c>
      <c r="AI26" s="19">
        <v>352.5</v>
      </c>
      <c r="AJ26" s="19">
        <v>181.5</v>
      </c>
      <c r="AK26" s="19">
        <v>196</v>
      </c>
      <c r="AL26" s="19">
        <v>265</v>
      </c>
      <c r="AM26" s="19">
        <v>438.5</v>
      </c>
      <c r="AN26" s="19">
        <v>361</v>
      </c>
      <c r="AO26" s="19">
        <v>4702.5</v>
      </c>
      <c r="AP26" s="19">
        <v>86524.5</v>
      </c>
      <c r="AQ26" s="19">
        <v>224</v>
      </c>
      <c r="AR26" s="19">
        <v>62717.5</v>
      </c>
      <c r="AS26" s="19">
        <v>6674.5</v>
      </c>
      <c r="AT26" s="19">
        <v>2305.5</v>
      </c>
      <c r="AU26" s="19">
        <v>244</v>
      </c>
      <c r="AV26" s="19">
        <v>290.5</v>
      </c>
      <c r="AW26" s="19">
        <v>211.5</v>
      </c>
      <c r="AX26" s="19">
        <v>33</v>
      </c>
      <c r="AY26" s="19">
        <v>428.5</v>
      </c>
      <c r="AZ26" s="19">
        <v>11642</v>
      </c>
      <c r="BA26" s="19">
        <v>9284.5</v>
      </c>
      <c r="BB26" s="19">
        <v>8039.5</v>
      </c>
      <c r="BC26" s="19">
        <v>26318.5</v>
      </c>
      <c r="BD26" s="19">
        <v>5065.5</v>
      </c>
      <c r="BE26" s="19">
        <v>1360</v>
      </c>
      <c r="BF26" s="19">
        <v>23862</v>
      </c>
      <c r="BG26" s="19">
        <v>965</v>
      </c>
      <c r="BH26" s="19">
        <v>573.5</v>
      </c>
      <c r="BI26" s="19">
        <v>255.5</v>
      </c>
      <c r="BJ26" s="19">
        <v>6348.5</v>
      </c>
      <c r="BK26" s="19">
        <v>16347</v>
      </c>
      <c r="BL26" s="19">
        <v>186</v>
      </c>
      <c r="BM26" s="19">
        <v>282.5</v>
      </c>
      <c r="BN26" s="19">
        <v>3577.5</v>
      </c>
      <c r="BO26" s="19">
        <v>1348.5</v>
      </c>
      <c r="BP26" s="19">
        <v>197.5</v>
      </c>
      <c r="BQ26" s="19">
        <v>5488.5</v>
      </c>
      <c r="BR26" s="19">
        <v>4715.5</v>
      </c>
      <c r="BS26" s="19">
        <v>1082.5</v>
      </c>
      <c r="BT26" s="19">
        <v>449.5</v>
      </c>
      <c r="BU26" s="19">
        <v>407.5</v>
      </c>
      <c r="BV26" s="19">
        <v>1242.5</v>
      </c>
      <c r="BW26" s="19">
        <v>1992.5</v>
      </c>
      <c r="BX26" s="19">
        <v>83.5</v>
      </c>
      <c r="BY26" s="19">
        <v>520.5</v>
      </c>
      <c r="BZ26" s="19">
        <v>211.5</v>
      </c>
      <c r="CA26" s="19">
        <v>166</v>
      </c>
      <c r="CB26" s="19">
        <v>81663.5</v>
      </c>
      <c r="CC26" s="19">
        <v>162</v>
      </c>
      <c r="CD26" s="19">
        <v>45</v>
      </c>
      <c r="CE26" s="19">
        <v>162.5</v>
      </c>
      <c r="CF26" s="19">
        <v>95.5</v>
      </c>
      <c r="CG26" s="19">
        <v>200.5</v>
      </c>
      <c r="CH26" s="19">
        <v>105</v>
      </c>
      <c r="CI26" s="19">
        <v>723.5</v>
      </c>
      <c r="CJ26" s="19">
        <v>936</v>
      </c>
      <c r="CK26" s="19">
        <v>4487</v>
      </c>
      <c r="CL26" s="19">
        <v>1345.5</v>
      </c>
      <c r="CM26" s="19">
        <v>806.5</v>
      </c>
      <c r="CN26" s="19">
        <v>28555.5</v>
      </c>
      <c r="CO26" s="19">
        <v>15388</v>
      </c>
      <c r="CP26" s="19">
        <v>1085.5</v>
      </c>
      <c r="CQ26" s="19">
        <v>985</v>
      </c>
      <c r="CR26" s="19">
        <v>178</v>
      </c>
      <c r="CS26" s="19">
        <v>358</v>
      </c>
      <c r="CT26" s="19">
        <v>111</v>
      </c>
      <c r="CU26" s="19">
        <v>84.5</v>
      </c>
      <c r="CV26" s="19">
        <v>51</v>
      </c>
      <c r="CW26" s="19">
        <v>168.5</v>
      </c>
      <c r="CX26" s="19">
        <v>485.5</v>
      </c>
      <c r="CY26" s="19">
        <v>33</v>
      </c>
      <c r="CZ26" s="19">
        <v>2103.5</v>
      </c>
      <c r="DA26" s="19">
        <v>174</v>
      </c>
      <c r="DB26" s="19">
        <v>300.5</v>
      </c>
      <c r="DC26" s="19">
        <v>156</v>
      </c>
      <c r="DD26" s="19">
        <v>149.5</v>
      </c>
      <c r="DE26" s="19">
        <v>436.5</v>
      </c>
      <c r="DF26" s="19">
        <v>20837.5</v>
      </c>
      <c r="DG26" s="19">
        <v>79</v>
      </c>
      <c r="DH26" s="19">
        <v>2038.5</v>
      </c>
      <c r="DI26" s="19">
        <v>2676.5</v>
      </c>
      <c r="DJ26" s="19">
        <v>685.5</v>
      </c>
      <c r="DK26" s="19">
        <v>452</v>
      </c>
      <c r="DL26" s="19">
        <v>5923</v>
      </c>
      <c r="DM26" s="19">
        <v>278</v>
      </c>
      <c r="DN26" s="19">
        <v>1465</v>
      </c>
      <c r="DO26" s="19">
        <v>3108.5</v>
      </c>
      <c r="DP26" s="19">
        <v>200</v>
      </c>
      <c r="DQ26" s="19">
        <v>563.5</v>
      </c>
      <c r="DR26" s="19">
        <v>1431.5</v>
      </c>
      <c r="DS26" s="19">
        <v>801</v>
      </c>
      <c r="DT26" s="19">
        <v>137</v>
      </c>
      <c r="DU26" s="19">
        <v>381</v>
      </c>
      <c r="DV26" s="19">
        <v>192</v>
      </c>
      <c r="DW26" s="19">
        <v>371.5</v>
      </c>
      <c r="DX26" s="19">
        <v>157</v>
      </c>
      <c r="DY26" s="19">
        <v>325.5</v>
      </c>
      <c r="DZ26" s="19">
        <v>851.5</v>
      </c>
      <c r="EA26" s="19">
        <v>644</v>
      </c>
      <c r="EB26" s="19">
        <v>589.5</v>
      </c>
      <c r="EC26" s="19">
        <v>316.5</v>
      </c>
      <c r="ED26" s="19">
        <v>1662</v>
      </c>
      <c r="EE26" s="19">
        <v>191</v>
      </c>
      <c r="EF26" s="19">
        <v>1469</v>
      </c>
      <c r="EG26" s="19">
        <v>285</v>
      </c>
      <c r="EH26" s="19">
        <v>226.5</v>
      </c>
      <c r="EI26" s="19">
        <v>16054.5</v>
      </c>
      <c r="EJ26" s="19">
        <v>9570.5</v>
      </c>
      <c r="EK26" s="19">
        <v>693.5</v>
      </c>
      <c r="EL26" s="19">
        <v>482</v>
      </c>
      <c r="EM26" s="19">
        <v>415</v>
      </c>
      <c r="EN26" s="19">
        <v>956</v>
      </c>
      <c r="EO26" s="19">
        <v>371.5</v>
      </c>
      <c r="EP26" s="19">
        <v>409</v>
      </c>
      <c r="EQ26" s="19">
        <v>2615.5</v>
      </c>
      <c r="ER26" s="19">
        <v>326</v>
      </c>
      <c r="ES26" s="19">
        <v>111</v>
      </c>
      <c r="ET26" s="19">
        <v>218</v>
      </c>
      <c r="EU26" s="19">
        <v>601</v>
      </c>
      <c r="EV26" s="19">
        <v>58</v>
      </c>
      <c r="EW26" s="19">
        <v>906.5</v>
      </c>
      <c r="EX26" s="19">
        <v>220</v>
      </c>
      <c r="EY26" s="19">
        <v>246.5</v>
      </c>
      <c r="EZ26" s="19">
        <v>120</v>
      </c>
      <c r="FA26" s="19">
        <v>3445.5</v>
      </c>
      <c r="FB26" s="19">
        <v>336.5</v>
      </c>
      <c r="FC26" s="19">
        <v>2358</v>
      </c>
      <c r="FD26" s="19">
        <v>361.5</v>
      </c>
      <c r="FE26" s="19">
        <v>89.5</v>
      </c>
      <c r="FF26" s="19">
        <v>228</v>
      </c>
      <c r="FG26" s="19">
        <v>116.5</v>
      </c>
      <c r="FH26" s="19">
        <v>91</v>
      </c>
      <c r="FI26" s="19">
        <v>1874</v>
      </c>
      <c r="FJ26" s="19">
        <v>1930.5</v>
      </c>
      <c r="FK26" s="19">
        <v>2303</v>
      </c>
      <c r="FL26" s="19">
        <v>6046</v>
      </c>
      <c r="FM26" s="19">
        <v>3640.5</v>
      </c>
      <c r="FN26" s="19">
        <v>21957</v>
      </c>
      <c r="FO26" s="19">
        <v>1115.5</v>
      </c>
      <c r="FP26" s="19">
        <v>2248.5</v>
      </c>
      <c r="FQ26" s="19">
        <v>917</v>
      </c>
      <c r="FR26" s="19">
        <v>165.5</v>
      </c>
      <c r="FS26" s="19">
        <v>195</v>
      </c>
      <c r="FT26" s="19">
        <v>78</v>
      </c>
      <c r="FU26" s="19">
        <v>778.5</v>
      </c>
      <c r="FV26" s="19">
        <v>678.5</v>
      </c>
      <c r="FW26" s="19">
        <v>202.5</v>
      </c>
      <c r="FX26" s="19">
        <v>59.5</v>
      </c>
      <c r="FY26" s="19"/>
      <c r="FZ26" s="19">
        <f t="shared" si="7"/>
        <v>833292.5</v>
      </c>
      <c r="GA26" s="19"/>
      <c r="GB26" s="19"/>
      <c r="GC26" s="19"/>
      <c r="GD26" s="19"/>
      <c r="GE26" s="19"/>
      <c r="GF26" s="19"/>
      <c r="GG26" s="7"/>
      <c r="GH26" s="7"/>
      <c r="GI26" s="7"/>
      <c r="GJ26" s="7"/>
      <c r="GK26" s="7"/>
      <c r="GL26" s="7"/>
      <c r="GM26" s="7"/>
    </row>
    <row r="27" spans="1:256" x14ac:dyDescent="0.2">
      <c r="A27" s="22" t="s">
        <v>288</v>
      </c>
      <c r="B27" s="7" t="s">
        <v>289</v>
      </c>
      <c r="C27" s="19">
        <v>0</v>
      </c>
      <c r="D27" s="19">
        <v>268</v>
      </c>
      <c r="E27" s="19">
        <v>49</v>
      </c>
      <c r="F27" s="19">
        <v>0</v>
      </c>
      <c r="G27" s="19">
        <v>0</v>
      </c>
      <c r="H27" s="19">
        <v>0</v>
      </c>
      <c r="I27" s="19">
        <v>0</v>
      </c>
      <c r="J27" s="19">
        <v>555</v>
      </c>
      <c r="K27" s="19">
        <v>0</v>
      </c>
      <c r="L27" s="19">
        <v>0</v>
      </c>
      <c r="M27" s="19">
        <v>0</v>
      </c>
      <c r="N27" s="19">
        <v>131</v>
      </c>
      <c r="O27" s="19">
        <v>37</v>
      </c>
      <c r="P27" s="19">
        <v>0</v>
      </c>
      <c r="Q27" s="19">
        <v>18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107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28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6</v>
      </c>
      <c r="AP27" s="19">
        <v>0</v>
      </c>
      <c r="AQ27" s="19">
        <v>0</v>
      </c>
      <c r="AR27" s="19">
        <v>84.5</v>
      </c>
      <c r="AS27" s="19">
        <v>71.5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7.5</v>
      </c>
      <c r="BB27" s="19">
        <v>0</v>
      </c>
      <c r="BC27" s="19">
        <v>22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590.5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34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8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307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192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32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272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13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19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8</v>
      </c>
      <c r="FJ27" s="19">
        <v>0</v>
      </c>
      <c r="FK27" s="19">
        <v>0</v>
      </c>
      <c r="FL27" s="19">
        <v>600.5</v>
      </c>
      <c r="FM27" s="19">
        <v>88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/>
      <c r="FZ27" s="19">
        <f t="shared" si="7"/>
        <v>3548.5</v>
      </c>
      <c r="GA27" s="19"/>
      <c r="GB27" s="19"/>
      <c r="GC27" s="19"/>
      <c r="GD27" s="19"/>
      <c r="GE27" s="19"/>
      <c r="GF27" s="19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290</v>
      </c>
      <c r="B28" s="7" t="s">
        <v>291</v>
      </c>
      <c r="C28" s="37">
        <v>182.5</v>
      </c>
      <c r="D28" s="19">
        <v>205.5</v>
      </c>
      <c r="E28" s="19">
        <v>187.5</v>
      </c>
      <c r="F28" s="19">
        <v>152</v>
      </c>
      <c r="G28" s="19">
        <v>11.5</v>
      </c>
      <c r="H28" s="19">
        <v>12</v>
      </c>
      <c r="I28" s="19">
        <v>322</v>
      </c>
      <c r="J28" s="19">
        <v>102</v>
      </c>
      <c r="K28" s="19">
        <v>5</v>
      </c>
      <c r="L28" s="19">
        <v>77</v>
      </c>
      <c r="M28" s="19">
        <v>51</v>
      </c>
      <c r="N28" s="19">
        <v>246</v>
      </c>
      <c r="O28" s="19">
        <v>70.5</v>
      </c>
      <c r="P28" s="19">
        <v>3</v>
      </c>
      <c r="Q28" s="19">
        <v>807.5</v>
      </c>
      <c r="R28" s="19">
        <v>10</v>
      </c>
      <c r="S28" s="19">
        <v>29</v>
      </c>
      <c r="T28" s="19">
        <v>2.5</v>
      </c>
      <c r="U28" s="19">
        <v>1</v>
      </c>
      <c r="V28" s="19">
        <v>9</v>
      </c>
      <c r="W28" s="19">
        <v>3</v>
      </c>
      <c r="X28" s="19">
        <v>1</v>
      </c>
      <c r="Y28" s="19">
        <v>26.5</v>
      </c>
      <c r="Z28" s="19">
        <v>6.5</v>
      </c>
      <c r="AA28" s="19">
        <v>189</v>
      </c>
      <c r="AB28" s="19">
        <v>245</v>
      </c>
      <c r="AC28" s="19">
        <v>54</v>
      </c>
      <c r="AD28" s="19">
        <v>40.5</v>
      </c>
      <c r="AE28" s="19">
        <v>5</v>
      </c>
      <c r="AF28" s="19">
        <v>2</v>
      </c>
      <c r="AG28" s="19">
        <v>16.5</v>
      </c>
      <c r="AH28" s="19">
        <v>30</v>
      </c>
      <c r="AI28" s="19">
        <v>8.5</v>
      </c>
      <c r="AJ28" s="19">
        <v>6.5</v>
      </c>
      <c r="AK28" s="19">
        <v>23</v>
      </c>
      <c r="AL28" s="19">
        <v>18</v>
      </c>
      <c r="AM28" s="19">
        <v>24</v>
      </c>
      <c r="AN28" s="19">
        <v>9.5</v>
      </c>
      <c r="AO28" s="19">
        <v>104.5</v>
      </c>
      <c r="AP28" s="19">
        <v>3171.5</v>
      </c>
      <c r="AQ28" s="19">
        <v>4</v>
      </c>
      <c r="AR28" s="19">
        <v>67</v>
      </c>
      <c r="AS28" s="19">
        <v>103.5</v>
      </c>
      <c r="AT28" s="19">
        <v>15.5</v>
      </c>
      <c r="AU28" s="19">
        <v>9.5</v>
      </c>
      <c r="AV28" s="19">
        <v>6</v>
      </c>
      <c r="AW28" s="19">
        <v>5</v>
      </c>
      <c r="AX28" s="19">
        <v>3</v>
      </c>
      <c r="AY28" s="19">
        <v>9</v>
      </c>
      <c r="AZ28" s="19">
        <v>205.5</v>
      </c>
      <c r="BA28" s="19">
        <v>74.5</v>
      </c>
      <c r="BB28" s="19">
        <v>217</v>
      </c>
      <c r="BC28" s="19">
        <v>441</v>
      </c>
      <c r="BD28" s="19">
        <v>6</v>
      </c>
      <c r="BE28" s="19">
        <v>4.5</v>
      </c>
      <c r="BF28" s="19">
        <v>23.5</v>
      </c>
      <c r="BG28" s="19">
        <v>37</v>
      </c>
      <c r="BH28" s="19">
        <v>11.5</v>
      </c>
      <c r="BI28" s="19">
        <v>7.5</v>
      </c>
      <c r="BJ28" s="19">
        <v>18.5</v>
      </c>
      <c r="BK28" s="19">
        <v>55</v>
      </c>
      <c r="BL28" s="19">
        <v>2.5</v>
      </c>
      <c r="BM28" s="19">
        <v>7</v>
      </c>
      <c r="BN28" s="19">
        <v>138</v>
      </c>
      <c r="BO28" s="19">
        <v>40.5</v>
      </c>
      <c r="BP28" s="19">
        <v>4</v>
      </c>
      <c r="BQ28" s="19">
        <v>79</v>
      </c>
      <c r="BR28" s="19">
        <v>99</v>
      </c>
      <c r="BS28" s="19">
        <v>50.5</v>
      </c>
      <c r="BT28" s="19">
        <v>3.5</v>
      </c>
      <c r="BU28" s="19">
        <v>10</v>
      </c>
      <c r="BV28" s="19">
        <v>25</v>
      </c>
      <c r="BW28" s="19">
        <v>39.5</v>
      </c>
      <c r="BX28" s="19">
        <v>4</v>
      </c>
      <c r="BY28" s="19">
        <v>21</v>
      </c>
      <c r="BZ28" s="19">
        <v>10</v>
      </c>
      <c r="CA28" s="19">
        <v>5</v>
      </c>
      <c r="CB28" s="19">
        <v>572</v>
      </c>
      <c r="CC28" s="19">
        <v>7.5</v>
      </c>
      <c r="CD28" s="19">
        <v>3</v>
      </c>
      <c r="CE28" s="19">
        <v>3.5</v>
      </c>
      <c r="CF28" s="19">
        <v>4</v>
      </c>
      <c r="CG28" s="19">
        <v>7</v>
      </c>
      <c r="CH28" s="19">
        <v>4</v>
      </c>
      <c r="CI28" s="19">
        <v>13</v>
      </c>
      <c r="CJ28" s="19">
        <v>27</v>
      </c>
      <c r="CK28" s="19">
        <v>79.5</v>
      </c>
      <c r="CL28" s="19">
        <v>27.5</v>
      </c>
      <c r="CM28" s="19">
        <v>18</v>
      </c>
      <c r="CN28" s="19">
        <v>233</v>
      </c>
      <c r="CO28" s="19">
        <v>57</v>
      </c>
      <c r="CP28" s="19">
        <v>5</v>
      </c>
      <c r="CQ28" s="19">
        <v>40.5</v>
      </c>
      <c r="CR28" s="19">
        <v>3.5</v>
      </c>
      <c r="CS28" s="19">
        <v>5</v>
      </c>
      <c r="CT28" s="19">
        <v>5</v>
      </c>
      <c r="CU28" s="19">
        <v>0</v>
      </c>
      <c r="CV28" s="19">
        <v>1.5</v>
      </c>
      <c r="CW28" s="19">
        <v>5</v>
      </c>
      <c r="CX28" s="19">
        <v>13.5</v>
      </c>
      <c r="CY28" s="19">
        <v>1.5</v>
      </c>
      <c r="CZ28" s="19">
        <v>49</v>
      </c>
      <c r="DA28" s="19">
        <v>8.5</v>
      </c>
      <c r="DB28" s="19">
        <v>2.5</v>
      </c>
      <c r="DC28" s="19">
        <v>4</v>
      </c>
      <c r="DD28" s="19">
        <v>6</v>
      </c>
      <c r="DE28" s="19">
        <v>7</v>
      </c>
      <c r="DF28" s="19">
        <v>261.5</v>
      </c>
      <c r="DG28" s="19">
        <v>4.5</v>
      </c>
      <c r="DH28" s="19">
        <v>88.5</v>
      </c>
      <c r="DI28" s="19">
        <v>59.5</v>
      </c>
      <c r="DJ28" s="19">
        <v>19.5</v>
      </c>
      <c r="DK28" s="19">
        <v>11</v>
      </c>
      <c r="DL28" s="19">
        <v>83.5</v>
      </c>
      <c r="DM28" s="19">
        <v>8</v>
      </c>
      <c r="DN28" s="19">
        <v>38.5</v>
      </c>
      <c r="DO28" s="19">
        <v>67</v>
      </c>
      <c r="DP28" s="19">
        <v>7.5</v>
      </c>
      <c r="DQ28" s="19">
        <v>35.5</v>
      </c>
      <c r="DR28" s="19">
        <v>49.5</v>
      </c>
      <c r="DS28" s="19">
        <v>42.5</v>
      </c>
      <c r="DT28" s="19">
        <v>0</v>
      </c>
      <c r="DU28" s="19">
        <v>9.5</v>
      </c>
      <c r="DV28" s="19">
        <v>13</v>
      </c>
      <c r="DW28" s="19">
        <v>0</v>
      </c>
      <c r="DX28" s="19">
        <v>4</v>
      </c>
      <c r="DY28" s="19">
        <v>6</v>
      </c>
      <c r="DZ28" s="19">
        <v>15</v>
      </c>
      <c r="EA28" s="19">
        <v>22.5</v>
      </c>
      <c r="EB28" s="19">
        <v>12.5</v>
      </c>
      <c r="EC28" s="19">
        <v>7.5</v>
      </c>
      <c r="ED28" s="19">
        <v>16.5</v>
      </c>
      <c r="EE28" s="19">
        <v>4</v>
      </c>
      <c r="EF28" s="19">
        <v>46</v>
      </c>
      <c r="EG28" s="19">
        <v>9.5</v>
      </c>
      <c r="EH28" s="19">
        <v>7</v>
      </c>
      <c r="EI28" s="19">
        <v>552.5</v>
      </c>
      <c r="EJ28" s="19">
        <v>99.5</v>
      </c>
      <c r="EK28" s="19">
        <v>12.5</v>
      </c>
      <c r="EL28" s="19">
        <v>9</v>
      </c>
      <c r="EM28" s="19">
        <v>18.5</v>
      </c>
      <c r="EN28" s="19">
        <v>17.5</v>
      </c>
      <c r="EO28" s="19">
        <v>12.5</v>
      </c>
      <c r="EP28" s="19">
        <v>7</v>
      </c>
      <c r="EQ28" s="19">
        <v>40</v>
      </c>
      <c r="ER28" s="19">
        <v>9</v>
      </c>
      <c r="ES28" s="19">
        <v>15</v>
      </c>
      <c r="ET28" s="19">
        <v>7</v>
      </c>
      <c r="EU28" s="19">
        <v>32</v>
      </c>
      <c r="EV28" s="19">
        <v>8</v>
      </c>
      <c r="EW28" s="19">
        <v>11</v>
      </c>
      <c r="EX28" s="19">
        <v>9.5</v>
      </c>
      <c r="EY28" s="19">
        <v>8.5</v>
      </c>
      <c r="EZ28" s="19">
        <v>6</v>
      </c>
      <c r="FA28" s="19">
        <v>47.5</v>
      </c>
      <c r="FB28" s="19">
        <v>11</v>
      </c>
      <c r="FC28" s="19">
        <v>31.5</v>
      </c>
      <c r="FD28" s="19">
        <v>23.5</v>
      </c>
      <c r="FE28" s="19">
        <v>8</v>
      </c>
      <c r="FF28" s="19">
        <v>8.5</v>
      </c>
      <c r="FG28" s="19">
        <v>0</v>
      </c>
      <c r="FH28" s="19">
        <v>5</v>
      </c>
      <c r="FI28" s="19">
        <v>38.5</v>
      </c>
      <c r="FJ28" s="19">
        <v>50</v>
      </c>
      <c r="FK28" s="19">
        <v>36</v>
      </c>
      <c r="FL28" s="19">
        <v>22.5</v>
      </c>
      <c r="FM28" s="19">
        <v>47.5</v>
      </c>
      <c r="FN28" s="19">
        <v>306</v>
      </c>
      <c r="FO28" s="19">
        <v>30</v>
      </c>
      <c r="FP28" s="19">
        <v>24</v>
      </c>
      <c r="FQ28" s="19">
        <v>25</v>
      </c>
      <c r="FR28" s="19">
        <v>3.5</v>
      </c>
      <c r="FS28" s="19">
        <v>2</v>
      </c>
      <c r="FT28" s="19">
        <v>2</v>
      </c>
      <c r="FU28" s="19">
        <v>15</v>
      </c>
      <c r="FV28" s="19">
        <v>14.5</v>
      </c>
      <c r="FW28" s="19">
        <v>5.5</v>
      </c>
      <c r="FX28" s="19">
        <v>2</v>
      </c>
      <c r="FY28" s="19">
        <v>0</v>
      </c>
      <c r="FZ28" s="19">
        <f>SUM(C28:FX28)+FY34</f>
        <v>12205</v>
      </c>
      <c r="GA28" s="19"/>
      <c r="GB28" s="19"/>
      <c r="GC28" s="19"/>
      <c r="GD28" s="19"/>
      <c r="GE28" s="19"/>
      <c r="GF28" s="19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292</v>
      </c>
      <c r="B29" s="7" t="s">
        <v>293</v>
      </c>
      <c r="C29" s="38">
        <v>1150</v>
      </c>
      <c r="D29" s="38">
        <v>4013</v>
      </c>
      <c r="E29" s="38">
        <v>1673</v>
      </c>
      <c r="F29" s="38">
        <v>1585</v>
      </c>
      <c r="G29" s="38">
        <v>90</v>
      </c>
      <c r="H29" s="38">
        <v>51</v>
      </c>
      <c r="I29" s="38">
        <v>1673</v>
      </c>
      <c r="J29" s="38">
        <v>178</v>
      </c>
      <c r="K29" s="19">
        <v>6</v>
      </c>
      <c r="L29" s="38">
        <v>122</v>
      </c>
      <c r="M29" s="38">
        <v>205</v>
      </c>
      <c r="N29" s="38">
        <v>3903</v>
      </c>
      <c r="O29" s="38">
        <v>360</v>
      </c>
      <c r="P29" s="19">
        <v>17</v>
      </c>
      <c r="Q29" s="38">
        <v>9509</v>
      </c>
      <c r="R29" s="19">
        <v>23</v>
      </c>
      <c r="S29" s="38">
        <v>44</v>
      </c>
      <c r="T29" s="19">
        <v>0</v>
      </c>
      <c r="U29" s="19">
        <v>0</v>
      </c>
      <c r="V29" s="19">
        <v>0</v>
      </c>
      <c r="W29" s="19">
        <v>4</v>
      </c>
      <c r="X29" s="19">
        <v>0</v>
      </c>
      <c r="Y29" s="19">
        <v>4</v>
      </c>
      <c r="Z29" s="19">
        <v>5</v>
      </c>
      <c r="AA29" s="38">
        <v>2141</v>
      </c>
      <c r="AB29" s="38">
        <v>1441</v>
      </c>
      <c r="AC29" s="38">
        <v>8</v>
      </c>
      <c r="AD29" s="38">
        <v>21</v>
      </c>
      <c r="AE29" s="19">
        <v>3</v>
      </c>
      <c r="AF29" s="38">
        <v>1</v>
      </c>
      <c r="AG29" s="38">
        <v>3</v>
      </c>
      <c r="AH29" s="19">
        <v>1</v>
      </c>
      <c r="AI29" s="19">
        <v>1</v>
      </c>
      <c r="AJ29" s="38">
        <v>3</v>
      </c>
      <c r="AK29" s="38">
        <v>0</v>
      </c>
      <c r="AL29" s="19">
        <v>13</v>
      </c>
      <c r="AM29" s="19">
        <v>0</v>
      </c>
      <c r="AN29" s="19">
        <v>0</v>
      </c>
      <c r="AO29" s="38">
        <v>163</v>
      </c>
      <c r="AP29" s="38">
        <v>15397</v>
      </c>
      <c r="AQ29" s="19">
        <v>0</v>
      </c>
      <c r="AR29" s="38">
        <v>1977</v>
      </c>
      <c r="AS29" s="38">
        <v>1174</v>
      </c>
      <c r="AT29" s="38">
        <v>20</v>
      </c>
      <c r="AU29" s="19">
        <v>3</v>
      </c>
      <c r="AV29" s="19">
        <v>0</v>
      </c>
      <c r="AW29" s="19">
        <v>0</v>
      </c>
      <c r="AX29" s="19">
        <v>2</v>
      </c>
      <c r="AY29" s="19">
        <v>3</v>
      </c>
      <c r="AZ29" s="38">
        <v>849</v>
      </c>
      <c r="BA29" s="38">
        <v>120</v>
      </c>
      <c r="BB29" s="38">
        <v>263</v>
      </c>
      <c r="BC29" s="38">
        <v>1357</v>
      </c>
      <c r="BD29" s="38">
        <v>88</v>
      </c>
      <c r="BE29" s="38">
        <v>9</v>
      </c>
      <c r="BF29" s="38">
        <v>383</v>
      </c>
      <c r="BG29" s="38">
        <v>58</v>
      </c>
      <c r="BH29" s="19">
        <v>8</v>
      </c>
      <c r="BI29" s="38">
        <v>7</v>
      </c>
      <c r="BJ29" s="38">
        <v>92</v>
      </c>
      <c r="BK29" s="38">
        <v>587</v>
      </c>
      <c r="BL29" s="19">
        <v>6</v>
      </c>
      <c r="BM29" s="19">
        <v>5</v>
      </c>
      <c r="BN29" s="38">
        <v>20</v>
      </c>
      <c r="BO29" s="38">
        <v>12</v>
      </c>
      <c r="BP29" s="19">
        <v>2</v>
      </c>
      <c r="BQ29" s="38">
        <v>1118</v>
      </c>
      <c r="BR29" s="38">
        <v>648</v>
      </c>
      <c r="BS29" s="38">
        <v>138</v>
      </c>
      <c r="BT29" s="19">
        <v>0</v>
      </c>
      <c r="BU29" s="19">
        <v>42</v>
      </c>
      <c r="BV29" s="38">
        <v>51</v>
      </c>
      <c r="BW29" s="38">
        <v>90</v>
      </c>
      <c r="BX29" s="19">
        <v>0</v>
      </c>
      <c r="BY29" s="19">
        <v>3</v>
      </c>
      <c r="BZ29" s="19">
        <v>0</v>
      </c>
      <c r="CA29" s="38">
        <v>3</v>
      </c>
      <c r="CB29" s="38">
        <v>3073</v>
      </c>
      <c r="CC29" s="19">
        <v>0</v>
      </c>
      <c r="CD29" s="19">
        <v>2</v>
      </c>
      <c r="CE29" s="19">
        <v>1</v>
      </c>
      <c r="CF29" s="19">
        <v>1</v>
      </c>
      <c r="CG29" s="19">
        <v>10</v>
      </c>
      <c r="CH29" s="38">
        <v>14</v>
      </c>
      <c r="CI29" s="38">
        <v>76</v>
      </c>
      <c r="CJ29" s="38">
        <v>160</v>
      </c>
      <c r="CK29" s="38">
        <v>142</v>
      </c>
      <c r="CL29" s="19">
        <v>25</v>
      </c>
      <c r="CM29" s="38">
        <v>38</v>
      </c>
      <c r="CN29" s="38">
        <v>1064</v>
      </c>
      <c r="CO29" s="38">
        <v>293</v>
      </c>
      <c r="CP29" s="38">
        <v>98</v>
      </c>
      <c r="CQ29" s="38">
        <v>8</v>
      </c>
      <c r="CR29" s="38">
        <v>2</v>
      </c>
      <c r="CS29" s="19">
        <v>6</v>
      </c>
      <c r="CT29" s="38">
        <v>1</v>
      </c>
      <c r="CU29" s="19">
        <v>0</v>
      </c>
      <c r="CV29" s="19">
        <v>0</v>
      </c>
      <c r="CW29" s="19">
        <v>0</v>
      </c>
      <c r="CX29" s="38">
        <v>28</v>
      </c>
      <c r="CY29" s="19">
        <v>0</v>
      </c>
      <c r="CZ29" s="38">
        <v>66</v>
      </c>
      <c r="DA29" s="19">
        <v>0</v>
      </c>
      <c r="DB29" s="19">
        <v>2</v>
      </c>
      <c r="DC29" s="19">
        <v>0</v>
      </c>
      <c r="DD29" s="19">
        <v>3</v>
      </c>
      <c r="DE29" s="19">
        <v>1</v>
      </c>
      <c r="DF29" s="38">
        <v>415</v>
      </c>
      <c r="DG29" s="19">
        <v>0</v>
      </c>
      <c r="DH29" s="38">
        <v>97</v>
      </c>
      <c r="DI29" s="38">
        <v>79</v>
      </c>
      <c r="DJ29" s="38">
        <v>12</v>
      </c>
      <c r="DK29" s="19">
        <v>20</v>
      </c>
      <c r="DL29" s="38">
        <v>350</v>
      </c>
      <c r="DM29" s="19">
        <v>0</v>
      </c>
      <c r="DN29" s="38">
        <v>119</v>
      </c>
      <c r="DO29" s="38">
        <v>603</v>
      </c>
      <c r="DP29" s="19">
        <v>0</v>
      </c>
      <c r="DQ29" s="38">
        <v>33</v>
      </c>
      <c r="DR29" s="38">
        <v>26</v>
      </c>
      <c r="DS29" s="38">
        <v>22</v>
      </c>
      <c r="DT29" s="19">
        <v>9</v>
      </c>
      <c r="DU29" s="19">
        <v>3</v>
      </c>
      <c r="DV29" s="19">
        <v>0</v>
      </c>
      <c r="DW29" s="38">
        <v>0</v>
      </c>
      <c r="DX29" s="19">
        <v>10</v>
      </c>
      <c r="DY29" s="38">
        <v>5</v>
      </c>
      <c r="DZ29" s="19">
        <v>2</v>
      </c>
      <c r="EA29" s="19">
        <v>7</v>
      </c>
      <c r="EB29" s="38">
        <v>80</v>
      </c>
      <c r="EC29" s="19">
        <v>3</v>
      </c>
      <c r="ED29" s="38">
        <v>52</v>
      </c>
      <c r="EE29" s="19">
        <v>20</v>
      </c>
      <c r="EF29" s="38">
        <v>53</v>
      </c>
      <c r="EG29" s="38">
        <v>43</v>
      </c>
      <c r="EH29" s="19">
        <v>1</v>
      </c>
      <c r="EI29" s="38">
        <v>428</v>
      </c>
      <c r="EJ29" s="38">
        <v>166</v>
      </c>
      <c r="EK29" s="38">
        <v>20</v>
      </c>
      <c r="EL29" s="38">
        <v>1</v>
      </c>
      <c r="EM29" s="19">
        <v>3</v>
      </c>
      <c r="EN29" s="38">
        <v>35</v>
      </c>
      <c r="EO29" s="38">
        <v>5</v>
      </c>
      <c r="EP29" s="38">
        <v>9</v>
      </c>
      <c r="EQ29" s="38">
        <v>145</v>
      </c>
      <c r="ER29" s="38">
        <v>8</v>
      </c>
      <c r="ES29" s="19">
        <v>1</v>
      </c>
      <c r="ET29" s="19">
        <v>3</v>
      </c>
      <c r="EU29" s="19">
        <v>119</v>
      </c>
      <c r="EV29" s="19">
        <v>10</v>
      </c>
      <c r="EW29" s="38">
        <v>73</v>
      </c>
      <c r="EX29" s="19">
        <v>2</v>
      </c>
      <c r="EY29" s="19">
        <v>14</v>
      </c>
      <c r="EZ29" s="19">
        <v>0</v>
      </c>
      <c r="FA29" s="38">
        <v>508</v>
      </c>
      <c r="FB29" s="19">
        <v>0</v>
      </c>
      <c r="FC29" s="38">
        <v>40</v>
      </c>
      <c r="FD29" s="19">
        <v>8</v>
      </c>
      <c r="FE29" s="19">
        <v>11</v>
      </c>
      <c r="FF29" s="19">
        <v>0</v>
      </c>
      <c r="FG29" s="38">
        <v>5</v>
      </c>
      <c r="FH29" s="19">
        <v>1</v>
      </c>
      <c r="FI29" s="38">
        <v>177</v>
      </c>
      <c r="FJ29" s="38">
        <v>59</v>
      </c>
      <c r="FK29" s="38">
        <v>252</v>
      </c>
      <c r="FL29" s="38">
        <v>108</v>
      </c>
      <c r="FM29" s="38">
        <v>71</v>
      </c>
      <c r="FN29" s="38">
        <v>3004</v>
      </c>
      <c r="FO29" s="38">
        <v>56</v>
      </c>
      <c r="FP29" s="38">
        <v>261</v>
      </c>
      <c r="FQ29" s="38">
        <v>66</v>
      </c>
      <c r="FR29" s="19">
        <v>0</v>
      </c>
      <c r="FS29" s="19">
        <v>1</v>
      </c>
      <c r="FT29" s="19">
        <v>0</v>
      </c>
      <c r="FU29" s="38">
        <v>139</v>
      </c>
      <c r="FV29" s="38">
        <v>62</v>
      </c>
      <c r="FW29" s="38">
        <v>16</v>
      </c>
      <c r="FX29" s="19">
        <v>0</v>
      </c>
      <c r="FY29" s="19"/>
      <c r="FZ29" s="19">
        <f t="shared" ref="FZ29:FZ35" si="8">SUM(C29:FX29)</f>
        <v>66014</v>
      </c>
      <c r="GA29" s="19"/>
      <c r="GB29" s="19"/>
      <c r="GC29" s="19"/>
      <c r="GD29" s="19"/>
      <c r="GE29" s="19"/>
      <c r="GF29" s="19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294</v>
      </c>
      <c r="B30" s="7" t="s">
        <v>295</v>
      </c>
      <c r="C30" s="39">
        <v>0</v>
      </c>
      <c r="D30" s="40">
        <v>4842</v>
      </c>
      <c r="E30" s="40">
        <v>671</v>
      </c>
      <c r="F30" s="40">
        <v>662</v>
      </c>
      <c r="G30" s="40">
        <v>0</v>
      </c>
      <c r="H30" s="40">
        <v>0</v>
      </c>
      <c r="I30" s="40">
        <v>1006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939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85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1471.25</v>
      </c>
      <c r="AS30" s="41">
        <v>320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3626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724.28571428571433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715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430</v>
      </c>
      <c r="CL30" s="40">
        <v>0</v>
      </c>
      <c r="CM30" s="40">
        <v>0</v>
      </c>
      <c r="CN30" s="40">
        <v>2824.7049999999999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934</v>
      </c>
      <c r="DG30" s="40">
        <v>0</v>
      </c>
      <c r="DH30" s="40">
        <v>0</v>
      </c>
      <c r="DI30" s="40">
        <v>30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40">
        <v>0</v>
      </c>
      <c r="EL30" s="40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338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40">
        <v>0</v>
      </c>
      <c r="FA30" s="40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  <c r="FK30" s="40">
        <v>0</v>
      </c>
      <c r="FL30" s="40">
        <v>0</v>
      </c>
      <c r="FM30" s="40">
        <v>0</v>
      </c>
      <c r="FN30" s="40">
        <v>0</v>
      </c>
      <c r="FO30" s="40">
        <v>0</v>
      </c>
      <c r="FP30" s="40">
        <v>0</v>
      </c>
      <c r="FQ30" s="40">
        <v>0</v>
      </c>
      <c r="FR30" s="40">
        <v>0</v>
      </c>
      <c r="FS30" s="40">
        <v>0</v>
      </c>
      <c r="FT30" s="40">
        <v>0</v>
      </c>
      <c r="FU30" s="40">
        <v>0</v>
      </c>
      <c r="FV30" s="40">
        <v>0</v>
      </c>
      <c r="FW30" s="40">
        <v>0</v>
      </c>
      <c r="FX30" s="40">
        <v>0</v>
      </c>
      <c r="FY30" s="19"/>
      <c r="FZ30" s="19">
        <f t="shared" si="8"/>
        <v>19618.240714285712</v>
      </c>
      <c r="GA30" s="19">
        <f>FZ30-FZ31</f>
        <v>18035.740714285712</v>
      </c>
      <c r="GB30" s="19"/>
      <c r="GC30" s="19"/>
      <c r="GD30" s="19"/>
      <c r="GE30" s="19"/>
      <c r="GF30" s="19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296</v>
      </c>
      <c r="B31" s="7" t="s">
        <v>297</v>
      </c>
      <c r="C31" s="42">
        <v>0</v>
      </c>
      <c r="D31" s="43">
        <v>392</v>
      </c>
      <c r="E31" s="43">
        <v>32</v>
      </c>
      <c r="F31" s="43">
        <v>67</v>
      </c>
      <c r="G31" s="43">
        <v>0</v>
      </c>
      <c r="H31" s="43">
        <v>0</v>
      </c>
      <c r="I31" s="43">
        <v>70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48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10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56</v>
      </c>
      <c r="AS31" s="43">
        <v>29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399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0</v>
      </c>
      <c r="BN31" s="43">
        <v>0</v>
      </c>
      <c r="BO31" s="43">
        <v>0</v>
      </c>
      <c r="BP31" s="43">
        <v>0</v>
      </c>
      <c r="BQ31" s="43">
        <v>83</v>
      </c>
      <c r="BR31" s="43">
        <v>0</v>
      </c>
      <c r="BS31" s="43">
        <v>0</v>
      </c>
      <c r="BT31" s="43">
        <v>0</v>
      </c>
      <c r="BU31" s="43">
        <v>0</v>
      </c>
      <c r="BV31" s="43">
        <v>0</v>
      </c>
      <c r="BW31" s="43">
        <v>0</v>
      </c>
      <c r="BX31" s="43">
        <v>0</v>
      </c>
      <c r="BY31" s="43">
        <v>0</v>
      </c>
      <c r="BZ31" s="43">
        <v>0</v>
      </c>
      <c r="CA31" s="43">
        <v>0</v>
      </c>
      <c r="CB31" s="43">
        <v>55</v>
      </c>
      <c r="CC31" s="43">
        <v>0</v>
      </c>
      <c r="CD31" s="43">
        <v>0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3">
        <v>0</v>
      </c>
      <c r="CK31" s="43">
        <v>0</v>
      </c>
      <c r="CL31" s="43">
        <v>0</v>
      </c>
      <c r="CM31" s="43">
        <v>0</v>
      </c>
      <c r="CN31" s="43">
        <v>225.5</v>
      </c>
      <c r="CO31" s="43">
        <v>0</v>
      </c>
      <c r="CP31" s="43">
        <v>0</v>
      </c>
      <c r="CQ31" s="43">
        <v>0</v>
      </c>
      <c r="CR31" s="43">
        <v>0</v>
      </c>
      <c r="CS31" s="43">
        <v>0</v>
      </c>
      <c r="CT31" s="43">
        <v>0</v>
      </c>
      <c r="CU31" s="43">
        <v>0</v>
      </c>
      <c r="CV31" s="43">
        <v>0</v>
      </c>
      <c r="CW31" s="43">
        <v>0</v>
      </c>
      <c r="CX31" s="43">
        <v>0</v>
      </c>
      <c r="CY31" s="43">
        <v>0</v>
      </c>
      <c r="CZ31" s="43">
        <v>0</v>
      </c>
      <c r="DA31" s="43">
        <v>0</v>
      </c>
      <c r="DB31" s="43">
        <v>0</v>
      </c>
      <c r="DC31" s="43">
        <v>0</v>
      </c>
      <c r="DD31" s="43">
        <v>0</v>
      </c>
      <c r="DE31" s="43">
        <v>0</v>
      </c>
      <c r="DF31" s="43">
        <v>84</v>
      </c>
      <c r="DG31" s="43">
        <v>0</v>
      </c>
      <c r="DH31" s="43">
        <v>0</v>
      </c>
      <c r="DI31" s="43">
        <v>0</v>
      </c>
      <c r="DJ31" s="43">
        <v>0</v>
      </c>
      <c r="DK31" s="43">
        <v>0</v>
      </c>
      <c r="DL31" s="43">
        <v>0</v>
      </c>
      <c r="DM31" s="43">
        <v>0</v>
      </c>
      <c r="DN31" s="43">
        <v>0</v>
      </c>
      <c r="DO31" s="43">
        <v>0</v>
      </c>
      <c r="DP31" s="43">
        <v>0</v>
      </c>
      <c r="DQ31" s="43">
        <v>0</v>
      </c>
      <c r="DR31" s="43">
        <v>0</v>
      </c>
      <c r="DS31" s="43">
        <v>0</v>
      </c>
      <c r="DT31" s="43">
        <v>0</v>
      </c>
      <c r="DU31" s="43">
        <v>0</v>
      </c>
      <c r="DV31" s="43">
        <v>0</v>
      </c>
      <c r="DW31" s="43">
        <v>0</v>
      </c>
      <c r="DX31" s="43">
        <v>0</v>
      </c>
      <c r="DY31" s="43">
        <v>0</v>
      </c>
      <c r="DZ31" s="43">
        <v>0</v>
      </c>
      <c r="EA31" s="43">
        <v>0</v>
      </c>
      <c r="EB31" s="43">
        <v>0</v>
      </c>
      <c r="EC31" s="43">
        <v>0</v>
      </c>
      <c r="ED31" s="43">
        <v>0</v>
      </c>
      <c r="EE31" s="43">
        <v>0</v>
      </c>
      <c r="EF31" s="43">
        <v>0</v>
      </c>
      <c r="EG31" s="43">
        <v>0</v>
      </c>
      <c r="EH31" s="43">
        <v>0</v>
      </c>
      <c r="EI31" s="43">
        <v>0</v>
      </c>
      <c r="EJ31" s="43">
        <v>0</v>
      </c>
      <c r="EK31" s="43">
        <v>0</v>
      </c>
      <c r="EL31" s="43">
        <v>0</v>
      </c>
      <c r="EM31" s="43">
        <v>0</v>
      </c>
      <c r="EN31" s="43">
        <v>0</v>
      </c>
      <c r="EO31" s="43">
        <v>0</v>
      </c>
      <c r="EP31" s="43">
        <v>0</v>
      </c>
      <c r="EQ31" s="43">
        <v>32</v>
      </c>
      <c r="ER31" s="43">
        <v>0</v>
      </c>
      <c r="ES31" s="43">
        <v>0</v>
      </c>
      <c r="ET31" s="43">
        <v>0</v>
      </c>
      <c r="EU31" s="43">
        <v>0</v>
      </c>
      <c r="EV31" s="43">
        <v>0</v>
      </c>
      <c r="EW31" s="43">
        <v>0</v>
      </c>
      <c r="EX31" s="43">
        <v>0</v>
      </c>
      <c r="EY31" s="43">
        <v>0</v>
      </c>
      <c r="EZ31" s="43">
        <v>0</v>
      </c>
      <c r="FA31" s="43">
        <v>0</v>
      </c>
      <c r="FB31" s="43">
        <v>0</v>
      </c>
      <c r="FC31" s="43">
        <v>0</v>
      </c>
      <c r="FD31" s="43">
        <v>0</v>
      </c>
      <c r="FE31" s="43">
        <v>0</v>
      </c>
      <c r="FF31" s="43">
        <v>0</v>
      </c>
      <c r="FG31" s="43">
        <v>0</v>
      </c>
      <c r="FH31" s="43">
        <v>0</v>
      </c>
      <c r="FI31" s="43">
        <v>0</v>
      </c>
      <c r="FJ31" s="43">
        <v>0</v>
      </c>
      <c r="FK31" s="43">
        <v>0</v>
      </c>
      <c r="FL31" s="43">
        <v>0</v>
      </c>
      <c r="FM31" s="43">
        <v>0</v>
      </c>
      <c r="FN31" s="43">
        <v>0</v>
      </c>
      <c r="FO31" s="43">
        <v>0</v>
      </c>
      <c r="FP31" s="43">
        <v>0</v>
      </c>
      <c r="FQ31" s="43">
        <v>0</v>
      </c>
      <c r="FR31" s="43">
        <v>0</v>
      </c>
      <c r="FS31" s="43">
        <v>0</v>
      </c>
      <c r="FT31" s="43">
        <v>0</v>
      </c>
      <c r="FU31" s="43">
        <v>0</v>
      </c>
      <c r="FV31" s="43">
        <v>0</v>
      </c>
      <c r="FW31" s="43">
        <v>0</v>
      </c>
      <c r="FX31" s="43">
        <v>0</v>
      </c>
      <c r="FY31" s="19"/>
      <c r="FZ31" s="19">
        <f t="shared" si="8"/>
        <v>1582.5</v>
      </c>
      <c r="GA31" s="19"/>
      <c r="GB31" s="19"/>
      <c r="GC31" s="19"/>
      <c r="GD31" s="19"/>
      <c r="GE31" s="19"/>
      <c r="GF31" s="19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298</v>
      </c>
      <c r="B32" s="7" t="s">
        <v>299</v>
      </c>
      <c r="C32" s="4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3">
        <v>0</v>
      </c>
      <c r="CK32" s="43">
        <v>0</v>
      </c>
      <c r="CL32" s="43">
        <v>0</v>
      </c>
      <c r="CM32" s="43">
        <v>0</v>
      </c>
      <c r="CN32" s="43">
        <v>0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3">
        <v>0</v>
      </c>
      <c r="CU32" s="43">
        <v>0</v>
      </c>
      <c r="CV32" s="43">
        <v>0</v>
      </c>
      <c r="CW32" s="43">
        <v>0</v>
      </c>
      <c r="CX32" s="43">
        <v>0</v>
      </c>
      <c r="CY32" s="43">
        <v>0</v>
      </c>
      <c r="CZ32" s="43">
        <v>0</v>
      </c>
      <c r="DA32" s="43">
        <v>0</v>
      </c>
      <c r="DB32" s="43">
        <v>0</v>
      </c>
      <c r="DC32" s="43">
        <v>0</v>
      </c>
      <c r="DD32" s="43">
        <v>0</v>
      </c>
      <c r="DE32" s="43">
        <v>0</v>
      </c>
      <c r="DF32" s="43">
        <v>0</v>
      </c>
      <c r="DG32" s="43">
        <v>0</v>
      </c>
      <c r="DH32" s="43">
        <v>0</v>
      </c>
      <c r="DI32" s="43">
        <v>0</v>
      </c>
      <c r="DJ32" s="43">
        <v>0</v>
      </c>
      <c r="DK32" s="43">
        <v>0</v>
      </c>
      <c r="DL32" s="43">
        <v>0</v>
      </c>
      <c r="DM32" s="43">
        <v>0</v>
      </c>
      <c r="DN32" s="43">
        <v>0</v>
      </c>
      <c r="DO32" s="43">
        <v>0</v>
      </c>
      <c r="DP32" s="43">
        <v>0</v>
      </c>
      <c r="DQ32" s="43">
        <v>0</v>
      </c>
      <c r="DR32" s="43">
        <v>0</v>
      </c>
      <c r="DS32" s="43">
        <v>0</v>
      </c>
      <c r="DT32" s="43">
        <v>0</v>
      </c>
      <c r="DU32" s="43">
        <v>0</v>
      </c>
      <c r="DV32" s="43">
        <v>0</v>
      </c>
      <c r="DW32" s="43">
        <v>0</v>
      </c>
      <c r="DX32" s="43">
        <v>0</v>
      </c>
      <c r="DY32" s="43">
        <v>0</v>
      </c>
      <c r="DZ32" s="43">
        <v>0</v>
      </c>
      <c r="EA32" s="43">
        <v>0</v>
      </c>
      <c r="EB32" s="43">
        <v>0</v>
      </c>
      <c r="EC32" s="43">
        <v>0</v>
      </c>
      <c r="ED32" s="43">
        <v>0</v>
      </c>
      <c r="EE32" s="43">
        <v>0</v>
      </c>
      <c r="EF32" s="43">
        <v>0</v>
      </c>
      <c r="EG32" s="43">
        <v>0</v>
      </c>
      <c r="EH32" s="43">
        <v>0</v>
      </c>
      <c r="EI32" s="43">
        <v>0</v>
      </c>
      <c r="EJ32" s="43">
        <v>0</v>
      </c>
      <c r="EK32" s="43">
        <v>0</v>
      </c>
      <c r="EL32" s="43">
        <v>0</v>
      </c>
      <c r="EM32" s="43">
        <v>0</v>
      </c>
      <c r="EN32" s="43">
        <v>0</v>
      </c>
      <c r="EO32" s="43">
        <v>0</v>
      </c>
      <c r="EP32" s="43">
        <v>0</v>
      </c>
      <c r="EQ32" s="43">
        <v>0</v>
      </c>
      <c r="ER32" s="43">
        <v>0</v>
      </c>
      <c r="ES32" s="43">
        <v>0</v>
      </c>
      <c r="ET32" s="43">
        <v>0</v>
      </c>
      <c r="EU32" s="43">
        <v>0</v>
      </c>
      <c r="EV32" s="43">
        <v>0</v>
      </c>
      <c r="EW32" s="43">
        <v>0</v>
      </c>
      <c r="EX32" s="43">
        <v>0</v>
      </c>
      <c r="EY32" s="43">
        <v>0</v>
      </c>
      <c r="EZ32" s="43">
        <v>0</v>
      </c>
      <c r="FA32" s="43">
        <v>0</v>
      </c>
      <c r="FB32" s="43">
        <v>0</v>
      </c>
      <c r="FC32" s="43">
        <v>0</v>
      </c>
      <c r="FD32" s="43">
        <v>0</v>
      </c>
      <c r="FE32" s="43">
        <v>0</v>
      </c>
      <c r="FF32" s="43">
        <v>0</v>
      </c>
      <c r="FG32" s="43">
        <v>0</v>
      </c>
      <c r="FH32" s="43">
        <v>0</v>
      </c>
      <c r="FI32" s="43">
        <v>0</v>
      </c>
      <c r="FJ32" s="43">
        <v>0</v>
      </c>
      <c r="FK32" s="43">
        <v>0</v>
      </c>
      <c r="FL32" s="43">
        <v>0</v>
      </c>
      <c r="FM32" s="43">
        <v>0</v>
      </c>
      <c r="FN32" s="43">
        <v>0</v>
      </c>
      <c r="FO32" s="43">
        <v>0</v>
      </c>
      <c r="FP32" s="43">
        <v>0</v>
      </c>
      <c r="FQ32" s="43">
        <v>0</v>
      </c>
      <c r="FR32" s="43">
        <v>0</v>
      </c>
      <c r="FS32" s="43">
        <v>0</v>
      </c>
      <c r="FT32" s="43">
        <v>0</v>
      </c>
      <c r="FU32" s="43">
        <v>0</v>
      </c>
      <c r="FV32" s="43">
        <v>0</v>
      </c>
      <c r="FW32" s="43">
        <v>0</v>
      </c>
      <c r="FX32" s="43">
        <v>0</v>
      </c>
      <c r="FY32" s="19"/>
      <c r="FZ32" s="19">
        <f t="shared" si="8"/>
        <v>0</v>
      </c>
      <c r="GA32" s="19"/>
      <c r="GB32" s="19"/>
      <c r="GC32" s="19"/>
      <c r="GD32" s="19"/>
      <c r="GE32" s="19"/>
      <c r="GF32" s="19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300</v>
      </c>
      <c r="B33" s="7" t="s">
        <v>301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  <c r="FY33" s="24">
        <v>0</v>
      </c>
      <c r="FZ33" s="19">
        <f t="shared" si="8"/>
        <v>0</v>
      </c>
      <c r="GA33" s="24"/>
      <c r="GB33" s="19"/>
      <c r="GC33" s="19"/>
      <c r="GD33" s="19"/>
      <c r="GE33" s="19"/>
      <c r="GF33" s="19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302</v>
      </c>
      <c r="B34" s="7" t="s">
        <v>303</v>
      </c>
      <c r="C34" s="19">
        <v>0</v>
      </c>
      <c r="D34" s="19">
        <v>0</v>
      </c>
      <c r="E34" s="19">
        <v>0</v>
      </c>
      <c r="F34" s="19">
        <v>25.5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37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12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0</v>
      </c>
      <c r="FQ34" s="19">
        <v>0</v>
      </c>
      <c r="FR34" s="19">
        <v>0</v>
      </c>
      <c r="FS34" s="19">
        <v>0</v>
      </c>
      <c r="FT34" s="19">
        <v>0</v>
      </c>
      <c r="FU34" s="19">
        <v>0</v>
      </c>
      <c r="FV34" s="19">
        <v>0</v>
      </c>
      <c r="FW34" s="19">
        <v>0</v>
      </c>
      <c r="FX34" s="19">
        <v>0</v>
      </c>
      <c r="FY34" s="19">
        <v>74.5</v>
      </c>
      <c r="FZ34" s="19">
        <f t="shared" si="8"/>
        <v>74.5</v>
      </c>
      <c r="GA34" s="19"/>
      <c r="GB34" s="19"/>
      <c r="GC34" s="19"/>
      <c r="GD34" s="19"/>
      <c r="GE34" s="19"/>
      <c r="GF34" s="19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304</v>
      </c>
      <c r="B35" s="7" t="s">
        <v>305</v>
      </c>
      <c r="C35" s="19">
        <v>0</v>
      </c>
      <c r="D35" s="19">
        <v>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f t="shared" si="8"/>
        <v>5</v>
      </c>
      <c r="GA35" s="19"/>
      <c r="GB35" s="19"/>
      <c r="GC35" s="19"/>
      <c r="GD35" s="19"/>
      <c r="GE35" s="19"/>
      <c r="GF35" s="19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31">
        <f>C9-C31</f>
        <v>530</v>
      </c>
      <c r="D36" s="31">
        <f t="shared" ref="D36:BO36" si="9">D9-D31</f>
        <v>2227.3000000000002</v>
      </c>
      <c r="E36" s="31">
        <f t="shared" si="9"/>
        <v>338</v>
      </c>
      <c r="F36" s="31">
        <f t="shared" si="9"/>
        <v>1360</v>
      </c>
      <c r="G36" s="31">
        <f t="shared" si="9"/>
        <v>80</v>
      </c>
      <c r="H36" s="31">
        <f t="shared" si="9"/>
        <v>70</v>
      </c>
      <c r="I36" s="31">
        <f t="shared" si="9"/>
        <v>524</v>
      </c>
      <c r="J36" s="31">
        <f t="shared" si="9"/>
        <v>184</v>
      </c>
      <c r="K36" s="31">
        <f t="shared" si="9"/>
        <v>21.4</v>
      </c>
      <c r="L36" s="31">
        <f t="shared" si="9"/>
        <v>165</v>
      </c>
      <c r="M36" s="31">
        <f t="shared" si="9"/>
        <v>81</v>
      </c>
      <c r="N36" s="31">
        <f t="shared" si="9"/>
        <v>3512</v>
      </c>
      <c r="O36" s="31">
        <f t="shared" si="9"/>
        <v>921</v>
      </c>
      <c r="P36" s="31">
        <f t="shared" si="9"/>
        <v>19</v>
      </c>
      <c r="Q36" s="31">
        <f t="shared" si="9"/>
        <v>2696</v>
      </c>
      <c r="R36" s="31">
        <f t="shared" si="9"/>
        <v>171.8</v>
      </c>
      <c r="S36" s="31">
        <f t="shared" si="9"/>
        <v>114</v>
      </c>
      <c r="T36" s="31">
        <f t="shared" si="9"/>
        <v>11</v>
      </c>
      <c r="U36" s="31">
        <f t="shared" si="9"/>
        <v>3</v>
      </c>
      <c r="V36" s="31">
        <f t="shared" si="9"/>
        <v>25.3</v>
      </c>
      <c r="W36" s="31">
        <f t="shared" si="9"/>
        <v>8.5</v>
      </c>
      <c r="X36" s="31">
        <f t="shared" si="9"/>
        <v>0</v>
      </c>
      <c r="Y36" s="31">
        <f t="shared" si="9"/>
        <v>34</v>
      </c>
      <c r="Z36" s="31">
        <f t="shared" si="9"/>
        <v>15</v>
      </c>
      <c r="AA36" s="31">
        <f t="shared" si="9"/>
        <v>2155</v>
      </c>
      <c r="AB36" s="31">
        <f t="shared" si="9"/>
        <v>1806.5</v>
      </c>
      <c r="AC36" s="31">
        <f t="shared" si="9"/>
        <v>69</v>
      </c>
      <c r="AD36" s="31">
        <f t="shared" si="9"/>
        <v>71</v>
      </c>
      <c r="AE36" s="31">
        <f t="shared" si="9"/>
        <v>7</v>
      </c>
      <c r="AF36" s="31">
        <f t="shared" si="9"/>
        <v>15.4</v>
      </c>
      <c r="AG36" s="31">
        <f t="shared" si="9"/>
        <v>40</v>
      </c>
      <c r="AH36" s="31">
        <f t="shared" si="9"/>
        <v>84</v>
      </c>
      <c r="AI36" s="31">
        <f t="shared" si="9"/>
        <v>26.6</v>
      </c>
      <c r="AJ36" s="31">
        <f t="shared" si="9"/>
        <v>12</v>
      </c>
      <c r="AK36" s="31">
        <f t="shared" si="9"/>
        <v>11</v>
      </c>
      <c r="AL36" s="31">
        <f t="shared" si="9"/>
        <v>18.100000000000001</v>
      </c>
      <c r="AM36" s="31">
        <f t="shared" si="9"/>
        <v>30</v>
      </c>
      <c r="AN36" s="31">
        <f t="shared" si="9"/>
        <v>23.1</v>
      </c>
      <c r="AO36" s="31">
        <f t="shared" si="9"/>
        <v>340.5</v>
      </c>
      <c r="AP36" s="31">
        <f t="shared" si="9"/>
        <v>6851</v>
      </c>
      <c r="AQ36" s="31">
        <f t="shared" si="9"/>
        <v>16</v>
      </c>
      <c r="AR36" s="31">
        <f t="shared" si="9"/>
        <v>4072.5</v>
      </c>
      <c r="AS36" s="31">
        <f t="shared" si="9"/>
        <v>416</v>
      </c>
      <c r="AT36" s="31">
        <f t="shared" si="9"/>
        <v>152</v>
      </c>
      <c r="AU36" s="31">
        <f t="shared" si="9"/>
        <v>23.7</v>
      </c>
      <c r="AV36" s="31">
        <f t="shared" si="9"/>
        <v>19.899999999999999</v>
      </c>
      <c r="AW36" s="31">
        <f t="shared" si="9"/>
        <v>18.399999999999999</v>
      </c>
      <c r="AX36" s="31">
        <f t="shared" si="9"/>
        <v>5.6</v>
      </c>
      <c r="AY36" s="31">
        <f t="shared" si="9"/>
        <v>19</v>
      </c>
      <c r="AZ36" s="31">
        <f t="shared" si="9"/>
        <v>861.5</v>
      </c>
      <c r="BA36" s="31">
        <f t="shared" si="9"/>
        <v>754</v>
      </c>
      <c r="BB36" s="31">
        <f t="shared" si="9"/>
        <v>782</v>
      </c>
      <c r="BC36" s="31">
        <f t="shared" si="9"/>
        <v>1582.5</v>
      </c>
      <c r="BD36" s="31">
        <f t="shared" si="9"/>
        <v>353.5</v>
      </c>
      <c r="BE36" s="31">
        <f t="shared" si="9"/>
        <v>80</v>
      </c>
      <c r="BF36" s="31">
        <f t="shared" si="9"/>
        <v>1551.1</v>
      </c>
      <c r="BG36" s="31">
        <f t="shared" si="9"/>
        <v>84</v>
      </c>
      <c r="BH36" s="31">
        <f t="shared" si="9"/>
        <v>29</v>
      </c>
      <c r="BI36" s="31">
        <f t="shared" si="9"/>
        <v>18</v>
      </c>
      <c r="BJ36" s="31">
        <f t="shared" si="9"/>
        <v>359.2</v>
      </c>
      <c r="BK36" s="31">
        <f t="shared" si="9"/>
        <v>1747.9</v>
      </c>
      <c r="BL36" s="31">
        <f t="shared" si="9"/>
        <v>5</v>
      </c>
      <c r="BM36" s="31">
        <f t="shared" si="9"/>
        <v>13</v>
      </c>
      <c r="BN36" s="31">
        <f t="shared" si="9"/>
        <v>260</v>
      </c>
      <c r="BO36" s="31">
        <f t="shared" si="9"/>
        <v>120</v>
      </c>
      <c r="BP36" s="31">
        <f t="shared" ref="BP36:EA36" si="10">BP9-BP31</f>
        <v>14.9</v>
      </c>
      <c r="BQ36" s="31">
        <f t="shared" si="10"/>
        <v>245.5</v>
      </c>
      <c r="BR36" s="31">
        <f t="shared" si="10"/>
        <v>320.5</v>
      </c>
      <c r="BS36" s="31">
        <f t="shared" si="10"/>
        <v>92</v>
      </c>
      <c r="BT36" s="31">
        <f t="shared" si="10"/>
        <v>30</v>
      </c>
      <c r="BU36" s="31">
        <f t="shared" si="10"/>
        <v>32</v>
      </c>
      <c r="BV36" s="31">
        <f t="shared" si="10"/>
        <v>77</v>
      </c>
      <c r="BW36" s="31">
        <f t="shared" si="10"/>
        <v>141</v>
      </c>
      <c r="BX36" s="31">
        <f t="shared" si="10"/>
        <v>25</v>
      </c>
      <c r="BY36" s="31">
        <f t="shared" si="10"/>
        <v>41</v>
      </c>
      <c r="BZ36" s="31">
        <f t="shared" si="10"/>
        <v>13.1</v>
      </c>
      <c r="CA36" s="31">
        <f t="shared" si="10"/>
        <v>10</v>
      </c>
      <c r="CB36" s="31">
        <f t="shared" si="10"/>
        <v>5612.5</v>
      </c>
      <c r="CC36" s="31">
        <f t="shared" si="10"/>
        <v>15.9</v>
      </c>
      <c r="CD36" s="31">
        <f t="shared" si="10"/>
        <v>5</v>
      </c>
      <c r="CE36" s="31">
        <f t="shared" si="10"/>
        <v>8</v>
      </c>
      <c r="CF36" s="31">
        <f t="shared" si="10"/>
        <v>8</v>
      </c>
      <c r="CG36" s="31">
        <f t="shared" si="10"/>
        <v>14.7</v>
      </c>
      <c r="CH36" s="31">
        <f t="shared" si="10"/>
        <v>7.5</v>
      </c>
      <c r="CI36" s="31">
        <f t="shared" si="10"/>
        <v>53.3</v>
      </c>
      <c r="CJ36" s="31">
        <f t="shared" si="10"/>
        <v>75</v>
      </c>
      <c r="CK36" s="31">
        <f t="shared" si="10"/>
        <v>506</v>
      </c>
      <c r="CL36" s="31">
        <f t="shared" si="10"/>
        <v>100</v>
      </c>
      <c r="CM36" s="31">
        <f t="shared" si="10"/>
        <v>54</v>
      </c>
      <c r="CN36" s="31">
        <f t="shared" si="10"/>
        <v>1932.5</v>
      </c>
      <c r="CO36" s="31">
        <f t="shared" si="10"/>
        <v>1170</v>
      </c>
      <c r="CP36" s="31">
        <f t="shared" si="10"/>
        <v>72.5</v>
      </c>
      <c r="CQ36" s="31">
        <f t="shared" si="10"/>
        <v>65</v>
      </c>
      <c r="CR36" s="31">
        <f t="shared" si="10"/>
        <v>14.7</v>
      </c>
      <c r="CS36" s="31">
        <f t="shared" si="10"/>
        <v>7</v>
      </c>
      <c r="CT36" s="31">
        <f t="shared" si="10"/>
        <v>10.3</v>
      </c>
      <c r="CU36" s="31">
        <f t="shared" si="10"/>
        <v>22.3</v>
      </c>
      <c r="CV36" s="31">
        <f t="shared" si="10"/>
        <v>2.2999999999999998</v>
      </c>
      <c r="CW36" s="31">
        <f t="shared" si="10"/>
        <v>14</v>
      </c>
      <c r="CX36" s="31">
        <f t="shared" si="10"/>
        <v>35.200000000000003</v>
      </c>
      <c r="CY36" s="31">
        <f t="shared" si="10"/>
        <v>4.0999999999999996</v>
      </c>
      <c r="CZ36" s="31">
        <f t="shared" si="10"/>
        <v>171</v>
      </c>
      <c r="DA36" s="31">
        <f t="shared" si="10"/>
        <v>13.1</v>
      </c>
      <c r="DB36" s="31">
        <f t="shared" si="10"/>
        <v>21.2</v>
      </c>
      <c r="DC36" s="31">
        <f t="shared" si="10"/>
        <v>13</v>
      </c>
      <c r="DD36" s="31">
        <f t="shared" si="10"/>
        <v>14</v>
      </c>
      <c r="DE36" s="31">
        <f t="shared" si="10"/>
        <v>15</v>
      </c>
      <c r="DF36" s="31">
        <f t="shared" si="10"/>
        <v>1448.5</v>
      </c>
      <c r="DG36" s="31">
        <f t="shared" si="10"/>
        <v>8.9</v>
      </c>
      <c r="DH36" s="31">
        <f t="shared" si="10"/>
        <v>143.9</v>
      </c>
      <c r="DI36" s="31">
        <f t="shared" si="10"/>
        <v>203.5</v>
      </c>
      <c r="DJ36" s="31">
        <f t="shared" si="10"/>
        <v>46</v>
      </c>
      <c r="DK36" s="31">
        <f t="shared" si="10"/>
        <v>34</v>
      </c>
      <c r="DL36" s="31">
        <f t="shared" si="10"/>
        <v>393.4</v>
      </c>
      <c r="DM36" s="31">
        <f t="shared" si="10"/>
        <v>23.1</v>
      </c>
      <c r="DN36" s="31">
        <f t="shared" si="10"/>
        <v>102</v>
      </c>
      <c r="DO36" s="31">
        <f t="shared" si="10"/>
        <v>239</v>
      </c>
      <c r="DP36" s="31">
        <f t="shared" si="10"/>
        <v>14.8</v>
      </c>
      <c r="DQ36" s="31">
        <f t="shared" si="10"/>
        <v>47</v>
      </c>
      <c r="DR36" s="31">
        <f t="shared" si="10"/>
        <v>111</v>
      </c>
      <c r="DS36" s="31">
        <f t="shared" si="10"/>
        <v>60</v>
      </c>
      <c r="DT36" s="31">
        <f t="shared" si="10"/>
        <v>11.1</v>
      </c>
      <c r="DU36" s="31">
        <f t="shared" si="10"/>
        <v>20</v>
      </c>
      <c r="DV36" s="31">
        <f t="shared" si="10"/>
        <v>16.7</v>
      </c>
      <c r="DW36" s="31">
        <f t="shared" si="10"/>
        <v>25.3</v>
      </c>
      <c r="DX36" s="31">
        <f t="shared" si="10"/>
        <v>11.8</v>
      </c>
      <c r="DY36" s="31">
        <f t="shared" si="10"/>
        <v>20</v>
      </c>
      <c r="DZ36" s="31">
        <f t="shared" si="10"/>
        <v>70</v>
      </c>
      <c r="EA36" s="31">
        <f t="shared" si="10"/>
        <v>58</v>
      </c>
      <c r="EB36" s="31">
        <f t="shared" ref="EB36:FX36" si="11">EB9-EB31</f>
        <v>47</v>
      </c>
      <c r="EC36" s="31">
        <f t="shared" si="11"/>
        <v>27</v>
      </c>
      <c r="ED36" s="31">
        <f t="shared" si="11"/>
        <v>97</v>
      </c>
      <c r="EE36" s="31">
        <f t="shared" si="11"/>
        <v>13.7</v>
      </c>
      <c r="EF36" s="31">
        <f t="shared" si="11"/>
        <v>111</v>
      </c>
      <c r="EG36" s="31">
        <f t="shared" si="11"/>
        <v>22</v>
      </c>
      <c r="EH36" s="31">
        <f t="shared" si="11"/>
        <v>21</v>
      </c>
      <c r="EI36" s="31">
        <f t="shared" si="11"/>
        <v>1220</v>
      </c>
      <c r="EJ36" s="31">
        <f t="shared" si="11"/>
        <v>718.6</v>
      </c>
      <c r="EK36" s="31">
        <f t="shared" si="11"/>
        <v>49</v>
      </c>
      <c r="EL36" s="31">
        <f t="shared" si="11"/>
        <v>30</v>
      </c>
      <c r="EM36" s="31">
        <f t="shared" si="11"/>
        <v>36</v>
      </c>
      <c r="EN36" s="31">
        <f t="shared" si="11"/>
        <v>92</v>
      </c>
      <c r="EO36" s="31">
        <f t="shared" si="11"/>
        <v>28.6</v>
      </c>
      <c r="EP36" s="31">
        <f t="shared" si="11"/>
        <v>35</v>
      </c>
      <c r="EQ36" s="31">
        <f t="shared" si="11"/>
        <v>110</v>
      </c>
      <c r="ER36" s="31">
        <f t="shared" si="11"/>
        <v>31</v>
      </c>
      <c r="ES36" s="31">
        <f t="shared" si="11"/>
        <v>10.7</v>
      </c>
      <c r="ET36" s="31">
        <f t="shared" si="11"/>
        <v>16.100000000000001</v>
      </c>
      <c r="EU36" s="31">
        <f t="shared" si="11"/>
        <v>43</v>
      </c>
      <c r="EV36" s="31">
        <f t="shared" si="11"/>
        <v>7</v>
      </c>
      <c r="EW36" s="31">
        <f t="shared" si="11"/>
        <v>57.2</v>
      </c>
      <c r="EX36" s="31">
        <f t="shared" si="11"/>
        <v>13</v>
      </c>
      <c r="EY36" s="31">
        <f t="shared" si="11"/>
        <v>20.100000000000001</v>
      </c>
      <c r="EZ36" s="31">
        <f t="shared" si="11"/>
        <v>10</v>
      </c>
      <c r="FA36" s="31">
        <f t="shared" si="11"/>
        <v>248</v>
      </c>
      <c r="FB36" s="31">
        <f t="shared" si="11"/>
        <v>26</v>
      </c>
      <c r="FC36" s="31">
        <f t="shared" si="11"/>
        <v>144</v>
      </c>
      <c r="FD36" s="31">
        <f t="shared" si="11"/>
        <v>33</v>
      </c>
      <c r="FE36" s="31">
        <f t="shared" si="11"/>
        <v>6.1</v>
      </c>
      <c r="FF36" s="31">
        <f t="shared" si="11"/>
        <v>15</v>
      </c>
      <c r="FG36" s="31">
        <f t="shared" si="11"/>
        <v>10</v>
      </c>
      <c r="FH36" s="31">
        <f t="shared" si="11"/>
        <v>6</v>
      </c>
      <c r="FI36" s="31">
        <f t="shared" si="11"/>
        <v>137.80000000000001</v>
      </c>
      <c r="FJ36" s="31">
        <f t="shared" si="11"/>
        <v>159</v>
      </c>
      <c r="FK36" s="31">
        <f t="shared" si="11"/>
        <v>210</v>
      </c>
      <c r="FL36" s="31">
        <f t="shared" si="11"/>
        <v>500.5</v>
      </c>
      <c r="FM36" s="31">
        <f t="shared" si="11"/>
        <v>318</v>
      </c>
      <c r="FN36" s="31">
        <f t="shared" si="11"/>
        <v>1752.5</v>
      </c>
      <c r="FO36" s="31">
        <f t="shared" si="11"/>
        <v>85</v>
      </c>
      <c r="FP36" s="31">
        <f t="shared" si="11"/>
        <v>164</v>
      </c>
      <c r="FQ36" s="31">
        <f t="shared" si="11"/>
        <v>62</v>
      </c>
      <c r="FR36" s="31">
        <f t="shared" si="11"/>
        <v>12</v>
      </c>
      <c r="FS36" s="31">
        <f t="shared" si="11"/>
        <v>14.2</v>
      </c>
      <c r="FT36" s="31">
        <f t="shared" si="11"/>
        <v>3.9</v>
      </c>
      <c r="FU36" s="31">
        <f t="shared" si="11"/>
        <v>65</v>
      </c>
      <c r="FV36" s="31">
        <f t="shared" si="11"/>
        <v>57</v>
      </c>
      <c r="FW36" s="31">
        <f t="shared" si="11"/>
        <v>11.6</v>
      </c>
      <c r="FX36" s="31">
        <f t="shared" si="11"/>
        <v>6.8</v>
      </c>
      <c r="FY36" s="19"/>
      <c r="FZ36" s="19"/>
      <c r="GA36" s="19"/>
      <c r="GB36" s="19"/>
      <c r="GC36" s="19"/>
      <c r="GD36" s="19"/>
      <c r="GE36" s="19"/>
      <c r="GF36" s="19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4"/>
      <c r="B37" s="45" t="s">
        <v>306</v>
      </c>
      <c r="C37" s="46">
        <f>GA327</f>
        <v>9110.26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9"/>
      <c r="GA37" s="19"/>
      <c r="GB37" s="19"/>
      <c r="GC37" s="19"/>
      <c r="GD37" s="19"/>
      <c r="GE37" s="19"/>
      <c r="GF37" s="19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307</v>
      </c>
      <c r="B38" s="7" t="s">
        <v>308</v>
      </c>
      <c r="C38" s="7">
        <f>B4</f>
        <v>7225.28</v>
      </c>
      <c r="D38" s="7">
        <f t="shared" ref="D38:BO38" si="12">$C$38</f>
        <v>7225.28</v>
      </c>
      <c r="E38" s="7">
        <f t="shared" si="12"/>
        <v>7225.28</v>
      </c>
      <c r="F38" s="7">
        <f t="shared" si="12"/>
        <v>7225.28</v>
      </c>
      <c r="G38" s="7">
        <f t="shared" si="12"/>
        <v>7225.28</v>
      </c>
      <c r="H38" s="7">
        <f t="shared" si="12"/>
        <v>7225.28</v>
      </c>
      <c r="I38" s="7">
        <f t="shared" si="12"/>
        <v>7225.28</v>
      </c>
      <c r="J38" s="7">
        <f t="shared" si="12"/>
        <v>7225.28</v>
      </c>
      <c r="K38" s="7">
        <f t="shared" si="12"/>
        <v>7225.28</v>
      </c>
      <c r="L38" s="7">
        <f t="shared" si="12"/>
        <v>7225.28</v>
      </c>
      <c r="M38" s="7">
        <f t="shared" si="12"/>
        <v>7225.28</v>
      </c>
      <c r="N38" s="7">
        <f t="shared" si="12"/>
        <v>7225.28</v>
      </c>
      <c r="O38" s="7">
        <f t="shared" si="12"/>
        <v>7225.28</v>
      </c>
      <c r="P38" s="7">
        <f t="shared" si="12"/>
        <v>7225.28</v>
      </c>
      <c r="Q38" s="7">
        <f t="shared" si="12"/>
        <v>7225.28</v>
      </c>
      <c r="R38" s="7">
        <f t="shared" si="12"/>
        <v>7225.28</v>
      </c>
      <c r="S38" s="7">
        <f t="shared" si="12"/>
        <v>7225.28</v>
      </c>
      <c r="T38" s="7">
        <f t="shared" si="12"/>
        <v>7225.28</v>
      </c>
      <c r="U38" s="7">
        <f t="shared" si="12"/>
        <v>7225.28</v>
      </c>
      <c r="V38" s="7">
        <f t="shared" si="12"/>
        <v>7225.28</v>
      </c>
      <c r="W38" s="7">
        <f t="shared" si="12"/>
        <v>7225.28</v>
      </c>
      <c r="X38" s="7">
        <f t="shared" si="12"/>
        <v>7225.28</v>
      </c>
      <c r="Y38" s="7">
        <f t="shared" si="12"/>
        <v>7225.28</v>
      </c>
      <c r="Z38" s="7">
        <f t="shared" si="12"/>
        <v>7225.28</v>
      </c>
      <c r="AA38" s="7">
        <f t="shared" si="12"/>
        <v>7225.28</v>
      </c>
      <c r="AB38" s="7">
        <f t="shared" si="12"/>
        <v>7225.28</v>
      </c>
      <c r="AC38" s="7">
        <f t="shared" si="12"/>
        <v>7225.28</v>
      </c>
      <c r="AD38" s="7">
        <f t="shared" si="12"/>
        <v>7225.28</v>
      </c>
      <c r="AE38" s="7">
        <f t="shared" si="12"/>
        <v>7225.28</v>
      </c>
      <c r="AF38" s="7">
        <f t="shared" si="12"/>
        <v>7225.28</v>
      </c>
      <c r="AG38" s="7">
        <f t="shared" si="12"/>
        <v>7225.28</v>
      </c>
      <c r="AH38" s="7">
        <f t="shared" si="12"/>
        <v>7225.28</v>
      </c>
      <c r="AI38" s="7">
        <f t="shared" si="12"/>
        <v>7225.28</v>
      </c>
      <c r="AJ38" s="7">
        <f t="shared" si="12"/>
        <v>7225.28</v>
      </c>
      <c r="AK38" s="7">
        <f t="shared" si="12"/>
        <v>7225.28</v>
      </c>
      <c r="AL38" s="7">
        <f t="shared" si="12"/>
        <v>7225.28</v>
      </c>
      <c r="AM38" s="7">
        <f t="shared" si="12"/>
        <v>7225.28</v>
      </c>
      <c r="AN38" s="7">
        <f t="shared" si="12"/>
        <v>7225.28</v>
      </c>
      <c r="AO38" s="7">
        <f t="shared" si="12"/>
        <v>7225.28</v>
      </c>
      <c r="AP38" s="7">
        <f t="shared" si="12"/>
        <v>7225.28</v>
      </c>
      <c r="AQ38" s="7">
        <f t="shared" si="12"/>
        <v>7225.28</v>
      </c>
      <c r="AR38" s="7">
        <f t="shared" si="12"/>
        <v>7225.28</v>
      </c>
      <c r="AS38" s="7">
        <f t="shared" si="12"/>
        <v>7225.28</v>
      </c>
      <c r="AT38" s="7">
        <f t="shared" si="12"/>
        <v>7225.28</v>
      </c>
      <c r="AU38" s="7">
        <f t="shared" si="12"/>
        <v>7225.28</v>
      </c>
      <c r="AV38" s="7">
        <f t="shared" si="12"/>
        <v>7225.28</v>
      </c>
      <c r="AW38" s="7">
        <f t="shared" si="12"/>
        <v>7225.28</v>
      </c>
      <c r="AX38" s="7">
        <f t="shared" si="12"/>
        <v>7225.28</v>
      </c>
      <c r="AY38" s="7">
        <f t="shared" si="12"/>
        <v>7225.28</v>
      </c>
      <c r="AZ38" s="7">
        <f t="shared" si="12"/>
        <v>7225.28</v>
      </c>
      <c r="BA38" s="7">
        <f t="shared" si="12"/>
        <v>7225.28</v>
      </c>
      <c r="BB38" s="7">
        <f t="shared" si="12"/>
        <v>7225.28</v>
      </c>
      <c r="BC38" s="7">
        <f t="shared" si="12"/>
        <v>7225.28</v>
      </c>
      <c r="BD38" s="7">
        <f t="shared" si="12"/>
        <v>7225.28</v>
      </c>
      <c r="BE38" s="7">
        <f t="shared" si="12"/>
        <v>7225.28</v>
      </c>
      <c r="BF38" s="7">
        <f t="shared" si="12"/>
        <v>7225.28</v>
      </c>
      <c r="BG38" s="7">
        <f t="shared" si="12"/>
        <v>7225.28</v>
      </c>
      <c r="BH38" s="7">
        <f t="shared" si="12"/>
        <v>7225.28</v>
      </c>
      <c r="BI38" s="7">
        <f t="shared" si="12"/>
        <v>7225.28</v>
      </c>
      <c r="BJ38" s="7">
        <f t="shared" si="12"/>
        <v>7225.28</v>
      </c>
      <c r="BK38" s="7">
        <f t="shared" si="12"/>
        <v>7225.28</v>
      </c>
      <c r="BL38" s="7">
        <f t="shared" si="12"/>
        <v>7225.28</v>
      </c>
      <c r="BM38" s="7">
        <f t="shared" si="12"/>
        <v>7225.28</v>
      </c>
      <c r="BN38" s="7">
        <f t="shared" si="12"/>
        <v>7225.28</v>
      </c>
      <c r="BO38" s="7">
        <f t="shared" si="12"/>
        <v>7225.28</v>
      </c>
      <c r="BP38" s="7">
        <f t="shared" ref="BP38:EA38" si="13">$C$38</f>
        <v>7225.28</v>
      </c>
      <c r="BQ38" s="7">
        <f t="shared" si="13"/>
        <v>7225.28</v>
      </c>
      <c r="BR38" s="7">
        <f t="shared" si="13"/>
        <v>7225.28</v>
      </c>
      <c r="BS38" s="7">
        <f t="shared" si="13"/>
        <v>7225.28</v>
      </c>
      <c r="BT38" s="7">
        <f t="shared" si="13"/>
        <v>7225.28</v>
      </c>
      <c r="BU38" s="7">
        <f t="shared" si="13"/>
        <v>7225.28</v>
      </c>
      <c r="BV38" s="7">
        <f t="shared" si="13"/>
        <v>7225.28</v>
      </c>
      <c r="BW38" s="7">
        <f t="shared" si="13"/>
        <v>7225.28</v>
      </c>
      <c r="BX38" s="7">
        <f t="shared" si="13"/>
        <v>7225.28</v>
      </c>
      <c r="BY38" s="7">
        <f t="shared" si="13"/>
        <v>7225.28</v>
      </c>
      <c r="BZ38" s="7">
        <f t="shared" si="13"/>
        <v>7225.28</v>
      </c>
      <c r="CA38" s="7">
        <f t="shared" si="13"/>
        <v>7225.28</v>
      </c>
      <c r="CB38" s="7">
        <f t="shared" si="13"/>
        <v>7225.28</v>
      </c>
      <c r="CC38" s="7">
        <f t="shared" si="13"/>
        <v>7225.28</v>
      </c>
      <c r="CD38" s="7">
        <f t="shared" si="13"/>
        <v>7225.28</v>
      </c>
      <c r="CE38" s="7">
        <f t="shared" si="13"/>
        <v>7225.28</v>
      </c>
      <c r="CF38" s="7">
        <f t="shared" si="13"/>
        <v>7225.28</v>
      </c>
      <c r="CG38" s="7">
        <f t="shared" si="13"/>
        <v>7225.28</v>
      </c>
      <c r="CH38" s="7">
        <f t="shared" si="13"/>
        <v>7225.28</v>
      </c>
      <c r="CI38" s="7">
        <f t="shared" si="13"/>
        <v>7225.28</v>
      </c>
      <c r="CJ38" s="7">
        <f t="shared" si="13"/>
        <v>7225.28</v>
      </c>
      <c r="CK38" s="7">
        <f t="shared" si="13"/>
        <v>7225.28</v>
      </c>
      <c r="CL38" s="7">
        <f t="shared" si="13"/>
        <v>7225.28</v>
      </c>
      <c r="CM38" s="7">
        <f t="shared" si="13"/>
        <v>7225.28</v>
      </c>
      <c r="CN38" s="7">
        <f t="shared" si="13"/>
        <v>7225.28</v>
      </c>
      <c r="CO38" s="7">
        <f t="shared" si="13"/>
        <v>7225.28</v>
      </c>
      <c r="CP38" s="7">
        <f t="shared" si="13"/>
        <v>7225.28</v>
      </c>
      <c r="CQ38" s="7">
        <f t="shared" si="13"/>
        <v>7225.28</v>
      </c>
      <c r="CR38" s="7">
        <f t="shared" si="13"/>
        <v>7225.28</v>
      </c>
      <c r="CS38" s="7">
        <f t="shared" si="13"/>
        <v>7225.28</v>
      </c>
      <c r="CT38" s="7">
        <f t="shared" si="13"/>
        <v>7225.28</v>
      </c>
      <c r="CU38" s="7">
        <f t="shared" si="13"/>
        <v>7225.28</v>
      </c>
      <c r="CV38" s="7">
        <f t="shared" si="13"/>
        <v>7225.28</v>
      </c>
      <c r="CW38" s="7">
        <f t="shared" si="13"/>
        <v>7225.28</v>
      </c>
      <c r="CX38" s="7">
        <f t="shared" si="13"/>
        <v>7225.28</v>
      </c>
      <c r="CY38" s="7">
        <f t="shared" si="13"/>
        <v>7225.28</v>
      </c>
      <c r="CZ38" s="7">
        <f t="shared" si="13"/>
        <v>7225.28</v>
      </c>
      <c r="DA38" s="7">
        <f t="shared" si="13"/>
        <v>7225.28</v>
      </c>
      <c r="DB38" s="7">
        <f t="shared" si="13"/>
        <v>7225.28</v>
      </c>
      <c r="DC38" s="7">
        <f t="shared" si="13"/>
        <v>7225.28</v>
      </c>
      <c r="DD38" s="7">
        <f t="shared" si="13"/>
        <v>7225.28</v>
      </c>
      <c r="DE38" s="7">
        <f t="shared" si="13"/>
        <v>7225.28</v>
      </c>
      <c r="DF38" s="7">
        <f t="shared" si="13"/>
        <v>7225.28</v>
      </c>
      <c r="DG38" s="7">
        <f t="shared" si="13"/>
        <v>7225.28</v>
      </c>
      <c r="DH38" s="7">
        <f t="shared" si="13"/>
        <v>7225.28</v>
      </c>
      <c r="DI38" s="7">
        <f t="shared" si="13"/>
        <v>7225.28</v>
      </c>
      <c r="DJ38" s="7">
        <f t="shared" si="13"/>
        <v>7225.28</v>
      </c>
      <c r="DK38" s="7">
        <f t="shared" si="13"/>
        <v>7225.28</v>
      </c>
      <c r="DL38" s="7">
        <f t="shared" si="13"/>
        <v>7225.28</v>
      </c>
      <c r="DM38" s="7">
        <f t="shared" si="13"/>
        <v>7225.28</v>
      </c>
      <c r="DN38" s="7">
        <f t="shared" si="13"/>
        <v>7225.28</v>
      </c>
      <c r="DO38" s="7">
        <f t="shared" si="13"/>
        <v>7225.28</v>
      </c>
      <c r="DP38" s="7">
        <f t="shared" si="13"/>
        <v>7225.28</v>
      </c>
      <c r="DQ38" s="7">
        <f t="shared" si="13"/>
        <v>7225.28</v>
      </c>
      <c r="DR38" s="7">
        <f t="shared" si="13"/>
        <v>7225.28</v>
      </c>
      <c r="DS38" s="7">
        <f t="shared" si="13"/>
        <v>7225.28</v>
      </c>
      <c r="DT38" s="7">
        <f t="shared" si="13"/>
        <v>7225.28</v>
      </c>
      <c r="DU38" s="7">
        <f t="shared" si="13"/>
        <v>7225.28</v>
      </c>
      <c r="DV38" s="7">
        <f t="shared" si="13"/>
        <v>7225.28</v>
      </c>
      <c r="DW38" s="7">
        <f t="shared" si="13"/>
        <v>7225.28</v>
      </c>
      <c r="DX38" s="7">
        <f t="shared" si="13"/>
        <v>7225.28</v>
      </c>
      <c r="DY38" s="7">
        <f t="shared" si="13"/>
        <v>7225.28</v>
      </c>
      <c r="DZ38" s="7">
        <f t="shared" si="13"/>
        <v>7225.28</v>
      </c>
      <c r="EA38" s="7">
        <f t="shared" si="13"/>
        <v>7225.28</v>
      </c>
      <c r="EB38" s="7">
        <f t="shared" ref="EB38:FX38" si="14">$C$38</f>
        <v>7225.28</v>
      </c>
      <c r="EC38" s="7">
        <f t="shared" si="14"/>
        <v>7225.28</v>
      </c>
      <c r="ED38" s="7">
        <f t="shared" si="14"/>
        <v>7225.28</v>
      </c>
      <c r="EE38" s="7">
        <f t="shared" si="14"/>
        <v>7225.28</v>
      </c>
      <c r="EF38" s="7">
        <f t="shared" si="14"/>
        <v>7225.28</v>
      </c>
      <c r="EG38" s="7">
        <f t="shared" si="14"/>
        <v>7225.28</v>
      </c>
      <c r="EH38" s="7">
        <f t="shared" si="14"/>
        <v>7225.28</v>
      </c>
      <c r="EI38" s="7">
        <f t="shared" si="14"/>
        <v>7225.28</v>
      </c>
      <c r="EJ38" s="7">
        <f t="shared" si="14"/>
        <v>7225.28</v>
      </c>
      <c r="EK38" s="7">
        <f t="shared" si="14"/>
        <v>7225.28</v>
      </c>
      <c r="EL38" s="7">
        <f t="shared" si="14"/>
        <v>7225.28</v>
      </c>
      <c r="EM38" s="7">
        <f t="shared" si="14"/>
        <v>7225.28</v>
      </c>
      <c r="EN38" s="7">
        <f t="shared" si="14"/>
        <v>7225.28</v>
      </c>
      <c r="EO38" s="7">
        <f t="shared" si="14"/>
        <v>7225.28</v>
      </c>
      <c r="EP38" s="7">
        <f t="shared" si="14"/>
        <v>7225.28</v>
      </c>
      <c r="EQ38" s="7">
        <f t="shared" si="14"/>
        <v>7225.28</v>
      </c>
      <c r="ER38" s="7">
        <f t="shared" si="14"/>
        <v>7225.28</v>
      </c>
      <c r="ES38" s="7">
        <f t="shared" si="14"/>
        <v>7225.28</v>
      </c>
      <c r="ET38" s="7">
        <f t="shared" si="14"/>
        <v>7225.28</v>
      </c>
      <c r="EU38" s="7">
        <f t="shared" si="14"/>
        <v>7225.28</v>
      </c>
      <c r="EV38" s="7">
        <f t="shared" si="14"/>
        <v>7225.28</v>
      </c>
      <c r="EW38" s="7">
        <f t="shared" si="14"/>
        <v>7225.28</v>
      </c>
      <c r="EX38" s="7">
        <f t="shared" si="14"/>
        <v>7225.28</v>
      </c>
      <c r="EY38" s="7">
        <f t="shared" si="14"/>
        <v>7225.28</v>
      </c>
      <c r="EZ38" s="7">
        <f t="shared" si="14"/>
        <v>7225.28</v>
      </c>
      <c r="FA38" s="7">
        <f t="shared" si="14"/>
        <v>7225.28</v>
      </c>
      <c r="FB38" s="7">
        <f t="shared" si="14"/>
        <v>7225.28</v>
      </c>
      <c r="FC38" s="7">
        <f t="shared" si="14"/>
        <v>7225.28</v>
      </c>
      <c r="FD38" s="7">
        <f t="shared" si="14"/>
        <v>7225.28</v>
      </c>
      <c r="FE38" s="7">
        <f t="shared" si="14"/>
        <v>7225.28</v>
      </c>
      <c r="FF38" s="7">
        <f t="shared" si="14"/>
        <v>7225.28</v>
      </c>
      <c r="FG38" s="7">
        <f t="shared" si="14"/>
        <v>7225.28</v>
      </c>
      <c r="FH38" s="7">
        <f t="shared" si="14"/>
        <v>7225.28</v>
      </c>
      <c r="FI38" s="7">
        <f t="shared" si="14"/>
        <v>7225.28</v>
      </c>
      <c r="FJ38" s="7">
        <f t="shared" si="14"/>
        <v>7225.28</v>
      </c>
      <c r="FK38" s="7">
        <f t="shared" si="14"/>
        <v>7225.28</v>
      </c>
      <c r="FL38" s="7">
        <f t="shared" si="14"/>
        <v>7225.28</v>
      </c>
      <c r="FM38" s="7">
        <f t="shared" si="14"/>
        <v>7225.28</v>
      </c>
      <c r="FN38" s="7">
        <f t="shared" si="14"/>
        <v>7225.28</v>
      </c>
      <c r="FO38" s="7">
        <f t="shared" si="14"/>
        <v>7225.28</v>
      </c>
      <c r="FP38" s="7">
        <f t="shared" si="14"/>
        <v>7225.28</v>
      </c>
      <c r="FQ38" s="7">
        <f t="shared" si="14"/>
        <v>7225.28</v>
      </c>
      <c r="FR38" s="7">
        <f t="shared" si="14"/>
        <v>7225.28</v>
      </c>
      <c r="FS38" s="7">
        <f t="shared" si="14"/>
        <v>7225.28</v>
      </c>
      <c r="FT38" s="7">
        <f t="shared" si="14"/>
        <v>7225.28</v>
      </c>
      <c r="FU38" s="7">
        <f t="shared" si="14"/>
        <v>7225.28</v>
      </c>
      <c r="FV38" s="7">
        <f t="shared" si="14"/>
        <v>7225.28</v>
      </c>
      <c r="FW38" s="7">
        <f t="shared" si="14"/>
        <v>7225.28</v>
      </c>
      <c r="FX38" s="7">
        <f t="shared" si="14"/>
        <v>7225.28</v>
      </c>
      <c r="FY38" s="7"/>
      <c r="FZ38" s="19"/>
      <c r="GA38" s="19"/>
      <c r="GB38" s="19"/>
      <c r="GC38" s="19"/>
      <c r="GD38" s="19"/>
      <c r="GE38" s="19"/>
      <c r="GF38" s="19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309</v>
      </c>
      <c r="B39" s="7" t="s">
        <v>310</v>
      </c>
      <c r="C39" s="46">
        <v>9110.26</v>
      </c>
      <c r="D39" s="7">
        <f t="shared" ref="D39:BO39" si="15">$C$39</f>
        <v>9110.26</v>
      </c>
      <c r="E39" s="7">
        <f t="shared" si="15"/>
        <v>9110.26</v>
      </c>
      <c r="F39" s="7">
        <f t="shared" si="15"/>
        <v>9110.26</v>
      </c>
      <c r="G39" s="7">
        <f t="shared" si="15"/>
        <v>9110.26</v>
      </c>
      <c r="H39" s="7">
        <f t="shared" si="15"/>
        <v>9110.26</v>
      </c>
      <c r="I39" s="7">
        <f t="shared" si="15"/>
        <v>9110.26</v>
      </c>
      <c r="J39" s="7">
        <f t="shared" si="15"/>
        <v>9110.26</v>
      </c>
      <c r="K39" s="7">
        <f t="shared" si="15"/>
        <v>9110.26</v>
      </c>
      <c r="L39" s="7">
        <f t="shared" si="15"/>
        <v>9110.26</v>
      </c>
      <c r="M39" s="7">
        <f t="shared" si="15"/>
        <v>9110.26</v>
      </c>
      <c r="N39" s="7">
        <f t="shared" si="15"/>
        <v>9110.26</v>
      </c>
      <c r="O39" s="7">
        <f t="shared" si="15"/>
        <v>9110.26</v>
      </c>
      <c r="P39" s="7">
        <f t="shared" si="15"/>
        <v>9110.26</v>
      </c>
      <c r="Q39" s="7">
        <f t="shared" si="15"/>
        <v>9110.26</v>
      </c>
      <c r="R39" s="7">
        <f t="shared" si="15"/>
        <v>9110.26</v>
      </c>
      <c r="S39" s="7">
        <f t="shared" si="15"/>
        <v>9110.26</v>
      </c>
      <c r="T39" s="7">
        <f t="shared" si="15"/>
        <v>9110.26</v>
      </c>
      <c r="U39" s="7">
        <f t="shared" si="15"/>
        <v>9110.26</v>
      </c>
      <c r="V39" s="7">
        <f t="shared" si="15"/>
        <v>9110.26</v>
      </c>
      <c r="W39" s="7">
        <f t="shared" si="15"/>
        <v>9110.26</v>
      </c>
      <c r="X39" s="7">
        <f t="shared" si="15"/>
        <v>9110.26</v>
      </c>
      <c r="Y39" s="7">
        <f t="shared" si="15"/>
        <v>9110.26</v>
      </c>
      <c r="Z39" s="7">
        <f t="shared" si="15"/>
        <v>9110.26</v>
      </c>
      <c r="AA39" s="7">
        <f t="shared" si="15"/>
        <v>9110.26</v>
      </c>
      <c r="AB39" s="7">
        <f t="shared" si="15"/>
        <v>9110.26</v>
      </c>
      <c r="AC39" s="7">
        <f t="shared" si="15"/>
        <v>9110.26</v>
      </c>
      <c r="AD39" s="7">
        <f t="shared" si="15"/>
        <v>9110.26</v>
      </c>
      <c r="AE39" s="7">
        <f t="shared" si="15"/>
        <v>9110.26</v>
      </c>
      <c r="AF39" s="7">
        <f t="shared" si="15"/>
        <v>9110.26</v>
      </c>
      <c r="AG39" s="7">
        <f t="shared" si="15"/>
        <v>9110.26</v>
      </c>
      <c r="AH39" s="7">
        <f t="shared" si="15"/>
        <v>9110.26</v>
      </c>
      <c r="AI39" s="7">
        <f t="shared" si="15"/>
        <v>9110.26</v>
      </c>
      <c r="AJ39" s="7">
        <f t="shared" si="15"/>
        <v>9110.26</v>
      </c>
      <c r="AK39" s="7">
        <f t="shared" si="15"/>
        <v>9110.26</v>
      </c>
      <c r="AL39" s="7">
        <f t="shared" si="15"/>
        <v>9110.26</v>
      </c>
      <c r="AM39" s="7">
        <f t="shared" si="15"/>
        <v>9110.26</v>
      </c>
      <c r="AN39" s="7">
        <f t="shared" si="15"/>
        <v>9110.26</v>
      </c>
      <c r="AO39" s="7">
        <f t="shared" si="15"/>
        <v>9110.26</v>
      </c>
      <c r="AP39" s="7">
        <f t="shared" si="15"/>
        <v>9110.26</v>
      </c>
      <c r="AQ39" s="7">
        <f t="shared" si="15"/>
        <v>9110.26</v>
      </c>
      <c r="AR39" s="7">
        <f t="shared" si="15"/>
        <v>9110.26</v>
      </c>
      <c r="AS39" s="7">
        <f t="shared" si="15"/>
        <v>9110.26</v>
      </c>
      <c r="AT39" s="7">
        <f t="shared" si="15"/>
        <v>9110.26</v>
      </c>
      <c r="AU39" s="7">
        <f t="shared" si="15"/>
        <v>9110.26</v>
      </c>
      <c r="AV39" s="7">
        <f t="shared" si="15"/>
        <v>9110.26</v>
      </c>
      <c r="AW39" s="7">
        <f t="shared" si="15"/>
        <v>9110.26</v>
      </c>
      <c r="AX39" s="7">
        <f t="shared" si="15"/>
        <v>9110.26</v>
      </c>
      <c r="AY39" s="7">
        <f t="shared" si="15"/>
        <v>9110.26</v>
      </c>
      <c r="AZ39" s="7">
        <f t="shared" si="15"/>
        <v>9110.26</v>
      </c>
      <c r="BA39" s="7">
        <f t="shared" si="15"/>
        <v>9110.26</v>
      </c>
      <c r="BB39" s="7">
        <f t="shared" si="15"/>
        <v>9110.26</v>
      </c>
      <c r="BC39" s="7">
        <f t="shared" si="15"/>
        <v>9110.26</v>
      </c>
      <c r="BD39" s="7">
        <f t="shared" si="15"/>
        <v>9110.26</v>
      </c>
      <c r="BE39" s="7">
        <f t="shared" si="15"/>
        <v>9110.26</v>
      </c>
      <c r="BF39" s="7">
        <f t="shared" si="15"/>
        <v>9110.26</v>
      </c>
      <c r="BG39" s="7">
        <f t="shared" si="15"/>
        <v>9110.26</v>
      </c>
      <c r="BH39" s="7">
        <f t="shared" si="15"/>
        <v>9110.26</v>
      </c>
      <c r="BI39" s="7">
        <f t="shared" si="15"/>
        <v>9110.26</v>
      </c>
      <c r="BJ39" s="7">
        <f t="shared" si="15"/>
        <v>9110.26</v>
      </c>
      <c r="BK39" s="7">
        <f t="shared" si="15"/>
        <v>9110.26</v>
      </c>
      <c r="BL39" s="7">
        <f t="shared" si="15"/>
        <v>9110.26</v>
      </c>
      <c r="BM39" s="7">
        <f t="shared" si="15"/>
        <v>9110.26</v>
      </c>
      <c r="BN39" s="7">
        <f t="shared" si="15"/>
        <v>9110.26</v>
      </c>
      <c r="BO39" s="7">
        <f t="shared" si="15"/>
        <v>9110.26</v>
      </c>
      <c r="BP39" s="7">
        <f t="shared" ref="BP39:EA39" si="16">$C$39</f>
        <v>9110.26</v>
      </c>
      <c r="BQ39" s="7">
        <f t="shared" si="16"/>
        <v>9110.26</v>
      </c>
      <c r="BR39" s="7">
        <f t="shared" si="16"/>
        <v>9110.26</v>
      </c>
      <c r="BS39" s="7">
        <f t="shared" si="16"/>
        <v>9110.26</v>
      </c>
      <c r="BT39" s="7">
        <f t="shared" si="16"/>
        <v>9110.26</v>
      </c>
      <c r="BU39" s="7">
        <f t="shared" si="16"/>
        <v>9110.26</v>
      </c>
      <c r="BV39" s="7">
        <f t="shared" si="16"/>
        <v>9110.26</v>
      </c>
      <c r="BW39" s="7">
        <f t="shared" si="16"/>
        <v>9110.26</v>
      </c>
      <c r="BX39" s="7">
        <f t="shared" si="16"/>
        <v>9110.26</v>
      </c>
      <c r="BY39" s="7">
        <f t="shared" si="16"/>
        <v>9110.26</v>
      </c>
      <c r="BZ39" s="7">
        <f t="shared" si="16"/>
        <v>9110.26</v>
      </c>
      <c r="CA39" s="7">
        <f t="shared" si="16"/>
        <v>9110.26</v>
      </c>
      <c r="CB39" s="7">
        <f t="shared" si="16"/>
        <v>9110.26</v>
      </c>
      <c r="CC39" s="7">
        <f t="shared" si="16"/>
        <v>9110.26</v>
      </c>
      <c r="CD39" s="7">
        <f t="shared" si="16"/>
        <v>9110.26</v>
      </c>
      <c r="CE39" s="7">
        <f t="shared" si="16"/>
        <v>9110.26</v>
      </c>
      <c r="CF39" s="7">
        <f t="shared" si="16"/>
        <v>9110.26</v>
      </c>
      <c r="CG39" s="7">
        <f t="shared" si="16"/>
        <v>9110.26</v>
      </c>
      <c r="CH39" s="7">
        <f t="shared" si="16"/>
        <v>9110.26</v>
      </c>
      <c r="CI39" s="7">
        <f t="shared" si="16"/>
        <v>9110.26</v>
      </c>
      <c r="CJ39" s="7">
        <f t="shared" si="16"/>
        <v>9110.26</v>
      </c>
      <c r="CK39" s="7">
        <f t="shared" si="16"/>
        <v>9110.26</v>
      </c>
      <c r="CL39" s="7">
        <f t="shared" si="16"/>
        <v>9110.26</v>
      </c>
      <c r="CM39" s="7">
        <f t="shared" si="16"/>
        <v>9110.26</v>
      </c>
      <c r="CN39" s="7">
        <f t="shared" si="16"/>
        <v>9110.26</v>
      </c>
      <c r="CO39" s="7">
        <f t="shared" si="16"/>
        <v>9110.26</v>
      </c>
      <c r="CP39" s="7">
        <f t="shared" si="16"/>
        <v>9110.26</v>
      </c>
      <c r="CQ39" s="7">
        <f t="shared" si="16"/>
        <v>9110.26</v>
      </c>
      <c r="CR39" s="7">
        <f t="shared" si="16"/>
        <v>9110.26</v>
      </c>
      <c r="CS39" s="7">
        <f t="shared" si="16"/>
        <v>9110.26</v>
      </c>
      <c r="CT39" s="7">
        <f t="shared" si="16"/>
        <v>9110.26</v>
      </c>
      <c r="CU39" s="7">
        <f t="shared" si="16"/>
        <v>9110.26</v>
      </c>
      <c r="CV39" s="7">
        <f t="shared" si="16"/>
        <v>9110.26</v>
      </c>
      <c r="CW39" s="7">
        <f t="shared" si="16"/>
        <v>9110.26</v>
      </c>
      <c r="CX39" s="7">
        <f t="shared" si="16"/>
        <v>9110.26</v>
      </c>
      <c r="CY39" s="7">
        <f t="shared" si="16"/>
        <v>9110.26</v>
      </c>
      <c r="CZ39" s="7">
        <f t="shared" si="16"/>
        <v>9110.26</v>
      </c>
      <c r="DA39" s="7">
        <f t="shared" si="16"/>
        <v>9110.26</v>
      </c>
      <c r="DB39" s="7">
        <f t="shared" si="16"/>
        <v>9110.26</v>
      </c>
      <c r="DC39" s="7">
        <f t="shared" si="16"/>
        <v>9110.26</v>
      </c>
      <c r="DD39" s="7">
        <f t="shared" si="16"/>
        <v>9110.26</v>
      </c>
      <c r="DE39" s="7">
        <f t="shared" si="16"/>
        <v>9110.26</v>
      </c>
      <c r="DF39" s="7">
        <f t="shared" si="16"/>
        <v>9110.26</v>
      </c>
      <c r="DG39" s="7">
        <f t="shared" si="16"/>
        <v>9110.26</v>
      </c>
      <c r="DH39" s="7">
        <f t="shared" si="16"/>
        <v>9110.26</v>
      </c>
      <c r="DI39" s="7">
        <f t="shared" si="16"/>
        <v>9110.26</v>
      </c>
      <c r="DJ39" s="7">
        <f t="shared" si="16"/>
        <v>9110.26</v>
      </c>
      <c r="DK39" s="7">
        <f t="shared" si="16"/>
        <v>9110.26</v>
      </c>
      <c r="DL39" s="7">
        <f t="shared" si="16"/>
        <v>9110.26</v>
      </c>
      <c r="DM39" s="7">
        <f t="shared" si="16"/>
        <v>9110.26</v>
      </c>
      <c r="DN39" s="7">
        <f t="shared" si="16"/>
        <v>9110.26</v>
      </c>
      <c r="DO39" s="7">
        <f t="shared" si="16"/>
        <v>9110.26</v>
      </c>
      <c r="DP39" s="7">
        <f t="shared" si="16"/>
        <v>9110.26</v>
      </c>
      <c r="DQ39" s="7">
        <f t="shared" si="16"/>
        <v>9110.26</v>
      </c>
      <c r="DR39" s="7">
        <f t="shared" si="16"/>
        <v>9110.26</v>
      </c>
      <c r="DS39" s="7">
        <f t="shared" si="16"/>
        <v>9110.26</v>
      </c>
      <c r="DT39" s="7">
        <f t="shared" si="16"/>
        <v>9110.26</v>
      </c>
      <c r="DU39" s="7">
        <f t="shared" si="16"/>
        <v>9110.26</v>
      </c>
      <c r="DV39" s="7">
        <f t="shared" si="16"/>
        <v>9110.26</v>
      </c>
      <c r="DW39" s="7">
        <f t="shared" si="16"/>
        <v>9110.26</v>
      </c>
      <c r="DX39" s="7">
        <f t="shared" si="16"/>
        <v>9110.26</v>
      </c>
      <c r="DY39" s="7">
        <f t="shared" si="16"/>
        <v>9110.26</v>
      </c>
      <c r="DZ39" s="7">
        <f t="shared" si="16"/>
        <v>9110.26</v>
      </c>
      <c r="EA39" s="7">
        <f t="shared" si="16"/>
        <v>9110.26</v>
      </c>
      <c r="EB39" s="7">
        <f t="shared" ref="EB39:FX39" si="17">$C$39</f>
        <v>9110.26</v>
      </c>
      <c r="EC39" s="7">
        <f t="shared" si="17"/>
        <v>9110.26</v>
      </c>
      <c r="ED39" s="7">
        <f t="shared" si="17"/>
        <v>9110.26</v>
      </c>
      <c r="EE39" s="7">
        <f t="shared" si="17"/>
        <v>9110.26</v>
      </c>
      <c r="EF39" s="7">
        <f t="shared" si="17"/>
        <v>9110.26</v>
      </c>
      <c r="EG39" s="7">
        <f t="shared" si="17"/>
        <v>9110.26</v>
      </c>
      <c r="EH39" s="7">
        <f t="shared" si="17"/>
        <v>9110.26</v>
      </c>
      <c r="EI39" s="7">
        <f t="shared" si="17"/>
        <v>9110.26</v>
      </c>
      <c r="EJ39" s="7">
        <f t="shared" si="17"/>
        <v>9110.26</v>
      </c>
      <c r="EK39" s="7">
        <f t="shared" si="17"/>
        <v>9110.26</v>
      </c>
      <c r="EL39" s="7">
        <f t="shared" si="17"/>
        <v>9110.26</v>
      </c>
      <c r="EM39" s="7">
        <f t="shared" si="17"/>
        <v>9110.26</v>
      </c>
      <c r="EN39" s="7">
        <f t="shared" si="17"/>
        <v>9110.26</v>
      </c>
      <c r="EO39" s="7">
        <f t="shared" si="17"/>
        <v>9110.26</v>
      </c>
      <c r="EP39" s="7">
        <f t="shared" si="17"/>
        <v>9110.26</v>
      </c>
      <c r="EQ39" s="7">
        <f t="shared" si="17"/>
        <v>9110.26</v>
      </c>
      <c r="ER39" s="7">
        <f t="shared" si="17"/>
        <v>9110.26</v>
      </c>
      <c r="ES39" s="7">
        <f t="shared" si="17"/>
        <v>9110.26</v>
      </c>
      <c r="ET39" s="7">
        <f t="shared" si="17"/>
        <v>9110.26</v>
      </c>
      <c r="EU39" s="7">
        <f t="shared" si="17"/>
        <v>9110.26</v>
      </c>
      <c r="EV39" s="7">
        <f t="shared" si="17"/>
        <v>9110.26</v>
      </c>
      <c r="EW39" s="7">
        <f t="shared" si="17"/>
        <v>9110.26</v>
      </c>
      <c r="EX39" s="7">
        <f t="shared" si="17"/>
        <v>9110.26</v>
      </c>
      <c r="EY39" s="7">
        <f t="shared" si="17"/>
        <v>9110.26</v>
      </c>
      <c r="EZ39" s="7">
        <f t="shared" si="17"/>
        <v>9110.26</v>
      </c>
      <c r="FA39" s="7">
        <f t="shared" si="17"/>
        <v>9110.26</v>
      </c>
      <c r="FB39" s="7">
        <f t="shared" si="17"/>
        <v>9110.26</v>
      </c>
      <c r="FC39" s="7">
        <f t="shared" si="17"/>
        <v>9110.26</v>
      </c>
      <c r="FD39" s="7">
        <f t="shared" si="17"/>
        <v>9110.26</v>
      </c>
      <c r="FE39" s="7">
        <f t="shared" si="17"/>
        <v>9110.26</v>
      </c>
      <c r="FF39" s="7">
        <f t="shared" si="17"/>
        <v>9110.26</v>
      </c>
      <c r="FG39" s="7">
        <f t="shared" si="17"/>
        <v>9110.26</v>
      </c>
      <c r="FH39" s="7">
        <f t="shared" si="17"/>
        <v>9110.26</v>
      </c>
      <c r="FI39" s="7">
        <f t="shared" si="17"/>
        <v>9110.26</v>
      </c>
      <c r="FJ39" s="7">
        <f t="shared" si="17"/>
        <v>9110.26</v>
      </c>
      <c r="FK39" s="7">
        <f t="shared" si="17"/>
        <v>9110.26</v>
      </c>
      <c r="FL39" s="7">
        <f t="shared" si="17"/>
        <v>9110.26</v>
      </c>
      <c r="FM39" s="7">
        <f t="shared" si="17"/>
        <v>9110.26</v>
      </c>
      <c r="FN39" s="7">
        <f t="shared" si="17"/>
        <v>9110.26</v>
      </c>
      <c r="FO39" s="7">
        <f t="shared" si="17"/>
        <v>9110.26</v>
      </c>
      <c r="FP39" s="7">
        <f t="shared" si="17"/>
        <v>9110.26</v>
      </c>
      <c r="FQ39" s="7">
        <f t="shared" si="17"/>
        <v>9110.26</v>
      </c>
      <c r="FR39" s="7">
        <f t="shared" si="17"/>
        <v>9110.26</v>
      </c>
      <c r="FS39" s="7">
        <f t="shared" si="17"/>
        <v>9110.26</v>
      </c>
      <c r="FT39" s="7">
        <f t="shared" si="17"/>
        <v>9110.26</v>
      </c>
      <c r="FU39" s="7">
        <f t="shared" si="17"/>
        <v>9110.26</v>
      </c>
      <c r="FV39" s="7">
        <f t="shared" si="17"/>
        <v>9110.26</v>
      </c>
      <c r="FW39" s="7">
        <f t="shared" si="17"/>
        <v>9110.26</v>
      </c>
      <c r="FX39" s="7">
        <f t="shared" si="17"/>
        <v>9110.26</v>
      </c>
      <c r="FY39" s="7"/>
      <c r="FZ39" s="19"/>
      <c r="GA39" s="19"/>
      <c r="GB39" s="19"/>
      <c r="GC39" s="19"/>
      <c r="GD39" s="19"/>
      <c r="GE39" s="19"/>
      <c r="GF39" s="19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311</v>
      </c>
      <c r="B40" s="7" t="s">
        <v>312</v>
      </c>
      <c r="C40" s="46">
        <f>B5</f>
        <v>8712</v>
      </c>
      <c r="D40" s="7">
        <f t="shared" ref="D40:BO40" si="18">$C$40</f>
        <v>8712</v>
      </c>
      <c r="E40" s="7">
        <f t="shared" si="18"/>
        <v>8712</v>
      </c>
      <c r="F40" s="7">
        <f t="shared" si="18"/>
        <v>8712</v>
      </c>
      <c r="G40" s="7">
        <f t="shared" si="18"/>
        <v>8712</v>
      </c>
      <c r="H40" s="7">
        <f t="shared" si="18"/>
        <v>8712</v>
      </c>
      <c r="I40" s="7">
        <f t="shared" si="18"/>
        <v>8712</v>
      </c>
      <c r="J40" s="7">
        <f t="shared" si="18"/>
        <v>8712</v>
      </c>
      <c r="K40" s="7">
        <f t="shared" si="18"/>
        <v>8712</v>
      </c>
      <c r="L40" s="7">
        <f t="shared" si="18"/>
        <v>8712</v>
      </c>
      <c r="M40" s="7">
        <f t="shared" si="18"/>
        <v>8712</v>
      </c>
      <c r="N40" s="7">
        <f t="shared" si="18"/>
        <v>8712</v>
      </c>
      <c r="O40" s="7">
        <f t="shared" si="18"/>
        <v>8712</v>
      </c>
      <c r="P40" s="7">
        <f t="shared" si="18"/>
        <v>8712</v>
      </c>
      <c r="Q40" s="7">
        <f t="shared" si="18"/>
        <v>8712</v>
      </c>
      <c r="R40" s="7">
        <f t="shared" si="18"/>
        <v>8712</v>
      </c>
      <c r="S40" s="7">
        <f t="shared" si="18"/>
        <v>8712</v>
      </c>
      <c r="T40" s="7">
        <f t="shared" si="18"/>
        <v>8712</v>
      </c>
      <c r="U40" s="7">
        <f t="shared" si="18"/>
        <v>8712</v>
      </c>
      <c r="V40" s="7">
        <f t="shared" si="18"/>
        <v>8712</v>
      </c>
      <c r="W40" s="7">
        <f t="shared" si="18"/>
        <v>8712</v>
      </c>
      <c r="X40" s="7">
        <f t="shared" si="18"/>
        <v>8712</v>
      </c>
      <c r="Y40" s="7">
        <f t="shared" si="18"/>
        <v>8712</v>
      </c>
      <c r="Z40" s="7">
        <f t="shared" si="18"/>
        <v>8712</v>
      </c>
      <c r="AA40" s="7">
        <f t="shared" si="18"/>
        <v>8712</v>
      </c>
      <c r="AB40" s="7">
        <f t="shared" si="18"/>
        <v>8712</v>
      </c>
      <c r="AC40" s="7">
        <f t="shared" si="18"/>
        <v>8712</v>
      </c>
      <c r="AD40" s="7">
        <f t="shared" si="18"/>
        <v>8712</v>
      </c>
      <c r="AE40" s="7">
        <f t="shared" si="18"/>
        <v>8712</v>
      </c>
      <c r="AF40" s="7">
        <f t="shared" si="18"/>
        <v>8712</v>
      </c>
      <c r="AG40" s="7">
        <f t="shared" si="18"/>
        <v>8712</v>
      </c>
      <c r="AH40" s="7">
        <f t="shared" si="18"/>
        <v>8712</v>
      </c>
      <c r="AI40" s="7">
        <f t="shared" si="18"/>
        <v>8712</v>
      </c>
      <c r="AJ40" s="7">
        <f t="shared" si="18"/>
        <v>8712</v>
      </c>
      <c r="AK40" s="7">
        <f t="shared" si="18"/>
        <v>8712</v>
      </c>
      <c r="AL40" s="7">
        <f t="shared" si="18"/>
        <v>8712</v>
      </c>
      <c r="AM40" s="7">
        <f t="shared" si="18"/>
        <v>8712</v>
      </c>
      <c r="AN40" s="7">
        <f t="shared" si="18"/>
        <v>8712</v>
      </c>
      <c r="AO40" s="7">
        <f t="shared" si="18"/>
        <v>8712</v>
      </c>
      <c r="AP40" s="7">
        <f t="shared" si="18"/>
        <v>8712</v>
      </c>
      <c r="AQ40" s="7">
        <f t="shared" si="18"/>
        <v>8712</v>
      </c>
      <c r="AR40" s="7">
        <f t="shared" si="18"/>
        <v>8712</v>
      </c>
      <c r="AS40" s="7">
        <f t="shared" si="18"/>
        <v>8712</v>
      </c>
      <c r="AT40" s="7">
        <f t="shared" si="18"/>
        <v>8712</v>
      </c>
      <c r="AU40" s="7">
        <f t="shared" si="18"/>
        <v>8712</v>
      </c>
      <c r="AV40" s="7">
        <f t="shared" si="18"/>
        <v>8712</v>
      </c>
      <c r="AW40" s="7">
        <f t="shared" si="18"/>
        <v>8712</v>
      </c>
      <c r="AX40" s="7">
        <f t="shared" si="18"/>
        <v>8712</v>
      </c>
      <c r="AY40" s="7">
        <f t="shared" si="18"/>
        <v>8712</v>
      </c>
      <c r="AZ40" s="7">
        <f t="shared" si="18"/>
        <v>8712</v>
      </c>
      <c r="BA40" s="7">
        <f t="shared" si="18"/>
        <v>8712</v>
      </c>
      <c r="BB40" s="7">
        <f t="shared" si="18"/>
        <v>8712</v>
      </c>
      <c r="BC40" s="7">
        <f t="shared" si="18"/>
        <v>8712</v>
      </c>
      <c r="BD40" s="7">
        <f t="shared" si="18"/>
        <v>8712</v>
      </c>
      <c r="BE40" s="7">
        <f t="shared" si="18"/>
        <v>8712</v>
      </c>
      <c r="BF40" s="7">
        <f t="shared" si="18"/>
        <v>8712</v>
      </c>
      <c r="BG40" s="7">
        <f t="shared" si="18"/>
        <v>8712</v>
      </c>
      <c r="BH40" s="7">
        <f t="shared" si="18"/>
        <v>8712</v>
      </c>
      <c r="BI40" s="7">
        <f t="shared" si="18"/>
        <v>8712</v>
      </c>
      <c r="BJ40" s="7">
        <f t="shared" si="18"/>
        <v>8712</v>
      </c>
      <c r="BK40" s="7">
        <f t="shared" si="18"/>
        <v>8712</v>
      </c>
      <c r="BL40" s="7">
        <f t="shared" si="18"/>
        <v>8712</v>
      </c>
      <c r="BM40" s="7">
        <f t="shared" si="18"/>
        <v>8712</v>
      </c>
      <c r="BN40" s="7">
        <f t="shared" si="18"/>
        <v>8712</v>
      </c>
      <c r="BO40" s="7">
        <f t="shared" si="18"/>
        <v>8712</v>
      </c>
      <c r="BP40" s="7">
        <f t="shared" ref="BP40:EA40" si="19">$C$40</f>
        <v>8712</v>
      </c>
      <c r="BQ40" s="7">
        <f t="shared" si="19"/>
        <v>8712</v>
      </c>
      <c r="BR40" s="7">
        <f t="shared" si="19"/>
        <v>8712</v>
      </c>
      <c r="BS40" s="7">
        <f t="shared" si="19"/>
        <v>8712</v>
      </c>
      <c r="BT40" s="7">
        <f t="shared" si="19"/>
        <v>8712</v>
      </c>
      <c r="BU40" s="7">
        <f t="shared" si="19"/>
        <v>8712</v>
      </c>
      <c r="BV40" s="7">
        <f t="shared" si="19"/>
        <v>8712</v>
      </c>
      <c r="BW40" s="7">
        <f t="shared" si="19"/>
        <v>8712</v>
      </c>
      <c r="BX40" s="7">
        <f t="shared" si="19"/>
        <v>8712</v>
      </c>
      <c r="BY40" s="7">
        <f t="shared" si="19"/>
        <v>8712</v>
      </c>
      <c r="BZ40" s="7">
        <f t="shared" si="19"/>
        <v>8712</v>
      </c>
      <c r="CA40" s="7">
        <f t="shared" si="19"/>
        <v>8712</v>
      </c>
      <c r="CB40" s="7">
        <f t="shared" si="19"/>
        <v>8712</v>
      </c>
      <c r="CC40" s="7">
        <f t="shared" si="19"/>
        <v>8712</v>
      </c>
      <c r="CD40" s="7">
        <f t="shared" si="19"/>
        <v>8712</v>
      </c>
      <c r="CE40" s="7">
        <f t="shared" si="19"/>
        <v>8712</v>
      </c>
      <c r="CF40" s="7">
        <f t="shared" si="19"/>
        <v>8712</v>
      </c>
      <c r="CG40" s="7">
        <f t="shared" si="19"/>
        <v>8712</v>
      </c>
      <c r="CH40" s="7">
        <f t="shared" si="19"/>
        <v>8712</v>
      </c>
      <c r="CI40" s="7">
        <f t="shared" si="19"/>
        <v>8712</v>
      </c>
      <c r="CJ40" s="7">
        <f t="shared" si="19"/>
        <v>8712</v>
      </c>
      <c r="CK40" s="7">
        <f t="shared" si="19"/>
        <v>8712</v>
      </c>
      <c r="CL40" s="7">
        <f t="shared" si="19"/>
        <v>8712</v>
      </c>
      <c r="CM40" s="7">
        <f t="shared" si="19"/>
        <v>8712</v>
      </c>
      <c r="CN40" s="7">
        <f t="shared" si="19"/>
        <v>8712</v>
      </c>
      <c r="CO40" s="7">
        <f t="shared" si="19"/>
        <v>8712</v>
      </c>
      <c r="CP40" s="7">
        <f t="shared" si="19"/>
        <v>8712</v>
      </c>
      <c r="CQ40" s="7">
        <f t="shared" si="19"/>
        <v>8712</v>
      </c>
      <c r="CR40" s="7">
        <f t="shared" si="19"/>
        <v>8712</v>
      </c>
      <c r="CS40" s="7">
        <f t="shared" si="19"/>
        <v>8712</v>
      </c>
      <c r="CT40" s="7">
        <f t="shared" si="19"/>
        <v>8712</v>
      </c>
      <c r="CU40" s="7">
        <f t="shared" si="19"/>
        <v>8712</v>
      </c>
      <c r="CV40" s="7">
        <f t="shared" si="19"/>
        <v>8712</v>
      </c>
      <c r="CW40" s="7">
        <f t="shared" si="19"/>
        <v>8712</v>
      </c>
      <c r="CX40" s="7">
        <f t="shared" si="19"/>
        <v>8712</v>
      </c>
      <c r="CY40" s="7">
        <f t="shared" si="19"/>
        <v>8712</v>
      </c>
      <c r="CZ40" s="7">
        <f t="shared" si="19"/>
        <v>8712</v>
      </c>
      <c r="DA40" s="7">
        <f t="shared" si="19"/>
        <v>8712</v>
      </c>
      <c r="DB40" s="7">
        <f t="shared" si="19"/>
        <v>8712</v>
      </c>
      <c r="DC40" s="7">
        <f t="shared" si="19"/>
        <v>8712</v>
      </c>
      <c r="DD40" s="7">
        <f t="shared" si="19"/>
        <v>8712</v>
      </c>
      <c r="DE40" s="7">
        <f t="shared" si="19"/>
        <v>8712</v>
      </c>
      <c r="DF40" s="7">
        <f t="shared" si="19"/>
        <v>8712</v>
      </c>
      <c r="DG40" s="7">
        <f t="shared" si="19"/>
        <v>8712</v>
      </c>
      <c r="DH40" s="7">
        <f t="shared" si="19"/>
        <v>8712</v>
      </c>
      <c r="DI40" s="7">
        <f t="shared" si="19"/>
        <v>8712</v>
      </c>
      <c r="DJ40" s="7">
        <f t="shared" si="19"/>
        <v>8712</v>
      </c>
      <c r="DK40" s="7">
        <f t="shared" si="19"/>
        <v>8712</v>
      </c>
      <c r="DL40" s="7">
        <f t="shared" si="19"/>
        <v>8712</v>
      </c>
      <c r="DM40" s="7">
        <f t="shared" si="19"/>
        <v>8712</v>
      </c>
      <c r="DN40" s="7">
        <f t="shared" si="19"/>
        <v>8712</v>
      </c>
      <c r="DO40" s="7">
        <f t="shared" si="19"/>
        <v>8712</v>
      </c>
      <c r="DP40" s="7">
        <f t="shared" si="19"/>
        <v>8712</v>
      </c>
      <c r="DQ40" s="7">
        <f t="shared" si="19"/>
        <v>8712</v>
      </c>
      <c r="DR40" s="7">
        <f t="shared" si="19"/>
        <v>8712</v>
      </c>
      <c r="DS40" s="7">
        <f t="shared" si="19"/>
        <v>8712</v>
      </c>
      <c r="DT40" s="7">
        <f t="shared" si="19"/>
        <v>8712</v>
      </c>
      <c r="DU40" s="7">
        <f t="shared" si="19"/>
        <v>8712</v>
      </c>
      <c r="DV40" s="7">
        <f t="shared" si="19"/>
        <v>8712</v>
      </c>
      <c r="DW40" s="7">
        <f t="shared" si="19"/>
        <v>8712</v>
      </c>
      <c r="DX40" s="7">
        <f t="shared" si="19"/>
        <v>8712</v>
      </c>
      <c r="DY40" s="7">
        <f t="shared" si="19"/>
        <v>8712</v>
      </c>
      <c r="DZ40" s="7">
        <f t="shared" si="19"/>
        <v>8712</v>
      </c>
      <c r="EA40" s="7">
        <f t="shared" si="19"/>
        <v>8712</v>
      </c>
      <c r="EB40" s="7">
        <f t="shared" ref="EB40:FX40" si="20">$C$40</f>
        <v>8712</v>
      </c>
      <c r="EC40" s="7">
        <f t="shared" si="20"/>
        <v>8712</v>
      </c>
      <c r="ED40" s="7">
        <f t="shared" si="20"/>
        <v>8712</v>
      </c>
      <c r="EE40" s="7">
        <f t="shared" si="20"/>
        <v>8712</v>
      </c>
      <c r="EF40" s="7">
        <f t="shared" si="20"/>
        <v>8712</v>
      </c>
      <c r="EG40" s="7">
        <f t="shared" si="20"/>
        <v>8712</v>
      </c>
      <c r="EH40" s="7">
        <f t="shared" si="20"/>
        <v>8712</v>
      </c>
      <c r="EI40" s="7">
        <f t="shared" si="20"/>
        <v>8712</v>
      </c>
      <c r="EJ40" s="7">
        <f t="shared" si="20"/>
        <v>8712</v>
      </c>
      <c r="EK40" s="7">
        <f t="shared" si="20"/>
        <v>8712</v>
      </c>
      <c r="EL40" s="7">
        <f t="shared" si="20"/>
        <v>8712</v>
      </c>
      <c r="EM40" s="7">
        <f t="shared" si="20"/>
        <v>8712</v>
      </c>
      <c r="EN40" s="7">
        <f t="shared" si="20"/>
        <v>8712</v>
      </c>
      <c r="EO40" s="7">
        <f t="shared" si="20"/>
        <v>8712</v>
      </c>
      <c r="EP40" s="7">
        <f t="shared" si="20"/>
        <v>8712</v>
      </c>
      <c r="EQ40" s="7">
        <f t="shared" si="20"/>
        <v>8712</v>
      </c>
      <c r="ER40" s="7">
        <f t="shared" si="20"/>
        <v>8712</v>
      </c>
      <c r="ES40" s="7">
        <f t="shared" si="20"/>
        <v>8712</v>
      </c>
      <c r="ET40" s="7">
        <f t="shared" si="20"/>
        <v>8712</v>
      </c>
      <c r="EU40" s="7">
        <f t="shared" si="20"/>
        <v>8712</v>
      </c>
      <c r="EV40" s="7">
        <f t="shared" si="20"/>
        <v>8712</v>
      </c>
      <c r="EW40" s="7">
        <f t="shared" si="20"/>
        <v>8712</v>
      </c>
      <c r="EX40" s="7">
        <f t="shared" si="20"/>
        <v>8712</v>
      </c>
      <c r="EY40" s="7">
        <f t="shared" si="20"/>
        <v>8712</v>
      </c>
      <c r="EZ40" s="7">
        <f t="shared" si="20"/>
        <v>8712</v>
      </c>
      <c r="FA40" s="7">
        <f t="shared" si="20"/>
        <v>8712</v>
      </c>
      <c r="FB40" s="7">
        <f t="shared" si="20"/>
        <v>8712</v>
      </c>
      <c r="FC40" s="7">
        <f t="shared" si="20"/>
        <v>8712</v>
      </c>
      <c r="FD40" s="7">
        <f t="shared" si="20"/>
        <v>8712</v>
      </c>
      <c r="FE40" s="7">
        <f t="shared" si="20"/>
        <v>8712</v>
      </c>
      <c r="FF40" s="7">
        <f t="shared" si="20"/>
        <v>8712</v>
      </c>
      <c r="FG40" s="7">
        <f t="shared" si="20"/>
        <v>8712</v>
      </c>
      <c r="FH40" s="7">
        <f t="shared" si="20"/>
        <v>8712</v>
      </c>
      <c r="FI40" s="7">
        <f t="shared" si="20"/>
        <v>8712</v>
      </c>
      <c r="FJ40" s="7">
        <f t="shared" si="20"/>
        <v>8712</v>
      </c>
      <c r="FK40" s="7">
        <f t="shared" si="20"/>
        <v>8712</v>
      </c>
      <c r="FL40" s="7">
        <f t="shared" si="20"/>
        <v>8712</v>
      </c>
      <c r="FM40" s="7">
        <f t="shared" si="20"/>
        <v>8712</v>
      </c>
      <c r="FN40" s="7">
        <f t="shared" si="20"/>
        <v>8712</v>
      </c>
      <c r="FO40" s="7">
        <f t="shared" si="20"/>
        <v>8712</v>
      </c>
      <c r="FP40" s="7">
        <f t="shared" si="20"/>
        <v>8712</v>
      </c>
      <c r="FQ40" s="7">
        <f t="shared" si="20"/>
        <v>8712</v>
      </c>
      <c r="FR40" s="7">
        <f t="shared" si="20"/>
        <v>8712</v>
      </c>
      <c r="FS40" s="7">
        <f t="shared" si="20"/>
        <v>8712</v>
      </c>
      <c r="FT40" s="7">
        <f t="shared" si="20"/>
        <v>8712</v>
      </c>
      <c r="FU40" s="7">
        <f t="shared" si="20"/>
        <v>8712</v>
      </c>
      <c r="FV40" s="7">
        <f t="shared" si="20"/>
        <v>8712</v>
      </c>
      <c r="FW40" s="7">
        <f t="shared" si="20"/>
        <v>8712</v>
      </c>
      <c r="FX40" s="7">
        <f t="shared" si="20"/>
        <v>8712</v>
      </c>
      <c r="FY40" s="7"/>
      <c r="FZ40" s="19"/>
      <c r="GA40" s="19"/>
      <c r="GB40" s="19"/>
      <c r="GC40" s="19"/>
      <c r="GD40" s="19"/>
      <c r="GE40" s="19"/>
      <c r="GF40" s="19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313</v>
      </c>
      <c r="B41" s="7" t="s">
        <v>314</v>
      </c>
      <c r="C41" s="47">
        <v>1.2250000000000001</v>
      </c>
      <c r="D41" s="47">
        <v>1.2250000000000001</v>
      </c>
      <c r="E41" s="47">
        <v>1.214</v>
      </c>
      <c r="F41" s="47">
        <v>1.2150000000000001</v>
      </c>
      <c r="G41" s="47">
        <v>1.216</v>
      </c>
      <c r="H41" s="47">
        <v>1.2070000000000001</v>
      </c>
      <c r="I41" s="47">
        <v>1.216</v>
      </c>
      <c r="J41" s="47">
        <v>1.1319999999999999</v>
      </c>
      <c r="K41" s="47">
        <v>1.111</v>
      </c>
      <c r="L41" s="47">
        <v>1.2430000000000001</v>
      </c>
      <c r="M41" s="47">
        <v>1.2430000000000001</v>
      </c>
      <c r="N41" s="47">
        <v>1.264</v>
      </c>
      <c r="O41" s="47">
        <v>1.2350000000000001</v>
      </c>
      <c r="P41" s="47">
        <v>1.214</v>
      </c>
      <c r="Q41" s="47">
        <v>1.244</v>
      </c>
      <c r="R41" s="47">
        <v>1.2150000000000001</v>
      </c>
      <c r="S41" s="47">
        <v>1.1839999999999999</v>
      </c>
      <c r="T41" s="47">
        <v>1.0840000000000001</v>
      </c>
      <c r="U41" s="47">
        <v>1.075</v>
      </c>
      <c r="V41" s="47">
        <v>1.083</v>
      </c>
      <c r="W41" s="47">
        <v>1.075</v>
      </c>
      <c r="X41" s="47">
        <v>1.0740000000000001</v>
      </c>
      <c r="Y41" s="47">
        <v>1.0720000000000001</v>
      </c>
      <c r="Z41" s="47">
        <v>1.054</v>
      </c>
      <c r="AA41" s="47">
        <v>1.2350000000000001</v>
      </c>
      <c r="AB41" s="47">
        <v>1.2649999999999999</v>
      </c>
      <c r="AC41" s="47">
        <v>1.1759999999999999</v>
      </c>
      <c r="AD41" s="47">
        <v>1.1559999999999999</v>
      </c>
      <c r="AE41" s="47">
        <v>1.0669999999999999</v>
      </c>
      <c r="AF41" s="47">
        <v>1.121</v>
      </c>
      <c r="AG41" s="47">
        <v>1.214</v>
      </c>
      <c r="AH41" s="47">
        <v>1.111</v>
      </c>
      <c r="AI41" s="47">
        <v>1.1020000000000001</v>
      </c>
      <c r="AJ41" s="47">
        <v>1.115</v>
      </c>
      <c r="AK41" s="47">
        <v>1.091</v>
      </c>
      <c r="AL41" s="47">
        <v>1.103</v>
      </c>
      <c r="AM41" s="47">
        <v>1.1120000000000001</v>
      </c>
      <c r="AN41" s="47">
        <v>1.145</v>
      </c>
      <c r="AO41" s="47">
        <v>1.1930000000000001</v>
      </c>
      <c r="AP41" s="47">
        <v>1.2450000000000001</v>
      </c>
      <c r="AQ41" s="47">
        <v>1.169</v>
      </c>
      <c r="AR41" s="47">
        <v>1.2450000000000001</v>
      </c>
      <c r="AS41" s="47">
        <v>1.319</v>
      </c>
      <c r="AT41" s="47">
        <v>1.2470000000000001</v>
      </c>
      <c r="AU41" s="47">
        <v>1.2150000000000001</v>
      </c>
      <c r="AV41" s="47">
        <v>1.2010000000000001</v>
      </c>
      <c r="AW41" s="47">
        <v>1.204</v>
      </c>
      <c r="AX41" s="47">
        <v>1.173</v>
      </c>
      <c r="AY41" s="47">
        <v>1.2030000000000001</v>
      </c>
      <c r="AZ41" s="47">
        <v>1.208</v>
      </c>
      <c r="BA41" s="47">
        <v>1.1779999999999999</v>
      </c>
      <c r="BB41" s="47">
        <v>1.1879999999999999</v>
      </c>
      <c r="BC41" s="47">
        <v>1.2070000000000001</v>
      </c>
      <c r="BD41" s="47">
        <v>1.21</v>
      </c>
      <c r="BE41" s="47">
        <v>1.208</v>
      </c>
      <c r="BF41" s="47">
        <v>1.2170000000000001</v>
      </c>
      <c r="BG41" s="47">
        <v>1.194</v>
      </c>
      <c r="BH41" s="47">
        <v>1.2050000000000001</v>
      </c>
      <c r="BI41" s="47">
        <v>1.1779999999999999</v>
      </c>
      <c r="BJ41" s="47">
        <v>1.2290000000000001</v>
      </c>
      <c r="BK41" s="47">
        <v>1.208</v>
      </c>
      <c r="BL41" s="47">
        <v>1.163</v>
      </c>
      <c r="BM41" s="47">
        <v>1.1659999999999999</v>
      </c>
      <c r="BN41" s="47">
        <v>1.1539999999999999</v>
      </c>
      <c r="BO41" s="47">
        <v>1.137</v>
      </c>
      <c r="BP41" s="47">
        <v>1.125</v>
      </c>
      <c r="BQ41" s="47">
        <v>1.3089999999999999</v>
      </c>
      <c r="BR41" s="47">
        <v>1.206</v>
      </c>
      <c r="BS41" s="47">
        <v>1.2130000000000001</v>
      </c>
      <c r="BT41" s="47">
        <v>1.2350000000000001</v>
      </c>
      <c r="BU41" s="47">
        <v>1.2370000000000001</v>
      </c>
      <c r="BV41" s="47">
        <v>1.1890000000000001</v>
      </c>
      <c r="BW41" s="47">
        <v>1.218</v>
      </c>
      <c r="BX41" s="47">
        <v>1.2170000000000001</v>
      </c>
      <c r="BY41" s="47">
        <v>1.0840000000000001</v>
      </c>
      <c r="BZ41" s="47">
        <v>1.0660000000000001</v>
      </c>
      <c r="CA41" s="47">
        <v>1.165</v>
      </c>
      <c r="CB41" s="47">
        <v>1.234</v>
      </c>
      <c r="CC41" s="47">
        <v>1.0649999999999999</v>
      </c>
      <c r="CD41" s="47">
        <v>1.0449999999999999</v>
      </c>
      <c r="CE41" s="47">
        <v>1.0760000000000001</v>
      </c>
      <c r="CF41" s="47">
        <v>1.0369999999999999</v>
      </c>
      <c r="CG41" s="47">
        <v>1.0760000000000001</v>
      </c>
      <c r="CH41" s="47">
        <v>1.0760000000000001</v>
      </c>
      <c r="CI41" s="47">
        <v>1.0780000000000001</v>
      </c>
      <c r="CJ41" s="47">
        <v>1.1870000000000001</v>
      </c>
      <c r="CK41" s="47">
        <v>1.256</v>
      </c>
      <c r="CL41" s="47">
        <v>1.236</v>
      </c>
      <c r="CM41" s="47">
        <v>1.2250000000000001</v>
      </c>
      <c r="CN41" s="47">
        <v>1.1850000000000001</v>
      </c>
      <c r="CO41" s="47">
        <v>1.1859999999999999</v>
      </c>
      <c r="CP41" s="47">
        <v>1.224</v>
      </c>
      <c r="CQ41" s="47">
        <v>1.1619999999999999</v>
      </c>
      <c r="CR41" s="47">
        <v>1.113</v>
      </c>
      <c r="CS41" s="47">
        <v>1.1220000000000001</v>
      </c>
      <c r="CT41" s="47">
        <v>1.073</v>
      </c>
      <c r="CU41" s="47">
        <v>1.0149999999999999</v>
      </c>
      <c r="CV41" s="47">
        <v>1.014</v>
      </c>
      <c r="CW41" s="47">
        <v>1.115</v>
      </c>
      <c r="CX41" s="47">
        <v>1.145</v>
      </c>
      <c r="CY41" s="47">
        <v>1.085</v>
      </c>
      <c r="CZ41" s="47">
        <v>1.161</v>
      </c>
      <c r="DA41" s="47">
        <v>1.1220000000000001</v>
      </c>
      <c r="DB41" s="47">
        <v>1.1519999999999999</v>
      </c>
      <c r="DC41" s="47">
        <v>1.133</v>
      </c>
      <c r="DD41" s="47">
        <v>1.127</v>
      </c>
      <c r="DE41" s="47">
        <v>1.1459999999999999</v>
      </c>
      <c r="DF41" s="47">
        <v>1.1459999999999999</v>
      </c>
      <c r="DG41" s="47">
        <v>1.153</v>
      </c>
      <c r="DH41" s="47">
        <v>1.135</v>
      </c>
      <c r="DI41" s="47">
        <v>1.149</v>
      </c>
      <c r="DJ41" s="47">
        <v>1.159</v>
      </c>
      <c r="DK41" s="47">
        <v>1.147</v>
      </c>
      <c r="DL41" s="47">
        <v>1.226</v>
      </c>
      <c r="DM41" s="47">
        <v>1.2030000000000001</v>
      </c>
      <c r="DN41" s="47">
        <v>1.1879999999999999</v>
      </c>
      <c r="DO41" s="47">
        <v>1.1950000000000001</v>
      </c>
      <c r="DP41" s="47">
        <v>1.175</v>
      </c>
      <c r="DQ41" s="47">
        <v>1.171</v>
      </c>
      <c r="DR41" s="47">
        <v>1.1439999999999999</v>
      </c>
      <c r="DS41" s="47">
        <v>1.133</v>
      </c>
      <c r="DT41" s="47">
        <v>1.1319999999999999</v>
      </c>
      <c r="DU41" s="47">
        <v>1.1240000000000001</v>
      </c>
      <c r="DV41" s="47">
        <v>1.1220000000000001</v>
      </c>
      <c r="DW41" s="47">
        <v>1.1319999999999999</v>
      </c>
      <c r="DX41" s="47">
        <v>1.3080000000000001</v>
      </c>
      <c r="DY41" s="47">
        <v>1.2849999999999999</v>
      </c>
      <c r="DZ41" s="47">
        <v>1.2370000000000001</v>
      </c>
      <c r="EA41" s="47">
        <v>1.2130000000000001</v>
      </c>
      <c r="EB41" s="47">
        <v>1.1180000000000001</v>
      </c>
      <c r="EC41" s="47">
        <v>1.075</v>
      </c>
      <c r="ED41" s="47">
        <v>1.65</v>
      </c>
      <c r="EE41" s="47">
        <v>1.0740000000000001</v>
      </c>
      <c r="EF41" s="47">
        <v>1.133</v>
      </c>
      <c r="EG41" s="47">
        <v>1.0429999999999999</v>
      </c>
      <c r="EH41" s="47">
        <v>1.073</v>
      </c>
      <c r="EI41" s="47">
        <v>1.1759999999999999</v>
      </c>
      <c r="EJ41" s="47">
        <v>1.1639999999999999</v>
      </c>
      <c r="EK41" s="47">
        <v>1.127</v>
      </c>
      <c r="EL41" s="47">
        <v>1.105</v>
      </c>
      <c r="EM41" s="47">
        <v>1.1220000000000001</v>
      </c>
      <c r="EN41" s="47">
        <v>1.123</v>
      </c>
      <c r="EO41" s="47">
        <v>1.113</v>
      </c>
      <c r="EP41" s="47">
        <v>1.248</v>
      </c>
      <c r="EQ41" s="47">
        <v>1.27</v>
      </c>
      <c r="ER41" s="47">
        <v>1.2470000000000001</v>
      </c>
      <c r="ES41" s="47">
        <v>1.081</v>
      </c>
      <c r="ET41" s="47">
        <v>1.105</v>
      </c>
      <c r="EU41" s="47">
        <v>1.0920000000000001</v>
      </c>
      <c r="EV41" s="47">
        <v>1.179</v>
      </c>
      <c r="EW41" s="47">
        <v>1.5940000000000001</v>
      </c>
      <c r="EX41" s="47">
        <v>1.2310000000000001</v>
      </c>
      <c r="EY41" s="47">
        <v>1.1160000000000001</v>
      </c>
      <c r="EZ41" s="47">
        <v>1.1040000000000001</v>
      </c>
      <c r="FA41" s="47">
        <v>1.319</v>
      </c>
      <c r="FB41" s="47">
        <v>1.1439999999999999</v>
      </c>
      <c r="FC41" s="47">
        <v>1.194</v>
      </c>
      <c r="FD41" s="47">
        <v>1.145</v>
      </c>
      <c r="FE41" s="47">
        <v>1.1160000000000001</v>
      </c>
      <c r="FF41" s="47">
        <v>1.1339999999999999</v>
      </c>
      <c r="FG41" s="47">
        <v>1.1439999999999999</v>
      </c>
      <c r="FH41" s="47">
        <v>1.107</v>
      </c>
      <c r="FI41" s="47">
        <v>1.175</v>
      </c>
      <c r="FJ41" s="47">
        <v>1.1659999999999999</v>
      </c>
      <c r="FK41" s="47">
        <v>1.1859999999999999</v>
      </c>
      <c r="FL41" s="47">
        <v>1.1739999999999999</v>
      </c>
      <c r="FM41" s="47">
        <v>1.1759999999999999</v>
      </c>
      <c r="FN41" s="47">
        <v>1.1839999999999999</v>
      </c>
      <c r="FO41" s="47">
        <v>1.175</v>
      </c>
      <c r="FP41" s="47">
        <v>1.2050000000000001</v>
      </c>
      <c r="FQ41" s="47">
        <v>1.1659999999999999</v>
      </c>
      <c r="FR41" s="47">
        <v>1.147</v>
      </c>
      <c r="FS41" s="47">
        <v>1.145</v>
      </c>
      <c r="FT41" s="47">
        <v>1.145</v>
      </c>
      <c r="FU41" s="47">
        <v>1.1950000000000001</v>
      </c>
      <c r="FV41" s="47">
        <v>1.147</v>
      </c>
      <c r="FW41" s="47">
        <v>1.147</v>
      </c>
      <c r="FX41" s="47">
        <v>1.1950000000000001</v>
      </c>
      <c r="FY41" s="48"/>
      <c r="FZ41" s="19"/>
      <c r="GA41" s="19"/>
      <c r="GB41" s="19"/>
      <c r="GC41" s="19"/>
      <c r="GD41" s="19"/>
      <c r="GE41" s="19"/>
      <c r="GF41" s="19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315</v>
      </c>
      <c r="B42" s="7" t="s">
        <v>316</v>
      </c>
      <c r="C42" s="49">
        <v>0.12</v>
      </c>
      <c r="D42" s="49">
        <v>0.12</v>
      </c>
      <c r="E42" s="49">
        <v>0.12</v>
      </c>
      <c r="F42" s="49">
        <v>0.12</v>
      </c>
      <c r="G42" s="49">
        <v>0.12</v>
      </c>
      <c r="H42" s="49">
        <v>0.12</v>
      </c>
      <c r="I42" s="49">
        <v>0.12</v>
      </c>
      <c r="J42" s="49">
        <v>0.12</v>
      </c>
      <c r="K42" s="49">
        <v>0.12</v>
      </c>
      <c r="L42" s="49">
        <v>0.12</v>
      </c>
      <c r="M42" s="49">
        <v>0.12</v>
      </c>
      <c r="N42" s="49">
        <v>0.12</v>
      </c>
      <c r="O42" s="49">
        <v>0.12</v>
      </c>
      <c r="P42" s="49">
        <v>0.12</v>
      </c>
      <c r="Q42" s="49">
        <v>0.12</v>
      </c>
      <c r="R42" s="49">
        <v>0.12</v>
      </c>
      <c r="S42" s="49">
        <v>0.12</v>
      </c>
      <c r="T42" s="49">
        <v>0.12</v>
      </c>
      <c r="U42" s="49">
        <v>0.12</v>
      </c>
      <c r="V42" s="49">
        <v>0.12</v>
      </c>
      <c r="W42" s="49">
        <v>0.12</v>
      </c>
      <c r="X42" s="49">
        <v>0.12</v>
      </c>
      <c r="Y42" s="49">
        <v>0.12</v>
      </c>
      <c r="Z42" s="49">
        <v>0.12</v>
      </c>
      <c r="AA42" s="49">
        <v>0.12</v>
      </c>
      <c r="AB42" s="49">
        <v>0.12</v>
      </c>
      <c r="AC42" s="49">
        <v>0.12</v>
      </c>
      <c r="AD42" s="49">
        <v>0.12</v>
      </c>
      <c r="AE42" s="49">
        <v>0.12</v>
      </c>
      <c r="AF42" s="49">
        <v>0.12</v>
      </c>
      <c r="AG42" s="49">
        <v>0.12</v>
      </c>
      <c r="AH42" s="49">
        <v>0.12</v>
      </c>
      <c r="AI42" s="49">
        <v>0.12</v>
      </c>
      <c r="AJ42" s="49">
        <v>0.12</v>
      </c>
      <c r="AK42" s="49">
        <v>0.12</v>
      </c>
      <c r="AL42" s="49">
        <v>0.12</v>
      </c>
      <c r="AM42" s="49">
        <v>0.12</v>
      </c>
      <c r="AN42" s="49">
        <v>0.12</v>
      </c>
      <c r="AO42" s="49">
        <v>0.12</v>
      </c>
      <c r="AP42" s="49">
        <v>0.12</v>
      </c>
      <c r="AQ42" s="49">
        <v>0.12</v>
      </c>
      <c r="AR42" s="49">
        <v>0.12</v>
      </c>
      <c r="AS42" s="49">
        <v>0.12</v>
      </c>
      <c r="AT42" s="49">
        <v>0.12</v>
      </c>
      <c r="AU42" s="49">
        <v>0.12</v>
      </c>
      <c r="AV42" s="49">
        <v>0.12</v>
      </c>
      <c r="AW42" s="49">
        <v>0.12</v>
      </c>
      <c r="AX42" s="49">
        <v>0.12</v>
      </c>
      <c r="AY42" s="49">
        <v>0.12</v>
      </c>
      <c r="AZ42" s="49">
        <v>0.12</v>
      </c>
      <c r="BA42" s="49">
        <v>0.12</v>
      </c>
      <c r="BB42" s="49">
        <v>0.12</v>
      </c>
      <c r="BC42" s="49">
        <v>0.12</v>
      </c>
      <c r="BD42" s="49">
        <v>0.12</v>
      </c>
      <c r="BE42" s="49">
        <v>0.12</v>
      </c>
      <c r="BF42" s="49">
        <v>0.12</v>
      </c>
      <c r="BG42" s="49">
        <v>0.12</v>
      </c>
      <c r="BH42" s="49">
        <v>0.12</v>
      </c>
      <c r="BI42" s="49">
        <v>0.12</v>
      </c>
      <c r="BJ42" s="49">
        <v>0.12</v>
      </c>
      <c r="BK42" s="49">
        <v>0.12</v>
      </c>
      <c r="BL42" s="49">
        <v>0.12</v>
      </c>
      <c r="BM42" s="49">
        <v>0.12</v>
      </c>
      <c r="BN42" s="49">
        <v>0.12</v>
      </c>
      <c r="BO42" s="49">
        <v>0.12</v>
      </c>
      <c r="BP42" s="49">
        <v>0.12</v>
      </c>
      <c r="BQ42" s="49">
        <v>0.12</v>
      </c>
      <c r="BR42" s="49">
        <v>0.12</v>
      </c>
      <c r="BS42" s="49">
        <v>0.12</v>
      </c>
      <c r="BT42" s="49">
        <v>0.12</v>
      </c>
      <c r="BU42" s="49">
        <v>0.12</v>
      </c>
      <c r="BV42" s="49">
        <v>0.12</v>
      </c>
      <c r="BW42" s="49">
        <v>0.12</v>
      </c>
      <c r="BX42" s="49">
        <v>0.12</v>
      </c>
      <c r="BY42" s="49">
        <v>0.12</v>
      </c>
      <c r="BZ42" s="49">
        <v>0.12</v>
      </c>
      <c r="CA42" s="49">
        <v>0.12</v>
      </c>
      <c r="CB42" s="49">
        <v>0.12</v>
      </c>
      <c r="CC42" s="49">
        <v>0.12</v>
      </c>
      <c r="CD42" s="49">
        <v>0.12</v>
      </c>
      <c r="CE42" s="49">
        <v>0.12</v>
      </c>
      <c r="CF42" s="49">
        <v>0.12</v>
      </c>
      <c r="CG42" s="49">
        <v>0.12</v>
      </c>
      <c r="CH42" s="49">
        <v>0.12</v>
      </c>
      <c r="CI42" s="49">
        <v>0.12</v>
      </c>
      <c r="CJ42" s="49">
        <v>0.12</v>
      </c>
      <c r="CK42" s="49">
        <v>0.12</v>
      </c>
      <c r="CL42" s="49">
        <v>0.12</v>
      </c>
      <c r="CM42" s="49">
        <v>0.12</v>
      </c>
      <c r="CN42" s="49">
        <v>0.12</v>
      </c>
      <c r="CO42" s="49">
        <v>0.12</v>
      </c>
      <c r="CP42" s="49">
        <v>0.12</v>
      </c>
      <c r="CQ42" s="49">
        <v>0.12</v>
      </c>
      <c r="CR42" s="49">
        <v>0.12</v>
      </c>
      <c r="CS42" s="49">
        <v>0.12</v>
      </c>
      <c r="CT42" s="49">
        <v>0.12</v>
      </c>
      <c r="CU42" s="49">
        <v>0.12</v>
      </c>
      <c r="CV42" s="49">
        <v>0.12</v>
      </c>
      <c r="CW42" s="49">
        <v>0.12</v>
      </c>
      <c r="CX42" s="49">
        <v>0.12</v>
      </c>
      <c r="CY42" s="49">
        <v>0.12</v>
      </c>
      <c r="CZ42" s="49">
        <v>0.12</v>
      </c>
      <c r="DA42" s="49">
        <v>0.12</v>
      </c>
      <c r="DB42" s="49">
        <v>0.12</v>
      </c>
      <c r="DC42" s="49">
        <v>0.12</v>
      </c>
      <c r="DD42" s="49">
        <v>0.12</v>
      </c>
      <c r="DE42" s="49">
        <v>0.12</v>
      </c>
      <c r="DF42" s="49">
        <v>0.12</v>
      </c>
      <c r="DG42" s="49">
        <v>0.12</v>
      </c>
      <c r="DH42" s="49">
        <v>0.12</v>
      </c>
      <c r="DI42" s="49">
        <v>0.12</v>
      </c>
      <c r="DJ42" s="49">
        <v>0.12</v>
      </c>
      <c r="DK42" s="49">
        <v>0.12</v>
      </c>
      <c r="DL42" s="49">
        <v>0.12</v>
      </c>
      <c r="DM42" s="49">
        <v>0.12</v>
      </c>
      <c r="DN42" s="49">
        <v>0.12</v>
      </c>
      <c r="DO42" s="49">
        <v>0.12</v>
      </c>
      <c r="DP42" s="49">
        <v>0.12</v>
      </c>
      <c r="DQ42" s="49">
        <v>0.12</v>
      </c>
      <c r="DR42" s="49">
        <v>0.12</v>
      </c>
      <c r="DS42" s="49">
        <v>0.12</v>
      </c>
      <c r="DT42" s="49">
        <v>0.12</v>
      </c>
      <c r="DU42" s="49">
        <v>0.12</v>
      </c>
      <c r="DV42" s="49">
        <v>0.12</v>
      </c>
      <c r="DW42" s="49">
        <v>0.12</v>
      </c>
      <c r="DX42" s="49">
        <v>0.12</v>
      </c>
      <c r="DY42" s="49">
        <v>0.12</v>
      </c>
      <c r="DZ42" s="49">
        <v>0.12</v>
      </c>
      <c r="EA42" s="49">
        <v>0.12</v>
      </c>
      <c r="EB42" s="49">
        <v>0.12</v>
      </c>
      <c r="EC42" s="49">
        <v>0.12</v>
      </c>
      <c r="ED42" s="49">
        <v>0.12</v>
      </c>
      <c r="EE42" s="49">
        <v>0.12</v>
      </c>
      <c r="EF42" s="49">
        <v>0.12</v>
      </c>
      <c r="EG42" s="49">
        <v>0.12</v>
      </c>
      <c r="EH42" s="49">
        <v>0.12</v>
      </c>
      <c r="EI42" s="49">
        <v>0.12</v>
      </c>
      <c r="EJ42" s="49">
        <v>0.12</v>
      </c>
      <c r="EK42" s="49">
        <v>0.12</v>
      </c>
      <c r="EL42" s="49">
        <v>0.12</v>
      </c>
      <c r="EM42" s="49">
        <v>0.12</v>
      </c>
      <c r="EN42" s="49">
        <v>0.12</v>
      </c>
      <c r="EO42" s="49">
        <v>0.12</v>
      </c>
      <c r="EP42" s="49">
        <v>0.12</v>
      </c>
      <c r="EQ42" s="49">
        <v>0.12</v>
      </c>
      <c r="ER42" s="49">
        <v>0.12</v>
      </c>
      <c r="ES42" s="49">
        <v>0.12</v>
      </c>
      <c r="ET42" s="49">
        <v>0.12</v>
      </c>
      <c r="EU42" s="49">
        <v>0.12</v>
      </c>
      <c r="EV42" s="49">
        <v>0.12</v>
      </c>
      <c r="EW42" s="49">
        <v>0.12</v>
      </c>
      <c r="EX42" s="49">
        <v>0.12</v>
      </c>
      <c r="EY42" s="49">
        <v>0.12</v>
      </c>
      <c r="EZ42" s="49">
        <v>0.12</v>
      </c>
      <c r="FA42" s="49">
        <v>0.12</v>
      </c>
      <c r="FB42" s="49">
        <v>0.12</v>
      </c>
      <c r="FC42" s="49">
        <v>0.12</v>
      </c>
      <c r="FD42" s="49">
        <v>0.12</v>
      </c>
      <c r="FE42" s="49">
        <v>0.12</v>
      </c>
      <c r="FF42" s="49">
        <v>0.12</v>
      </c>
      <c r="FG42" s="49">
        <v>0.12</v>
      </c>
      <c r="FH42" s="49">
        <v>0.12</v>
      </c>
      <c r="FI42" s="49">
        <v>0.12</v>
      </c>
      <c r="FJ42" s="49">
        <v>0.12</v>
      </c>
      <c r="FK42" s="49">
        <v>0.12</v>
      </c>
      <c r="FL42" s="49">
        <v>0.12</v>
      </c>
      <c r="FM42" s="49">
        <v>0.12</v>
      </c>
      <c r="FN42" s="49">
        <v>0.12</v>
      </c>
      <c r="FO42" s="49">
        <v>0.12</v>
      </c>
      <c r="FP42" s="49">
        <v>0.12</v>
      </c>
      <c r="FQ42" s="49">
        <v>0.12</v>
      </c>
      <c r="FR42" s="49">
        <v>0.12</v>
      </c>
      <c r="FS42" s="49">
        <v>0.12</v>
      </c>
      <c r="FT42" s="49">
        <v>0.12</v>
      </c>
      <c r="FU42" s="49">
        <v>0.12</v>
      </c>
      <c r="FV42" s="49">
        <v>0.12</v>
      </c>
      <c r="FW42" s="49">
        <v>0.12</v>
      </c>
      <c r="FX42" s="49">
        <v>0.12</v>
      </c>
      <c r="FY42" s="49"/>
      <c r="FZ42" s="19"/>
      <c r="GA42" s="19"/>
      <c r="GB42" s="19"/>
      <c r="GC42" s="19"/>
      <c r="GD42" s="19"/>
      <c r="GE42" s="19"/>
      <c r="GF42" s="19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317</v>
      </c>
      <c r="B43" s="7" t="s">
        <v>318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9"/>
      <c r="GA43" s="19"/>
      <c r="GB43" s="19"/>
      <c r="GC43" s="19"/>
      <c r="GD43" s="19"/>
      <c r="GE43" s="19"/>
      <c r="GF43" s="19"/>
      <c r="GG43" s="7"/>
      <c r="GH43" s="7"/>
      <c r="GI43" s="7"/>
      <c r="GJ43" s="7"/>
      <c r="GK43" s="7"/>
      <c r="GL43" s="7"/>
      <c r="GM43" s="7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1:256" x14ac:dyDescent="0.2">
      <c r="A44" s="7"/>
      <c r="B44" s="7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51"/>
      <c r="GA44" s="51"/>
      <c r="GB44" s="19"/>
      <c r="GC44" s="19"/>
      <c r="GD44" s="19"/>
      <c r="GE44" s="19"/>
      <c r="GF44" s="19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4" customFormat="1" ht="15.75" x14ac:dyDescent="0.25">
      <c r="A45" s="7"/>
      <c r="B45" s="45" t="s">
        <v>319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1"/>
      <c r="GA45" s="52"/>
      <c r="GB45" s="19"/>
      <c r="GC45" s="19"/>
      <c r="GD45" s="19"/>
      <c r="GE45" s="19"/>
      <c r="GF45" s="19"/>
      <c r="GG45" s="7"/>
      <c r="GH45" s="7"/>
      <c r="GI45" s="7"/>
      <c r="GJ45" s="7"/>
      <c r="GK45" s="7"/>
      <c r="GL45" s="7"/>
      <c r="GM45" s="7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5" t="s">
        <v>320</v>
      </c>
      <c r="B46" s="52" t="s">
        <v>321</v>
      </c>
      <c r="C46" s="56">
        <v>1474334.05</v>
      </c>
      <c r="D46" s="57">
        <v>5255385.51</v>
      </c>
      <c r="E46" s="57">
        <v>1506828.38</v>
      </c>
      <c r="F46" s="57">
        <v>2828384.96</v>
      </c>
      <c r="G46" s="57">
        <v>271097.03999999998</v>
      </c>
      <c r="H46" s="57">
        <v>210173.66</v>
      </c>
      <c r="I46" s="57">
        <v>1366877.2</v>
      </c>
      <c r="J46" s="57">
        <v>476610.64</v>
      </c>
      <c r="K46" s="57">
        <v>112355.03</v>
      </c>
      <c r="L46" s="57">
        <v>879159.45</v>
      </c>
      <c r="M46" s="57">
        <v>311383.77</v>
      </c>
      <c r="N46" s="57">
        <v>9508736.3800000008</v>
      </c>
      <c r="O46" s="57">
        <v>3190506.25</v>
      </c>
      <c r="P46" s="57">
        <v>71519.679999999993</v>
      </c>
      <c r="Q46" s="57">
        <v>4740516.8</v>
      </c>
      <c r="R46" s="57">
        <v>120196.55</v>
      </c>
      <c r="S46" s="57">
        <v>541996.35</v>
      </c>
      <c r="T46" s="57">
        <v>64136.57</v>
      </c>
      <c r="U46" s="57">
        <v>37702.75</v>
      </c>
      <c r="V46" s="57">
        <v>88728.47</v>
      </c>
      <c r="W46" s="57">
        <v>21205.82</v>
      </c>
      <c r="X46" s="57">
        <v>17908.47</v>
      </c>
      <c r="Y46" s="57">
        <v>107750.58</v>
      </c>
      <c r="Z46" s="57">
        <v>16735.54</v>
      </c>
      <c r="AA46" s="57">
        <v>5135811.88</v>
      </c>
      <c r="AB46" s="57">
        <v>10667032</v>
      </c>
      <c r="AC46" s="57">
        <v>350691.93</v>
      </c>
      <c r="AD46" s="57">
        <v>457109.72</v>
      </c>
      <c r="AE46" s="57">
        <v>34901.269999999997</v>
      </c>
      <c r="AF46" s="57">
        <v>60509.19</v>
      </c>
      <c r="AG46" s="58">
        <v>332856.71000000002</v>
      </c>
      <c r="AH46" s="57">
        <v>138704.76</v>
      </c>
      <c r="AI46" s="57">
        <v>47387.13</v>
      </c>
      <c r="AJ46" s="57">
        <v>109562.31</v>
      </c>
      <c r="AK46" s="57">
        <v>7918.92</v>
      </c>
      <c r="AL46" s="57">
        <v>118828.75</v>
      </c>
      <c r="AM46" s="57">
        <v>73642.559999999998</v>
      </c>
      <c r="AN46" s="57">
        <v>335579.05</v>
      </c>
      <c r="AO46" s="57">
        <v>1268024.02</v>
      </c>
      <c r="AP46" s="57">
        <v>27502922.300000001</v>
      </c>
      <c r="AQ46" s="57">
        <v>104719.73</v>
      </c>
      <c r="AR46" s="57">
        <v>15457978.300000001</v>
      </c>
      <c r="AS46" s="57">
        <v>1981677.91</v>
      </c>
      <c r="AT46" s="57">
        <v>1134428.45</v>
      </c>
      <c r="AU46" s="57">
        <v>136514.25</v>
      </c>
      <c r="AV46" s="57">
        <v>77447.12</v>
      </c>
      <c r="AW46" s="57">
        <v>81766.83</v>
      </c>
      <c r="AX46" s="57">
        <v>51451.39</v>
      </c>
      <c r="AY46" s="57">
        <v>135091.16</v>
      </c>
      <c r="AZ46" s="57">
        <v>942350.06</v>
      </c>
      <c r="BA46" s="57">
        <v>893947.46</v>
      </c>
      <c r="BB46" s="57">
        <v>361965.62</v>
      </c>
      <c r="BC46" s="57">
        <v>6876062.9100000001</v>
      </c>
      <c r="BD46" s="57">
        <v>1264515.74</v>
      </c>
      <c r="BE46" s="57">
        <v>304983.90999999997</v>
      </c>
      <c r="BF46" s="57">
        <v>5260731.45</v>
      </c>
      <c r="BG46" s="57">
        <v>113413.97</v>
      </c>
      <c r="BH46" s="57">
        <v>112336.95</v>
      </c>
      <c r="BI46" s="57">
        <v>15043.14</v>
      </c>
      <c r="BJ46" s="57">
        <v>1433981.04</v>
      </c>
      <c r="BK46" s="57">
        <v>1934120.72</v>
      </c>
      <c r="BL46" s="57">
        <v>12781.36</v>
      </c>
      <c r="BM46" s="57">
        <v>60937.49</v>
      </c>
      <c r="BN46" s="57">
        <v>990280.15</v>
      </c>
      <c r="BO46" s="57">
        <v>356147.12</v>
      </c>
      <c r="BP46" s="57">
        <v>213027.84</v>
      </c>
      <c r="BQ46" s="57">
        <v>1401578.69</v>
      </c>
      <c r="BR46" s="57">
        <v>279933.75</v>
      </c>
      <c r="BS46" s="57">
        <v>164884.35</v>
      </c>
      <c r="BT46" s="57">
        <v>118235.2</v>
      </c>
      <c r="BU46" s="57">
        <v>126999.52</v>
      </c>
      <c r="BV46" s="57">
        <v>597325.71</v>
      </c>
      <c r="BW46" s="57">
        <v>606087.39</v>
      </c>
      <c r="BX46" s="57">
        <v>49878.99</v>
      </c>
      <c r="BY46" s="57">
        <v>258069.76000000001</v>
      </c>
      <c r="BZ46" s="57">
        <v>101197.23</v>
      </c>
      <c r="CA46" s="57">
        <v>301862.92</v>
      </c>
      <c r="CB46" s="57">
        <v>20650576.829999998</v>
      </c>
      <c r="CC46" s="57">
        <v>80196.289999999994</v>
      </c>
      <c r="CD46" s="57">
        <v>31073.91</v>
      </c>
      <c r="CE46" s="57">
        <v>71562.38</v>
      </c>
      <c r="CF46" s="57">
        <v>82457.25</v>
      </c>
      <c r="CG46" s="57">
        <v>64915.96</v>
      </c>
      <c r="CH46" s="57">
        <v>44093.120000000003</v>
      </c>
      <c r="CI46" s="57">
        <v>1170411.04</v>
      </c>
      <c r="CJ46" s="57">
        <v>297261.61</v>
      </c>
      <c r="CK46" s="57">
        <v>1135883.21</v>
      </c>
      <c r="CL46" s="57">
        <v>193437.76</v>
      </c>
      <c r="CM46" s="57">
        <v>61816.57</v>
      </c>
      <c r="CN46" s="57">
        <v>7889794.6100000003</v>
      </c>
      <c r="CO46" s="57">
        <v>3264727.01</v>
      </c>
      <c r="CP46" s="57">
        <v>658958.19999999995</v>
      </c>
      <c r="CQ46" s="57">
        <v>215453.34</v>
      </c>
      <c r="CR46" s="57">
        <v>51985.79</v>
      </c>
      <c r="CS46" s="57">
        <v>204737.85</v>
      </c>
      <c r="CT46" s="57">
        <v>61606.64</v>
      </c>
      <c r="CU46" s="57">
        <v>36329.660000000003</v>
      </c>
      <c r="CV46" s="57">
        <v>27145.78</v>
      </c>
      <c r="CW46" s="7">
        <v>105562.53</v>
      </c>
      <c r="CX46" s="57">
        <v>194086.27</v>
      </c>
      <c r="CY46" s="57">
        <v>22772.67</v>
      </c>
      <c r="CZ46" s="57">
        <v>588626.91</v>
      </c>
      <c r="DA46" s="57">
        <v>114928.32000000001</v>
      </c>
      <c r="DB46" s="57">
        <v>68915.89</v>
      </c>
      <c r="DC46" s="57">
        <v>119297.96</v>
      </c>
      <c r="DD46" s="57">
        <v>81138.81</v>
      </c>
      <c r="DE46" s="57">
        <v>260376.91</v>
      </c>
      <c r="DF46" s="57">
        <v>5387314.4500000002</v>
      </c>
      <c r="DG46" s="57">
        <v>96228.68</v>
      </c>
      <c r="DH46" s="57">
        <v>825629.78</v>
      </c>
      <c r="DI46" s="57">
        <v>966540.17</v>
      </c>
      <c r="DJ46" s="57">
        <v>112653.87</v>
      </c>
      <c r="DK46" s="57">
        <v>52583.32</v>
      </c>
      <c r="DL46" s="57">
        <v>1579478.25</v>
      </c>
      <c r="DM46" s="57">
        <v>109190.83</v>
      </c>
      <c r="DN46" s="57">
        <v>681852.2</v>
      </c>
      <c r="DO46" s="57">
        <v>677020.21</v>
      </c>
      <c r="DP46" s="57">
        <v>44002.46</v>
      </c>
      <c r="DQ46" s="57">
        <v>316242.59999999998</v>
      </c>
      <c r="DR46" s="57">
        <v>371328.45</v>
      </c>
      <c r="DS46" s="57">
        <v>203876.34</v>
      </c>
      <c r="DT46" s="57">
        <v>45409.98</v>
      </c>
      <c r="DU46" s="57">
        <v>111666.85</v>
      </c>
      <c r="DV46" s="57">
        <v>42272.99</v>
      </c>
      <c r="DW46" s="57">
        <v>87748.26</v>
      </c>
      <c r="DX46" s="57">
        <v>93865.5</v>
      </c>
      <c r="DY46" s="57">
        <v>130150.46</v>
      </c>
      <c r="DZ46" s="57">
        <v>275696.53999999998</v>
      </c>
      <c r="EA46" s="57">
        <v>665242.62</v>
      </c>
      <c r="EB46" s="57">
        <v>215928.49</v>
      </c>
      <c r="EC46" s="57">
        <v>90069.96</v>
      </c>
      <c r="ED46" s="57">
        <v>458821.34</v>
      </c>
      <c r="EE46" s="57">
        <v>65861.240000000005</v>
      </c>
      <c r="EF46" s="57">
        <v>237421.25</v>
      </c>
      <c r="EG46" s="57">
        <v>90778.69</v>
      </c>
      <c r="EH46" s="57">
        <v>46466.16</v>
      </c>
      <c r="EI46" s="57">
        <v>2172198.98</v>
      </c>
      <c r="EJ46" s="57">
        <v>1873000.99</v>
      </c>
      <c r="EK46" s="57">
        <v>106970.37</v>
      </c>
      <c r="EL46" s="57">
        <v>75545.53</v>
      </c>
      <c r="EM46" s="57">
        <v>178240.7</v>
      </c>
      <c r="EN46" s="57">
        <v>191948.95</v>
      </c>
      <c r="EO46" s="57">
        <v>141702.06</v>
      </c>
      <c r="EP46" s="57">
        <v>136023.15</v>
      </c>
      <c r="EQ46" s="57">
        <v>689409.91</v>
      </c>
      <c r="ER46" s="57">
        <v>111738.63</v>
      </c>
      <c r="ES46" s="57">
        <v>80229.91</v>
      </c>
      <c r="ET46" s="57">
        <v>90548.07</v>
      </c>
      <c r="EU46" s="57">
        <v>92499</v>
      </c>
      <c r="EV46" s="57">
        <v>37252.47</v>
      </c>
      <c r="EW46" s="57">
        <v>220534.64</v>
      </c>
      <c r="EX46" s="57">
        <v>10743.86</v>
      </c>
      <c r="EY46" s="57">
        <v>105218.03</v>
      </c>
      <c r="EZ46" s="57">
        <v>85629.94</v>
      </c>
      <c r="FA46" s="57">
        <v>1401640.21</v>
      </c>
      <c r="FB46" s="58">
        <v>387943.17</v>
      </c>
      <c r="FC46" s="57">
        <v>703630.67</v>
      </c>
      <c r="FD46" s="57">
        <v>112002.01</v>
      </c>
      <c r="FE46" s="57">
        <v>56476.61</v>
      </c>
      <c r="FF46" s="57">
        <v>56476.33</v>
      </c>
      <c r="FG46" s="57">
        <v>37146.94</v>
      </c>
      <c r="FH46" s="57">
        <v>106787.57</v>
      </c>
      <c r="FI46" s="57">
        <v>459931.8</v>
      </c>
      <c r="FJ46" s="57">
        <v>528370.32999999996</v>
      </c>
      <c r="FK46" s="57">
        <v>829639.16</v>
      </c>
      <c r="FL46" s="57">
        <v>1648805.48</v>
      </c>
      <c r="FM46" s="57">
        <v>615622.91</v>
      </c>
      <c r="FN46" s="57">
        <v>3154866.94</v>
      </c>
      <c r="FO46" s="58">
        <v>604561.06999999995</v>
      </c>
      <c r="FP46" s="57">
        <v>871488.91</v>
      </c>
      <c r="FQ46" s="57">
        <v>215362.09</v>
      </c>
      <c r="FR46" s="57">
        <v>76910.06</v>
      </c>
      <c r="FS46" s="57">
        <v>120144.77</v>
      </c>
      <c r="FT46" s="58">
        <v>89752.12</v>
      </c>
      <c r="FU46" s="57">
        <v>220611.5</v>
      </c>
      <c r="FV46" s="57">
        <v>137014.49</v>
      </c>
      <c r="FW46" s="57">
        <v>43111.48</v>
      </c>
      <c r="FX46" s="57">
        <v>42470.15</v>
      </c>
      <c r="FY46" s="52"/>
      <c r="FZ46" s="51">
        <f>SUM(C46:FX46)</f>
        <v>195027142.95999992</v>
      </c>
      <c r="GA46" s="7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</row>
    <row r="47" spans="1:256" x14ac:dyDescent="0.2">
      <c r="A47" s="6" t="s">
        <v>322</v>
      </c>
      <c r="B47" s="7" t="s">
        <v>323</v>
      </c>
      <c r="C47" s="59">
        <v>818228678.50001037</v>
      </c>
      <c r="D47" s="58">
        <v>3187228341.8000016</v>
      </c>
      <c r="E47" s="58">
        <v>829667128.30000019</v>
      </c>
      <c r="F47" s="58">
        <v>1980846165.3000002</v>
      </c>
      <c r="G47" s="58">
        <v>245887315.56999993</v>
      </c>
      <c r="H47" s="58">
        <v>110483031.41</v>
      </c>
      <c r="I47" s="58">
        <v>893364624.99999988</v>
      </c>
      <c r="J47" s="58">
        <v>144673784.09399998</v>
      </c>
      <c r="K47" s="58">
        <v>43078818.168999992</v>
      </c>
      <c r="L47" s="58">
        <v>637408770.77000022</v>
      </c>
      <c r="M47" s="58">
        <v>220714611.15000013</v>
      </c>
      <c r="N47" s="58">
        <v>7194898901.5800009</v>
      </c>
      <c r="O47" s="58">
        <v>2041127909.4999998</v>
      </c>
      <c r="P47" s="58">
        <v>46597451.25</v>
      </c>
      <c r="Q47" s="58">
        <v>3385908906.1300001</v>
      </c>
      <c r="R47" s="58">
        <v>70850163.799999982</v>
      </c>
      <c r="S47" s="58">
        <v>334632673.38</v>
      </c>
      <c r="T47" s="58">
        <v>28737140.287999999</v>
      </c>
      <c r="U47" s="58">
        <v>22970000.614499997</v>
      </c>
      <c r="V47" s="58">
        <v>32183968.634000003</v>
      </c>
      <c r="W47" s="58">
        <v>7913908.7439999999</v>
      </c>
      <c r="X47" s="58">
        <v>17600640.739</v>
      </c>
      <c r="Y47" s="58">
        <v>69119512.049999997</v>
      </c>
      <c r="Z47" s="58">
        <v>24671503.265000001</v>
      </c>
      <c r="AA47" s="58">
        <v>4108255220.0200005</v>
      </c>
      <c r="AB47" s="58">
        <v>7451222287.9400005</v>
      </c>
      <c r="AC47" s="58">
        <v>250938127.23999998</v>
      </c>
      <c r="AD47" s="58">
        <v>298035014.05000001</v>
      </c>
      <c r="AE47" s="58">
        <v>38835517.939999998</v>
      </c>
      <c r="AF47" s="58">
        <v>69383045.840000004</v>
      </c>
      <c r="AG47" s="58">
        <v>332536037.60000002</v>
      </c>
      <c r="AH47" s="58">
        <v>34289251.244999997</v>
      </c>
      <c r="AI47" s="58">
        <v>9478274.0879999995</v>
      </c>
      <c r="AJ47" s="58">
        <v>29857957.317999996</v>
      </c>
      <c r="AK47" s="58">
        <v>57620934.062999994</v>
      </c>
      <c r="AL47" s="58">
        <v>67061148.806000002</v>
      </c>
      <c r="AM47" s="58">
        <v>52695726.522999994</v>
      </c>
      <c r="AN47" s="58">
        <v>116937354.02000001</v>
      </c>
      <c r="AO47" s="58">
        <v>400153808.56800002</v>
      </c>
      <c r="AP47" s="58">
        <v>21416425742.809998</v>
      </c>
      <c r="AQ47" s="58">
        <v>110792106.32666665</v>
      </c>
      <c r="AR47" s="58">
        <v>7686308894.4000015</v>
      </c>
      <c r="AS47" s="58">
        <v>3409292594.48</v>
      </c>
      <c r="AT47" s="58">
        <v>276632942.93599999</v>
      </c>
      <c r="AU47" s="58">
        <v>54794953.978</v>
      </c>
      <c r="AV47" s="58">
        <v>34894912.170000002</v>
      </c>
      <c r="AW47" s="58">
        <v>29061522.540000003</v>
      </c>
      <c r="AX47" s="58">
        <v>21502113.932</v>
      </c>
      <c r="AY47" s="58">
        <v>46045305.797000006</v>
      </c>
      <c r="AZ47" s="58">
        <v>705191201.38</v>
      </c>
      <c r="BA47" s="58">
        <v>495840207.31999993</v>
      </c>
      <c r="BB47" s="58">
        <v>189205049.31999999</v>
      </c>
      <c r="BC47" s="58">
        <v>3135220825.54</v>
      </c>
      <c r="BD47" s="58">
        <v>441072048.64000005</v>
      </c>
      <c r="BE47" s="58">
        <v>140360453.53</v>
      </c>
      <c r="BF47" s="58">
        <v>1936198546.0599999</v>
      </c>
      <c r="BG47" s="58">
        <v>40966941.849999994</v>
      </c>
      <c r="BH47" s="58">
        <v>56353543.769999996</v>
      </c>
      <c r="BI47" s="58">
        <v>42535526.439999998</v>
      </c>
      <c r="BJ47" s="58">
        <v>642930540.36000001</v>
      </c>
      <c r="BK47" s="58">
        <v>1176423309.46</v>
      </c>
      <c r="BL47" s="58">
        <v>6442159.75</v>
      </c>
      <c r="BM47" s="58">
        <v>32054962.711999997</v>
      </c>
      <c r="BN47" s="58">
        <v>279456316.15000004</v>
      </c>
      <c r="BO47" s="58">
        <v>154953721.35000002</v>
      </c>
      <c r="BP47" s="58">
        <v>72079912.140000001</v>
      </c>
      <c r="BQ47" s="58">
        <v>1227391528.4699998</v>
      </c>
      <c r="BR47" s="58">
        <v>675200070.89999998</v>
      </c>
      <c r="BS47" s="58">
        <v>436804695.45000005</v>
      </c>
      <c r="BT47" s="58">
        <v>372394263.03400004</v>
      </c>
      <c r="BU47" s="58">
        <v>128412478.60000001</v>
      </c>
      <c r="BV47" s="58">
        <v>774404900.71000004</v>
      </c>
      <c r="BW47" s="58">
        <v>704265546.75</v>
      </c>
      <c r="BX47" s="58">
        <v>56059845.329999991</v>
      </c>
      <c r="BY47" s="58">
        <v>100090122.51299998</v>
      </c>
      <c r="BZ47" s="58">
        <v>31908982.985999998</v>
      </c>
      <c r="CA47" s="58">
        <v>91345359.474000007</v>
      </c>
      <c r="CB47" s="58">
        <v>11183780495.140003</v>
      </c>
      <c r="CC47" s="58">
        <v>21243339.940000001</v>
      </c>
      <c r="CD47" s="58">
        <v>17033740.300000001</v>
      </c>
      <c r="CE47" s="58">
        <v>39147135.846000001</v>
      </c>
      <c r="CF47" s="58">
        <v>33596513.855999999</v>
      </c>
      <c r="CG47" s="58">
        <v>25772782.550000001</v>
      </c>
      <c r="CH47" s="58">
        <v>19807919.298999995</v>
      </c>
      <c r="CI47" s="58">
        <v>108484893.82499999</v>
      </c>
      <c r="CJ47" s="58">
        <v>223684416.037</v>
      </c>
      <c r="CK47" s="58">
        <v>1363037791.5699999</v>
      </c>
      <c r="CL47" s="58">
        <v>215054105.53999996</v>
      </c>
      <c r="CM47" s="58">
        <v>213764926.84999999</v>
      </c>
      <c r="CN47" s="58">
        <v>3885336557.7200022</v>
      </c>
      <c r="CO47" s="58">
        <v>2343611455.4000006</v>
      </c>
      <c r="CP47" s="58">
        <v>463242962.68999982</v>
      </c>
      <c r="CQ47" s="58">
        <v>127686443.27000001</v>
      </c>
      <c r="CR47" s="58">
        <v>89098073.310000002</v>
      </c>
      <c r="CS47" s="58">
        <v>52367123.43</v>
      </c>
      <c r="CT47" s="58">
        <v>41459248.530000001</v>
      </c>
      <c r="CU47" s="58">
        <v>18092682.199999999</v>
      </c>
      <c r="CV47" s="58">
        <v>22612927.969999999</v>
      </c>
      <c r="CW47" s="58">
        <v>65956050.288999997</v>
      </c>
      <c r="CX47" s="58">
        <v>82656778.024000004</v>
      </c>
      <c r="CY47" s="58">
        <v>6727843.3080000002</v>
      </c>
      <c r="CZ47" s="58">
        <v>224827370.69999999</v>
      </c>
      <c r="DA47" s="58">
        <v>41833601.740000002</v>
      </c>
      <c r="DB47" s="58">
        <v>28516173.619999997</v>
      </c>
      <c r="DC47" s="58">
        <v>61584632.899999999</v>
      </c>
      <c r="DD47" s="58">
        <v>233773022.46000001</v>
      </c>
      <c r="DE47" s="58">
        <v>155488823.81999999</v>
      </c>
      <c r="DF47" s="58">
        <v>1958171196.4000001</v>
      </c>
      <c r="DG47" s="58">
        <v>48928218.534999996</v>
      </c>
      <c r="DH47" s="58">
        <v>420210234.125</v>
      </c>
      <c r="DI47" s="58">
        <v>573704516.38</v>
      </c>
      <c r="DJ47" s="58">
        <v>62526398</v>
      </c>
      <c r="DK47" s="58">
        <v>51563671.359999999</v>
      </c>
      <c r="DL47" s="58">
        <v>592398497.079</v>
      </c>
      <c r="DM47" s="58">
        <v>20885763.109999999</v>
      </c>
      <c r="DN47" s="58">
        <v>268864865.403</v>
      </c>
      <c r="DO47" s="58">
        <v>314205779.38</v>
      </c>
      <c r="DP47" s="58">
        <v>32748198.32</v>
      </c>
      <c r="DQ47" s="58">
        <v>260165574.08000004</v>
      </c>
      <c r="DR47" s="58">
        <v>78475461.979999989</v>
      </c>
      <c r="DS47" s="58">
        <v>39170748.546000004</v>
      </c>
      <c r="DT47" s="58">
        <v>10982458.577999998</v>
      </c>
      <c r="DU47" s="58">
        <v>27640093.890999999</v>
      </c>
      <c r="DV47" s="58">
        <v>8001658.4059999995</v>
      </c>
      <c r="DW47" s="58">
        <v>19858819.762000002</v>
      </c>
      <c r="DX47" s="58">
        <v>65952438.349999994</v>
      </c>
      <c r="DY47" s="58">
        <v>116490058.16999999</v>
      </c>
      <c r="DZ47" s="58">
        <v>189310538.00999996</v>
      </c>
      <c r="EA47" s="58">
        <v>419972235.62</v>
      </c>
      <c r="EB47" s="58">
        <v>79457481.799999997</v>
      </c>
      <c r="EC47" s="58">
        <v>34317921.119999997</v>
      </c>
      <c r="ED47" s="58">
        <v>3446651233.3000002</v>
      </c>
      <c r="EE47" s="58">
        <v>17004211.035999998</v>
      </c>
      <c r="EF47" s="58">
        <v>90347362.416999996</v>
      </c>
      <c r="EG47" s="58">
        <v>29048388.545000002</v>
      </c>
      <c r="EH47" s="58">
        <v>13639480.385</v>
      </c>
      <c r="EI47" s="58">
        <v>1089953553.8800001</v>
      </c>
      <c r="EJ47" s="58">
        <v>793123869.98699999</v>
      </c>
      <c r="EK47" s="58">
        <v>463584297.22999996</v>
      </c>
      <c r="EL47" s="58">
        <v>194434588.40000001</v>
      </c>
      <c r="EM47" s="58">
        <v>96436246.574999988</v>
      </c>
      <c r="EN47" s="58">
        <v>62746554.702999994</v>
      </c>
      <c r="EO47" s="58">
        <v>45772221.612999991</v>
      </c>
      <c r="EP47" s="58">
        <v>130764051.5</v>
      </c>
      <c r="EQ47" s="58">
        <v>1066273916.76</v>
      </c>
      <c r="ER47" s="58">
        <v>90086944.344999999</v>
      </c>
      <c r="ES47" s="58">
        <v>22651351.93</v>
      </c>
      <c r="ET47" s="58">
        <v>24477523.27</v>
      </c>
      <c r="EU47" s="58">
        <v>36379578.501000002</v>
      </c>
      <c r="EV47" s="58">
        <v>44966947.019999996</v>
      </c>
      <c r="EW47" s="58">
        <v>886603800.3599999</v>
      </c>
      <c r="EX47" s="58">
        <v>47941095.327999994</v>
      </c>
      <c r="EY47" s="58">
        <v>33384205.802000001</v>
      </c>
      <c r="EZ47" s="58">
        <v>25992937.372000001</v>
      </c>
      <c r="FA47" s="58">
        <v>2487977388.5240002</v>
      </c>
      <c r="FB47" s="58">
        <v>324811266.26999998</v>
      </c>
      <c r="FC47" s="58">
        <v>324250361.22000003</v>
      </c>
      <c r="FD47" s="58">
        <v>46236851.533999994</v>
      </c>
      <c r="FE47" s="58">
        <v>34933391.236000001</v>
      </c>
      <c r="FF47" s="58">
        <v>20853556.5</v>
      </c>
      <c r="FG47" s="58">
        <v>17673267.844999999</v>
      </c>
      <c r="FH47" s="58">
        <v>44920359.390000001</v>
      </c>
      <c r="FI47" s="58">
        <v>992741902.59999979</v>
      </c>
      <c r="FJ47" s="58">
        <v>563457922.40000033</v>
      </c>
      <c r="FK47" s="58">
        <v>1626056258.1000004</v>
      </c>
      <c r="FL47" s="58">
        <v>1228046554.8999999</v>
      </c>
      <c r="FM47" s="58">
        <v>483672206.66000015</v>
      </c>
      <c r="FN47" s="58">
        <v>2119555353.6000009</v>
      </c>
      <c r="FO47" s="58">
        <v>1479812281.8000009</v>
      </c>
      <c r="FP47" s="58">
        <v>1128946759.0000005</v>
      </c>
      <c r="FQ47" s="58">
        <v>272905798.64999986</v>
      </c>
      <c r="FR47" s="58">
        <v>114496026.86999997</v>
      </c>
      <c r="FS47" s="58">
        <v>222016308.35000014</v>
      </c>
      <c r="FT47" s="58">
        <v>313226702.07500005</v>
      </c>
      <c r="FU47" s="58">
        <v>115281550.25999999</v>
      </c>
      <c r="FV47" s="58">
        <v>105084442.98</v>
      </c>
      <c r="FW47" s="58">
        <v>18464385.787999999</v>
      </c>
      <c r="FX47" s="58">
        <v>18037862.140000001</v>
      </c>
      <c r="FY47" s="52"/>
      <c r="FZ47" s="52">
        <f>SUM(C47:FX47)</f>
        <v>132896413582.1472</v>
      </c>
      <c r="GA47" s="52"/>
      <c r="GB47" s="52"/>
      <c r="GC47" s="52"/>
      <c r="GD47" s="52"/>
      <c r="GE47" s="52"/>
      <c r="GF47" s="52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324</v>
      </c>
      <c r="B48" s="30" t="s">
        <v>325</v>
      </c>
      <c r="C48" s="60">
        <v>2.7E-2</v>
      </c>
      <c r="D48" s="44">
        <v>2.7E-2</v>
      </c>
      <c r="E48" s="44">
        <v>2.5687999999999999E-2</v>
      </c>
      <c r="F48" s="44">
        <v>2.7E-2</v>
      </c>
      <c r="G48" s="44">
        <v>2.3285E-2</v>
      </c>
      <c r="H48" s="44">
        <v>2.7E-2</v>
      </c>
      <c r="I48" s="44">
        <v>2.7E-2</v>
      </c>
      <c r="J48" s="44">
        <v>2.7E-2</v>
      </c>
      <c r="K48" s="44">
        <v>2.7E-2</v>
      </c>
      <c r="L48" s="44">
        <v>2.2894999999999999E-2</v>
      </c>
      <c r="M48" s="44">
        <v>2.1946999999999998E-2</v>
      </c>
      <c r="N48" s="44">
        <v>1.8756000000000002E-2</v>
      </c>
      <c r="O48" s="44">
        <v>2.6353000000000001E-2</v>
      </c>
      <c r="P48" s="44">
        <v>2.7E-2</v>
      </c>
      <c r="Q48" s="44">
        <v>2.7E-2</v>
      </c>
      <c r="R48" s="44">
        <v>2.4909000000000001E-2</v>
      </c>
      <c r="S48" s="44">
        <v>2.2013999999999999E-2</v>
      </c>
      <c r="T48" s="44">
        <v>2.0301E-2</v>
      </c>
      <c r="U48" s="44">
        <v>1.9800999999999999E-2</v>
      </c>
      <c r="V48" s="44">
        <v>2.7E-2</v>
      </c>
      <c r="W48" s="44">
        <v>2.7E-2</v>
      </c>
      <c r="X48" s="44">
        <v>1.1756000000000001E-2</v>
      </c>
      <c r="Y48" s="44">
        <v>2.0498000000000002E-2</v>
      </c>
      <c r="Z48" s="44">
        <v>1.9853000000000003E-2</v>
      </c>
      <c r="AA48" s="44">
        <v>2.5995000000000001E-2</v>
      </c>
      <c r="AB48" s="44">
        <v>2.6023000000000001E-2</v>
      </c>
      <c r="AC48" s="44">
        <v>1.6982000000000001E-2</v>
      </c>
      <c r="AD48" s="44">
        <v>1.5692999999999999E-2</v>
      </c>
      <c r="AE48" s="44">
        <v>8.8140000000000007E-3</v>
      </c>
      <c r="AF48" s="44">
        <v>7.6740000000000003E-3</v>
      </c>
      <c r="AG48" s="44">
        <v>1.3481E-2</v>
      </c>
      <c r="AH48" s="44">
        <v>1.8123E-2</v>
      </c>
      <c r="AI48" s="44">
        <v>2.7E-2</v>
      </c>
      <c r="AJ48" s="44">
        <v>1.9788E-2</v>
      </c>
      <c r="AK48" s="44">
        <v>1.728E-2</v>
      </c>
      <c r="AL48" s="44">
        <v>2.7E-2</v>
      </c>
      <c r="AM48" s="44">
        <v>1.7449000000000003E-2</v>
      </c>
      <c r="AN48" s="44">
        <v>2.3902999999999997E-2</v>
      </c>
      <c r="AO48" s="44">
        <v>2.3656E-2</v>
      </c>
      <c r="AP48" s="44">
        <v>2.6541000000000002E-2</v>
      </c>
      <c r="AQ48" s="44">
        <v>1.6558999999999997E-2</v>
      </c>
      <c r="AR48" s="44">
        <v>2.6440000000000002E-2</v>
      </c>
      <c r="AS48" s="44">
        <v>1.2137999999999999E-2</v>
      </c>
      <c r="AT48" s="44">
        <v>2.7E-2</v>
      </c>
      <c r="AU48" s="44">
        <v>2.0187999999999998E-2</v>
      </c>
      <c r="AV48" s="44">
        <v>2.6359E-2</v>
      </c>
      <c r="AW48" s="44">
        <v>2.1222000000000001E-2</v>
      </c>
      <c r="AX48" s="44">
        <v>1.7797999999999998E-2</v>
      </c>
      <c r="AY48" s="44">
        <v>2.7E-2</v>
      </c>
      <c r="AZ48" s="44">
        <v>1.5291000000000001E-2</v>
      </c>
      <c r="BA48" s="44">
        <v>2.2893999999999998E-2</v>
      </c>
      <c r="BB48" s="44">
        <v>2.0684000000000001E-2</v>
      </c>
      <c r="BC48" s="44">
        <v>2.0715000000000001E-2</v>
      </c>
      <c r="BD48" s="44">
        <v>2.7E-2</v>
      </c>
      <c r="BE48" s="44">
        <v>2.3816E-2</v>
      </c>
      <c r="BF48" s="44">
        <v>2.7E-2</v>
      </c>
      <c r="BG48" s="44">
        <v>2.7E-2</v>
      </c>
      <c r="BH48" s="44">
        <v>2.2419000000000001E-2</v>
      </c>
      <c r="BI48" s="44">
        <v>9.4330000000000004E-3</v>
      </c>
      <c r="BJ48" s="44">
        <v>2.4164000000000001E-2</v>
      </c>
      <c r="BK48" s="44">
        <v>2.5458999999999999E-2</v>
      </c>
      <c r="BL48" s="44">
        <v>2.7E-2</v>
      </c>
      <c r="BM48" s="44">
        <v>2.1833999999999999E-2</v>
      </c>
      <c r="BN48" s="44">
        <v>2.7E-2</v>
      </c>
      <c r="BO48" s="44">
        <v>1.6202999999999999E-2</v>
      </c>
      <c r="BP48" s="44">
        <v>2.2702000000000003E-2</v>
      </c>
      <c r="BQ48" s="44">
        <v>2.2759000000000001E-2</v>
      </c>
      <c r="BR48" s="44">
        <v>5.7000000000000002E-3</v>
      </c>
      <c r="BS48" s="44">
        <v>3.2309999999999999E-3</v>
      </c>
      <c r="BT48" s="44">
        <v>5.0750000000000005E-3</v>
      </c>
      <c r="BU48" s="44">
        <v>1.4811E-2</v>
      </c>
      <c r="BV48" s="44">
        <v>1.2775E-2</v>
      </c>
      <c r="BW48" s="44">
        <v>1.55E-2</v>
      </c>
      <c r="BX48" s="44">
        <v>1.7599E-2</v>
      </c>
      <c r="BY48" s="44">
        <v>2.4780999999999997E-2</v>
      </c>
      <c r="BZ48" s="44">
        <v>2.7E-2</v>
      </c>
      <c r="CA48" s="44">
        <v>2.3040999999999999E-2</v>
      </c>
      <c r="CB48" s="44">
        <v>2.7E-2</v>
      </c>
      <c r="CC48" s="44">
        <v>2.3199000000000001E-2</v>
      </c>
      <c r="CD48" s="44">
        <v>2.052E-2</v>
      </c>
      <c r="CE48" s="44">
        <v>2.7E-2</v>
      </c>
      <c r="CF48" s="44">
        <v>2.3463000000000001E-2</v>
      </c>
      <c r="CG48" s="44">
        <v>2.7E-2</v>
      </c>
      <c r="CH48" s="44">
        <v>2.3188E-2</v>
      </c>
      <c r="CI48" s="44">
        <v>2.5180000000000001E-2</v>
      </c>
      <c r="CJ48" s="44">
        <v>2.4469000000000001E-2</v>
      </c>
      <c r="CK48" s="44">
        <v>7.6010000000000001E-3</v>
      </c>
      <c r="CL48" s="44">
        <v>9.2289999999999994E-3</v>
      </c>
      <c r="CM48" s="44">
        <v>3.274E-3</v>
      </c>
      <c r="CN48" s="44">
        <v>2.7E-2</v>
      </c>
      <c r="CO48" s="44">
        <v>2.3359999999999999E-2</v>
      </c>
      <c r="CP48" s="44">
        <v>2.1329999999999998E-2</v>
      </c>
      <c r="CQ48" s="44">
        <v>1.3427E-2</v>
      </c>
      <c r="CR48" s="44">
        <v>2.6799999999999997E-3</v>
      </c>
      <c r="CS48" s="44">
        <v>2.3658000000000002E-2</v>
      </c>
      <c r="CT48" s="44">
        <v>9.5199999999999989E-3</v>
      </c>
      <c r="CU48" s="44">
        <v>2.0615999999999999E-2</v>
      </c>
      <c r="CV48" s="44">
        <v>1.1979E-2</v>
      </c>
      <c r="CW48" s="44">
        <v>1.8086999999999999E-2</v>
      </c>
      <c r="CX48" s="44">
        <v>2.2824000000000001E-2</v>
      </c>
      <c r="CY48" s="44">
        <v>2.7E-2</v>
      </c>
      <c r="CZ48" s="44">
        <v>2.7E-2</v>
      </c>
      <c r="DA48" s="44">
        <v>2.7E-2</v>
      </c>
      <c r="DB48" s="44">
        <v>2.7E-2</v>
      </c>
      <c r="DC48" s="44">
        <v>1.8418E-2</v>
      </c>
      <c r="DD48" s="44">
        <v>4.4299999999999999E-3</v>
      </c>
      <c r="DE48" s="44">
        <v>1.2449999999999999E-2</v>
      </c>
      <c r="DF48" s="44">
        <v>2.5214E-2</v>
      </c>
      <c r="DG48" s="44">
        <v>2.1453E-2</v>
      </c>
      <c r="DH48" s="44">
        <v>2.1515999999999997E-2</v>
      </c>
      <c r="DI48" s="44">
        <v>1.9844999999999998E-2</v>
      </c>
      <c r="DJ48" s="44">
        <v>2.1883E-2</v>
      </c>
      <c r="DK48" s="44">
        <v>1.6658000000000003E-2</v>
      </c>
      <c r="DL48" s="44">
        <v>2.2966999999999998E-2</v>
      </c>
      <c r="DM48" s="44">
        <v>2.0899000000000001E-2</v>
      </c>
      <c r="DN48" s="44">
        <v>2.7E-2</v>
      </c>
      <c r="DO48" s="44">
        <v>2.7E-2</v>
      </c>
      <c r="DP48" s="44">
        <v>2.7E-2</v>
      </c>
      <c r="DQ48" s="44">
        <v>2.4545000000000001E-2</v>
      </c>
      <c r="DR48" s="44">
        <v>2.5417000000000002E-2</v>
      </c>
      <c r="DS48" s="44">
        <v>2.6924E-2</v>
      </c>
      <c r="DT48" s="44">
        <v>2.2728999999999999E-2</v>
      </c>
      <c r="DU48" s="44">
        <v>2.7E-2</v>
      </c>
      <c r="DV48" s="44">
        <v>2.7E-2</v>
      </c>
      <c r="DW48" s="44">
        <v>2.2997E-2</v>
      </c>
      <c r="DX48" s="44">
        <v>1.9931000000000001E-2</v>
      </c>
      <c r="DY48" s="44">
        <v>1.3928000000000001E-2</v>
      </c>
      <c r="DZ48" s="44">
        <v>1.8661999999999998E-2</v>
      </c>
      <c r="EA48" s="44">
        <v>1.2636E-2</v>
      </c>
      <c r="EB48" s="44">
        <v>2.7E-2</v>
      </c>
      <c r="EC48" s="44">
        <v>2.7E-2</v>
      </c>
      <c r="ED48" s="44">
        <v>5.156E-3</v>
      </c>
      <c r="EE48" s="44">
        <v>2.7E-2</v>
      </c>
      <c r="EF48" s="44">
        <v>2.0594999999999999E-2</v>
      </c>
      <c r="EG48" s="44">
        <v>2.7E-2</v>
      </c>
      <c r="EH48" s="44">
        <v>2.6053E-2</v>
      </c>
      <c r="EI48" s="44">
        <v>2.7E-2</v>
      </c>
      <c r="EJ48" s="44">
        <v>2.7E-2</v>
      </c>
      <c r="EK48" s="44">
        <v>6.7670000000000004E-3</v>
      </c>
      <c r="EL48" s="44">
        <v>3.1160000000000003E-3</v>
      </c>
      <c r="EM48" s="44">
        <v>1.7308E-2</v>
      </c>
      <c r="EN48" s="44">
        <v>2.7E-2</v>
      </c>
      <c r="EO48" s="44">
        <v>2.7E-2</v>
      </c>
      <c r="EP48" s="44">
        <v>2.1585999999999998E-2</v>
      </c>
      <c r="EQ48" s="44">
        <v>9.3989999999999994E-3</v>
      </c>
      <c r="ER48" s="44">
        <v>2.2283000000000001E-2</v>
      </c>
      <c r="ES48" s="44">
        <v>2.4558E-2</v>
      </c>
      <c r="ET48" s="44">
        <v>2.7E-2</v>
      </c>
      <c r="EU48" s="44">
        <v>2.7E-2</v>
      </c>
      <c r="EV48" s="44">
        <v>1.1965E-2</v>
      </c>
      <c r="EW48" s="44">
        <v>7.0530000000000002E-3</v>
      </c>
      <c r="EX48" s="44">
        <v>4.9100000000000003E-3</v>
      </c>
      <c r="EY48" s="44">
        <v>2.7E-2</v>
      </c>
      <c r="EZ48" s="44">
        <v>2.3942000000000001E-2</v>
      </c>
      <c r="FA48" s="44">
        <v>1.1486000000000001E-2</v>
      </c>
      <c r="FB48" s="44">
        <v>9.2540000000000001E-3</v>
      </c>
      <c r="FC48" s="44">
        <v>2.3550000000000001E-2</v>
      </c>
      <c r="FD48" s="44">
        <v>2.5437999999999999E-2</v>
      </c>
      <c r="FE48" s="44">
        <v>1.5180999999999998E-2</v>
      </c>
      <c r="FF48" s="44">
        <v>2.7E-2</v>
      </c>
      <c r="FG48" s="44">
        <v>2.7E-2</v>
      </c>
      <c r="FH48" s="44">
        <v>2.0771999999999999E-2</v>
      </c>
      <c r="FI48" s="44">
        <v>7.1999999999999998E-3</v>
      </c>
      <c r="FJ48" s="44">
        <v>2.0437999999999998E-2</v>
      </c>
      <c r="FK48" s="44">
        <v>1.1845000000000001E-2</v>
      </c>
      <c r="FL48" s="44">
        <v>2.7E-2</v>
      </c>
      <c r="FM48" s="44">
        <v>1.9414000000000001E-2</v>
      </c>
      <c r="FN48" s="44">
        <v>2.7E-2</v>
      </c>
      <c r="FO48" s="44">
        <v>5.6239999999999997E-3</v>
      </c>
      <c r="FP48" s="44">
        <v>1.2143000000000001E-2</v>
      </c>
      <c r="FQ48" s="44">
        <v>1.788E-2</v>
      </c>
      <c r="FR48" s="44">
        <v>1.2565E-2</v>
      </c>
      <c r="FS48" s="44">
        <v>5.0679999999999996E-3</v>
      </c>
      <c r="FT48" s="44">
        <v>4.078E-3</v>
      </c>
      <c r="FU48" s="44">
        <v>1.9344999999999998E-2</v>
      </c>
      <c r="FV48" s="44">
        <v>1.6032000000000001E-2</v>
      </c>
      <c r="FW48" s="44">
        <v>2.2498000000000001E-2</v>
      </c>
      <c r="FX48" s="44">
        <v>2.0675000000000002E-2</v>
      </c>
      <c r="FY48" s="44"/>
      <c r="FZ48" s="7"/>
      <c r="GA48" s="7"/>
      <c r="GB48" s="7"/>
      <c r="GC48" s="7"/>
      <c r="GD48" s="7"/>
      <c r="GE48" s="7"/>
      <c r="GF48" s="7"/>
      <c r="GG48" s="11"/>
      <c r="GH48" s="30"/>
      <c r="GI48" s="30"/>
      <c r="GJ48" s="30"/>
      <c r="GK48" s="30"/>
      <c r="GL48" s="30"/>
      <c r="GM48" s="30"/>
    </row>
    <row r="49" spans="1:256" x14ac:dyDescent="0.2">
      <c r="A49" s="61" t="s">
        <v>326</v>
      </c>
      <c r="B49" s="7" t="s">
        <v>327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133626090.25586742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11356111</v>
      </c>
      <c r="BA49" s="7">
        <v>999999999</v>
      </c>
      <c r="BB49" s="7">
        <v>999999999</v>
      </c>
      <c r="BC49" s="7">
        <v>62108426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9109832.0254187435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2">
        <f>SUM(C49:FX49)</f>
        <v>174216200285.28128</v>
      </c>
      <c r="GA49" s="7"/>
      <c r="GB49" s="52"/>
      <c r="GC49" s="52"/>
      <c r="GD49" s="52"/>
      <c r="GE49" s="52"/>
      <c r="GF49" s="52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2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5" t="s">
        <v>328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329</v>
      </c>
      <c r="B52" s="7" t="s">
        <v>330</v>
      </c>
      <c r="C52" s="9">
        <v>78725497.299999997</v>
      </c>
      <c r="D52" s="7">
        <v>383174563</v>
      </c>
      <c r="E52" s="7">
        <v>74669113.050000012</v>
      </c>
      <c r="F52" s="7">
        <v>175184739.54000002</v>
      </c>
      <c r="G52" s="7">
        <v>9721977.8900000006</v>
      </c>
      <c r="H52" s="7">
        <v>9811415.7300000004</v>
      </c>
      <c r="I52" s="7">
        <v>97897205.780000001</v>
      </c>
      <c r="J52" s="7">
        <v>21831122.390000001</v>
      </c>
      <c r="K52" s="7">
        <v>3592102.04</v>
      </c>
      <c r="L52" s="7">
        <v>24677735.190000001</v>
      </c>
      <c r="M52" s="7">
        <v>14510789.1</v>
      </c>
      <c r="N52" s="7">
        <v>498794465.88</v>
      </c>
      <c r="O52" s="7">
        <v>129169350.54000001</v>
      </c>
      <c r="P52" s="7">
        <v>2966666.9699999997</v>
      </c>
      <c r="Q52" s="7">
        <v>383424980.88</v>
      </c>
      <c r="R52" s="7">
        <v>24452766.490000002</v>
      </c>
      <c r="S52" s="7">
        <v>16070459.35</v>
      </c>
      <c r="T52" s="7">
        <v>2403185.19</v>
      </c>
      <c r="U52" s="7">
        <v>990287.21000000008</v>
      </c>
      <c r="V52" s="7">
        <v>3514212.1599999997</v>
      </c>
      <c r="W52" s="7">
        <v>938837.89</v>
      </c>
      <c r="X52" s="7">
        <v>925089.51</v>
      </c>
      <c r="Y52" s="7">
        <v>23177886.259999998</v>
      </c>
      <c r="Z52" s="7">
        <v>3146686.25</v>
      </c>
      <c r="AA52" s="7">
        <v>276119464.96000004</v>
      </c>
      <c r="AB52" s="7">
        <v>271917991.40000004</v>
      </c>
      <c r="AC52" s="7">
        <v>9412134.9900000002</v>
      </c>
      <c r="AD52" s="7">
        <v>11910025.26</v>
      </c>
      <c r="AE52" s="7">
        <v>1783265.2200000002</v>
      </c>
      <c r="AF52" s="7">
        <v>2679704.94</v>
      </c>
      <c r="AG52" s="7">
        <v>7437155.79</v>
      </c>
      <c r="AH52" s="7">
        <v>9802799.3100000005</v>
      </c>
      <c r="AI52" s="7">
        <v>4031345.25</v>
      </c>
      <c r="AJ52" s="7">
        <v>2764619.99</v>
      </c>
      <c r="AK52" s="7">
        <v>3165570.6999999997</v>
      </c>
      <c r="AL52" s="7">
        <v>3629834.41</v>
      </c>
      <c r="AM52" s="7">
        <v>4707360.33</v>
      </c>
      <c r="AN52" s="7">
        <v>4147149.07</v>
      </c>
      <c r="AO52" s="7">
        <v>42363729.590000004</v>
      </c>
      <c r="AP52" s="7">
        <v>850505571.74000001</v>
      </c>
      <c r="AQ52" s="7">
        <v>3320695</v>
      </c>
      <c r="AR52" s="7">
        <v>583233772.93999994</v>
      </c>
      <c r="AS52" s="7">
        <v>68378719.450000003</v>
      </c>
      <c r="AT52" s="7">
        <v>20862747.48</v>
      </c>
      <c r="AU52" s="7">
        <v>3471359.63</v>
      </c>
      <c r="AV52" s="7">
        <v>3815072.95</v>
      </c>
      <c r="AW52" s="7">
        <v>3275891.31</v>
      </c>
      <c r="AX52" s="7">
        <v>1006271.23</v>
      </c>
      <c r="AY52" s="7">
        <v>4774747.1100000003</v>
      </c>
      <c r="AZ52" s="7">
        <v>110093526.02</v>
      </c>
      <c r="BA52" s="7">
        <v>80722451.328000009</v>
      </c>
      <c r="BB52" s="7">
        <v>70335256.980000004</v>
      </c>
      <c r="BC52" s="7">
        <v>275347286.54000002</v>
      </c>
      <c r="BD52" s="7">
        <v>45036407.743999995</v>
      </c>
      <c r="BE52" s="7">
        <v>13660485.85</v>
      </c>
      <c r="BF52" s="7">
        <v>221949307.66399997</v>
      </c>
      <c r="BG52" s="7">
        <v>10344519.860000001</v>
      </c>
      <c r="BH52" s="7">
        <v>6131567.6100000003</v>
      </c>
      <c r="BI52" s="7">
        <v>3418773.44</v>
      </c>
      <c r="BJ52" s="7">
        <v>58155582.359999999</v>
      </c>
      <c r="BK52" s="7">
        <v>219033043.19999999</v>
      </c>
      <c r="BL52" s="7">
        <v>2981649.41</v>
      </c>
      <c r="BM52" s="7">
        <v>3653935.21</v>
      </c>
      <c r="BN52" s="7">
        <v>32276539.84</v>
      </c>
      <c r="BO52" s="7">
        <v>12475750.460000001</v>
      </c>
      <c r="BP52" s="7">
        <v>3026227.44</v>
      </c>
      <c r="BQ52" s="7">
        <v>59432632.879999995</v>
      </c>
      <c r="BR52" s="7">
        <v>42474190</v>
      </c>
      <c r="BS52" s="7">
        <v>11562285.16</v>
      </c>
      <c r="BT52" s="7">
        <v>4837941.93</v>
      </c>
      <c r="BU52" s="7">
        <v>4743923.7700000005</v>
      </c>
      <c r="BV52" s="7">
        <v>12467140</v>
      </c>
      <c r="BW52" s="7">
        <v>18725658.710000001</v>
      </c>
      <c r="BX52" s="7">
        <v>1657571.48</v>
      </c>
      <c r="BY52" s="7">
        <v>5320632.84</v>
      </c>
      <c r="BZ52" s="7">
        <v>2958476.6599999997</v>
      </c>
      <c r="CA52" s="7">
        <v>2720276.82</v>
      </c>
      <c r="CB52" s="7">
        <v>738435562.36000001</v>
      </c>
      <c r="CC52" s="7">
        <v>2589362.2000000002</v>
      </c>
      <c r="CD52" s="7">
        <v>1004509.16</v>
      </c>
      <c r="CE52" s="7">
        <v>2446652.87</v>
      </c>
      <c r="CF52" s="7">
        <v>1874208.96</v>
      </c>
      <c r="CG52" s="7">
        <v>3004092.06</v>
      </c>
      <c r="CH52" s="7">
        <v>1821130.6600000001</v>
      </c>
      <c r="CI52" s="7">
        <v>7002812.8000000007</v>
      </c>
      <c r="CJ52" s="7">
        <v>9613350.2400000002</v>
      </c>
      <c r="CK52" s="7">
        <v>52232883.189999998</v>
      </c>
      <c r="CL52" s="7">
        <v>13397971.060000001</v>
      </c>
      <c r="CM52" s="7">
        <v>8763186.3900000006</v>
      </c>
      <c r="CN52" s="7">
        <v>273548409.80799997</v>
      </c>
      <c r="CO52" s="7">
        <v>134181838.06400001</v>
      </c>
      <c r="CP52" s="7">
        <v>10383110.42</v>
      </c>
      <c r="CQ52" s="7">
        <v>9965826.3499999996</v>
      </c>
      <c r="CR52" s="7">
        <v>2788194.5300000003</v>
      </c>
      <c r="CS52" s="7">
        <v>4033020.12</v>
      </c>
      <c r="CT52" s="7">
        <v>1910447.84</v>
      </c>
      <c r="CU52" s="7">
        <v>4042907.5100000002</v>
      </c>
      <c r="CV52" s="7">
        <v>882771.12</v>
      </c>
      <c r="CW52" s="7">
        <v>2819218.9099999997</v>
      </c>
      <c r="CX52" s="7">
        <v>4980330.1399999997</v>
      </c>
      <c r="CY52" s="7">
        <v>951894.55999999994</v>
      </c>
      <c r="CZ52" s="7">
        <v>19594405.23</v>
      </c>
      <c r="DA52" s="7">
        <v>2806590.21</v>
      </c>
      <c r="DB52" s="7">
        <v>3741702.86</v>
      </c>
      <c r="DC52" s="7">
        <v>2488771.9099999997</v>
      </c>
      <c r="DD52" s="7">
        <v>2622806.7999999998</v>
      </c>
      <c r="DE52" s="7">
        <v>4504459.1300000008</v>
      </c>
      <c r="DF52" s="7">
        <v>191881016.51200002</v>
      </c>
      <c r="DG52" s="7">
        <v>1718700.2</v>
      </c>
      <c r="DH52" s="7">
        <v>19013312.127999999</v>
      </c>
      <c r="DI52" s="7">
        <v>24590910.52</v>
      </c>
      <c r="DJ52" s="7">
        <v>6795756.5099999998</v>
      </c>
      <c r="DK52" s="7">
        <v>4770891.17</v>
      </c>
      <c r="DL52" s="7">
        <v>54798890.049999997</v>
      </c>
      <c r="DM52" s="7">
        <v>3927802.6999999997</v>
      </c>
      <c r="DN52" s="7">
        <v>14029529.35</v>
      </c>
      <c r="DO52" s="7">
        <v>30747114.390000001</v>
      </c>
      <c r="DP52" s="7">
        <v>3029713.54</v>
      </c>
      <c r="DQ52" s="7">
        <v>6504280.0299999993</v>
      </c>
      <c r="DR52" s="7">
        <v>13892064.389999999</v>
      </c>
      <c r="DS52" s="7">
        <v>8195066.1600000001</v>
      </c>
      <c r="DT52" s="7">
        <v>2373366.0700000003</v>
      </c>
      <c r="DU52" s="7">
        <v>4325268.5599999996</v>
      </c>
      <c r="DV52" s="7">
        <v>3018316.78</v>
      </c>
      <c r="DW52" s="7">
        <v>4064657.47</v>
      </c>
      <c r="DX52" s="7">
        <v>2934106.8600000003</v>
      </c>
      <c r="DY52" s="7">
        <v>4375527.4000000004</v>
      </c>
      <c r="DZ52" s="7">
        <v>8766688.7400000002</v>
      </c>
      <c r="EA52" s="7">
        <v>6658526.7999999998</v>
      </c>
      <c r="EB52" s="7">
        <v>5820137.0899999999</v>
      </c>
      <c r="EC52" s="7">
        <v>3701006.67</v>
      </c>
      <c r="ED52" s="7">
        <v>19935667.48</v>
      </c>
      <c r="EE52" s="7">
        <v>2851773.44</v>
      </c>
      <c r="EF52" s="7">
        <v>13979815.18</v>
      </c>
      <c r="EG52" s="7">
        <v>3379341.5</v>
      </c>
      <c r="EH52" s="7">
        <v>3033960.73</v>
      </c>
      <c r="EI52" s="7">
        <v>156408140.92000002</v>
      </c>
      <c r="EJ52" s="7">
        <v>85323244.519999996</v>
      </c>
      <c r="EK52" s="7">
        <v>6874562.1699999999</v>
      </c>
      <c r="EL52" s="7">
        <v>4704597.32</v>
      </c>
      <c r="EM52" s="7">
        <v>4545447.5500000007</v>
      </c>
      <c r="EN52" s="7">
        <v>10461570.57</v>
      </c>
      <c r="EO52" s="7">
        <v>4114778.76</v>
      </c>
      <c r="EP52" s="7">
        <v>4622964.08</v>
      </c>
      <c r="EQ52" s="7">
        <v>25615702.379999999</v>
      </c>
      <c r="ER52" s="7">
        <v>4166694.45</v>
      </c>
      <c r="ES52" s="7">
        <v>2199787.31</v>
      </c>
      <c r="ET52" s="7">
        <v>3549942.1799999997</v>
      </c>
      <c r="EU52" s="7">
        <v>6841313.0999999996</v>
      </c>
      <c r="EV52" s="7">
        <v>1314315.3899999999</v>
      </c>
      <c r="EW52" s="7">
        <v>11384672.68</v>
      </c>
      <c r="EX52" s="7">
        <v>3272667.7800000003</v>
      </c>
      <c r="EY52" s="7">
        <v>4859196.26</v>
      </c>
      <c r="EZ52" s="7">
        <v>2269359.04</v>
      </c>
      <c r="FA52" s="7">
        <v>33587570.519999996</v>
      </c>
      <c r="FB52" s="7">
        <v>4260974.42</v>
      </c>
      <c r="FC52" s="7">
        <v>20556972.629999999</v>
      </c>
      <c r="FD52" s="7">
        <v>4225703.8</v>
      </c>
      <c r="FE52" s="7">
        <v>1860444.58</v>
      </c>
      <c r="FF52" s="7">
        <v>3171734.96</v>
      </c>
      <c r="FG52" s="7">
        <v>2054985.6099999999</v>
      </c>
      <c r="FH52" s="7">
        <v>1708421.66</v>
      </c>
      <c r="FI52" s="7">
        <v>17128463.379999999</v>
      </c>
      <c r="FJ52" s="7">
        <v>17433938.239999998</v>
      </c>
      <c r="FK52" s="7">
        <v>21721346.57</v>
      </c>
      <c r="FL52" s="7">
        <v>60747125.060000002</v>
      </c>
      <c r="FM52" s="7">
        <v>34269186.240000002</v>
      </c>
      <c r="FN52" s="7">
        <v>201888987.19999999</v>
      </c>
      <c r="FO52" s="7">
        <v>10637529.959999999</v>
      </c>
      <c r="FP52" s="7">
        <v>22710714.579999998</v>
      </c>
      <c r="FQ52" s="7">
        <v>9116223.6400000006</v>
      </c>
      <c r="FR52" s="7">
        <v>2709294.1399999997</v>
      </c>
      <c r="FS52" s="7">
        <v>2952019.46</v>
      </c>
      <c r="FT52" s="7">
        <v>1482467.2</v>
      </c>
      <c r="FU52" s="7">
        <v>8295234.71</v>
      </c>
      <c r="FV52" s="7">
        <v>6961501.29</v>
      </c>
      <c r="FW52" s="7">
        <v>2999374.15</v>
      </c>
      <c r="FX52" s="7">
        <v>1214813.56</v>
      </c>
      <c r="FY52" s="7"/>
      <c r="FZ52" s="7">
        <f>SUM(C52:FX52)</f>
        <v>8155600796.7480001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331</v>
      </c>
      <c r="B53" s="7" t="s">
        <v>332</v>
      </c>
      <c r="C53" s="7">
        <v>9067.8799999999992</v>
      </c>
      <c r="D53" s="7">
        <v>8926.0400000000009</v>
      </c>
      <c r="E53" s="7">
        <v>9446.2900000000009</v>
      </c>
      <c r="F53" s="7">
        <v>8815.7900000000009</v>
      </c>
      <c r="G53" s="7">
        <v>9481.16</v>
      </c>
      <c r="H53" s="7">
        <v>9354</v>
      </c>
      <c r="I53" s="7">
        <v>9355.35</v>
      </c>
      <c r="J53" s="7">
        <v>8874.7999999999993</v>
      </c>
      <c r="K53" s="7">
        <v>12070.24</v>
      </c>
      <c r="L53" s="7">
        <v>9430.86</v>
      </c>
      <c r="M53" s="7">
        <v>10712.23</v>
      </c>
      <c r="N53" s="7">
        <v>9095.75</v>
      </c>
      <c r="O53" s="7">
        <v>8796.9</v>
      </c>
      <c r="P53" s="7">
        <v>15984.2</v>
      </c>
      <c r="Q53" s="7">
        <v>9501.35</v>
      </c>
      <c r="R53" s="7">
        <v>8734.07</v>
      </c>
      <c r="S53" s="7">
        <v>9179.4500000000007</v>
      </c>
      <c r="T53" s="7">
        <v>15605.1</v>
      </c>
      <c r="U53" s="7">
        <v>18791.03</v>
      </c>
      <c r="V53" s="7">
        <v>11768.96</v>
      </c>
      <c r="W53" s="7">
        <v>18776.759999999998</v>
      </c>
      <c r="X53" s="7">
        <v>18501.79</v>
      </c>
      <c r="Y53" s="7">
        <v>9271.9</v>
      </c>
      <c r="Z53" s="7">
        <v>12291.74</v>
      </c>
      <c r="AA53" s="7">
        <v>8900.2999999999993</v>
      </c>
      <c r="AB53" s="7">
        <v>9066.2000000000007</v>
      </c>
      <c r="AC53" s="7">
        <v>9214.0300000000007</v>
      </c>
      <c r="AD53" s="7">
        <v>8975.15</v>
      </c>
      <c r="AE53" s="7">
        <v>16666.03</v>
      </c>
      <c r="AF53" s="7">
        <v>15330.12</v>
      </c>
      <c r="AG53" s="7">
        <v>9837.51</v>
      </c>
      <c r="AH53" s="7">
        <v>9042.34</v>
      </c>
      <c r="AI53" s="7">
        <v>11035.71</v>
      </c>
      <c r="AJ53" s="7">
        <v>15025.11</v>
      </c>
      <c r="AK53" s="7">
        <v>13969.86</v>
      </c>
      <c r="AL53" s="7">
        <v>12384.29</v>
      </c>
      <c r="AM53" s="7">
        <v>10017.790000000001</v>
      </c>
      <c r="AN53" s="7">
        <v>11321.73</v>
      </c>
      <c r="AO53" s="7">
        <v>8821.5499999999993</v>
      </c>
      <c r="AP53" s="7">
        <v>9437.0400000000009</v>
      </c>
      <c r="AQ53" s="7">
        <v>13876.7</v>
      </c>
      <c r="AR53" s="7">
        <v>8826.42</v>
      </c>
      <c r="AS53" s="7">
        <v>9482.69</v>
      </c>
      <c r="AT53" s="7">
        <v>9044.81</v>
      </c>
      <c r="AU53" s="7">
        <v>13720.79</v>
      </c>
      <c r="AV53" s="7">
        <v>12641.06</v>
      </c>
      <c r="AW53" s="7">
        <v>14286.49</v>
      </c>
      <c r="AX53" s="7">
        <v>20125.419999999998</v>
      </c>
      <c r="AY53" s="7">
        <v>10696.12</v>
      </c>
      <c r="AZ53" s="7">
        <v>9277.75</v>
      </c>
      <c r="BA53" s="7">
        <v>8663.44</v>
      </c>
      <c r="BB53" s="7">
        <v>8663.68</v>
      </c>
      <c r="BC53" s="7">
        <v>8996.19</v>
      </c>
      <c r="BD53" s="7">
        <v>8663.68</v>
      </c>
      <c r="BE53" s="7">
        <v>9275.81</v>
      </c>
      <c r="BF53" s="7">
        <v>8654.61</v>
      </c>
      <c r="BG53" s="7">
        <v>9534.1200000000008</v>
      </c>
      <c r="BH53" s="7">
        <v>9932.8799999999992</v>
      </c>
      <c r="BI53" s="7">
        <v>13807.65</v>
      </c>
      <c r="BJ53" s="7">
        <v>8682.14</v>
      </c>
      <c r="BK53" s="7">
        <v>8709.7900000000009</v>
      </c>
      <c r="BL53" s="7">
        <v>15051.23</v>
      </c>
      <c r="BM53" s="7">
        <v>12569.44</v>
      </c>
      <c r="BN53" s="7">
        <v>8663.68</v>
      </c>
      <c r="BO53" s="7">
        <v>9048.92</v>
      </c>
      <c r="BP53" s="7">
        <v>14445</v>
      </c>
      <c r="BQ53" s="7">
        <v>9425.3700000000008</v>
      </c>
      <c r="BR53" s="7">
        <v>8799.84</v>
      </c>
      <c r="BS53" s="7">
        <v>9584.92</v>
      </c>
      <c r="BT53" s="7">
        <v>10621.17</v>
      </c>
      <c r="BU53" s="7">
        <v>10981.31</v>
      </c>
      <c r="BV53" s="7">
        <v>9179.16</v>
      </c>
      <c r="BW53" s="7">
        <v>8996.23</v>
      </c>
      <c r="BX53" s="7">
        <v>18645.349999999999</v>
      </c>
      <c r="BY53" s="7">
        <v>10069.33</v>
      </c>
      <c r="BZ53" s="7">
        <v>13658.71</v>
      </c>
      <c r="CA53" s="7">
        <v>15733.24</v>
      </c>
      <c r="CB53" s="7">
        <v>8916.89</v>
      </c>
      <c r="CC53" s="7">
        <v>14369.38</v>
      </c>
      <c r="CD53" s="7">
        <v>18066.71</v>
      </c>
      <c r="CE53" s="7">
        <v>15074.88</v>
      </c>
      <c r="CF53" s="7">
        <v>15950.71</v>
      </c>
      <c r="CG53" s="7">
        <v>13263.1</v>
      </c>
      <c r="CH53" s="7">
        <v>17131.990000000002</v>
      </c>
      <c r="CI53" s="7">
        <v>9418.7099999999991</v>
      </c>
      <c r="CJ53" s="7">
        <v>9489.98</v>
      </c>
      <c r="CK53" s="7">
        <v>8964.7099999999991</v>
      </c>
      <c r="CL53" s="7">
        <v>9424.57</v>
      </c>
      <c r="CM53" s="7">
        <v>10283.02</v>
      </c>
      <c r="CN53" s="7">
        <v>8661.23</v>
      </c>
      <c r="CO53" s="7">
        <v>8663.15</v>
      </c>
      <c r="CP53" s="7">
        <v>9510.08</v>
      </c>
      <c r="CQ53" s="7">
        <v>9655.8700000000008</v>
      </c>
      <c r="CR53" s="7">
        <v>15006.43</v>
      </c>
      <c r="CS53" s="7">
        <v>10995.15</v>
      </c>
      <c r="CT53" s="7">
        <v>16846.98</v>
      </c>
      <c r="CU53" s="7">
        <v>8601.93</v>
      </c>
      <c r="CV53" s="7">
        <v>17655.419999999998</v>
      </c>
      <c r="CW53" s="7">
        <v>14714.09</v>
      </c>
      <c r="CX53" s="7">
        <v>10059.24</v>
      </c>
      <c r="CY53" s="7">
        <v>19037.89</v>
      </c>
      <c r="CZ53" s="7">
        <v>8798.57</v>
      </c>
      <c r="DA53" s="7">
        <v>14725.03</v>
      </c>
      <c r="DB53" s="7">
        <v>11904.88</v>
      </c>
      <c r="DC53" s="7">
        <v>15801.73</v>
      </c>
      <c r="DD53" s="7">
        <v>15275.52</v>
      </c>
      <c r="DE53" s="7">
        <v>10260.73</v>
      </c>
      <c r="DF53" s="7">
        <v>8663.43</v>
      </c>
      <c r="DG53" s="7">
        <v>17940.5</v>
      </c>
      <c r="DH53" s="7">
        <v>8663.68</v>
      </c>
      <c r="DI53" s="7">
        <v>8819.9500000000007</v>
      </c>
      <c r="DJ53" s="7">
        <v>9809.1200000000008</v>
      </c>
      <c r="DK53" s="7">
        <v>10163.81</v>
      </c>
      <c r="DL53" s="7">
        <v>9100.5400000000009</v>
      </c>
      <c r="DM53" s="7">
        <v>14047.94</v>
      </c>
      <c r="DN53" s="7">
        <v>9413.26</v>
      </c>
      <c r="DO53" s="7">
        <v>9164.02</v>
      </c>
      <c r="DP53" s="7">
        <v>14807.98</v>
      </c>
      <c r="DQ53" s="7">
        <v>9805.94</v>
      </c>
      <c r="DR53" s="7">
        <v>9519.02</v>
      </c>
      <c r="DS53" s="7">
        <v>10051.6</v>
      </c>
      <c r="DT53" s="7">
        <v>16989.02</v>
      </c>
      <c r="DU53" s="7">
        <v>10767.41</v>
      </c>
      <c r="DV53" s="7">
        <v>14045.22</v>
      </c>
      <c r="DW53" s="7">
        <v>11194.32</v>
      </c>
      <c r="DX53" s="7">
        <v>17382.150000000001</v>
      </c>
      <c r="DY53" s="7">
        <v>12356.76</v>
      </c>
      <c r="DZ53" s="7">
        <v>9790.81</v>
      </c>
      <c r="EA53" s="7">
        <v>10136.290000000001</v>
      </c>
      <c r="EB53" s="7">
        <v>9653.57</v>
      </c>
      <c r="EC53" s="7">
        <v>10943.25</v>
      </c>
      <c r="ED53" s="7">
        <v>11807.43</v>
      </c>
      <c r="EE53" s="7">
        <v>14330.52</v>
      </c>
      <c r="EF53" s="7">
        <v>9143.11</v>
      </c>
      <c r="EG53" s="7">
        <v>11577.05</v>
      </c>
      <c r="EH53" s="7">
        <v>12801.52</v>
      </c>
      <c r="EI53" s="7">
        <v>9387</v>
      </c>
      <c r="EJ53" s="7">
        <v>8657.86</v>
      </c>
      <c r="EK53" s="7">
        <v>9404.33</v>
      </c>
      <c r="EL53" s="7">
        <v>9566.08</v>
      </c>
      <c r="EM53" s="7">
        <v>10125.75</v>
      </c>
      <c r="EN53" s="7">
        <v>9237.59</v>
      </c>
      <c r="EO53" s="7">
        <v>10715.57</v>
      </c>
      <c r="EP53" s="7">
        <v>11423.19</v>
      </c>
      <c r="EQ53" s="7">
        <v>9108.1299999999992</v>
      </c>
      <c r="ER53" s="7">
        <v>12660.88</v>
      </c>
      <c r="ES53" s="7">
        <v>16440.86</v>
      </c>
      <c r="ET53" s="7">
        <v>15721.62</v>
      </c>
      <c r="EU53" s="7">
        <v>10165.4</v>
      </c>
      <c r="EV53" s="7">
        <v>19558.259999999998</v>
      </c>
      <c r="EW53" s="7">
        <v>12084.36</v>
      </c>
      <c r="EX53" s="7">
        <v>14755.04</v>
      </c>
      <c r="EY53" s="7">
        <v>9183.89</v>
      </c>
      <c r="EZ53" s="7">
        <v>16129.06</v>
      </c>
      <c r="FA53" s="7">
        <v>9462.89</v>
      </c>
      <c r="FB53" s="7">
        <v>11347.47</v>
      </c>
      <c r="FC53" s="7">
        <v>8770.0400000000009</v>
      </c>
      <c r="FD53" s="7">
        <v>11268.54</v>
      </c>
      <c r="FE53" s="7">
        <v>17518.310000000001</v>
      </c>
      <c r="FF53" s="7">
        <v>13850.37</v>
      </c>
      <c r="FG53" s="7">
        <v>17153.47</v>
      </c>
      <c r="FH53" s="7">
        <v>17759.060000000001</v>
      </c>
      <c r="FI53" s="7">
        <v>8969.66</v>
      </c>
      <c r="FJ53" s="7">
        <v>8730.94</v>
      </c>
      <c r="FK53" s="7">
        <v>8730.09</v>
      </c>
      <c r="FL53" s="7">
        <v>8663.68</v>
      </c>
      <c r="FM53" s="7">
        <v>8663.68</v>
      </c>
      <c r="FN53" s="7">
        <v>8957.24</v>
      </c>
      <c r="FO53" s="7">
        <v>9301.7900000000009</v>
      </c>
      <c r="FP53" s="7">
        <v>9295.86</v>
      </c>
      <c r="FQ53" s="7">
        <v>9332.74</v>
      </c>
      <c r="FR53" s="7">
        <v>15350.11</v>
      </c>
      <c r="FS53" s="7">
        <v>14330.19</v>
      </c>
      <c r="FT53" s="7">
        <v>18718.02</v>
      </c>
      <c r="FU53" s="7">
        <v>10080.49</v>
      </c>
      <c r="FV53" s="7">
        <v>9671.44</v>
      </c>
      <c r="FW53" s="7">
        <v>14738.94</v>
      </c>
      <c r="FX53" s="7">
        <v>19252.2</v>
      </c>
      <c r="FY53" s="7"/>
      <c r="FZ53" s="7">
        <f>FZ52/FZ22</f>
        <v>9152.0935560631224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5" t="s">
        <v>333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334</v>
      </c>
      <c r="B56" s="7" t="s">
        <v>335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336</v>
      </c>
      <c r="B57" s="7" t="s">
        <v>337</v>
      </c>
      <c r="C57" s="64">
        <v>37645</v>
      </c>
      <c r="D57" s="64">
        <v>986662</v>
      </c>
      <c r="E57" s="64">
        <v>74981</v>
      </c>
      <c r="F57" s="64">
        <v>409534</v>
      </c>
      <c r="G57" s="64">
        <v>28259</v>
      </c>
      <c r="H57" s="64" t="s">
        <v>338</v>
      </c>
      <c r="I57" s="64">
        <v>123635</v>
      </c>
      <c r="J57" s="64">
        <v>44759</v>
      </c>
      <c r="K57" s="64">
        <v>69167</v>
      </c>
      <c r="L57" s="64">
        <v>144060</v>
      </c>
      <c r="M57" s="64">
        <v>19295</v>
      </c>
      <c r="N57" s="64">
        <v>1843277</v>
      </c>
      <c r="O57" s="64">
        <v>615356</v>
      </c>
      <c r="P57" s="64">
        <v>17910</v>
      </c>
      <c r="Q57" s="64">
        <v>1528169</v>
      </c>
      <c r="R57" s="64">
        <v>20248</v>
      </c>
      <c r="S57" s="64">
        <v>32333</v>
      </c>
      <c r="T57" s="64">
        <v>5688</v>
      </c>
      <c r="U57" s="64">
        <v>14631</v>
      </c>
      <c r="V57" s="64">
        <v>34224</v>
      </c>
      <c r="W57" s="64" t="s">
        <v>338</v>
      </c>
      <c r="X57" s="64" t="s">
        <v>338</v>
      </c>
      <c r="Y57" s="64">
        <v>26981</v>
      </c>
      <c r="Z57" s="64">
        <v>29845</v>
      </c>
      <c r="AA57" s="64">
        <v>884153</v>
      </c>
      <c r="AB57" s="64">
        <v>1187682</v>
      </c>
      <c r="AC57" s="64" t="s">
        <v>338</v>
      </c>
      <c r="AD57" s="64">
        <v>13339</v>
      </c>
      <c r="AE57" s="64">
        <v>13016</v>
      </c>
      <c r="AF57" s="64">
        <v>63116</v>
      </c>
      <c r="AG57" s="64">
        <v>0</v>
      </c>
      <c r="AH57" s="64">
        <v>187302</v>
      </c>
      <c r="AI57" s="64">
        <v>41333</v>
      </c>
      <c r="AJ57" s="64">
        <v>14350</v>
      </c>
      <c r="AK57" s="64" t="s">
        <v>338</v>
      </c>
      <c r="AL57" s="64">
        <v>20546</v>
      </c>
      <c r="AM57" s="64">
        <v>16743</v>
      </c>
      <c r="AN57" s="64" t="s">
        <v>338</v>
      </c>
      <c r="AO57" s="64">
        <v>238962</v>
      </c>
      <c r="AP57" s="64">
        <v>3061833</v>
      </c>
      <c r="AQ57" s="64">
        <v>17462</v>
      </c>
      <c r="AR57" s="64">
        <v>875382</v>
      </c>
      <c r="AS57" s="64">
        <v>67159</v>
      </c>
      <c r="AT57" s="64" t="s">
        <v>338</v>
      </c>
      <c r="AU57" s="64" t="s">
        <v>338</v>
      </c>
      <c r="AV57" s="64">
        <v>57317</v>
      </c>
      <c r="AW57" s="64" t="s">
        <v>338</v>
      </c>
      <c r="AX57" s="64" t="s">
        <v>338</v>
      </c>
      <c r="AY57" s="64">
        <v>39250</v>
      </c>
      <c r="AZ57" s="64">
        <v>22516</v>
      </c>
      <c r="BA57" s="64">
        <v>411591</v>
      </c>
      <c r="BB57" s="64">
        <v>108037</v>
      </c>
      <c r="BC57" s="64">
        <v>751861</v>
      </c>
      <c r="BD57" s="64">
        <v>96866</v>
      </c>
      <c r="BE57" s="64">
        <v>41419</v>
      </c>
      <c r="BF57" s="64">
        <v>875863</v>
      </c>
      <c r="BG57" s="64">
        <v>27449</v>
      </c>
      <c r="BH57" s="64">
        <v>29793</v>
      </c>
      <c r="BI57" s="64" t="s">
        <v>338</v>
      </c>
      <c r="BJ57" s="64">
        <v>125980</v>
      </c>
      <c r="BK57" s="64">
        <v>540557</v>
      </c>
      <c r="BL57" s="64" t="s">
        <v>338</v>
      </c>
      <c r="BM57" s="64">
        <v>46344</v>
      </c>
      <c r="BN57" s="64">
        <v>33443</v>
      </c>
      <c r="BO57" s="64">
        <v>91186</v>
      </c>
      <c r="BP57" s="64" t="s">
        <v>338</v>
      </c>
      <c r="BQ57" s="64" t="s">
        <v>338</v>
      </c>
      <c r="BR57" s="64">
        <v>79468</v>
      </c>
      <c r="BS57" s="64">
        <v>0</v>
      </c>
      <c r="BT57" s="64">
        <v>0</v>
      </c>
      <c r="BU57" s="64">
        <v>41495</v>
      </c>
      <c r="BV57" s="64">
        <v>579</v>
      </c>
      <c r="BW57" s="64">
        <v>42812</v>
      </c>
      <c r="BX57" s="64" t="s">
        <v>338</v>
      </c>
      <c r="BY57" s="64">
        <v>1201</v>
      </c>
      <c r="BZ57" s="64">
        <v>27951</v>
      </c>
      <c r="CA57" s="64" t="s">
        <v>338</v>
      </c>
      <c r="CB57" s="64">
        <v>3453220</v>
      </c>
      <c r="CC57" s="64">
        <v>13722</v>
      </c>
      <c r="CD57" s="64" t="s">
        <v>338</v>
      </c>
      <c r="CE57" s="64">
        <v>18193</v>
      </c>
      <c r="CF57" s="64">
        <v>5613</v>
      </c>
      <c r="CG57" s="64">
        <v>32753</v>
      </c>
      <c r="CH57" s="64" t="s">
        <v>338</v>
      </c>
      <c r="CI57" s="64">
        <v>29984</v>
      </c>
      <c r="CJ57" s="64">
        <v>33868</v>
      </c>
      <c r="CK57" s="64">
        <v>125093</v>
      </c>
      <c r="CL57" s="64">
        <v>134958</v>
      </c>
      <c r="CM57" s="64">
        <v>58369</v>
      </c>
      <c r="CN57" s="64">
        <v>1124875</v>
      </c>
      <c r="CO57" s="64">
        <v>314117</v>
      </c>
      <c r="CP57" s="64">
        <v>2248</v>
      </c>
      <c r="CQ57" s="64">
        <v>56940</v>
      </c>
      <c r="CR57" s="64">
        <v>26585</v>
      </c>
      <c r="CS57" s="64">
        <v>13187</v>
      </c>
      <c r="CT57" s="64">
        <v>7216</v>
      </c>
      <c r="CU57" s="64">
        <v>17969</v>
      </c>
      <c r="CV57" s="64">
        <v>12694</v>
      </c>
      <c r="CW57" s="64">
        <v>9858</v>
      </c>
      <c r="CX57" s="64">
        <v>99619</v>
      </c>
      <c r="CY57" s="64">
        <v>7927</v>
      </c>
      <c r="CZ57" s="64">
        <v>163800</v>
      </c>
      <c r="DA57" s="64">
        <v>25550</v>
      </c>
      <c r="DB57" s="64">
        <v>42507</v>
      </c>
      <c r="DC57" s="64">
        <v>38064</v>
      </c>
      <c r="DD57" s="64" t="s">
        <v>338</v>
      </c>
      <c r="DE57" s="64">
        <v>18879</v>
      </c>
      <c r="DF57" s="64">
        <v>1785801</v>
      </c>
      <c r="DG57" s="64">
        <v>45123</v>
      </c>
      <c r="DH57" s="64">
        <v>89802</v>
      </c>
      <c r="DI57" s="64">
        <v>131522</v>
      </c>
      <c r="DJ57" s="64">
        <v>10631</v>
      </c>
      <c r="DK57" s="64">
        <v>0</v>
      </c>
      <c r="DL57" s="64">
        <v>156913</v>
      </c>
      <c r="DM57" s="64" t="s">
        <v>338</v>
      </c>
      <c r="DN57" s="64">
        <v>42114</v>
      </c>
      <c r="DO57" s="64">
        <v>109395</v>
      </c>
      <c r="DP57" s="64">
        <v>20959</v>
      </c>
      <c r="DQ57" s="64">
        <v>28472</v>
      </c>
      <c r="DR57" s="64">
        <v>27042</v>
      </c>
      <c r="DS57" s="64">
        <v>29514</v>
      </c>
      <c r="DT57" s="64">
        <v>32981</v>
      </c>
      <c r="DU57" s="64">
        <v>42145</v>
      </c>
      <c r="DV57" s="64">
        <v>40257</v>
      </c>
      <c r="DW57" s="64">
        <v>6845</v>
      </c>
      <c r="DX57" s="64">
        <v>11452</v>
      </c>
      <c r="DY57" s="64" t="s">
        <v>338</v>
      </c>
      <c r="DZ57" s="64">
        <v>4989</v>
      </c>
      <c r="EA57" s="64">
        <v>0</v>
      </c>
      <c r="EB57" s="64">
        <v>28575</v>
      </c>
      <c r="EC57" s="64">
        <v>51352</v>
      </c>
      <c r="ED57" s="64">
        <v>7643</v>
      </c>
      <c r="EE57" s="64" t="s">
        <v>338</v>
      </c>
      <c r="EF57" s="64">
        <v>17877</v>
      </c>
      <c r="EG57" s="64">
        <v>10862</v>
      </c>
      <c r="EH57" s="64">
        <v>18240</v>
      </c>
      <c r="EI57" s="64">
        <v>319077</v>
      </c>
      <c r="EJ57" s="64">
        <v>274548</v>
      </c>
      <c r="EK57" s="64">
        <v>52697</v>
      </c>
      <c r="EL57" s="64">
        <v>16321</v>
      </c>
      <c r="EM57" s="64">
        <v>16062</v>
      </c>
      <c r="EN57" s="64">
        <v>31931</v>
      </c>
      <c r="EO57" s="64">
        <v>23345</v>
      </c>
      <c r="EP57" s="64">
        <v>28710</v>
      </c>
      <c r="EQ57" s="64">
        <v>75632</v>
      </c>
      <c r="ER57" s="64">
        <v>29866</v>
      </c>
      <c r="ES57" s="64">
        <v>0</v>
      </c>
      <c r="ET57" s="64">
        <v>89802</v>
      </c>
      <c r="EU57" s="64">
        <v>41290</v>
      </c>
      <c r="EV57" s="64" t="s">
        <v>338</v>
      </c>
      <c r="EW57" s="64">
        <v>51579</v>
      </c>
      <c r="EX57" s="64" t="s">
        <v>338</v>
      </c>
      <c r="EY57" s="64">
        <v>42926</v>
      </c>
      <c r="EZ57" s="64">
        <v>22908</v>
      </c>
      <c r="FA57" s="64">
        <v>66851</v>
      </c>
      <c r="FB57" s="64">
        <v>9071</v>
      </c>
      <c r="FC57" s="64">
        <v>33204</v>
      </c>
      <c r="FD57" s="64">
        <v>22036</v>
      </c>
      <c r="FE57" s="64">
        <v>12255</v>
      </c>
      <c r="FF57" s="64">
        <v>7767</v>
      </c>
      <c r="FG57" s="64">
        <v>22946</v>
      </c>
      <c r="FH57" s="64">
        <v>15857</v>
      </c>
      <c r="FI57" s="64">
        <v>74170</v>
      </c>
      <c r="FJ57" s="64">
        <v>81417</v>
      </c>
      <c r="FK57" s="64">
        <v>46109</v>
      </c>
      <c r="FL57" s="64">
        <v>151650</v>
      </c>
      <c r="FM57" s="64">
        <v>31335</v>
      </c>
      <c r="FN57" s="64">
        <v>191794</v>
      </c>
      <c r="FO57" s="64">
        <v>158328</v>
      </c>
      <c r="FP57" s="64">
        <v>45195</v>
      </c>
      <c r="FQ57" s="64">
        <v>8336</v>
      </c>
      <c r="FR57" s="64">
        <v>31282</v>
      </c>
      <c r="FS57" s="64">
        <v>16658</v>
      </c>
      <c r="FT57" s="64">
        <v>26413</v>
      </c>
      <c r="FU57" s="64">
        <v>58628</v>
      </c>
      <c r="FV57" s="64">
        <v>14309</v>
      </c>
      <c r="FW57" s="64">
        <v>16934</v>
      </c>
      <c r="FX57" s="64">
        <v>10098</v>
      </c>
      <c r="FY57" s="7">
        <v>118462</v>
      </c>
      <c r="FZ57" s="7">
        <f>SUM(C57:FY57)</f>
        <v>27328128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339</v>
      </c>
      <c r="B58" s="7" t="s">
        <v>340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341</v>
      </c>
      <c r="B59" s="7" t="s">
        <v>342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343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344</v>
      </c>
      <c r="B61" s="7" t="s">
        <v>345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346</v>
      </c>
      <c r="B62" s="7" t="s">
        <v>347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348</v>
      </c>
      <c r="B63" s="7" t="s">
        <v>349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327101.99612896948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209752.5287859161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Y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176054.30044465724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859604.05568247323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544539.24379220605</v>
      </c>
      <c r="FP63" s="7">
        <f t="shared" si="23"/>
        <v>992950.10431752668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64945.245084906681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 t="shared" si="23"/>
        <v>3284218.0712582781</v>
      </c>
      <c r="FZ63" s="7">
        <f>SUM(C63:FY63)</f>
        <v>321203293.17428476</v>
      </c>
      <c r="GA63" s="49">
        <f>FZ63-FY63</f>
        <v>317919075.10302645</v>
      </c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350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5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7"/>
      <c r="GA65" s="65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5" t="s">
        <v>351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5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352</v>
      </c>
      <c r="B67" s="7" t="s">
        <v>353</v>
      </c>
      <c r="C67" s="49">
        <f t="shared" ref="C67:BN67" si="24">$B$1</f>
        <v>0.02</v>
      </c>
      <c r="D67" s="49">
        <f t="shared" si="24"/>
        <v>0.02</v>
      </c>
      <c r="E67" s="49">
        <f t="shared" si="24"/>
        <v>0.02</v>
      </c>
      <c r="F67" s="49">
        <f t="shared" si="24"/>
        <v>0.02</v>
      </c>
      <c r="G67" s="49">
        <f t="shared" si="24"/>
        <v>0.02</v>
      </c>
      <c r="H67" s="49">
        <f t="shared" si="24"/>
        <v>0.02</v>
      </c>
      <c r="I67" s="49">
        <f t="shared" si="24"/>
        <v>0.02</v>
      </c>
      <c r="J67" s="49">
        <f t="shared" si="24"/>
        <v>0.02</v>
      </c>
      <c r="K67" s="49">
        <f t="shared" si="24"/>
        <v>0.02</v>
      </c>
      <c r="L67" s="49">
        <f t="shared" si="24"/>
        <v>0.02</v>
      </c>
      <c r="M67" s="49">
        <f t="shared" si="24"/>
        <v>0.02</v>
      </c>
      <c r="N67" s="49">
        <f t="shared" si="24"/>
        <v>0.02</v>
      </c>
      <c r="O67" s="49">
        <f t="shared" si="24"/>
        <v>0.02</v>
      </c>
      <c r="P67" s="49">
        <f t="shared" si="24"/>
        <v>0.02</v>
      </c>
      <c r="Q67" s="49">
        <f t="shared" si="24"/>
        <v>0.02</v>
      </c>
      <c r="R67" s="49">
        <f t="shared" si="24"/>
        <v>0.02</v>
      </c>
      <c r="S67" s="49">
        <f t="shared" si="24"/>
        <v>0.02</v>
      </c>
      <c r="T67" s="49">
        <f t="shared" si="24"/>
        <v>0.02</v>
      </c>
      <c r="U67" s="49">
        <f t="shared" si="24"/>
        <v>0.02</v>
      </c>
      <c r="V67" s="49">
        <f t="shared" si="24"/>
        <v>0.02</v>
      </c>
      <c r="W67" s="49">
        <f t="shared" si="24"/>
        <v>0.02</v>
      </c>
      <c r="X67" s="49">
        <f t="shared" si="24"/>
        <v>0.02</v>
      </c>
      <c r="Y67" s="49">
        <f t="shared" si="24"/>
        <v>0.02</v>
      </c>
      <c r="Z67" s="49">
        <f t="shared" si="24"/>
        <v>0.02</v>
      </c>
      <c r="AA67" s="49">
        <f t="shared" si="24"/>
        <v>0.02</v>
      </c>
      <c r="AB67" s="49">
        <f t="shared" si="24"/>
        <v>0.02</v>
      </c>
      <c r="AC67" s="49">
        <f t="shared" si="24"/>
        <v>0.02</v>
      </c>
      <c r="AD67" s="49">
        <f t="shared" si="24"/>
        <v>0.02</v>
      </c>
      <c r="AE67" s="49">
        <f t="shared" si="24"/>
        <v>0.02</v>
      </c>
      <c r="AF67" s="49">
        <f t="shared" si="24"/>
        <v>0.02</v>
      </c>
      <c r="AG67" s="49">
        <f t="shared" si="24"/>
        <v>0.02</v>
      </c>
      <c r="AH67" s="49">
        <f t="shared" si="24"/>
        <v>0.02</v>
      </c>
      <c r="AI67" s="49">
        <f t="shared" si="24"/>
        <v>0.02</v>
      </c>
      <c r="AJ67" s="49">
        <f t="shared" si="24"/>
        <v>0.02</v>
      </c>
      <c r="AK67" s="49">
        <f t="shared" si="24"/>
        <v>0.02</v>
      </c>
      <c r="AL67" s="49">
        <f t="shared" si="24"/>
        <v>0.02</v>
      </c>
      <c r="AM67" s="49">
        <f t="shared" si="24"/>
        <v>0.02</v>
      </c>
      <c r="AN67" s="49">
        <f t="shared" si="24"/>
        <v>0.02</v>
      </c>
      <c r="AO67" s="49">
        <f t="shared" si="24"/>
        <v>0.02</v>
      </c>
      <c r="AP67" s="49">
        <f t="shared" si="24"/>
        <v>0.02</v>
      </c>
      <c r="AQ67" s="49">
        <f t="shared" si="24"/>
        <v>0.02</v>
      </c>
      <c r="AR67" s="49">
        <f t="shared" si="24"/>
        <v>0.02</v>
      </c>
      <c r="AS67" s="49">
        <f t="shared" si="24"/>
        <v>0.02</v>
      </c>
      <c r="AT67" s="49">
        <f t="shared" si="24"/>
        <v>0.02</v>
      </c>
      <c r="AU67" s="49">
        <f t="shared" si="24"/>
        <v>0.02</v>
      </c>
      <c r="AV67" s="49">
        <f t="shared" si="24"/>
        <v>0.02</v>
      </c>
      <c r="AW67" s="49">
        <f t="shared" si="24"/>
        <v>0.02</v>
      </c>
      <c r="AX67" s="49">
        <f t="shared" si="24"/>
        <v>0.02</v>
      </c>
      <c r="AY67" s="49">
        <f t="shared" si="24"/>
        <v>0.02</v>
      </c>
      <c r="AZ67" s="49">
        <f t="shared" si="24"/>
        <v>0.02</v>
      </c>
      <c r="BA67" s="49">
        <f t="shared" si="24"/>
        <v>0.02</v>
      </c>
      <c r="BB67" s="49">
        <f t="shared" si="24"/>
        <v>0.02</v>
      </c>
      <c r="BC67" s="49">
        <f t="shared" si="24"/>
        <v>0.02</v>
      </c>
      <c r="BD67" s="49">
        <f t="shared" si="24"/>
        <v>0.02</v>
      </c>
      <c r="BE67" s="49">
        <f t="shared" si="24"/>
        <v>0.02</v>
      </c>
      <c r="BF67" s="49">
        <f t="shared" si="24"/>
        <v>0.02</v>
      </c>
      <c r="BG67" s="49">
        <f t="shared" si="24"/>
        <v>0.02</v>
      </c>
      <c r="BH67" s="49">
        <f t="shared" si="24"/>
        <v>0.02</v>
      </c>
      <c r="BI67" s="49">
        <f t="shared" si="24"/>
        <v>0.02</v>
      </c>
      <c r="BJ67" s="49">
        <f t="shared" si="24"/>
        <v>0.02</v>
      </c>
      <c r="BK67" s="49">
        <f t="shared" si="24"/>
        <v>0.02</v>
      </c>
      <c r="BL67" s="49">
        <f t="shared" si="24"/>
        <v>0.02</v>
      </c>
      <c r="BM67" s="49">
        <f t="shared" si="24"/>
        <v>0.02</v>
      </c>
      <c r="BN67" s="49">
        <f t="shared" si="24"/>
        <v>0.02</v>
      </c>
      <c r="BO67" s="49">
        <f t="shared" ref="BO67:DZ67" si="25">$B$1</f>
        <v>0.02</v>
      </c>
      <c r="BP67" s="49">
        <f t="shared" si="25"/>
        <v>0.02</v>
      </c>
      <c r="BQ67" s="49">
        <f t="shared" si="25"/>
        <v>0.02</v>
      </c>
      <c r="BR67" s="49">
        <f t="shared" si="25"/>
        <v>0.02</v>
      </c>
      <c r="BS67" s="49">
        <f t="shared" si="25"/>
        <v>0.02</v>
      </c>
      <c r="BT67" s="49">
        <f t="shared" si="25"/>
        <v>0.02</v>
      </c>
      <c r="BU67" s="49">
        <f t="shared" si="25"/>
        <v>0.02</v>
      </c>
      <c r="BV67" s="49">
        <f t="shared" si="25"/>
        <v>0.02</v>
      </c>
      <c r="BW67" s="49">
        <f t="shared" si="25"/>
        <v>0.02</v>
      </c>
      <c r="BX67" s="49">
        <f t="shared" si="25"/>
        <v>0.02</v>
      </c>
      <c r="BY67" s="49">
        <f t="shared" si="25"/>
        <v>0.02</v>
      </c>
      <c r="BZ67" s="49">
        <f t="shared" si="25"/>
        <v>0.02</v>
      </c>
      <c r="CA67" s="49">
        <f t="shared" si="25"/>
        <v>0.02</v>
      </c>
      <c r="CB67" s="49">
        <f t="shared" si="25"/>
        <v>0.02</v>
      </c>
      <c r="CC67" s="49">
        <f t="shared" si="25"/>
        <v>0.02</v>
      </c>
      <c r="CD67" s="49">
        <f t="shared" si="25"/>
        <v>0.02</v>
      </c>
      <c r="CE67" s="49">
        <f t="shared" si="25"/>
        <v>0.02</v>
      </c>
      <c r="CF67" s="49">
        <f t="shared" si="25"/>
        <v>0.02</v>
      </c>
      <c r="CG67" s="49">
        <f t="shared" si="25"/>
        <v>0.02</v>
      </c>
      <c r="CH67" s="49">
        <f t="shared" si="25"/>
        <v>0.02</v>
      </c>
      <c r="CI67" s="49">
        <f t="shared" si="25"/>
        <v>0.02</v>
      </c>
      <c r="CJ67" s="49">
        <f t="shared" si="25"/>
        <v>0.02</v>
      </c>
      <c r="CK67" s="49">
        <f t="shared" si="25"/>
        <v>0.02</v>
      </c>
      <c r="CL67" s="49">
        <f t="shared" si="25"/>
        <v>0.02</v>
      </c>
      <c r="CM67" s="49">
        <f t="shared" si="25"/>
        <v>0.02</v>
      </c>
      <c r="CN67" s="49">
        <f t="shared" si="25"/>
        <v>0.02</v>
      </c>
      <c r="CO67" s="49">
        <f t="shared" si="25"/>
        <v>0.02</v>
      </c>
      <c r="CP67" s="49">
        <f t="shared" si="25"/>
        <v>0.02</v>
      </c>
      <c r="CQ67" s="49">
        <f t="shared" si="25"/>
        <v>0.02</v>
      </c>
      <c r="CR67" s="49">
        <f t="shared" si="25"/>
        <v>0.02</v>
      </c>
      <c r="CS67" s="49">
        <f t="shared" si="25"/>
        <v>0.02</v>
      </c>
      <c r="CT67" s="49">
        <f t="shared" si="25"/>
        <v>0.02</v>
      </c>
      <c r="CU67" s="49">
        <f t="shared" si="25"/>
        <v>0.02</v>
      </c>
      <c r="CV67" s="49">
        <f t="shared" si="25"/>
        <v>0.02</v>
      </c>
      <c r="CW67" s="49">
        <f t="shared" si="25"/>
        <v>0.02</v>
      </c>
      <c r="CX67" s="49">
        <f t="shared" si="25"/>
        <v>0.02</v>
      </c>
      <c r="CY67" s="49">
        <f t="shared" si="25"/>
        <v>0.02</v>
      </c>
      <c r="CZ67" s="49">
        <f t="shared" si="25"/>
        <v>0.02</v>
      </c>
      <c r="DA67" s="49">
        <f t="shared" si="25"/>
        <v>0.02</v>
      </c>
      <c r="DB67" s="49">
        <f t="shared" si="25"/>
        <v>0.02</v>
      </c>
      <c r="DC67" s="49">
        <f t="shared" si="25"/>
        <v>0.02</v>
      </c>
      <c r="DD67" s="49">
        <f t="shared" si="25"/>
        <v>0.02</v>
      </c>
      <c r="DE67" s="49">
        <f t="shared" si="25"/>
        <v>0.02</v>
      </c>
      <c r="DF67" s="49">
        <f t="shared" si="25"/>
        <v>0.02</v>
      </c>
      <c r="DG67" s="49">
        <f t="shared" si="25"/>
        <v>0.02</v>
      </c>
      <c r="DH67" s="49">
        <f t="shared" si="25"/>
        <v>0.02</v>
      </c>
      <c r="DI67" s="49">
        <f t="shared" si="25"/>
        <v>0.02</v>
      </c>
      <c r="DJ67" s="49">
        <f t="shared" si="25"/>
        <v>0.02</v>
      </c>
      <c r="DK67" s="49">
        <f t="shared" si="25"/>
        <v>0.02</v>
      </c>
      <c r="DL67" s="49">
        <f t="shared" si="25"/>
        <v>0.02</v>
      </c>
      <c r="DM67" s="49">
        <f t="shared" si="25"/>
        <v>0.02</v>
      </c>
      <c r="DN67" s="49">
        <f t="shared" si="25"/>
        <v>0.02</v>
      </c>
      <c r="DO67" s="49">
        <f t="shared" si="25"/>
        <v>0.02</v>
      </c>
      <c r="DP67" s="49">
        <f t="shared" si="25"/>
        <v>0.02</v>
      </c>
      <c r="DQ67" s="49">
        <f t="shared" si="25"/>
        <v>0.02</v>
      </c>
      <c r="DR67" s="49">
        <f t="shared" si="25"/>
        <v>0.02</v>
      </c>
      <c r="DS67" s="49">
        <f t="shared" si="25"/>
        <v>0.02</v>
      </c>
      <c r="DT67" s="49">
        <f t="shared" si="25"/>
        <v>0.02</v>
      </c>
      <c r="DU67" s="49">
        <f t="shared" si="25"/>
        <v>0.02</v>
      </c>
      <c r="DV67" s="49">
        <f t="shared" si="25"/>
        <v>0.02</v>
      </c>
      <c r="DW67" s="49">
        <f t="shared" si="25"/>
        <v>0.02</v>
      </c>
      <c r="DX67" s="49">
        <f t="shared" si="25"/>
        <v>0.02</v>
      </c>
      <c r="DY67" s="49">
        <f t="shared" si="25"/>
        <v>0.02</v>
      </c>
      <c r="DZ67" s="49">
        <f t="shared" si="25"/>
        <v>0.02</v>
      </c>
      <c r="EA67" s="49">
        <f t="shared" ref="EA67:FX67" si="26">$B$1</f>
        <v>0.02</v>
      </c>
      <c r="EB67" s="49">
        <f t="shared" si="26"/>
        <v>0.02</v>
      </c>
      <c r="EC67" s="49">
        <f t="shared" si="26"/>
        <v>0.02</v>
      </c>
      <c r="ED67" s="49">
        <f t="shared" si="26"/>
        <v>0.02</v>
      </c>
      <c r="EE67" s="49">
        <f t="shared" si="26"/>
        <v>0.02</v>
      </c>
      <c r="EF67" s="49">
        <f t="shared" si="26"/>
        <v>0.02</v>
      </c>
      <c r="EG67" s="49">
        <f t="shared" si="26"/>
        <v>0.02</v>
      </c>
      <c r="EH67" s="49">
        <f t="shared" si="26"/>
        <v>0.02</v>
      </c>
      <c r="EI67" s="49">
        <f t="shared" si="26"/>
        <v>0.02</v>
      </c>
      <c r="EJ67" s="49">
        <f t="shared" si="26"/>
        <v>0.02</v>
      </c>
      <c r="EK67" s="49">
        <f t="shared" si="26"/>
        <v>0.02</v>
      </c>
      <c r="EL67" s="49">
        <f t="shared" si="26"/>
        <v>0.02</v>
      </c>
      <c r="EM67" s="49">
        <f t="shared" si="26"/>
        <v>0.02</v>
      </c>
      <c r="EN67" s="49">
        <f t="shared" si="26"/>
        <v>0.02</v>
      </c>
      <c r="EO67" s="49">
        <f t="shared" si="26"/>
        <v>0.02</v>
      </c>
      <c r="EP67" s="49">
        <f t="shared" si="26"/>
        <v>0.02</v>
      </c>
      <c r="EQ67" s="49">
        <f t="shared" si="26"/>
        <v>0.02</v>
      </c>
      <c r="ER67" s="49">
        <f t="shared" si="26"/>
        <v>0.02</v>
      </c>
      <c r="ES67" s="49">
        <f t="shared" si="26"/>
        <v>0.02</v>
      </c>
      <c r="ET67" s="49">
        <f t="shared" si="26"/>
        <v>0.02</v>
      </c>
      <c r="EU67" s="49">
        <f t="shared" si="26"/>
        <v>0.02</v>
      </c>
      <c r="EV67" s="49">
        <f t="shared" si="26"/>
        <v>0.02</v>
      </c>
      <c r="EW67" s="49">
        <f t="shared" si="26"/>
        <v>0.02</v>
      </c>
      <c r="EX67" s="49">
        <f t="shared" si="26"/>
        <v>0.02</v>
      </c>
      <c r="EY67" s="49">
        <f t="shared" si="26"/>
        <v>0.02</v>
      </c>
      <c r="EZ67" s="49">
        <f t="shared" si="26"/>
        <v>0.02</v>
      </c>
      <c r="FA67" s="49">
        <f t="shared" si="26"/>
        <v>0.02</v>
      </c>
      <c r="FB67" s="49">
        <f t="shared" si="26"/>
        <v>0.02</v>
      </c>
      <c r="FC67" s="49">
        <f t="shared" si="26"/>
        <v>0.02</v>
      </c>
      <c r="FD67" s="49">
        <f t="shared" si="26"/>
        <v>0.02</v>
      </c>
      <c r="FE67" s="49">
        <f t="shared" si="26"/>
        <v>0.02</v>
      </c>
      <c r="FF67" s="49">
        <f t="shared" si="26"/>
        <v>0.02</v>
      </c>
      <c r="FG67" s="49">
        <f t="shared" si="26"/>
        <v>0.02</v>
      </c>
      <c r="FH67" s="49">
        <f t="shared" si="26"/>
        <v>0.02</v>
      </c>
      <c r="FI67" s="49">
        <f t="shared" si="26"/>
        <v>0.02</v>
      </c>
      <c r="FJ67" s="49">
        <f t="shared" si="26"/>
        <v>0.02</v>
      </c>
      <c r="FK67" s="49">
        <f t="shared" si="26"/>
        <v>0.02</v>
      </c>
      <c r="FL67" s="49">
        <f t="shared" si="26"/>
        <v>0.02</v>
      </c>
      <c r="FM67" s="49">
        <f t="shared" si="26"/>
        <v>0.02</v>
      </c>
      <c r="FN67" s="49">
        <f t="shared" si="26"/>
        <v>0.02</v>
      </c>
      <c r="FO67" s="49">
        <f t="shared" si="26"/>
        <v>0.02</v>
      </c>
      <c r="FP67" s="49">
        <f t="shared" si="26"/>
        <v>0.02</v>
      </c>
      <c r="FQ67" s="49">
        <f t="shared" si="26"/>
        <v>0.02</v>
      </c>
      <c r="FR67" s="49">
        <f t="shared" si="26"/>
        <v>0.02</v>
      </c>
      <c r="FS67" s="49">
        <f t="shared" si="26"/>
        <v>0.02</v>
      </c>
      <c r="FT67" s="49">
        <f t="shared" si="26"/>
        <v>0.02</v>
      </c>
      <c r="FU67" s="49">
        <f t="shared" si="26"/>
        <v>0.02</v>
      </c>
      <c r="FV67" s="49">
        <f t="shared" si="26"/>
        <v>0.02</v>
      </c>
      <c r="FW67" s="49">
        <f t="shared" si="26"/>
        <v>0.02</v>
      </c>
      <c r="FX67" s="49">
        <f t="shared" si="26"/>
        <v>0.02</v>
      </c>
      <c r="FY67" s="49"/>
      <c r="FZ67" s="49"/>
      <c r="GA67" s="65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354</v>
      </c>
      <c r="B68" s="7" t="s">
        <v>355</v>
      </c>
      <c r="C68" s="65">
        <v>999999999</v>
      </c>
      <c r="D68" s="65">
        <v>999999999</v>
      </c>
      <c r="E68" s="65">
        <v>999999999</v>
      </c>
      <c r="F68" s="65">
        <v>999999999</v>
      </c>
      <c r="G68" s="65">
        <v>999999999</v>
      </c>
      <c r="H68" s="65">
        <v>999999999</v>
      </c>
      <c r="I68" s="65">
        <v>999999999</v>
      </c>
      <c r="J68" s="65">
        <v>999999999</v>
      </c>
      <c r="K68" s="65">
        <v>999999999</v>
      </c>
      <c r="L68" s="65">
        <v>999999999</v>
      </c>
      <c r="M68" s="65">
        <v>999999999</v>
      </c>
      <c r="N68" s="65">
        <v>999999999</v>
      </c>
      <c r="O68" s="65">
        <v>999999999</v>
      </c>
      <c r="P68" s="65">
        <v>999999999</v>
      </c>
      <c r="Q68" s="65">
        <v>999999999</v>
      </c>
      <c r="R68" s="65">
        <v>999999999</v>
      </c>
      <c r="S68" s="65">
        <v>999999999</v>
      </c>
      <c r="T68" s="65">
        <v>999999999</v>
      </c>
      <c r="U68" s="65">
        <v>999999999</v>
      </c>
      <c r="V68" s="65">
        <v>999999999</v>
      </c>
      <c r="W68" s="65">
        <v>999999999</v>
      </c>
      <c r="X68" s="65">
        <v>999999999</v>
      </c>
      <c r="Y68" s="65">
        <v>999999999</v>
      </c>
      <c r="Z68" s="65">
        <v>999999999</v>
      </c>
      <c r="AA68" s="65">
        <v>999999999</v>
      </c>
      <c r="AB68" s="65">
        <v>999999999</v>
      </c>
      <c r="AC68" s="65">
        <v>999999999</v>
      </c>
      <c r="AD68" s="65">
        <v>999999999</v>
      </c>
      <c r="AE68" s="65">
        <v>999999999</v>
      </c>
      <c r="AF68" s="65">
        <v>999999999</v>
      </c>
      <c r="AG68" s="65">
        <v>999999999</v>
      </c>
      <c r="AH68" s="65">
        <v>999999999</v>
      </c>
      <c r="AI68" s="65">
        <v>999999999</v>
      </c>
      <c r="AJ68" s="65">
        <v>999999999</v>
      </c>
      <c r="AK68" s="65">
        <v>999999999</v>
      </c>
      <c r="AL68" s="65">
        <v>999999999</v>
      </c>
      <c r="AM68" s="65">
        <v>999999999</v>
      </c>
      <c r="AN68" s="65">
        <v>999999999</v>
      </c>
      <c r="AO68" s="65">
        <v>999999999</v>
      </c>
      <c r="AP68" s="65">
        <v>999999999</v>
      </c>
      <c r="AQ68" s="65">
        <v>999999999</v>
      </c>
      <c r="AR68" s="65">
        <v>999999999</v>
      </c>
      <c r="AS68" s="65">
        <v>999999999</v>
      </c>
      <c r="AT68" s="65">
        <v>999999999</v>
      </c>
      <c r="AU68" s="65">
        <v>999999999</v>
      </c>
      <c r="AV68" s="65">
        <v>999999999</v>
      </c>
      <c r="AW68" s="65">
        <v>999999999</v>
      </c>
      <c r="AX68" s="65">
        <v>999999999</v>
      </c>
      <c r="AY68" s="65">
        <v>999999999</v>
      </c>
      <c r="AZ68" s="65">
        <v>999999999</v>
      </c>
      <c r="BA68" s="65">
        <v>999999999</v>
      </c>
      <c r="BB68" s="65">
        <v>999999999</v>
      </c>
      <c r="BC68" s="65">
        <v>999999999</v>
      </c>
      <c r="BD68" s="65">
        <v>999999999</v>
      </c>
      <c r="BE68" s="65">
        <v>999999999</v>
      </c>
      <c r="BF68" s="65">
        <v>999999999</v>
      </c>
      <c r="BG68" s="65">
        <v>999999999</v>
      </c>
      <c r="BH68" s="65">
        <v>999999999</v>
      </c>
      <c r="BI68" s="65">
        <v>999999999</v>
      </c>
      <c r="BJ68" s="65">
        <v>999999999</v>
      </c>
      <c r="BK68" s="65">
        <v>999999999</v>
      </c>
      <c r="BL68" s="65">
        <v>999999999</v>
      </c>
      <c r="BM68" s="65">
        <v>999999999</v>
      </c>
      <c r="BN68" s="65">
        <v>999999999</v>
      </c>
      <c r="BO68" s="65">
        <v>999999999</v>
      </c>
      <c r="BP68" s="65">
        <v>999999999</v>
      </c>
      <c r="BQ68" s="65">
        <v>999999999</v>
      </c>
      <c r="BR68" s="65">
        <v>999999999</v>
      </c>
      <c r="BS68" s="65">
        <v>999999999</v>
      </c>
      <c r="BT68" s="65">
        <v>999999999</v>
      </c>
      <c r="BU68" s="65">
        <v>999999999</v>
      </c>
      <c r="BV68" s="65">
        <v>999999999</v>
      </c>
      <c r="BW68" s="65">
        <v>999999999</v>
      </c>
      <c r="BX68" s="65">
        <v>999999999</v>
      </c>
      <c r="BY68" s="65">
        <v>999999999</v>
      </c>
      <c r="BZ68" s="65">
        <v>999999999</v>
      </c>
      <c r="CA68" s="65">
        <v>999999999</v>
      </c>
      <c r="CB68" s="65">
        <v>999999999</v>
      </c>
      <c r="CC68" s="65">
        <v>999999999</v>
      </c>
      <c r="CD68" s="65">
        <v>999999999</v>
      </c>
      <c r="CE68" s="65">
        <v>999999999</v>
      </c>
      <c r="CF68" s="65">
        <v>999999999</v>
      </c>
      <c r="CG68" s="65">
        <v>999999999</v>
      </c>
      <c r="CH68" s="65">
        <v>999999999</v>
      </c>
      <c r="CI68" s="65">
        <v>999999999</v>
      </c>
      <c r="CJ68" s="65">
        <v>999999999</v>
      </c>
      <c r="CK68" s="65">
        <v>999999999</v>
      </c>
      <c r="CL68" s="65">
        <v>999999999</v>
      </c>
      <c r="CM68" s="65">
        <v>999999999</v>
      </c>
      <c r="CN68" s="65">
        <v>999999999</v>
      </c>
      <c r="CO68" s="65">
        <v>999999999</v>
      </c>
      <c r="CP68" s="65">
        <v>999999999</v>
      </c>
      <c r="CQ68" s="65">
        <v>999999999</v>
      </c>
      <c r="CR68" s="65">
        <v>999999999</v>
      </c>
      <c r="CS68" s="65">
        <v>999999999</v>
      </c>
      <c r="CT68" s="65">
        <v>999999999</v>
      </c>
      <c r="CU68" s="65">
        <v>999999999</v>
      </c>
      <c r="CV68" s="65">
        <v>999999999</v>
      </c>
      <c r="CW68" s="65">
        <v>999999999</v>
      </c>
      <c r="CX68" s="65">
        <v>999999999</v>
      </c>
      <c r="CY68" s="65">
        <v>999999999</v>
      </c>
      <c r="CZ68" s="65">
        <v>999999999</v>
      </c>
      <c r="DA68" s="65">
        <v>999999999</v>
      </c>
      <c r="DB68" s="65">
        <v>999999999</v>
      </c>
      <c r="DC68" s="65">
        <v>999999999</v>
      </c>
      <c r="DD68" s="65">
        <v>999999999</v>
      </c>
      <c r="DE68" s="65">
        <v>999999999</v>
      </c>
      <c r="DF68" s="65">
        <v>999999999</v>
      </c>
      <c r="DG68" s="65">
        <v>999999999</v>
      </c>
      <c r="DH68" s="65">
        <v>999999999</v>
      </c>
      <c r="DI68" s="65">
        <v>999999999</v>
      </c>
      <c r="DJ68" s="65">
        <v>999999999</v>
      </c>
      <c r="DK68" s="65">
        <v>999999999</v>
      </c>
      <c r="DL68" s="65">
        <v>999999999</v>
      </c>
      <c r="DM68" s="65">
        <v>999999999</v>
      </c>
      <c r="DN68" s="65">
        <v>999999999</v>
      </c>
      <c r="DO68" s="65">
        <v>999999999</v>
      </c>
      <c r="DP68" s="65">
        <v>999999999</v>
      </c>
      <c r="DQ68" s="65">
        <v>999999999</v>
      </c>
      <c r="DR68" s="65">
        <v>999999999</v>
      </c>
      <c r="DS68" s="65">
        <v>999999999</v>
      </c>
      <c r="DT68" s="65">
        <v>999999999</v>
      </c>
      <c r="DU68" s="65">
        <v>999999999</v>
      </c>
      <c r="DV68" s="65">
        <v>999999999</v>
      </c>
      <c r="DW68" s="65">
        <v>999999999</v>
      </c>
      <c r="DX68" s="65">
        <v>999999999</v>
      </c>
      <c r="DY68" s="65">
        <v>999999999</v>
      </c>
      <c r="DZ68" s="65">
        <v>999999999</v>
      </c>
      <c r="EA68" s="65">
        <v>999999999</v>
      </c>
      <c r="EB68" s="65">
        <v>999999999</v>
      </c>
      <c r="EC68" s="65">
        <v>999999999</v>
      </c>
      <c r="ED68" s="65">
        <v>999999999</v>
      </c>
      <c r="EE68" s="65">
        <v>999999999</v>
      </c>
      <c r="EF68" s="65">
        <v>999999999</v>
      </c>
      <c r="EG68" s="65">
        <v>999999999</v>
      </c>
      <c r="EH68" s="65">
        <v>999999999</v>
      </c>
      <c r="EI68" s="65">
        <v>999999999</v>
      </c>
      <c r="EJ68" s="65">
        <v>999999999</v>
      </c>
      <c r="EK68" s="65">
        <v>999999999</v>
      </c>
      <c r="EL68" s="65">
        <v>999999999</v>
      </c>
      <c r="EM68" s="65">
        <v>999999999</v>
      </c>
      <c r="EN68" s="65">
        <v>999999999</v>
      </c>
      <c r="EO68" s="65">
        <v>999999999</v>
      </c>
      <c r="EP68" s="65">
        <v>999999999</v>
      </c>
      <c r="EQ68" s="65">
        <v>999999999</v>
      </c>
      <c r="ER68" s="65">
        <v>999999999</v>
      </c>
      <c r="ES68" s="65">
        <v>999999999</v>
      </c>
      <c r="ET68" s="65">
        <v>999999999</v>
      </c>
      <c r="EU68" s="65">
        <v>999999999</v>
      </c>
      <c r="EV68" s="65">
        <v>999999999</v>
      </c>
      <c r="EW68" s="65">
        <v>999999999</v>
      </c>
      <c r="EX68" s="65">
        <v>999999999</v>
      </c>
      <c r="EY68" s="65">
        <v>999999999</v>
      </c>
      <c r="EZ68" s="65">
        <v>999999999</v>
      </c>
      <c r="FA68" s="65">
        <v>999999999</v>
      </c>
      <c r="FB68" s="65">
        <v>999999999</v>
      </c>
      <c r="FC68" s="65">
        <v>999999999</v>
      </c>
      <c r="FD68" s="65">
        <v>999999999</v>
      </c>
      <c r="FE68" s="65">
        <v>999999999</v>
      </c>
      <c r="FF68" s="65">
        <v>999999999</v>
      </c>
      <c r="FG68" s="65">
        <v>999999999</v>
      </c>
      <c r="FH68" s="65">
        <v>999999999</v>
      </c>
      <c r="FI68" s="65">
        <v>999999999</v>
      </c>
      <c r="FJ68" s="65">
        <v>999999999</v>
      </c>
      <c r="FK68" s="65">
        <v>999999999</v>
      </c>
      <c r="FL68" s="65">
        <v>999999999</v>
      </c>
      <c r="FM68" s="65">
        <v>999999999</v>
      </c>
      <c r="FN68" s="65">
        <v>999999999</v>
      </c>
      <c r="FO68" s="65">
        <v>999999999</v>
      </c>
      <c r="FP68" s="65">
        <v>999999999</v>
      </c>
      <c r="FQ68" s="65">
        <v>999999999</v>
      </c>
      <c r="FR68" s="65">
        <v>999999999</v>
      </c>
      <c r="FS68" s="65">
        <v>999999999</v>
      </c>
      <c r="FT68" s="65">
        <v>999999999</v>
      </c>
      <c r="FU68" s="65">
        <v>999999999</v>
      </c>
      <c r="FV68" s="65">
        <v>999999999</v>
      </c>
      <c r="FW68" s="65">
        <v>999999999</v>
      </c>
      <c r="FX68" s="65">
        <v>999999999</v>
      </c>
      <c r="FY68" s="65"/>
      <c r="FZ68" s="65">
        <f>SUM(C68:FX68)</f>
        <v>177999999822</v>
      </c>
      <c r="GA68" s="65"/>
      <c r="GB68" s="49"/>
      <c r="GC68" s="49"/>
      <c r="GD68" s="49"/>
      <c r="GE68" s="49"/>
      <c r="GF68" s="49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356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7"/>
      <c r="GB69" s="65"/>
      <c r="GC69" s="65"/>
      <c r="GD69" s="65"/>
      <c r="GE69" s="65"/>
      <c r="GF69" s="65"/>
      <c r="GG69" s="7"/>
      <c r="GH69" s="65"/>
      <c r="GI69" s="65"/>
      <c r="GJ69" s="65"/>
      <c r="GK69" s="65"/>
      <c r="GL69" s="65"/>
      <c r="GM69" s="7"/>
    </row>
    <row r="70" spans="1:195" x14ac:dyDescent="0.2">
      <c r="A70" s="7"/>
      <c r="B70" s="7" t="s">
        <v>357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7"/>
      <c r="GB70" s="65"/>
      <c r="GC70" s="65"/>
      <c r="GD70" s="65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358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7"/>
      <c r="GB71" s="65"/>
      <c r="GC71" s="65"/>
      <c r="GD71" s="65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359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7"/>
      <c r="GB72" s="65"/>
      <c r="GC72" s="65"/>
      <c r="GD72" s="65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360</v>
      </c>
      <c r="B73" s="7" t="s">
        <v>361</v>
      </c>
      <c r="C73" s="65">
        <v>999999999</v>
      </c>
      <c r="D73" s="65">
        <v>999999999</v>
      </c>
      <c r="E73" s="65">
        <v>999999999</v>
      </c>
      <c r="F73" s="65">
        <v>999999999</v>
      </c>
      <c r="G73" s="65">
        <v>999999999</v>
      </c>
      <c r="H73" s="65">
        <v>999999999</v>
      </c>
      <c r="I73" s="65">
        <v>999999999</v>
      </c>
      <c r="J73" s="65">
        <v>999999999</v>
      </c>
      <c r="K73" s="65">
        <v>999999999</v>
      </c>
      <c r="L73" s="65">
        <v>999999999</v>
      </c>
      <c r="M73" s="65">
        <v>999999999</v>
      </c>
      <c r="N73" s="65">
        <v>999999999</v>
      </c>
      <c r="O73" s="65">
        <v>999999999</v>
      </c>
      <c r="P73" s="65">
        <v>999999999</v>
      </c>
      <c r="Q73" s="65">
        <v>999999999</v>
      </c>
      <c r="R73" s="65">
        <v>999999999</v>
      </c>
      <c r="S73" s="65">
        <v>999999999</v>
      </c>
      <c r="T73" s="65">
        <v>999999999</v>
      </c>
      <c r="U73" s="65">
        <v>999999999</v>
      </c>
      <c r="V73" s="65">
        <v>999999999</v>
      </c>
      <c r="W73" s="65">
        <v>999999999</v>
      </c>
      <c r="X73" s="65">
        <v>999999999</v>
      </c>
      <c r="Y73" s="65">
        <v>999999999</v>
      </c>
      <c r="Z73" s="65">
        <v>999999999</v>
      </c>
      <c r="AA73" s="65">
        <v>999999999</v>
      </c>
      <c r="AB73" s="65">
        <v>999999999</v>
      </c>
      <c r="AC73" s="65">
        <v>999999999</v>
      </c>
      <c r="AD73" s="65">
        <v>999999999</v>
      </c>
      <c r="AE73" s="65">
        <v>999999999</v>
      </c>
      <c r="AF73" s="65">
        <v>999999999</v>
      </c>
      <c r="AG73" s="65">
        <v>999999999</v>
      </c>
      <c r="AH73" s="65">
        <v>999999999</v>
      </c>
      <c r="AI73" s="65">
        <v>999999999</v>
      </c>
      <c r="AJ73" s="65">
        <v>999999999</v>
      </c>
      <c r="AK73" s="65">
        <v>999999999</v>
      </c>
      <c r="AL73" s="65">
        <v>999999999</v>
      </c>
      <c r="AM73" s="65">
        <v>999999999</v>
      </c>
      <c r="AN73" s="65">
        <v>999999999</v>
      </c>
      <c r="AO73" s="65">
        <v>999999999</v>
      </c>
      <c r="AP73" s="65">
        <v>999999999</v>
      </c>
      <c r="AQ73" s="65">
        <v>999999999</v>
      </c>
      <c r="AR73" s="65">
        <v>999999999</v>
      </c>
      <c r="AS73" s="65">
        <v>999999999</v>
      </c>
      <c r="AT73" s="65">
        <v>999999999</v>
      </c>
      <c r="AU73" s="65">
        <v>999999999</v>
      </c>
      <c r="AV73" s="65">
        <v>999999999</v>
      </c>
      <c r="AW73" s="65">
        <v>999999999</v>
      </c>
      <c r="AX73" s="65">
        <v>999999999</v>
      </c>
      <c r="AY73" s="65">
        <v>999999999</v>
      </c>
      <c r="AZ73" s="65">
        <v>999999999</v>
      </c>
      <c r="BA73" s="65">
        <v>999999999</v>
      </c>
      <c r="BB73" s="65">
        <v>999999999</v>
      </c>
      <c r="BC73" s="65">
        <v>999999999</v>
      </c>
      <c r="BD73" s="65">
        <v>999999999</v>
      </c>
      <c r="BE73" s="65">
        <v>999999999</v>
      </c>
      <c r="BF73" s="65">
        <v>999999999</v>
      </c>
      <c r="BG73" s="65">
        <v>999999999</v>
      </c>
      <c r="BH73" s="65">
        <v>999999999</v>
      </c>
      <c r="BI73" s="65">
        <v>999999999</v>
      </c>
      <c r="BJ73" s="65">
        <v>999999999</v>
      </c>
      <c r="BK73" s="65">
        <v>999999999</v>
      </c>
      <c r="BL73" s="65">
        <v>999999999</v>
      </c>
      <c r="BM73" s="65">
        <v>999999999</v>
      </c>
      <c r="BN73" s="65">
        <v>999999999</v>
      </c>
      <c r="BO73" s="65">
        <v>999999999</v>
      </c>
      <c r="BP73" s="65">
        <v>999999999</v>
      </c>
      <c r="BQ73" s="65">
        <v>999999999</v>
      </c>
      <c r="BR73" s="65">
        <v>999999999</v>
      </c>
      <c r="BS73" s="65">
        <v>999999999</v>
      </c>
      <c r="BT73" s="65">
        <v>999999999</v>
      </c>
      <c r="BU73" s="65">
        <v>999999999</v>
      </c>
      <c r="BV73" s="65">
        <v>999999999</v>
      </c>
      <c r="BW73" s="65">
        <v>999999999</v>
      </c>
      <c r="BX73" s="65">
        <v>999999999</v>
      </c>
      <c r="BY73" s="65">
        <v>999999999</v>
      </c>
      <c r="BZ73" s="65">
        <v>999999999</v>
      </c>
      <c r="CA73" s="65">
        <v>999999999</v>
      </c>
      <c r="CB73" s="65">
        <v>999999999</v>
      </c>
      <c r="CC73" s="65">
        <v>999999999</v>
      </c>
      <c r="CD73" s="65">
        <v>999999999</v>
      </c>
      <c r="CE73" s="65">
        <v>999999999</v>
      </c>
      <c r="CF73" s="65">
        <v>999999999</v>
      </c>
      <c r="CG73" s="65">
        <v>999999999</v>
      </c>
      <c r="CH73" s="65">
        <v>999999999</v>
      </c>
      <c r="CI73" s="65">
        <v>999999999</v>
      </c>
      <c r="CJ73" s="65">
        <v>999999999</v>
      </c>
      <c r="CK73" s="65">
        <v>999999999</v>
      </c>
      <c r="CL73" s="65">
        <v>999999999</v>
      </c>
      <c r="CM73" s="65">
        <v>999999999</v>
      </c>
      <c r="CN73" s="65">
        <v>999999999</v>
      </c>
      <c r="CO73" s="65">
        <v>999999999</v>
      </c>
      <c r="CP73" s="65">
        <v>999999999</v>
      </c>
      <c r="CQ73" s="65">
        <v>999999999</v>
      </c>
      <c r="CR73" s="65">
        <v>999999999</v>
      </c>
      <c r="CS73" s="65">
        <v>999999999</v>
      </c>
      <c r="CT73" s="65">
        <v>999999999</v>
      </c>
      <c r="CU73" s="65">
        <v>999999999</v>
      </c>
      <c r="CV73" s="65">
        <v>999999999</v>
      </c>
      <c r="CW73" s="65">
        <v>999999999</v>
      </c>
      <c r="CX73" s="65">
        <v>999999999</v>
      </c>
      <c r="CY73" s="65">
        <v>999999999</v>
      </c>
      <c r="CZ73" s="65">
        <v>999999999</v>
      </c>
      <c r="DA73" s="65">
        <v>999999999</v>
      </c>
      <c r="DB73" s="65">
        <v>999999999</v>
      </c>
      <c r="DC73" s="65">
        <v>999999999</v>
      </c>
      <c r="DD73" s="65">
        <v>999999999</v>
      </c>
      <c r="DE73" s="65">
        <v>999999999</v>
      </c>
      <c r="DF73" s="65">
        <v>999999999</v>
      </c>
      <c r="DG73" s="65">
        <v>999999999</v>
      </c>
      <c r="DH73" s="65">
        <v>999999999</v>
      </c>
      <c r="DI73" s="65">
        <v>999999999</v>
      </c>
      <c r="DJ73" s="65">
        <v>999999999</v>
      </c>
      <c r="DK73" s="65">
        <v>999999999</v>
      </c>
      <c r="DL73" s="65">
        <v>999999999</v>
      </c>
      <c r="DM73" s="65">
        <v>999999999</v>
      </c>
      <c r="DN73" s="65">
        <v>999999999</v>
      </c>
      <c r="DO73" s="65">
        <v>999999999</v>
      </c>
      <c r="DP73" s="65">
        <v>999999999</v>
      </c>
      <c r="DQ73" s="65">
        <v>999999999</v>
      </c>
      <c r="DR73" s="65">
        <v>999999999</v>
      </c>
      <c r="DS73" s="65">
        <v>999999999</v>
      </c>
      <c r="DT73" s="65">
        <v>999999999</v>
      </c>
      <c r="DU73" s="65">
        <v>999999999</v>
      </c>
      <c r="DV73" s="65">
        <v>999999999</v>
      </c>
      <c r="DW73" s="65">
        <v>999999999</v>
      </c>
      <c r="DX73" s="65">
        <v>999999999</v>
      </c>
      <c r="DY73" s="65">
        <v>999999999</v>
      </c>
      <c r="DZ73" s="65">
        <v>999999999</v>
      </c>
      <c r="EA73" s="65">
        <v>999999999</v>
      </c>
      <c r="EB73" s="65">
        <v>999999999</v>
      </c>
      <c r="EC73" s="65">
        <v>999999999</v>
      </c>
      <c r="ED73" s="65">
        <v>999999999</v>
      </c>
      <c r="EE73" s="65">
        <v>999999999</v>
      </c>
      <c r="EF73" s="65">
        <v>999999999</v>
      </c>
      <c r="EG73" s="65">
        <v>999999999</v>
      </c>
      <c r="EH73" s="65">
        <v>999999999</v>
      </c>
      <c r="EI73" s="65">
        <v>999999999</v>
      </c>
      <c r="EJ73" s="65">
        <v>999999999</v>
      </c>
      <c r="EK73" s="65">
        <v>999999999</v>
      </c>
      <c r="EL73" s="65">
        <v>999999999</v>
      </c>
      <c r="EM73" s="65">
        <v>999999999</v>
      </c>
      <c r="EN73" s="65">
        <v>999999999</v>
      </c>
      <c r="EO73" s="65">
        <v>999999999</v>
      </c>
      <c r="EP73" s="65">
        <v>999999999</v>
      </c>
      <c r="EQ73" s="65">
        <v>999999999</v>
      </c>
      <c r="ER73" s="65">
        <v>999999999</v>
      </c>
      <c r="ES73" s="65">
        <v>999999999</v>
      </c>
      <c r="ET73" s="65">
        <v>999999999</v>
      </c>
      <c r="EU73" s="65">
        <v>999999999</v>
      </c>
      <c r="EV73" s="65">
        <v>999999999</v>
      </c>
      <c r="EW73" s="65">
        <v>999999999</v>
      </c>
      <c r="EX73" s="65">
        <v>999999999</v>
      </c>
      <c r="EY73" s="65">
        <v>999999999</v>
      </c>
      <c r="EZ73" s="65">
        <v>999999999</v>
      </c>
      <c r="FA73" s="65">
        <v>999999999</v>
      </c>
      <c r="FB73" s="65">
        <v>999999999</v>
      </c>
      <c r="FC73" s="65">
        <v>999999999</v>
      </c>
      <c r="FD73" s="65">
        <v>999999999</v>
      </c>
      <c r="FE73" s="65">
        <v>999999999</v>
      </c>
      <c r="FF73" s="65">
        <v>999999999</v>
      </c>
      <c r="FG73" s="65">
        <v>999999999</v>
      </c>
      <c r="FH73" s="65">
        <v>999999999</v>
      </c>
      <c r="FI73" s="65">
        <v>999999999</v>
      </c>
      <c r="FJ73" s="65">
        <v>999999999</v>
      </c>
      <c r="FK73" s="65">
        <v>999999999</v>
      </c>
      <c r="FL73" s="65">
        <v>999999999</v>
      </c>
      <c r="FM73" s="65">
        <v>999999999</v>
      </c>
      <c r="FN73" s="65">
        <v>999999999</v>
      </c>
      <c r="FO73" s="65">
        <v>999999999</v>
      </c>
      <c r="FP73" s="65">
        <v>999999999</v>
      </c>
      <c r="FQ73" s="65">
        <v>999999999</v>
      </c>
      <c r="FR73" s="65">
        <v>999999999</v>
      </c>
      <c r="FS73" s="65">
        <v>999999999</v>
      </c>
      <c r="FT73" s="65">
        <v>999999999</v>
      </c>
      <c r="FU73" s="65">
        <v>999999999</v>
      </c>
      <c r="FV73" s="65">
        <v>999999999</v>
      </c>
      <c r="FW73" s="65">
        <v>999999999</v>
      </c>
      <c r="FX73" s="65">
        <v>999999999</v>
      </c>
      <c r="FY73" s="65"/>
      <c r="FZ73" s="65">
        <f>SUM(C73:FX73)</f>
        <v>177999999822</v>
      </c>
      <c r="GA73" s="7"/>
      <c r="GB73" s="65"/>
      <c r="GC73" s="65"/>
      <c r="GD73" s="65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356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7"/>
      <c r="GA74" s="7"/>
      <c r="GB74" s="65"/>
      <c r="GC74" s="65"/>
      <c r="GD74" s="65"/>
      <c r="GE74" s="65"/>
      <c r="GF74" s="65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362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6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363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364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365</v>
      </c>
      <c r="B78" s="7" t="s">
        <v>366</v>
      </c>
      <c r="C78" s="67">
        <v>214049.99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518609.48</v>
      </c>
      <c r="J78" s="67">
        <v>0</v>
      </c>
      <c r="K78" s="67">
        <v>0</v>
      </c>
      <c r="L78" s="67">
        <v>0</v>
      </c>
      <c r="M78" s="67">
        <v>0</v>
      </c>
      <c r="N78" s="67">
        <v>6454001.4400000004</v>
      </c>
      <c r="O78" s="67">
        <v>2315346.59</v>
      </c>
      <c r="P78" s="67">
        <v>6508.04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4645.62</v>
      </c>
      <c r="Y78" s="67">
        <v>0</v>
      </c>
      <c r="Z78" s="67">
        <v>125782.95</v>
      </c>
      <c r="AA78" s="67">
        <v>0</v>
      </c>
      <c r="AB78" s="67">
        <v>0</v>
      </c>
      <c r="AC78" s="67">
        <v>0</v>
      </c>
      <c r="AD78" s="67">
        <v>0</v>
      </c>
      <c r="AE78" s="67">
        <v>73409.77</v>
      </c>
      <c r="AF78" s="67">
        <v>0</v>
      </c>
      <c r="AG78" s="67">
        <v>0</v>
      </c>
      <c r="AH78" s="67">
        <v>189856.48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2116980.9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40575.480000000003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784125.51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64538.16</v>
      </c>
      <c r="CE78" s="67">
        <v>0</v>
      </c>
      <c r="CF78" s="67">
        <v>139360.24</v>
      </c>
      <c r="CG78" s="67">
        <v>0</v>
      </c>
      <c r="CH78" s="67">
        <v>0</v>
      </c>
      <c r="CI78" s="67">
        <v>0</v>
      </c>
      <c r="CJ78" s="67">
        <v>0</v>
      </c>
      <c r="CK78" s="67">
        <v>2621262.39</v>
      </c>
      <c r="CL78" s="67">
        <v>34407.54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78694.86</v>
      </c>
      <c r="CS78" s="67">
        <v>0</v>
      </c>
      <c r="CT78" s="67">
        <v>29636.04</v>
      </c>
      <c r="CU78" s="67">
        <v>0</v>
      </c>
      <c r="CV78" s="67">
        <v>28341.66</v>
      </c>
      <c r="CW78" s="67">
        <v>0</v>
      </c>
      <c r="CX78" s="67">
        <v>0</v>
      </c>
      <c r="CY78" s="67">
        <v>0</v>
      </c>
      <c r="CZ78" s="67">
        <v>0</v>
      </c>
      <c r="DA78" s="67">
        <v>18622.72</v>
      </c>
      <c r="DB78" s="67">
        <v>0</v>
      </c>
      <c r="DC78" s="67">
        <v>36496.36</v>
      </c>
      <c r="DD78" s="67">
        <v>5221.7700000000004</v>
      </c>
      <c r="DE78" s="67">
        <v>0</v>
      </c>
      <c r="DF78" s="67">
        <v>0</v>
      </c>
      <c r="DG78" s="67">
        <v>0</v>
      </c>
      <c r="DH78" s="67">
        <v>277847.37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0</v>
      </c>
      <c r="DO78" s="67">
        <v>0</v>
      </c>
      <c r="DP78" s="67">
        <v>9617.9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550952.78</v>
      </c>
      <c r="EB78" s="67">
        <v>0</v>
      </c>
      <c r="EC78" s="67">
        <v>0</v>
      </c>
      <c r="ED78" s="67">
        <v>710551.13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671262.95</v>
      </c>
      <c r="EM78" s="67">
        <v>0</v>
      </c>
      <c r="EN78" s="67">
        <v>0</v>
      </c>
      <c r="EO78" s="67">
        <v>0</v>
      </c>
      <c r="EP78" s="67">
        <v>0</v>
      </c>
      <c r="EQ78" s="67">
        <v>1064161.06</v>
      </c>
      <c r="ER78" s="67">
        <v>0</v>
      </c>
      <c r="ES78" s="67">
        <v>0</v>
      </c>
      <c r="ET78" s="67">
        <v>0</v>
      </c>
      <c r="EU78" s="67">
        <v>0</v>
      </c>
      <c r="EV78" s="67">
        <v>19817.919999999998</v>
      </c>
      <c r="EW78" s="67">
        <v>0</v>
      </c>
      <c r="EX78" s="67">
        <v>0</v>
      </c>
      <c r="EY78" s="67">
        <v>0</v>
      </c>
      <c r="EZ78" s="67">
        <v>74228.81</v>
      </c>
      <c r="FA78" s="67">
        <v>1475032.01</v>
      </c>
      <c r="FB78" s="67">
        <v>0</v>
      </c>
      <c r="FC78" s="67">
        <v>0</v>
      </c>
      <c r="FD78" s="67">
        <v>0</v>
      </c>
      <c r="FE78" s="67">
        <v>7823.44</v>
      </c>
      <c r="FF78" s="67">
        <v>0</v>
      </c>
      <c r="FG78" s="67">
        <v>0</v>
      </c>
      <c r="FH78" s="67">
        <v>76952.78</v>
      </c>
      <c r="FI78" s="67">
        <v>0</v>
      </c>
      <c r="FJ78" s="67">
        <v>0</v>
      </c>
      <c r="FK78" s="67">
        <v>46526.37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8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367</v>
      </c>
      <c r="B79" s="7" t="s">
        <v>368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387510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>
        <v>0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0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8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369</v>
      </c>
      <c r="B80" s="7" t="s">
        <v>370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9">
        <v>75286702</v>
      </c>
      <c r="AC80" s="69">
        <v>2044227</v>
      </c>
      <c r="AD80" s="69">
        <v>2497712</v>
      </c>
      <c r="AE80">
        <v>245000</v>
      </c>
      <c r="AF80" s="6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68"/>
      <c r="FZ80" s="7">
        <f>SUM(C80:FX80)</f>
        <v>941254025.19000006</v>
      </c>
      <c r="GA80" s="19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0"/>
      <c r="B81" s="71" t="s">
        <v>371</v>
      </c>
      <c r="C81" s="72">
        <v>1023645.96</v>
      </c>
      <c r="D81" s="72">
        <v>5923407.6999999881</v>
      </c>
      <c r="E81" s="72">
        <v>1501809.63</v>
      </c>
      <c r="F81" s="72">
        <v>1480552.63</v>
      </c>
      <c r="G81" s="72">
        <v>313409.98</v>
      </c>
      <c r="H81" s="72">
        <v>197482.31</v>
      </c>
      <c r="I81" s="73">
        <v>3049421.53</v>
      </c>
      <c r="J81" s="72">
        <v>0</v>
      </c>
      <c r="K81" s="72">
        <v>0</v>
      </c>
      <c r="L81" s="72">
        <v>767975.6099999994</v>
      </c>
      <c r="M81" s="72">
        <v>339255.28999999911</v>
      </c>
      <c r="N81" s="72">
        <v>1003951.56</v>
      </c>
      <c r="O81" s="72">
        <v>3157850.6999999881</v>
      </c>
      <c r="P81" s="72">
        <v>0</v>
      </c>
      <c r="Q81" s="72">
        <v>2551562.3199999998</v>
      </c>
      <c r="R81" s="72">
        <v>93067.899999999907</v>
      </c>
      <c r="S81" s="72">
        <v>147716.44999999925</v>
      </c>
      <c r="T81" s="72">
        <v>0</v>
      </c>
      <c r="U81" s="72">
        <v>0</v>
      </c>
      <c r="V81" s="72">
        <v>0</v>
      </c>
      <c r="W81">
        <v>0</v>
      </c>
      <c r="X81" s="72">
        <v>0</v>
      </c>
      <c r="Y81" s="72">
        <v>0</v>
      </c>
      <c r="Z81" s="72">
        <v>0</v>
      </c>
      <c r="AA81" s="72">
        <v>3107770.19</v>
      </c>
      <c r="AB81" s="73">
        <v>5484100.7199999997</v>
      </c>
      <c r="AC81" s="73">
        <v>179452.74</v>
      </c>
      <c r="AD81" s="73">
        <v>173421.01</v>
      </c>
      <c r="AE81" s="72">
        <v>0</v>
      </c>
      <c r="AF81" s="73">
        <v>0</v>
      </c>
      <c r="AG81" s="72">
        <v>585726.86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2">
        <v>23452.35999999987</v>
      </c>
      <c r="AO81" s="72">
        <v>0</v>
      </c>
      <c r="AP81" s="72">
        <v>13961260.089999974</v>
      </c>
      <c r="AQ81" s="72">
        <v>4996.7000000001863</v>
      </c>
      <c r="AR81" s="72">
        <v>4936260.97</v>
      </c>
      <c r="AS81" s="72">
        <v>3140096.46</v>
      </c>
      <c r="AT81" s="72">
        <v>706569</v>
      </c>
      <c r="AU81" s="72">
        <v>183362.49</v>
      </c>
      <c r="AV81" s="72">
        <v>0</v>
      </c>
      <c r="AW81" s="72">
        <v>127133.32</v>
      </c>
      <c r="AX81" s="72">
        <v>17799.04</v>
      </c>
      <c r="AY81" s="72">
        <v>67342.069999999832</v>
      </c>
      <c r="AZ81" s="72">
        <v>5661380.25</v>
      </c>
      <c r="BA81" s="72">
        <v>4239435.37</v>
      </c>
      <c r="BB81" s="72">
        <v>2450915.0699999998</v>
      </c>
      <c r="BC81" s="73">
        <v>13979440.599999994</v>
      </c>
      <c r="BD81" s="72">
        <v>2610812.9700000002</v>
      </c>
      <c r="BE81" s="72">
        <v>691421.59</v>
      </c>
      <c r="BF81" s="72">
        <v>12423538.810000002</v>
      </c>
      <c r="BG81" s="72">
        <v>177371.84</v>
      </c>
      <c r="BH81" s="72">
        <v>272348.34999999998</v>
      </c>
      <c r="BI81" s="72">
        <v>117074.81</v>
      </c>
      <c r="BJ81" s="72">
        <v>2978693.21</v>
      </c>
      <c r="BK81" s="72">
        <v>3075849.87</v>
      </c>
      <c r="BL81" s="72">
        <v>26731.37</v>
      </c>
      <c r="BM81" s="72">
        <v>73715.73</v>
      </c>
      <c r="BN81" s="72">
        <v>0</v>
      </c>
      <c r="BO81" s="72">
        <v>46591.460000000894</v>
      </c>
      <c r="BP81" s="72">
        <v>66821.180000000168</v>
      </c>
      <c r="BQ81" s="72">
        <v>831665.80999999866</v>
      </c>
      <c r="BR81" s="72">
        <v>53981.400000002235</v>
      </c>
      <c r="BS81" s="72">
        <v>0</v>
      </c>
      <c r="BT81" s="72">
        <v>96176.64000000013</v>
      </c>
      <c r="BU81" s="72">
        <v>45796.089999999851</v>
      </c>
      <c r="BV81" s="72">
        <v>680000</v>
      </c>
      <c r="BW81" s="72">
        <v>271620.42</v>
      </c>
      <c r="BX81" s="72">
        <v>30925.080000000075</v>
      </c>
      <c r="BY81" s="72">
        <v>20772.939999999478</v>
      </c>
      <c r="BZ81" s="72">
        <v>128574.8</v>
      </c>
      <c r="CA81" s="72">
        <v>0</v>
      </c>
      <c r="CB81" s="72">
        <v>14199549.600000024</v>
      </c>
      <c r="CC81" s="72">
        <v>51316.119999999879</v>
      </c>
      <c r="CD81" s="72">
        <v>32213.38</v>
      </c>
      <c r="CE81" s="72">
        <v>35823.39000000013</v>
      </c>
      <c r="CF81" s="72">
        <v>60736.420000000158</v>
      </c>
      <c r="CG81" s="72">
        <f>52674.03+119000</f>
        <v>171674.03</v>
      </c>
      <c r="CH81" s="72">
        <v>42137.689999999944</v>
      </c>
      <c r="CI81" s="72">
        <v>191859.43000000063</v>
      </c>
      <c r="CJ81" s="72">
        <v>127581.31</v>
      </c>
      <c r="CK81" s="72">
        <v>0</v>
      </c>
      <c r="CL81" s="72">
        <v>0</v>
      </c>
      <c r="CM81" s="72">
        <v>0</v>
      </c>
      <c r="CN81" s="72">
        <v>5532198.7100000083</v>
      </c>
      <c r="CO81" s="72">
        <v>3311063.7200000137</v>
      </c>
      <c r="CP81" s="72">
        <v>487185.26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2963.7100000001956</v>
      </c>
      <c r="CX81" s="72">
        <v>34454.619999999646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2">
        <v>31853.880000000121</v>
      </c>
      <c r="DE81" s="72">
        <v>0</v>
      </c>
      <c r="DF81" s="73">
        <v>964429.94000001252</v>
      </c>
      <c r="DG81" s="72">
        <v>0</v>
      </c>
      <c r="DH81" s="72">
        <v>0</v>
      </c>
      <c r="DI81" s="72">
        <v>187923.21999999881</v>
      </c>
      <c r="DJ81" s="72">
        <v>70570.470000000205</v>
      </c>
      <c r="DK81" s="72">
        <v>63148.970000000205</v>
      </c>
      <c r="DL81" s="72">
        <v>0</v>
      </c>
      <c r="DM81" s="72">
        <v>0</v>
      </c>
      <c r="DN81" s="72">
        <v>0</v>
      </c>
      <c r="DO81" s="72">
        <v>0</v>
      </c>
      <c r="DP81" s="72">
        <v>1230.7399999999907</v>
      </c>
      <c r="DQ81" s="72">
        <v>0</v>
      </c>
      <c r="DR81" s="72">
        <v>0</v>
      </c>
      <c r="DS81" s="72">
        <v>0</v>
      </c>
      <c r="DT81" s="72">
        <v>0</v>
      </c>
      <c r="DU81" s="72">
        <v>0</v>
      </c>
      <c r="DV81" s="72">
        <v>0</v>
      </c>
      <c r="DW81" s="72">
        <v>0</v>
      </c>
      <c r="DX81" s="72">
        <v>27492.279999999795</v>
      </c>
      <c r="DY81" s="72">
        <v>0</v>
      </c>
      <c r="DZ81" s="72">
        <v>739613.14999999944</v>
      </c>
      <c r="EA81" s="72">
        <v>139332.39000000001</v>
      </c>
      <c r="EB81" s="72">
        <v>81512.760000000242</v>
      </c>
      <c r="EC81" s="72">
        <v>108091.72</v>
      </c>
      <c r="ED81" s="72">
        <v>1114082.5</v>
      </c>
      <c r="EE81" s="72">
        <v>0</v>
      </c>
      <c r="EF81" s="72">
        <v>0</v>
      </c>
      <c r="EG81" s="72">
        <v>8952.6699999999255</v>
      </c>
      <c r="EH81" s="72">
        <v>6739.7900000000373</v>
      </c>
      <c r="EI81" s="72">
        <v>984513.67000000179</v>
      </c>
      <c r="EJ81" s="72">
        <v>556718.94000000507</v>
      </c>
      <c r="EK81" s="72">
        <v>0</v>
      </c>
      <c r="EL81" s="72">
        <v>19606.400000000001</v>
      </c>
      <c r="EM81" s="72">
        <v>0</v>
      </c>
      <c r="EN81" s="72">
        <v>0</v>
      </c>
      <c r="EO81" s="72">
        <v>0</v>
      </c>
      <c r="EP81" s="72">
        <v>0</v>
      </c>
      <c r="EQ81" s="72">
        <v>773723.74</v>
      </c>
      <c r="ER81" s="72">
        <v>13739.379999999888</v>
      </c>
      <c r="ES81" s="72">
        <v>0</v>
      </c>
      <c r="ET81" s="72">
        <v>0</v>
      </c>
      <c r="EU81" s="72">
        <v>0</v>
      </c>
      <c r="EV81" s="72">
        <v>25108.400000000001</v>
      </c>
      <c r="EW81" s="72">
        <v>2296.6300000003539</v>
      </c>
      <c r="EX81" s="72">
        <v>6362.1400000001304</v>
      </c>
      <c r="EY81" s="72">
        <v>0</v>
      </c>
      <c r="EZ81" s="72">
        <v>3088.3899999998976</v>
      </c>
      <c r="FA81" s="72">
        <v>650000</v>
      </c>
      <c r="FB81" s="72">
        <v>235967.64</v>
      </c>
      <c r="FC81" s="72">
        <v>1157745.67</v>
      </c>
      <c r="FD81" s="72">
        <v>0</v>
      </c>
      <c r="FE81" s="72">
        <v>0</v>
      </c>
      <c r="FF81" s="72">
        <v>0</v>
      </c>
      <c r="FG81" s="72">
        <v>0</v>
      </c>
      <c r="FH81" s="72">
        <v>0</v>
      </c>
      <c r="FI81" s="72">
        <v>464593.6400000006</v>
      </c>
      <c r="FJ81" s="72">
        <v>402051.60000000056</v>
      </c>
      <c r="FK81" s="72">
        <v>263308.68</v>
      </c>
      <c r="FL81" s="72">
        <v>679899.57</v>
      </c>
      <c r="FM81" s="72">
        <v>418806.28000000119</v>
      </c>
      <c r="FN81" s="72">
        <v>2545812.86</v>
      </c>
      <c r="FO81" s="72">
        <v>243119.79</v>
      </c>
      <c r="FP81" s="72">
        <v>520740.68999999948</v>
      </c>
      <c r="FQ81" s="72">
        <v>223101.13</v>
      </c>
      <c r="FR81" s="72">
        <v>0</v>
      </c>
      <c r="FS81" s="72">
        <v>0</v>
      </c>
      <c r="FT81" s="72">
        <v>0</v>
      </c>
      <c r="FU81" s="72">
        <v>0</v>
      </c>
      <c r="FV81" s="72">
        <v>0</v>
      </c>
      <c r="FW81" s="72">
        <v>0</v>
      </c>
      <c r="FX81" s="72">
        <v>0</v>
      </c>
      <c r="FY81" s="68"/>
      <c r="FZ81" s="7">
        <f>SUM(C81:FX81)</f>
        <v>143317546.35999998</v>
      </c>
      <c r="GA81" s="19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0"/>
      <c r="B82" s="71" t="s">
        <v>372</v>
      </c>
      <c r="C82" s="71">
        <f t="shared" ref="C82:AH82" si="27">((C279*0.25)+C81)</f>
        <v>22352022.23</v>
      </c>
      <c r="D82" s="71">
        <f t="shared" si="27"/>
        <v>106122742.63</v>
      </c>
      <c r="E82" s="71">
        <f t="shared" si="27"/>
        <v>19439690.494999997</v>
      </c>
      <c r="F82" s="71">
        <f t="shared" si="27"/>
        <v>47735727.222500004</v>
      </c>
      <c r="G82" s="71">
        <f t="shared" si="27"/>
        <v>3141229.1875</v>
      </c>
      <c r="H82" s="71">
        <f t="shared" si="27"/>
        <v>2837638.17</v>
      </c>
      <c r="I82" s="71">
        <f t="shared" si="27"/>
        <v>27378742.34</v>
      </c>
      <c r="J82" s="71">
        <f t="shared" si="27"/>
        <v>5681450.2225000001</v>
      </c>
      <c r="K82" s="71">
        <f t="shared" si="27"/>
        <v>878639.10250000004</v>
      </c>
      <c r="L82" s="71">
        <f t="shared" si="27"/>
        <v>6937037.1774999993</v>
      </c>
      <c r="M82" s="71">
        <f t="shared" si="27"/>
        <v>3870724.022499999</v>
      </c>
      <c r="N82" s="71">
        <f t="shared" si="27"/>
        <v>130168598.895</v>
      </c>
      <c r="O82" s="71">
        <f t="shared" si="27"/>
        <v>36437822.872499987</v>
      </c>
      <c r="P82" s="71">
        <f t="shared" si="27"/>
        <v>907394.18500000006</v>
      </c>
      <c r="Q82" s="71">
        <f t="shared" si="27"/>
        <v>103522701.345</v>
      </c>
      <c r="R82" s="71">
        <f t="shared" si="27"/>
        <v>10817848.965</v>
      </c>
      <c r="S82" s="71">
        <f t="shared" si="27"/>
        <v>4309979.6874999991</v>
      </c>
      <c r="T82" s="71">
        <f t="shared" si="27"/>
        <v>599407.17249999999</v>
      </c>
      <c r="U82" s="71">
        <f t="shared" si="27"/>
        <v>276374.2525</v>
      </c>
      <c r="V82" s="71">
        <f t="shared" si="27"/>
        <v>915473.4425</v>
      </c>
      <c r="W82" s="71">
        <f t="shared" si="27"/>
        <v>541472.37</v>
      </c>
      <c r="X82" s="71">
        <f t="shared" si="27"/>
        <v>244026.5025</v>
      </c>
      <c r="Y82" s="71">
        <f t="shared" si="27"/>
        <v>5234699.9050000003</v>
      </c>
      <c r="Z82" s="71">
        <f t="shared" si="27"/>
        <v>780199.1925</v>
      </c>
      <c r="AA82" s="71">
        <f t="shared" si="27"/>
        <v>75377500.132499993</v>
      </c>
      <c r="AB82" s="71">
        <f t="shared" si="27"/>
        <v>77033483.352499992</v>
      </c>
      <c r="AC82" s="71">
        <f t="shared" si="27"/>
        <v>2618081.1849999996</v>
      </c>
      <c r="AD82" s="71">
        <f t="shared" si="27"/>
        <v>3334924.5625</v>
      </c>
      <c r="AE82" s="71">
        <f t="shared" si="27"/>
        <v>441845.64250000002</v>
      </c>
      <c r="AF82" s="71">
        <f t="shared" si="27"/>
        <v>709510.71250000002</v>
      </c>
      <c r="AG82" s="71">
        <f t="shared" si="27"/>
        <v>2370227.73</v>
      </c>
      <c r="AH82" s="71">
        <f t="shared" si="27"/>
        <v>2573145.77</v>
      </c>
      <c r="AI82" s="71">
        <f t="shared" ref="AI82:BN82" si="28">((AI279*0.25)+AI81)</f>
        <v>1025881.2925</v>
      </c>
      <c r="AJ82" s="71">
        <f t="shared" si="28"/>
        <v>680733.82250000001</v>
      </c>
      <c r="AK82" s="71">
        <f t="shared" si="28"/>
        <v>814464.28</v>
      </c>
      <c r="AL82" s="71">
        <f t="shared" si="28"/>
        <v>922553.36</v>
      </c>
      <c r="AM82" s="71">
        <f t="shared" si="28"/>
        <v>1188628.8425</v>
      </c>
      <c r="AN82" s="71">
        <f t="shared" si="28"/>
        <v>1131549.7825</v>
      </c>
      <c r="AO82" s="71">
        <f t="shared" si="28"/>
        <v>11195750.557499999</v>
      </c>
      <c r="AP82" s="71">
        <f t="shared" si="28"/>
        <v>238549570.48999998</v>
      </c>
      <c r="AQ82" s="71">
        <f t="shared" si="28"/>
        <v>846066.32250000024</v>
      </c>
      <c r="AR82" s="71">
        <f t="shared" si="28"/>
        <v>154421663.505</v>
      </c>
      <c r="AS82" s="71">
        <f t="shared" si="28"/>
        <v>20745355.505000003</v>
      </c>
      <c r="AT82" s="71">
        <f t="shared" si="28"/>
        <v>5957288.0650000004</v>
      </c>
      <c r="AU82" s="71">
        <f t="shared" si="28"/>
        <v>1107768.8824999998</v>
      </c>
      <c r="AV82" s="71">
        <f t="shared" si="28"/>
        <v>1024636.62</v>
      </c>
      <c r="AW82" s="71">
        <f t="shared" si="28"/>
        <v>1033855.3525</v>
      </c>
      <c r="AX82" s="71">
        <f t="shared" si="28"/>
        <v>323192.22249999997</v>
      </c>
      <c r="AY82" s="71">
        <f t="shared" si="28"/>
        <v>1287500.0674999999</v>
      </c>
      <c r="AZ82" s="71">
        <f t="shared" si="28"/>
        <v>33945352.325000003</v>
      </c>
      <c r="BA82" s="71">
        <f t="shared" si="28"/>
        <v>25463552.705000002</v>
      </c>
      <c r="BB82" s="71">
        <f t="shared" si="28"/>
        <v>21183587.3475</v>
      </c>
      <c r="BC82" s="71">
        <f t="shared" si="28"/>
        <v>82837413.519999996</v>
      </c>
      <c r="BD82" s="71">
        <f t="shared" si="28"/>
        <v>14389468.125</v>
      </c>
      <c r="BE82" s="71">
        <f t="shared" si="28"/>
        <v>4082699.4674999998</v>
      </c>
      <c r="BF82" s="71">
        <f t="shared" si="28"/>
        <v>70394451.137500003</v>
      </c>
      <c r="BG82" s="71">
        <f t="shared" si="28"/>
        <v>2795139.0724999998</v>
      </c>
      <c r="BH82" s="71">
        <f t="shared" si="28"/>
        <v>1856382.5499999998</v>
      </c>
      <c r="BI82" s="71">
        <f t="shared" si="28"/>
        <v>1037730.7849999999</v>
      </c>
      <c r="BJ82" s="71">
        <f t="shared" si="28"/>
        <v>17766574.2775</v>
      </c>
      <c r="BK82" s="71">
        <f t="shared" si="28"/>
        <v>67795464.625</v>
      </c>
      <c r="BL82" s="71">
        <f t="shared" si="28"/>
        <v>791014.06499999994</v>
      </c>
      <c r="BM82" s="71">
        <f t="shared" si="28"/>
        <v>997553.35250000004</v>
      </c>
      <c r="BN82" s="71">
        <f t="shared" si="28"/>
        <v>8251091.4124999996</v>
      </c>
      <c r="BO82" s="71">
        <f t="shared" ref="BO82:CT82" si="29">((BO279*0.25)+BO81)</f>
        <v>3214863.3575000009</v>
      </c>
      <c r="BP82" s="71">
        <f t="shared" si="29"/>
        <v>866825.13000000012</v>
      </c>
      <c r="BQ82" s="71">
        <f t="shared" si="29"/>
        <v>16476456.302499998</v>
      </c>
      <c r="BR82" s="71">
        <f t="shared" si="29"/>
        <v>11030512.035000002</v>
      </c>
      <c r="BS82" s="71">
        <f t="shared" si="29"/>
        <v>3138603.1675</v>
      </c>
      <c r="BT82" s="71">
        <f t="shared" si="29"/>
        <v>1345908.0425000002</v>
      </c>
      <c r="BU82" s="71">
        <f t="shared" si="29"/>
        <v>1293843.4374999998</v>
      </c>
      <c r="BV82" s="71">
        <f t="shared" si="29"/>
        <v>3838972.5924999998</v>
      </c>
      <c r="BW82" s="71">
        <f t="shared" si="29"/>
        <v>5087204.2774999999</v>
      </c>
      <c r="BX82" s="71">
        <f t="shared" si="29"/>
        <v>504288.71750000009</v>
      </c>
      <c r="BY82" s="71">
        <f t="shared" si="29"/>
        <v>1476523.2674999994</v>
      </c>
      <c r="BZ82" s="71">
        <f t="shared" si="29"/>
        <v>935294.7975000001</v>
      </c>
      <c r="CA82" s="71">
        <f t="shared" si="29"/>
        <v>686532.55</v>
      </c>
      <c r="CB82" s="71">
        <f t="shared" si="29"/>
        <v>204566476.35000002</v>
      </c>
      <c r="CC82" s="71">
        <f t="shared" si="29"/>
        <v>778975.99749999982</v>
      </c>
      <c r="CD82" s="71">
        <f t="shared" si="29"/>
        <v>278718.67249999999</v>
      </c>
      <c r="CE82" s="71">
        <f t="shared" si="29"/>
        <v>654533.04500000016</v>
      </c>
      <c r="CF82" s="71">
        <f t="shared" si="29"/>
        <v>636160.19000000018</v>
      </c>
      <c r="CG82" s="71">
        <f t="shared" si="29"/>
        <v>939202.83000000007</v>
      </c>
      <c r="CH82" s="71">
        <f t="shared" si="29"/>
        <v>551114.21750000003</v>
      </c>
      <c r="CI82" s="71">
        <f t="shared" si="29"/>
        <v>1977812.2225000006</v>
      </c>
      <c r="CJ82" s="71">
        <f t="shared" si="29"/>
        <v>2737530.7774999999</v>
      </c>
      <c r="CK82" s="71">
        <f t="shared" si="29"/>
        <v>16613099.205</v>
      </c>
      <c r="CL82" s="71">
        <f t="shared" si="29"/>
        <v>3466422.0049999999</v>
      </c>
      <c r="CM82" s="71">
        <f t="shared" si="29"/>
        <v>2208552.7774999999</v>
      </c>
      <c r="CN82" s="71">
        <f t="shared" si="29"/>
        <v>79801653.285000011</v>
      </c>
      <c r="CO82" s="71">
        <f t="shared" si="29"/>
        <v>37955647.582500011</v>
      </c>
      <c r="CP82" s="71">
        <f t="shared" si="29"/>
        <v>3162112.6500000004</v>
      </c>
      <c r="CQ82" s="71">
        <f t="shared" si="29"/>
        <v>2466463.06</v>
      </c>
      <c r="CR82" s="71">
        <f t="shared" si="29"/>
        <v>786522.00749999995</v>
      </c>
      <c r="CS82" s="71">
        <f t="shared" si="29"/>
        <v>1049072.1499999999</v>
      </c>
      <c r="CT82" s="71">
        <f t="shared" si="29"/>
        <v>491447.11</v>
      </c>
      <c r="CU82" s="71">
        <f t="shared" ref="CU82:DZ82" si="30">((CU279*0.25)+CU81)</f>
        <v>1265280.1924999999</v>
      </c>
      <c r="CV82" s="71">
        <f t="shared" si="30"/>
        <v>227674.6275</v>
      </c>
      <c r="CW82" s="71">
        <f t="shared" si="30"/>
        <v>770530.26500000025</v>
      </c>
      <c r="CX82" s="71">
        <f t="shared" si="30"/>
        <v>1300930.2749999997</v>
      </c>
      <c r="CY82" s="71">
        <f t="shared" si="30"/>
        <v>247161.17249999999</v>
      </c>
      <c r="CZ82" s="71">
        <f t="shared" si="30"/>
        <v>4917797.32</v>
      </c>
      <c r="DA82" s="71">
        <f t="shared" si="30"/>
        <v>732330.63500000001</v>
      </c>
      <c r="DB82" s="71">
        <f t="shared" si="30"/>
        <v>971603.95499999996</v>
      </c>
      <c r="DC82" s="71">
        <f t="shared" si="30"/>
        <v>636330.99750000006</v>
      </c>
      <c r="DD82" s="71">
        <f t="shared" si="30"/>
        <v>697218.0475000001</v>
      </c>
      <c r="DE82" s="71">
        <f t="shared" si="30"/>
        <v>1124592.3999999999</v>
      </c>
      <c r="DF82" s="71">
        <f t="shared" si="30"/>
        <v>51259073.945000015</v>
      </c>
      <c r="DG82" s="71">
        <f t="shared" si="30"/>
        <v>426512.47749999998</v>
      </c>
      <c r="DH82" s="71">
        <f t="shared" si="30"/>
        <v>4753360.2750000004</v>
      </c>
      <c r="DI82" s="71">
        <f t="shared" si="30"/>
        <v>6431874.9924999988</v>
      </c>
      <c r="DJ82" s="71">
        <f t="shared" si="30"/>
        <v>1790982.4400000002</v>
      </c>
      <c r="DK82" s="71">
        <f t="shared" si="30"/>
        <v>1319222.6500000001</v>
      </c>
      <c r="DL82" s="71">
        <f t="shared" si="30"/>
        <v>14242373.432499999</v>
      </c>
      <c r="DM82" s="71">
        <f t="shared" si="30"/>
        <v>974154.44</v>
      </c>
      <c r="DN82" s="71">
        <f t="shared" si="30"/>
        <v>3504634.4925000002</v>
      </c>
      <c r="DO82" s="71">
        <f t="shared" si="30"/>
        <v>7860300.0575000001</v>
      </c>
      <c r="DP82" s="71">
        <f t="shared" si="30"/>
        <v>801624.42249999999</v>
      </c>
      <c r="DQ82" s="71">
        <f t="shared" si="30"/>
        <v>1882318.8875</v>
      </c>
      <c r="DR82" s="71">
        <f t="shared" si="30"/>
        <v>3686121.6074999999</v>
      </c>
      <c r="DS82" s="71">
        <f t="shared" si="30"/>
        <v>2108481.1175000002</v>
      </c>
      <c r="DT82" s="71">
        <f t="shared" si="30"/>
        <v>723811.78500000003</v>
      </c>
      <c r="DU82" s="71">
        <f t="shared" si="30"/>
        <v>1114743.75</v>
      </c>
      <c r="DV82" s="71">
        <f t="shared" si="30"/>
        <v>806097.15500000003</v>
      </c>
      <c r="DW82" s="71">
        <f t="shared" si="30"/>
        <v>1022133.595</v>
      </c>
      <c r="DX82" s="71">
        <f t="shared" si="30"/>
        <v>816546.09999999974</v>
      </c>
      <c r="DY82" s="71">
        <f t="shared" si="30"/>
        <v>1101137.6375</v>
      </c>
      <c r="DZ82" s="71">
        <f t="shared" si="30"/>
        <v>2853052.9274999993</v>
      </c>
      <c r="EA82" s="71">
        <f t="shared" ref="EA82:FF82" si="31">((EA279*0.25)+EA81)</f>
        <v>1830891.1274999999</v>
      </c>
      <c r="EB82" s="71">
        <f t="shared" si="31"/>
        <v>1676029.5050000004</v>
      </c>
      <c r="EC82" s="71">
        <f t="shared" si="31"/>
        <v>1050504.665</v>
      </c>
      <c r="ED82" s="71">
        <f t="shared" si="31"/>
        <v>6188194</v>
      </c>
      <c r="EE82" s="71">
        <f t="shared" si="31"/>
        <v>728022.83750000002</v>
      </c>
      <c r="EF82" s="71">
        <f t="shared" si="31"/>
        <v>3715572.0425</v>
      </c>
      <c r="EG82" s="71">
        <f t="shared" si="31"/>
        <v>898161.15249999997</v>
      </c>
      <c r="EH82" s="71">
        <f t="shared" si="31"/>
        <v>827507.5675</v>
      </c>
      <c r="EI82" s="71">
        <f t="shared" si="31"/>
        <v>39847207.737500004</v>
      </c>
      <c r="EJ82" s="71">
        <f t="shared" si="31"/>
        <v>23944900.912500005</v>
      </c>
      <c r="EK82" s="71">
        <f t="shared" si="31"/>
        <v>1728364.1675</v>
      </c>
      <c r="EL82" s="71">
        <f t="shared" si="31"/>
        <v>1226931.3875</v>
      </c>
      <c r="EM82" s="71">
        <f t="shared" si="31"/>
        <v>1148544.0249999999</v>
      </c>
      <c r="EN82" s="71">
        <f t="shared" si="31"/>
        <v>2897947.7149999999</v>
      </c>
      <c r="EO82" s="71">
        <f t="shared" si="31"/>
        <v>1077553.1875</v>
      </c>
      <c r="EP82" s="71">
        <f t="shared" si="31"/>
        <v>1197489.175</v>
      </c>
      <c r="EQ82" s="71">
        <f t="shared" si="31"/>
        <v>7845607.9874999998</v>
      </c>
      <c r="ER82" s="71">
        <f t="shared" si="31"/>
        <v>1039416.3599999999</v>
      </c>
      <c r="ES82" s="71">
        <f t="shared" si="31"/>
        <v>646926.79749999999</v>
      </c>
      <c r="ET82" s="71">
        <f t="shared" si="31"/>
        <v>929465.59</v>
      </c>
      <c r="EU82" s="71">
        <f t="shared" si="31"/>
        <v>1695357.2475000001</v>
      </c>
      <c r="EV82" s="71">
        <f t="shared" si="31"/>
        <v>439168.11750000005</v>
      </c>
      <c r="EW82" s="71">
        <f t="shared" si="31"/>
        <v>2886536.8925000005</v>
      </c>
      <c r="EX82" s="71">
        <f t="shared" si="31"/>
        <v>794227.45250000013</v>
      </c>
      <c r="EY82" s="71">
        <f t="shared" si="31"/>
        <v>2347438.9474999998</v>
      </c>
      <c r="EZ82" s="71">
        <f t="shared" si="31"/>
        <v>604623.49499999988</v>
      </c>
      <c r="FA82" s="71">
        <f t="shared" si="31"/>
        <v>9399346.6150000002</v>
      </c>
      <c r="FB82" s="71">
        <f t="shared" si="31"/>
        <v>1278976.2250000001</v>
      </c>
      <c r="FC82" s="71">
        <f t="shared" si="31"/>
        <v>6170826.7874999996</v>
      </c>
      <c r="FD82" s="71">
        <f t="shared" si="31"/>
        <v>1154016.58</v>
      </c>
      <c r="FE82" s="71">
        <f t="shared" si="31"/>
        <v>473790.80499999999</v>
      </c>
      <c r="FF82" s="71">
        <f t="shared" si="31"/>
        <v>819811.39749999996</v>
      </c>
      <c r="FG82" s="71">
        <f t="shared" ref="FG82:FX82" si="32">((FG279*0.25)+FG81)</f>
        <v>588103.51749999996</v>
      </c>
      <c r="FH82" s="71">
        <f t="shared" si="32"/>
        <v>408737.935</v>
      </c>
      <c r="FI82" s="71">
        <f t="shared" si="32"/>
        <v>5062893.9000000004</v>
      </c>
      <c r="FJ82" s="71">
        <f t="shared" si="32"/>
        <v>5163865.2350000003</v>
      </c>
      <c r="FK82" s="71">
        <f t="shared" si="32"/>
        <v>6290900.1600000001</v>
      </c>
      <c r="FL82" s="71">
        <f t="shared" si="32"/>
        <v>18057948.2775</v>
      </c>
      <c r="FM82" s="71">
        <f t="shared" si="32"/>
        <v>9214762.3100000005</v>
      </c>
      <c r="FN82" s="71">
        <f t="shared" si="32"/>
        <v>56472772.505000003</v>
      </c>
      <c r="FO82" s="71">
        <f t="shared" si="32"/>
        <v>2998538.5725000002</v>
      </c>
      <c r="FP82" s="71">
        <f t="shared" si="32"/>
        <v>6103427.7324999999</v>
      </c>
      <c r="FQ82" s="71">
        <f t="shared" si="32"/>
        <v>2616503.9099999997</v>
      </c>
      <c r="FR82" s="71">
        <f t="shared" si="32"/>
        <v>710381.81499999994</v>
      </c>
      <c r="FS82" s="71">
        <f t="shared" si="32"/>
        <v>783656.37250000006</v>
      </c>
      <c r="FT82" s="71">
        <f t="shared" si="32"/>
        <v>344373.22</v>
      </c>
      <c r="FU82" s="71">
        <f t="shared" si="32"/>
        <v>2322966</v>
      </c>
      <c r="FV82" s="71">
        <f t="shared" si="32"/>
        <v>1861260.1625000001</v>
      </c>
      <c r="FW82" s="71">
        <f t="shared" si="32"/>
        <v>773474.33250000002</v>
      </c>
      <c r="FX82" s="71">
        <f t="shared" si="32"/>
        <v>313934.21999999997</v>
      </c>
      <c r="FY82" s="7"/>
      <c r="FZ82" s="7">
        <f>SUM(C82:FX82)</f>
        <v>2283419504.977499</v>
      </c>
      <c r="GA82" s="19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4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9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5" t="s">
        <v>373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9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374</v>
      </c>
      <c r="B85" s="7" t="s">
        <v>375</v>
      </c>
      <c r="C85" s="19">
        <f t="shared" ref="C85:BN85" si="33">C15</f>
        <v>6208.2000000000007</v>
      </c>
      <c r="D85" s="19">
        <f t="shared" si="33"/>
        <v>37151.300000000003</v>
      </c>
      <c r="E85" s="19">
        <f t="shared" si="33"/>
        <v>5960.5</v>
      </c>
      <c r="F85" s="19">
        <f t="shared" si="33"/>
        <v>19152.900000000001</v>
      </c>
      <c r="G85" s="19">
        <f t="shared" si="33"/>
        <v>1108.5</v>
      </c>
      <c r="H85" s="19">
        <f t="shared" si="33"/>
        <v>1062.3</v>
      </c>
      <c r="I85" s="19">
        <f t="shared" si="33"/>
        <v>8031.5</v>
      </c>
      <c r="J85" s="19">
        <f t="shared" si="33"/>
        <v>2282.5</v>
      </c>
      <c r="K85" s="19">
        <f t="shared" si="33"/>
        <v>226.9</v>
      </c>
      <c r="L85" s="19">
        <f t="shared" si="33"/>
        <v>2323.3000000000002</v>
      </c>
      <c r="M85" s="19">
        <f t="shared" si="33"/>
        <v>1198.5</v>
      </c>
      <c r="N85" s="19">
        <f t="shared" si="33"/>
        <v>52712</v>
      </c>
      <c r="O85" s="19">
        <f t="shared" si="33"/>
        <v>14207</v>
      </c>
      <c r="P85" s="19">
        <f t="shared" si="33"/>
        <v>238.7</v>
      </c>
      <c r="Q85" s="19">
        <f t="shared" si="33"/>
        <v>36670.5</v>
      </c>
      <c r="R85" s="19">
        <f t="shared" si="33"/>
        <v>469.20000000000073</v>
      </c>
      <c r="S85" s="19">
        <f t="shared" si="33"/>
        <v>1669.5</v>
      </c>
      <c r="T85" s="19">
        <f t="shared" si="33"/>
        <v>133.80000000000001</v>
      </c>
      <c r="U85" s="19">
        <f t="shared" si="33"/>
        <v>54.5</v>
      </c>
      <c r="V85" s="19">
        <f t="shared" si="33"/>
        <v>283.8</v>
      </c>
      <c r="W85" s="19">
        <f t="shared" si="33"/>
        <v>112.9</v>
      </c>
      <c r="X85" s="19">
        <f t="shared" si="33"/>
        <v>38.799999999999997</v>
      </c>
      <c r="Y85" s="19">
        <f t="shared" si="33"/>
        <v>450.49999999999977</v>
      </c>
      <c r="Z85" s="19">
        <f t="shared" si="33"/>
        <v>208.5</v>
      </c>
      <c r="AA85" s="19">
        <f t="shared" si="33"/>
        <v>30321.4</v>
      </c>
      <c r="AB85" s="19">
        <f t="shared" si="33"/>
        <v>28862</v>
      </c>
      <c r="AC85" s="19">
        <f t="shared" si="33"/>
        <v>940.5</v>
      </c>
      <c r="AD85" s="19">
        <f t="shared" si="33"/>
        <v>1213.5</v>
      </c>
      <c r="AE85" s="19">
        <f t="shared" si="33"/>
        <v>93</v>
      </c>
      <c r="AF85" s="19">
        <f t="shared" si="33"/>
        <v>174.9</v>
      </c>
      <c r="AG85" s="19">
        <f t="shared" si="33"/>
        <v>632</v>
      </c>
      <c r="AH85" s="19">
        <f t="shared" si="33"/>
        <v>1062</v>
      </c>
      <c r="AI85" s="19">
        <f t="shared" si="33"/>
        <v>335.1</v>
      </c>
      <c r="AJ85" s="19">
        <f t="shared" si="33"/>
        <v>148.5</v>
      </c>
      <c r="AK85" s="19">
        <f t="shared" si="33"/>
        <v>194.5</v>
      </c>
      <c r="AL85" s="19">
        <f t="shared" si="33"/>
        <v>259</v>
      </c>
      <c r="AM85" s="19">
        <f t="shared" si="33"/>
        <v>420.5</v>
      </c>
      <c r="AN85" s="19">
        <f t="shared" si="33"/>
        <v>363.1</v>
      </c>
      <c r="AO85" s="19">
        <f t="shared" si="33"/>
        <v>4644</v>
      </c>
      <c r="AP85" s="19">
        <f t="shared" si="33"/>
        <v>86170.5</v>
      </c>
      <c r="AQ85" s="19">
        <f t="shared" si="33"/>
        <v>217.5</v>
      </c>
      <c r="AR85" s="19">
        <f t="shared" si="33"/>
        <v>61748.5</v>
      </c>
      <c r="AS85" s="19">
        <f t="shared" si="33"/>
        <v>6505.9</v>
      </c>
      <c r="AT85" s="19">
        <f t="shared" si="33"/>
        <v>2189</v>
      </c>
      <c r="AU85" s="19">
        <f t="shared" si="33"/>
        <v>251.2</v>
      </c>
      <c r="AV85" s="19">
        <f t="shared" si="33"/>
        <v>300.39999999999998</v>
      </c>
      <c r="AW85" s="19">
        <f t="shared" si="33"/>
        <v>253.1</v>
      </c>
      <c r="AX85" s="19">
        <f t="shared" si="33"/>
        <v>47.6</v>
      </c>
      <c r="AY85" s="19">
        <f t="shared" si="33"/>
        <v>354.5</v>
      </c>
      <c r="AZ85" s="19">
        <f t="shared" si="33"/>
        <v>10669.5</v>
      </c>
      <c r="BA85" s="19">
        <f t="shared" si="33"/>
        <v>9240.5</v>
      </c>
      <c r="BB85" s="19">
        <f t="shared" si="33"/>
        <v>7868.5</v>
      </c>
      <c r="BC85" s="19">
        <f t="shared" si="33"/>
        <v>24111</v>
      </c>
      <c r="BD85" s="19">
        <f t="shared" si="33"/>
        <v>5161.5</v>
      </c>
      <c r="BE85" s="19">
        <f t="shared" si="33"/>
        <v>1385.5</v>
      </c>
      <c r="BF85" s="19">
        <f t="shared" si="33"/>
        <v>24557.999999999996</v>
      </c>
      <c r="BG85" s="19">
        <f t="shared" si="33"/>
        <v>983</v>
      </c>
      <c r="BH85" s="19">
        <f t="shared" si="33"/>
        <v>567.5</v>
      </c>
      <c r="BI85" s="19">
        <f t="shared" si="33"/>
        <v>243</v>
      </c>
      <c r="BJ85" s="19">
        <f t="shared" si="33"/>
        <v>6468.7</v>
      </c>
      <c r="BK85" s="19">
        <f t="shared" si="33"/>
        <v>17872</v>
      </c>
      <c r="BL85" s="19">
        <f t="shared" si="33"/>
        <v>179</v>
      </c>
      <c r="BM85" s="19">
        <f t="shared" si="33"/>
        <v>255</v>
      </c>
      <c r="BN85" s="19">
        <f t="shared" si="33"/>
        <v>3439</v>
      </c>
      <c r="BO85" s="19">
        <f t="shared" ref="BO85:DZ85" si="34">BO15</f>
        <v>1276.5</v>
      </c>
      <c r="BP85" s="19">
        <f t="shared" si="34"/>
        <v>202.9</v>
      </c>
      <c r="BQ85" s="19">
        <f t="shared" si="34"/>
        <v>5463.5</v>
      </c>
      <c r="BR85" s="19">
        <f t="shared" si="34"/>
        <v>4507.5</v>
      </c>
      <c r="BS85" s="19">
        <f t="shared" si="34"/>
        <v>1153</v>
      </c>
      <c r="BT85" s="19">
        <f t="shared" si="34"/>
        <v>440</v>
      </c>
      <c r="BU85" s="19">
        <f t="shared" si="34"/>
        <v>417.5</v>
      </c>
      <c r="BV85" s="19">
        <f t="shared" si="34"/>
        <v>1290</v>
      </c>
      <c r="BW85" s="19">
        <f t="shared" si="34"/>
        <v>1990.3</v>
      </c>
      <c r="BX85" s="19">
        <f t="shared" si="34"/>
        <v>93</v>
      </c>
      <c r="BY85" s="19">
        <f t="shared" si="34"/>
        <v>522.5</v>
      </c>
      <c r="BZ85" s="19">
        <f t="shared" si="34"/>
        <v>227.1</v>
      </c>
      <c r="CA85" s="19">
        <f t="shared" si="34"/>
        <v>154.4</v>
      </c>
      <c r="CB85" s="19">
        <f t="shared" si="34"/>
        <v>78731</v>
      </c>
      <c r="CC85" s="19">
        <f t="shared" si="34"/>
        <v>188.9</v>
      </c>
      <c r="CD85" s="19">
        <f t="shared" si="34"/>
        <v>47</v>
      </c>
      <c r="CE85" s="19">
        <f t="shared" si="34"/>
        <v>143.5</v>
      </c>
      <c r="CF85" s="19">
        <f t="shared" si="34"/>
        <v>137</v>
      </c>
      <c r="CG85" s="19">
        <f t="shared" si="34"/>
        <v>200.7</v>
      </c>
      <c r="CH85" s="19">
        <f t="shared" si="34"/>
        <v>107.9</v>
      </c>
      <c r="CI85" s="19">
        <f t="shared" si="34"/>
        <v>699.69999999999993</v>
      </c>
      <c r="CJ85" s="19">
        <f t="shared" si="34"/>
        <v>993</v>
      </c>
      <c r="CK85" s="19">
        <f t="shared" si="34"/>
        <v>4389</v>
      </c>
      <c r="CL85" s="19">
        <f t="shared" si="34"/>
        <v>1353.5</v>
      </c>
      <c r="CM85" s="19">
        <f t="shared" si="34"/>
        <v>709.5</v>
      </c>
      <c r="CN85" s="19">
        <f t="shared" si="34"/>
        <v>29229</v>
      </c>
      <c r="CO85" s="19">
        <f t="shared" si="34"/>
        <v>15092.5</v>
      </c>
      <c r="CP85" s="19">
        <f t="shared" si="34"/>
        <v>997.9</v>
      </c>
      <c r="CQ85" s="19">
        <f t="shared" si="34"/>
        <v>825</v>
      </c>
      <c r="CR85" s="19">
        <f t="shared" si="34"/>
        <v>197.5</v>
      </c>
      <c r="CS85" s="19">
        <f t="shared" si="34"/>
        <v>348</v>
      </c>
      <c r="CT85" s="19">
        <f t="shared" si="34"/>
        <v>102.3</v>
      </c>
      <c r="CU85" s="19">
        <f t="shared" si="34"/>
        <v>68.100000000000023</v>
      </c>
      <c r="CV85" s="19">
        <f t="shared" si="34"/>
        <v>40.199999999999996</v>
      </c>
      <c r="CW85" s="19">
        <f t="shared" si="34"/>
        <v>198</v>
      </c>
      <c r="CX85" s="19">
        <f t="shared" si="34"/>
        <v>455.2</v>
      </c>
      <c r="CY85" s="19">
        <f t="shared" si="34"/>
        <v>41.800000000000004</v>
      </c>
      <c r="CZ85" s="19">
        <f t="shared" si="34"/>
        <v>2039</v>
      </c>
      <c r="DA85" s="19">
        <f t="shared" si="34"/>
        <v>179.7</v>
      </c>
      <c r="DB85" s="19">
        <f t="shared" si="34"/>
        <v>308.5</v>
      </c>
      <c r="DC85" s="19">
        <f t="shared" si="34"/>
        <v>137.5</v>
      </c>
      <c r="DD85" s="19">
        <f t="shared" si="34"/>
        <v>152.30000000000001</v>
      </c>
      <c r="DE85" s="19">
        <f t="shared" si="34"/>
        <v>369.2</v>
      </c>
      <c r="DF85" s="19">
        <f t="shared" si="34"/>
        <v>20850.5</v>
      </c>
      <c r="DG85" s="19">
        <f t="shared" si="34"/>
        <v>80.900000000000006</v>
      </c>
      <c r="DH85" s="19">
        <f t="shared" si="34"/>
        <v>1951.9</v>
      </c>
      <c r="DI85" s="19">
        <f t="shared" si="34"/>
        <v>2610.5</v>
      </c>
      <c r="DJ85" s="19">
        <f t="shared" si="34"/>
        <v>633</v>
      </c>
      <c r="DK85" s="19">
        <f t="shared" si="34"/>
        <v>460</v>
      </c>
      <c r="DL85" s="19">
        <f t="shared" si="34"/>
        <v>5843.4</v>
      </c>
      <c r="DM85" s="19">
        <f t="shared" si="34"/>
        <v>231.6</v>
      </c>
      <c r="DN85" s="19">
        <f t="shared" si="34"/>
        <v>1317.7</v>
      </c>
      <c r="DO85" s="19">
        <f t="shared" si="34"/>
        <v>3237</v>
      </c>
      <c r="DP85" s="19">
        <f t="shared" si="34"/>
        <v>196.8</v>
      </c>
      <c r="DQ85" s="19">
        <f t="shared" si="34"/>
        <v>702</v>
      </c>
      <c r="DR85" s="19">
        <f t="shared" si="34"/>
        <v>1412.5</v>
      </c>
      <c r="DS85" s="19">
        <f t="shared" si="34"/>
        <v>714.5</v>
      </c>
      <c r="DT85" s="19">
        <f t="shared" si="34"/>
        <v>167.6</v>
      </c>
      <c r="DU85" s="19">
        <f t="shared" si="34"/>
        <v>362.5</v>
      </c>
      <c r="DV85" s="19">
        <f t="shared" si="34"/>
        <v>206</v>
      </c>
      <c r="DW85" s="19">
        <f t="shared" si="34"/>
        <v>319.7</v>
      </c>
      <c r="DX85" s="19">
        <f t="shared" si="34"/>
        <v>165.3</v>
      </c>
      <c r="DY85" s="19">
        <f t="shared" si="34"/>
        <v>326</v>
      </c>
      <c r="DZ85" s="19">
        <f t="shared" si="34"/>
        <v>788</v>
      </c>
      <c r="EA85" s="19">
        <f t="shared" ref="EA85:FX85" si="35">EA15</f>
        <v>602.5</v>
      </c>
      <c r="EB85" s="19">
        <f t="shared" si="35"/>
        <v>596.5</v>
      </c>
      <c r="EC85" s="19">
        <f t="shared" si="35"/>
        <v>307.7</v>
      </c>
      <c r="ED85" s="19">
        <f t="shared" si="35"/>
        <v>1608.5</v>
      </c>
      <c r="EE85" s="19">
        <f t="shared" si="35"/>
        <v>181.7</v>
      </c>
      <c r="EF85" s="19">
        <f t="shared" si="35"/>
        <v>1493.5</v>
      </c>
      <c r="EG85" s="19">
        <f t="shared" si="35"/>
        <v>273.5</v>
      </c>
      <c r="EH85" s="19">
        <f t="shared" si="35"/>
        <v>235</v>
      </c>
      <c r="EI85" s="19">
        <f t="shared" si="35"/>
        <v>15120</v>
      </c>
      <c r="EJ85" s="19">
        <f t="shared" si="35"/>
        <v>9950.5000000000018</v>
      </c>
      <c r="EK85" s="19">
        <f t="shared" si="35"/>
        <v>679.5</v>
      </c>
      <c r="EL85" s="19">
        <f t="shared" si="35"/>
        <v>452</v>
      </c>
      <c r="EM85" s="19">
        <f t="shared" si="35"/>
        <v>384.2</v>
      </c>
      <c r="EN85" s="19">
        <f t="shared" si="35"/>
        <v>1046</v>
      </c>
      <c r="EO85" s="19">
        <f t="shared" si="35"/>
        <v>363.1</v>
      </c>
      <c r="EP85" s="19">
        <f t="shared" si="35"/>
        <v>375.5</v>
      </c>
      <c r="EQ85" s="19">
        <f t="shared" si="35"/>
        <v>2570.5</v>
      </c>
      <c r="ER85" s="19">
        <f t="shared" si="35"/>
        <v>271.5</v>
      </c>
      <c r="ES85" s="19">
        <f t="shared" si="35"/>
        <v>139.69999999999999</v>
      </c>
      <c r="ET85" s="19">
        <f t="shared" si="35"/>
        <v>216.1</v>
      </c>
      <c r="EU85" s="19">
        <f t="shared" si="35"/>
        <v>547</v>
      </c>
      <c r="EV85" s="19">
        <f t="shared" si="35"/>
        <v>71.599999999999994</v>
      </c>
      <c r="EW85" s="19">
        <f t="shared" si="35"/>
        <v>881</v>
      </c>
      <c r="EX85" s="19">
        <f t="shared" si="35"/>
        <v>163.19999999999999</v>
      </c>
      <c r="EY85" s="19">
        <f t="shared" si="35"/>
        <v>258.10000000000002</v>
      </c>
      <c r="EZ85" s="19">
        <f t="shared" si="35"/>
        <v>137</v>
      </c>
      <c r="FA85" s="19">
        <f t="shared" si="35"/>
        <v>3416</v>
      </c>
      <c r="FB85" s="19">
        <f t="shared" si="35"/>
        <v>312</v>
      </c>
      <c r="FC85" s="19">
        <f t="shared" si="35"/>
        <v>1969</v>
      </c>
      <c r="FD85" s="19">
        <f t="shared" si="35"/>
        <v>378</v>
      </c>
      <c r="FE85" s="19">
        <f t="shared" si="35"/>
        <v>89.1</v>
      </c>
      <c r="FF85" s="19">
        <f t="shared" si="35"/>
        <v>208</v>
      </c>
      <c r="FG85" s="19">
        <f t="shared" si="35"/>
        <v>127</v>
      </c>
      <c r="FH85" s="19">
        <f t="shared" si="35"/>
        <v>70</v>
      </c>
      <c r="FI85" s="19">
        <f t="shared" si="35"/>
        <v>1867.3999999999999</v>
      </c>
      <c r="FJ85" s="19">
        <f t="shared" si="35"/>
        <v>2038</v>
      </c>
      <c r="FK85" s="19">
        <f t="shared" si="35"/>
        <v>2540.5</v>
      </c>
      <c r="FL85" s="19">
        <f t="shared" si="35"/>
        <v>7603</v>
      </c>
      <c r="FM85" s="19">
        <f t="shared" si="35"/>
        <v>3814.5</v>
      </c>
      <c r="FN85" s="19">
        <f t="shared" si="35"/>
        <v>22018</v>
      </c>
      <c r="FO85" s="19">
        <f t="shared" si="35"/>
        <v>1086.2</v>
      </c>
      <c r="FP85" s="19">
        <f t="shared" si="35"/>
        <v>2180.6999999999998</v>
      </c>
      <c r="FQ85" s="19">
        <f t="shared" si="35"/>
        <v>936.5</v>
      </c>
      <c r="FR85" s="19">
        <f t="shared" si="35"/>
        <v>173.1</v>
      </c>
      <c r="FS85" s="19">
        <f t="shared" si="35"/>
        <v>209.6</v>
      </c>
      <c r="FT85" s="19">
        <f t="shared" si="35"/>
        <v>61.699999999999996</v>
      </c>
      <c r="FU85" s="19">
        <f t="shared" si="35"/>
        <v>842</v>
      </c>
      <c r="FV85" s="19">
        <f t="shared" si="35"/>
        <v>709.5</v>
      </c>
      <c r="FW85" s="19">
        <f t="shared" si="35"/>
        <v>183.5</v>
      </c>
      <c r="FX85" s="19">
        <f t="shared" si="35"/>
        <v>58.8</v>
      </c>
      <c r="FY85" s="7"/>
      <c r="FZ85" s="19">
        <f t="shared" ref="FZ85:FZ90" si="36">SUM(C85:FX85)</f>
        <v>823275.49999999953</v>
      </c>
      <c r="GA85" s="21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376</v>
      </c>
      <c r="B86" s="7" t="s">
        <v>377</v>
      </c>
      <c r="C86" s="19">
        <f t="shared" ref="C86:BN89" si="37">C23</f>
        <v>6206.5</v>
      </c>
      <c r="D86" s="19">
        <f t="shared" si="37"/>
        <v>35353</v>
      </c>
      <c r="E86" s="19">
        <f t="shared" si="37"/>
        <v>5620</v>
      </c>
      <c r="F86" s="19">
        <f t="shared" si="37"/>
        <v>18697</v>
      </c>
      <c r="G86" s="19">
        <f t="shared" si="37"/>
        <v>1129</v>
      </c>
      <c r="H86" s="19">
        <f t="shared" si="37"/>
        <v>1008.5</v>
      </c>
      <c r="I86" s="19">
        <f t="shared" si="37"/>
        <v>7839.5</v>
      </c>
      <c r="J86" s="19">
        <f t="shared" si="37"/>
        <v>2173</v>
      </c>
      <c r="K86" s="19">
        <f t="shared" si="37"/>
        <v>227.5</v>
      </c>
      <c r="L86" s="19">
        <f t="shared" si="37"/>
        <v>2253</v>
      </c>
      <c r="M86" s="19">
        <f t="shared" si="37"/>
        <v>1130.5</v>
      </c>
      <c r="N86" s="19">
        <f t="shared" si="37"/>
        <v>52424.5</v>
      </c>
      <c r="O86" s="19">
        <f t="shared" si="37"/>
        <v>13743.5</v>
      </c>
      <c r="P86" s="19">
        <f t="shared" si="37"/>
        <v>225.5</v>
      </c>
      <c r="Q86" s="19">
        <f t="shared" si="37"/>
        <v>35788.5</v>
      </c>
      <c r="R86" s="19">
        <f t="shared" si="37"/>
        <v>461</v>
      </c>
      <c r="S86" s="19">
        <f t="shared" si="37"/>
        <v>1567</v>
      </c>
      <c r="T86" s="19">
        <f t="shared" si="37"/>
        <v>134.5</v>
      </c>
      <c r="U86" s="19">
        <f t="shared" si="37"/>
        <v>55.5</v>
      </c>
      <c r="V86" s="19">
        <f t="shared" si="37"/>
        <v>265.5</v>
      </c>
      <c r="W86" s="19">
        <f t="shared" si="37"/>
        <v>131.5</v>
      </c>
      <c r="X86" s="19">
        <f t="shared" si="37"/>
        <v>46</v>
      </c>
      <c r="Y86" s="19">
        <f t="shared" si="37"/>
        <v>410</v>
      </c>
      <c r="Z86" s="19">
        <f t="shared" si="37"/>
        <v>202.5</v>
      </c>
      <c r="AA86" s="19">
        <f t="shared" si="37"/>
        <v>30000.5</v>
      </c>
      <c r="AB86" s="19">
        <f t="shared" si="37"/>
        <v>27543.5</v>
      </c>
      <c r="AC86" s="19">
        <f t="shared" si="37"/>
        <v>891.5</v>
      </c>
      <c r="AD86" s="19">
        <f t="shared" si="37"/>
        <v>1188.5</v>
      </c>
      <c r="AE86" s="19">
        <f t="shared" si="37"/>
        <v>92</v>
      </c>
      <c r="AF86" s="19">
        <f t="shared" si="37"/>
        <v>164.5</v>
      </c>
      <c r="AG86" s="19">
        <f t="shared" si="37"/>
        <v>635.5</v>
      </c>
      <c r="AH86" s="19">
        <f t="shared" si="37"/>
        <v>994</v>
      </c>
      <c r="AI86" s="19">
        <f t="shared" si="37"/>
        <v>335.5</v>
      </c>
      <c r="AJ86" s="19">
        <f t="shared" si="37"/>
        <v>145</v>
      </c>
      <c r="AK86" s="19">
        <f t="shared" si="37"/>
        <v>193</v>
      </c>
      <c r="AL86" s="19">
        <f t="shared" si="37"/>
        <v>242</v>
      </c>
      <c r="AM86" s="19">
        <f t="shared" si="37"/>
        <v>393</v>
      </c>
      <c r="AN86" s="19">
        <f t="shared" si="37"/>
        <v>316.5</v>
      </c>
      <c r="AO86" s="19">
        <f t="shared" si="37"/>
        <v>4455</v>
      </c>
      <c r="AP86" s="19">
        <f t="shared" si="37"/>
        <v>85068.5</v>
      </c>
      <c r="AQ86" s="19">
        <f t="shared" si="37"/>
        <v>212.5</v>
      </c>
      <c r="AR86" s="19">
        <f t="shared" si="37"/>
        <v>60561</v>
      </c>
      <c r="AS86" s="19">
        <f t="shared" si="37"/>
        <v>6434</v>
      </c>
      <c r="AT86" s="19">
        <f t="shared" si="37"/>
        <v>2065.5</v>
      </c>
      <c r="AU86" s="19">
        <f t="shared" si="37"/>
        <v>229.5</v>
      </c>
      <c r="AV86" s="19">
        <f t="shared" si="37"/>
        <v>281.5</v>
      </c>
      <c r="AW86" s="19">
        <f t="shared" si="37"/>
        <v>250.5</v>
      </c>
      <c r="AX86" s="19">
        <f t="shared" si="37"/>
        <v>64</v>
      </c>
      <c r="AY86" s="19">
        <f t="shared" si="37"/>
        <v>433</v>
      </c>
      <c r="AZ86" s="19">
        <f t="shared" si="37"/>
        <v>10909</v>
      </c>
      <c r="BA86" s="19">
        <f t="shared" si="37"/>
        <v>8836.5</v>
      </c>
      <c r="BB86" s="19">
        <f t="shared" si="37"/>
        <v>7811.5</v>
      </c>
      <c r="BC86" s="19">
        <f t="shared" si="37"/>
        <v>22495.5</v>
      </c>
      <c r="BD86" s="19">
        <f t="shared" si="37"/>
        <v>5164</v>
      </c>
      <c r="BE86" s="19">
        <f t="shared" si="37"/>
        <v>1312.5</v>
      </c>
      <c r="BF86" s="19">
        <f t="shared" si="37"/>
        <v>23847</v>
      </c>
      <c r="BG86" s="19">
        <f t="shared" si="37"/>
        <v>941.5</v>
      </c>
      <c r="BH86" s="19">
        <f t="shared" si="37"/>
        <v>554</v>
      </c>
      <c r="BI86" s="19">
        <f t="shared" si="37"/>
        <v>236</v>
      </c>
      <c r="BJ86" s="19">
        <f t="shared" si="37"/>
        <v>6205.5</v>
      </c>
      <c r="BK86" s="19">
        <f t="shared" si="37"/>
        <v>17370</v>
      </c>
      <c r="BL86" s="19">
        <f t="shared" si="37"/>
        <v>152</v>
      </c>
      <c r="BM86" s="19">
        <f t="shared" si="37"/>
        <v>229</v>
      </c>
      <c r="BN86" s="19">
        <f t="shared" si="37"/>
        <v>3248.5</v>
      </c>
      <c r="BO86" s="19">
        <f t="shared" ref="BO86:DZ89" si="38">BO23</f>
        <v>1291.5</v>
      </c>
      <c r="BP86" s="19">
        <f t="shared" si="38"/>
        <v>177</v>
      </c>
      <c r="BQ86" s="19">
        <f t="shared" si="38"/>
        <v>5170.5</v>
      </c>
      <c r="BR86" s="19">
        <f t="shared" si="38"/>
        <v>4380.5</v>
      </c>
      <c r="BS86" s="19">
        <f t="shared" si="38"/>
        <v>1082</v>
      </c>
      <c r="BT86" s="19">
        <f t="shared" si="38"/>
        <v>409</v>
      </c>
      <c r="BU86" s="19">
        <f t="shared" si="38"/>
        <v>400.5</v>
      </c>
      <c r="BV86" s="19">
        <f t="shared" si="38"/>
        <v>1232</v>
      </c>
      <c r="BW86" s="19">
        <f t="shared" si="38"/>
        <v>2002.5</v>
      </c>
      <c r="BX86" s="19">
        <f t="shared" si="38"/>
        <v>55.5</v>
      </c>
      <c r="BY86" s="19">
        <f t="shared" si="38"/>
        <v>500</v>
      </c>
      <c r="BZ86" s="19">
        <f t="shared" si="38"/>
        <v>196</v>
      </c>
      <c r="CA86" s="19">
        <f t="shared" si="38"/>
        <v>135.5</v>
      </c>
      <c r="CB86" s="19">
        <f t="shared" si="38"/>
        <v>76761</v>
      </c>
      <c r="CC86" s="19">
        <f t="shared" si="38"/>
        <v>188</v>
      </c>
      <c r="CD86" s="19">
        <f t="shared" si="38"/>
        <v>39</v>
      </c>
      <c r="CE86" s="19">
        <f t="shared" si="38"/>
        <v>140.5</v>
      </c>
      <c r="CF86" s="19">
        <f t="shared" si="38"/>
        <v>137</v>
      </c>
      <c r="CG86" s="19">
        <f t="shared" si="38"/>
        <v>192</v>
      </c>
      <c r="CH86" s="19">
        <f t="shared" si="38"/>
        <v>101</v>
      </c>
      <c r="CI86" s="19">
        <f t="shared" si="38"/>
        <v>681</v>
      </c>
      <c r="CJ86" s="19">
        <f t="shared" si="38"/>
        <v>932</v>
      </c>
      <c r="CK86" s="19">
        <f t="shared" si="38"/>
        <v>4386</v>
      </c>
      <c r="CL86" s="19">
        <f t="shared" si="38"/>
        <v>1306</v>
      </c>
      <c r="CM86" s="19">
        <f t="shared" si="38"/>
        <v>712.5</v>
      </c>
      <c r="CN86" s="19">
        <f t="shared" si="38"/>
        <v>28365.5</v>
      </c>
      <c r="CO86" s="19">
        <f t="shared" si="38"/>
        <v>14463</v>
      </c>
      <c r="CP86" s="19">
        <f t="shared" si="38"/>
        <v>992</v>
      </c>
      <c r="CQ86" s="19">
        <f t="shared" si="38"/>
        <v>784.5</v>
      </c>
      <c r="CR86" s="19">
        <f t="shared" si="38"/>
        <v>204</v>
      </c>
      <c r="CS86" s="19">
        <f t="shared" si="38"/>
        <v>319</v>
      </c>
      <c r="CT86" s="19">
        <f t="shared" si="38"/>
        <v>90</v>
      </c>
      <c r="CU86" s="19">
        <f t="shared" si="38"/>
        <v>71</v>
      </c>
      <c r="CV86" s="19">
        <f t="shared" si="38"/>
        <v>37</v>
      </c>
      <c r="CW86" s="19">
        <f t="shared" si="38"/>
        <v>195.5</v>
      </c>
      <c r="CX86" s="19">
        <f t="shared" si="38"/>
        <v>437</v>
      </c>
      <c r="CY86" s="19">
        <f t="shared" si="38"/>
        <v>39</v>
      </c>
      <c r="CZ86" s="19">
        <f t="shared" si="38"/>
        <v>1973.5</v>
      </c>
      <c r="DA86" s="19">
        <f t="shared" si="38"/>
        <v>173.5</v>
      </c>
      <c r="DB86" s="19">
        <f t="shared" si="38"/>
        <v>308.5</v>
      </c>
      <c r="DC86" s="19">
        <f t="shared" si="38"/>
        <v>140.5</v>
      </c>
      <c r="DD86" s="19">
        <f t="shared" si="38"/>
        <v>159</v>
      </c>
      <c r="DE86" s="19">
        <f t="shared" si="38"/>
        <v>335.5</v>
      </c>
      <c r="DF86" s="19">
        <f t="shared" si="38"/>
        <v>20321.5</v>
      </c>
      <c r="DG86" s="19">
        <f t="shared" si="38"/>
        <v>81</v>
      </c>
      <c r="DH86" s="19">
        <f t="shared" si="38"/>
        <v>1890</v>
      </c>
      <c r="DI86" s="19">
        <f t="shared" si="38"/>
        <v>2497.5</v>
      </c>
      <c r="DJ86" s="19">
        <f t="shared" si="38"/>
        <v>613</v>
      </c>
      <c r="DK86" s="19">
        <f t="shared" si="38"/>
        <v>437.5</v>
      </c>
      <c r="DL86" s="19">
        <f t="shared" si="38"/>
        <v>5575.5</v>
      </c>
      <c r="DM86" s="19">
        <f t="shared" si="38"/>
        <v>234.5</v>
      </c>
      <c r="DN86" s="19">
        <f t="shared" si="38"/>
        <v>1260.5</v>
      </c>
      <c r="DO86" s="19">
        <f t="shared" si="38"/>
        <v>3148.5</v>
      </c>
      <c r="DP86" s="19">
        <f t="shared" si="38"/>
        <v>198</v>
      </c>
      <c r="DQ86" s="19">
        <f t="shared" si="38"/>
        <v>701.5</v>
      </c>
      <c r="DR86" s="19">
        <f t="shared" si="38"/>
        <v>1384.5</v>
      </c>
      <c r="DS86" s="19">
        <f t="shared" si="38"/>
        <v>715.5</v>
      </c>
      <c r="DT86" s="19">
        <f t="shared" si="38"/>
        <v>165</v>
      </c>
      <c r="DU86" s="19">
        <f t="shared" si="38"/>
        <v>369.5</v>
      </c>
      <c r="DV86" s="19">
        <f t="shared" si="38"/>
        <v>205</v>
      </c>
      <c r="DW86" s="19">
        <f t="shared" si="38"/>
        <v>312</v>
      </c>
      <c r="DX86" s="19">
        <f t="shared" si="38"/>
        <v>173.5</v>
      </c>
      <c r="DY86" s="19">
        <f t="shared" si="38"/>
        <v>317</v>
      </c>
      <c r="DZ86" s="19">
        <f t="shared" si="38"/>
        <v>724.5</v>
      </c>
      <c r="EA86" s="19">
        <f t="shared" ref="EA86:FX89" si="39">EA23</f>
        <v>560</v>
      </c>
      <c r="EB86" s="19">
        <f t="shared" si="39"/>
        <v>593</v>
      </c>
      <c r="EC86" s="19">
        <f t="shared" si="39"/>
        <v>301</v>
      </c>
      <c r="ED86" s="19">
        <f t="shared" si="39"/>
        <v>1584</v>
      </c>
      <c r="EE86" s="19">
        <f t="shared" si="39"/>
        <v>171.5</v>
      </c>
      <c r="EF86" s="19">
        <f t="shared" si="39"/>
        <v>1443.5</v>
      </c>
      <c r="EG86" s="19">
        <f t="shared" si="39"/>
        <v>257</v>
      </c>
      <c r="EH86" s="19">
        <f t="shared" si="39"/>
        <v>247.5</v>
      </c>
      <c r="EI86" s="19">
        <f t="shared" si="39"/>
        <v>14573.5</v>
      </c>
      <c r="EJ86" s="19">
        <f t="shared" si="39"/>
        <v>9701.5</v>
      </c>
      <c r="EK86" s="19">
        <f t="shared" si="39"/>
        <v>643</v>
      </c>
      <c r="EL86" s="19">
        <f t="shared" si="39"/>
        <v>458</v>
      </c>
      <c r="EM86" s="19">
        <f t="shared" si="39"/>
        <v>382</v>
      </c>
      <c r="EN86" s="19">
        <f t="shared" si="39"/>
        <v>1009.5</v>
      </c>
      <c r="EO86" s="19">
        <f t="shared" si="39"/>
        <v>332</v>
      </c>
      <c r="EP86" s="19">
        <f t="shared" si="39"/>
        <v>354</v>
      </c>
      <c r="EQ86" s="19">
        <f t="shared" si="39"/>
        <v>2533</v>
      </c>
      <c r="ER86" s="19">
        <f t="shared" si="39"/>
        <v>277</v>
      </c>
      <c r="ES86" s="19">
        <f t="shared" si="39"/>
        <v>132.5</v>
      </c>
      <c r="ET86" s="19">
        <f t="shared" si="39"/>
        <v>217</v>
      </c>
      <c r="EU86" s="19">
        <f t="shared" si="39"/>
        <v>565</v>
      </c>
      <c r="EV86" s="19">
        <f t="shared" si="39"/>
        <v>74</v>
      </c>
      <c r="EW86" s="19">
        <f t="shared" si="39"/>
        <v>872.5</v>
      </c>
      <c r="EX86" s="19">
        <f t="shared" si="39"/>
        <v>162</v>
      </c>
      <c r="EY86" s="19">
        <f t="shared" si="39"/>
        <v>225</v>
      </c>
      <c r="EZ86" s="19">
        <f t="shared" si="39"/>
        <v>126</v>
      </c>
      <c r="FA86" s="19">
        <f t="shared" si="39"/>
        <v>3331</v>
      </c>
      <c r="FB86" s="19">
        <f t="shared" si="39"/>
        <v>313.5</v>
      </c>
      <c r="FC86" s="19">
        <f t="shared" si="39"/>
        <v>1957.5</v>
      </c>
      <c r="FD86" s="19">
        <f t="shared" si="39"/>
        <v>381</v>
      </c>
      <c r="FE86" s="19">
        <f t="shared" si="39"/>
        <v>87</v>
      </c>
      <c r="FF86" s="19">
        <f t="shared" si="39"/>
        <v>210.5</v>
      </c>
      <c r="FG86" s="19">
        <f t="shared" si="39"/>
        <v>139</v>
      </c>
      <c r="FH86" s="19">
        <f t="shared" si="39"/>
        <v>70</v>
      </c>
      <c r="FI86" s="19">
        <f t="shared" si="39"/>
        <v>1796.5</v>
      </c>
      <c r="FJ86" s="19">
        <f t="shared" si="39"/>
        <v>1954.5</v>
      </c>
      <c r="FK86" s="19">
        <f t="shared" si="39"/>
        <v>2442.5</v>
      </c>
      <c r="FL86" s="19">
        <f t="shared" si="39"/>
        <v>7316</v>
      </c>
      <c r="FM86" s="19">
        <f t="shared" si="39"/>
        <v>3616.5</v>
      </c>
      <c r="FN86" s="19">
        <f t="shared" si="39"/>
        <v>21483</v>
      </c>
      <c r="FO86" s="19">
        <f t="shared" si="39"/>
        <v>1044.5</v>
      </c>
      <c r="FP86" s="19">
        <f t="shared" si="39"/>
        <v>2128.5</v>
      </c>
      <c r="FQ86" s="19">
        <f t="shared" si="39"/>
        <v>898.5</v>
      </c>
      <c r="FR86" s="19">
        <f t="shared" si="39"/>
        <v>165</v>
      </c>
      <c r="FS86" s="19">
        <f t="shared" si="39"/>
        <v>206.5</v>
      </c>
      <c r="FT86" s="19">
        <f t="shared" si="39"/>
        <v>54</v>
      </c>
      <c r="FU86" s="19">
        <f t="shared" si="39"/>
        <v>849</v>
      </c>
      <c r="FV86" s="19">
        <f t="shared" si="39"/>
        <v>698.5</v>
      </c>
      <c r="FW86" s="19">
        <f t="shared" si="39"/>
        <v>178.5</v>
      </c>
      <c r="FX86" s="19">
        <f t="shared" si="39"/>
        <v>56</v>
      </c>
      <c r="FY86" s="7"/>
      <c r="FZ86" s="19">
        <f t="shared" si="36"/>
        <v>801790</v>
      </c>
      <c r="GA86" s="21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378</v>
      </c>
      <c r="B87" s="7" t="s">
        <v>379</v>
      </c>
      <c r="C87" s="19">
        <f t="shared" si="37"/>
        <v>6370</v>
      </c>
      <c r="D87" s="19">
        <f t="shared" si="37"/>
        <v>37392</v>
      </c>
      <c r="E87" s="19">
        <f t="shared" si="37"/>
        <v>6075.5</v>
      </c>
      <c r="F87" s="19">
        <f t="shared" si="37"/>
        <v>18594</v>
      </c>
      <c r="G87" s="19">
        <f t="shared" si="37"/>
        <v>1069</v>
      </c>
      <c r="H87" s="19">
        <f t="shared" si="37"/>
        <v>1019</v>
      </c>
      <c r="I87" s="19">
        <f t="shared" si="37"/>
        <v>8482.5</v>
      </c>
      <c r="J87" s="19">
        <f t="shared" si="37"/>
        <v>2302</v>
      </c>
      <c r="K87" s="19">
        <f t="shared" si="37"/>
        <v>271</v>
      </c>
      <c r="L87" s="19">
        <f t="shared" si="37"/>
        <v>2402.5</v>
      </c>
      <c r="M87" s="19">
        <f t="shared" si="37"/>
        <v>1210.5</v>
      </c>
      <c r="N87" s="19">
        <f t="shared" si="37"/>
        <v>54233</v>
      </c>
      <c r="O87" s="19">
        <f t="shared" si="37"/>
        <v>14424.5</v>
      </c>
      <c r="P87" s="19">
        <f t="shared" si="37"/>
        <v>220.5</v>
      </c>
      <c r="Q87" s="19">
        <f t="shared" si="37"/>
        <v>37464.5</v>
      </c>
      <c r="R87" s="19">
        <f t="shared" si="37"/>
        <v>508</v>
      </c>
      <c r="S87" s="19">
        <f t="shared" si="37"/>
        <v>1680.5</v>
      </c>
      <c r="T87" s="19">
        <f t="shared" si="37"/>
        <v>139</v>
      </c>
      <c r="U87" s="19">
        <f t="shared" si="37"/>
        <v>53</v>
      </c>
      <c r="V87" s="19">
        <f t="shared" si="37"/>
        <v>277</v>
      </c>
      <c r="W87" s="19">
        <f t="shared" si="37"/>
        <v>80</v>
      </c>
      <c r="X87" s="19">
        <f t="shared" si="37"/>
        <v>39</v>
      </c>
      <c r="Y87" s="19">
        <f t="shared" si="37"/>
        <v>454.5</v>
      </c>
      <c r="Z87" s="19">
        <f t="shared" si="37"/>
        <v>213.5</v>
      </c>
      <c r="AA87" s="19">
        <f t="shared" si="37"/>
        <v>31033.5</v>
      </c>
      <c r="AB87" s="19">
        <f t="shared" si="37"/>
        <v>29992.5</v>
      </c>
      <c r="AC87" s="19">
        <f t="shared" si="37"/>
        <v>984</v>
      </c>
      <c r="AD87" s="19">
        <f t="shared" si="37"/>
        <v>1250.5</v>
      </c>
      <c r="AE87" s="19">
        <f t="shared" si="37"/>
        <v>102.5</v>
      </c>
      <c r="AF87" s="19">
        <f t="shared" si="37"/>
        <v>181.5</v>
      </c>
      <c r="AG87" s="19">
        <f t="shared" si="37"/>
        <v>658</v>
      </c>
      <c r="AH87" s="19">
        <f t="shared" si="37"/>
        <v>1073</v>
      </c>
      <c r="AI87" s="19">
        <f t="shared" si="37"/>
        <v>326</v>
      </c>
      <c r="AJ87" s="19">
        <f t="shared" si="37"/>
        <v>146</v>
      </c>
      <c r="AK87" s="19">
        <f t="shared" si="37"/>
        <v>191</v>
      </c>
      <c r="AL87" s="19">
        <f t="shared" si="37"/>
        <v>247.5</v>
      </c>
      <c r="AM87" s="19">
        <f t="shared" si="37"/>
        <v>421.5</v>
      </c>
      <c r="AN87" s="19">
        <f t="shared" si="37"/>
        <v>366</v>
      </c>
      <c r="AO87" s="19">
        <f t="shared" si="37"/>
        <v>4676.5</v>
      </c>
      <c r="AP87" s="19">
        <f t="shared" si="37"/>
        <v>86844</v>
      </c>
      <c r="AQ87" s="19">
        <f t="shared" si="37"/>
        <v>218.5</v>
      </c>
      <c r="AR87" s="19">
        <f t="shared" si="37"/>
        <v>63331</v>
      </c>
      <c r="AS87" s="19">
        <f t="shared" si="37"/>
        <v>6556.5</v>
      </c>
      <c r="AT87" s="19">
        <f t="shared" si="37"/>
        <v>2197</v>
      </c>
      <c r="AU87" s="19">
        <f t="shared" si="37"/>
        <v>223</v>
      </c>
      <c r="AV87" s="19">
        <f t="shared" si="37"/>
        <v>309.5</v>
      </c>
      <c r="AW87" s="19">
        <f t="shared" si="37"/>
        <v>227.5</v>
      </c>
      <c r="AX87" s="19">
        <f t="shared" si="37"/>
        <v>37.5</v>
      </c>
      <c r="AY87" s="19">
        <f t="shared" si="37"/>
        <v>444.5</v>
      </c>
      <c r="AZ87" s="19">
        <f t="shared" si="37"/>
        <v>11347.5</v>
      </c>
      <c r="BA87" s="19">
        <f t="shared" si="37"/>
        <v>9292.5</v>
      </c>
      <c r="BB87" s="19">
        <f t="shared" si="37"/>
        <v>8083.5</v>
      </c>
      <c r="BC87" s="19">
        <f t="shared" si="37"/>
        <v>24645.5</v>
      </c>
      <c r="BD87" s="19">
        <f t="shared" si="37"/>
        <v>5167</v>
      </c>
      <c r="BE87" s="19">
        <f t="shared" si="37"/>
        <v>1393</v>
      </c>
      <c r="BF87" s="19">
        <f t="shared" si="37"/>
        <v>24709</v>
      </c>
      <c r="BG87" s="19">
        <f t="shared" si="37"/>
        <v>1038.5</v>
      </c>
      <c r="BH87" s="19">
        <f t="shared" si="37"/>
        <v>575.5</v>
      </c>
      <c r="BI87" s="19">
        <f t="shared" si="37"/>
        <v>226.5</v>
      </c>
      <c r="BJ87" s="19">
        <f t="shared" si="37"/>
        <v>6433</v>
      </c>
      <c r="BK87" s="19">
        <f t="shared" si="37"/>
        <v>17504</v>
      </c>
      <c r="BL87" s="19">
        <f t="shared" si="37"/>
        <v>197</v>
      </c>
      <c r="BM87" s="19">
        <f t="shared" si="37"/>
        <v>264.5</v>
      </c>
      <c r="BN87" s="19">
        <f t="shared" si="37"/>
        <v>3495</v>
      </c>
      <c r="BO87" s="19">
        <f t="shared" si="38"/>
        <v>1308.5</v>
      </c>
      <c r="BP87" s="19">
        <f t="shared" si="38"/>
        <v>211</v>
      </c>
      <c r="BQ87" s="19">
        <f t="shared" si="38"/>
        <v>5517</v>
      </c>
      <c r="BR87" s="19">
        <f t="shared" si="38"/>
        <v>4650</v>
      </c>
      <c r="BS87" s="19">
        <f t="shared" si="38"/>
        <v>1232.5</v>
      </c>
      <c r="BT87" s="19">
        <f t="shared" si="38"/>
        <v>457.5</v>
      </c>
      <c r="BU87" s="19">
        <f t="shared" si="38"/>
        <v>435.5</v>
      </c>
      <c r="BV87" s="19">
        <f t="shared" si="38"/>
        <v>1305.5</v>
      </c>
      <c r="BW87" s="19">
        <f t="shared" si="38"/>
        <v>2027</v>
      </c>
      <c r="BX87" s="19">
        <f t="shared" si="38"/>
        <v>78.5</v>
      </c>
      <c r="BY87" s="19">
        <f t="shared" si="38"/>
        <v>495</v>
      </c>
      <c r="BZ87" s="19">
        <f t="shared" si="38"/>
        <v>200</v>
      </c>
      <c r="CA87" s="19">
        <f t="shared" si="38"/>
        <v>158.5</v>
      </c>
      <c r="CB87" s="19">
        <f t="shared" si="38"/>
        <v>79941</v>
      </c>
      <c r="CC87" s="19">
        <f t="shared" si="38"/>
        <v>173</v>
      </c>
      <c r="CD87" s="19">
        <f t="shared" si="38"/>
        <v>47.5</v>
      </c>
      <c r="CE87" s="19">
        <f t="shared" si="38"/>
        <v>141</v>
      </c>
      <c r="CF87" s="19">
        <f t="shared" si="38"/>
        <v>112.5</v>
      </c>
      <c r="CG87" s="19">
        <f t="shared" si="38"/>
        <v>209.5</v>
      </c>
      <c r="CH87" s="19">
        <f t="shared" si="38"/>
        <v>112.5</v>
      </c>
      <c r="CI87" s="19">
        <f t="shared" si="38"/>
        <v>703</v>
      </c>
      <c r="CJ87" s="19">
        <f t="shared" si="38"/>
        <v>1007.5</v>
      </c>
      <c r="CK87" s="19">
        <f t="shared" si="38"/>
        <v>4473</v>
      </c>
      <c r="CL87" s="19">
        <f t="shared" si="38"/>
        <v>1366</v>
      </c>
      <c r="CM87" s="19">
        <f t="shared" si="38"/>
        <v>784.5</v>
      </c>
      <c r="CN87" s="19">
        <f t="shared" si="38"/>
        <v>29377</v>
      </c>
      <c r="CO87" s="19">
        <f t="shared" si="38"/>
        <v>15434</v>
      </c>
      <c r="CP87" s="19">
        <f t="shared" si="38"/>
        <v>1075</v>
      </c>
      <c r="CQ87" s="19">
        <f t="shared" si="38"/>
        <v>891.5</v>
      </c>
      <c r="CR87" s="19">
        <f t="shared" si="38"/>
        <v>187</v>
      </c>
      <c r="CS87" s="19">
        <f t="shared" si="38"/>
        <v>366</v>
      </c>
      <c r="CT87" s="19">
        <f t="shared" si="38"/>
        <v>108.5</v>
      </c>
      <c r="CU87" s="19">
        <f t="shared" si="38"/>
        <v>65</v>
      </c>
      <c r="CV87" s="19">
        <f t="shared" si="38"/>
        <v>42</v>
      </c>
      <c r="CW87" s="19">
        <f t="shared" si="38"/>
        <v>195.5</v>
      </c>
      <c r="CX87" s="19">
        <f t="shared" si="38"/>
        <v>456</v>
      </c>
      <c r="CY87" s="19">
        <f t="shared" si="38"/>
        <v>43</v>
      </c>
      <c r="CZ87" s="19">
        <f t="shared" si="38"/>
        <v>2080</v>
      </c>
      <c r="DA87" s="19">
        <f t="shared" si="38"/>
        <v>190.5</v>
      </c>
      <c r="DB87" s="19">
        <f t="shared" si="38"/>
        <v>303.5</v>
      </c>
      <c r="DC87" s="19">
        <f t="shared" si="38"/>
        <v>150.5</v>
      </c>
      <c r="DD87" s="19">
        <f t="shared" si="38"/>
        <v>149.5</v>
      </c>
      <c r="DE87" s="19">
        <f t="shared" si="38"/>
        <v>382</v>
      </c>
      <c r="DF87" s="19">
        <f t="shared" si="38"/>
        <v>21119</v>
      </c>
      <c r="DG87" s="19">
        <f t="shared" si="38"/>
        <v>80.5</v>
      </c>
      <c r="DH87" s="19">
        <f t="shared" si="38"/>
        <v>1989</v>
      </c>
      <c r="DI87" s="19">
        <f t="shared" si="38"/>
        <v>2641.5</v>
      </c>
      <c r="DJ87" s="19">
        <f t="shared" si="38"/>
        <v>633.5</v>
      </c>
      <c r="DK87" s="19">
        <f t="shared" si="38"/>
        <v>465.5</v>
      </c>
      <c r="DL87" s="19">
        <f t="shared" si="38"/>
        <v>5892.5</v>
      </c>
      <c r="DM87" s="19">
        <f t="shared" si="38"/>
        <v>236.5</v>
      </c>
      <c r="DN87" s="19">
        <f t="shared" si="38"/>
        <v>1374</v>
      </c>
      <c r="DO87" s="19">
        <f t="shared" si="38"/>
        <v>3256</v>
      </c>
      <c r="DP87" s="19">
        <f t="shared" si="38"/>
        <v>196.5</v>
      </c>
      <c r="DQ87" s="19">
        <f t="shared" si="38"/>
        <v>655.5</v>
      </c>
      <c r="DR87" s="19">
        <f t="shared" si="38"/>
        <v>1425.5</v>
      </c>
      <c r="DS87" s="19">
        <f t="shared" si="38"/>
        <v>740</v>
      </c>
      <c r="DT87" s="19">
        <f t="shared" si="38"/>
        <v>167</v>
      </c>
      <c r="DU87" s="19">
        <f t="shared" si="38"/>
        <v>360</v>
      </c>
      <c r="DV87" s="19">
        <f t="shared" si="38"/>
        <v>209</v>
      </c>
      <c r="DW87" s="19">
        <f t="shared" si="38"/>
        <v>321</v>
      </c>
      <c r="DX87" s="19">
        <f t="shared" si="38"/>
        <v>157.5</v>
      </c>
      <c r="DY87" s="19">
        <f t="shared" si="38"/>
        <v>330.5</v>
      </c>
      <c r="DZ87" s="19">
        <f t="shared" si="38"/>
        <v>802</v>
      </c>
      <c r="EA87" s="19">
        <f t="shared" si="39"/>
        <v>624.5</v>
      </c>
      <c r="EB87" s="19">
        <f t="shared" si="39"/>
        <v>596</v>
      </c>
      <c r="EC87" s="19">
        <f t="shared" si="39"/>
        <v>311</v>
      </c>
      <c r="ED87" s="19">
        <f t="shared" si="39"/>
        <v>1638</v>
      </c>
      <c r="EE87" s="19">
        <f t="shared" si="39"/>
        <v>177.5</v>
      </c>
      <c r="EF87" s="19">
        <f t="shared" si="39"/>
        <v>1484.5</v>
      </c>
      <c r="EG87" s="19">
        <f t="shared" si="39"/>
        <v>280.5</v>
      </c>
      <c r="EH87" s="19">
        <f t="shared" si="39"/>
        <v>214</v>
      </c>
      <c r="EI87" s="19">
        <f t="shared" si="39"/>
        <v>15221.5</v>
      </c>
      <c r="EJ87" s="19">
        <f t="shared" si="39"/>
        <v>9946</v>
      </c>
      <c r="EK87" s="19">
        <f t="shared" si="39"/>
        <v>707</v>
      </c>
      <c r="EL87" s="19">
        <f t="shared" si="39"/>
        <v>475</v>
      </c>
      <c r="EM87" s="19">
        <f t="shared" si="39"/>
        <v>422</v>
      </c>
      <c r="EN87" s="19">
        <f t="shared" si="39"/>
        <v>998</v>
      </c>
      <c r="EO87" s="19">
        <f t="shared" si="39"/>
        <v>358.5</v>
      </c>
      <c r="EP87" s="19">
        <f t="shared" si="39"/>
        <v>385.5</v>
      </c>
      <c r="EQ87" s="19">
        <f t="shared" si="39"/>
        <v>2613.5</v>
      </c>
      <c r="ER87" s="19">
        <f t="shared" si="39"/>
        <v>290.5</v>
      </c>
      <c r="ES87" s="19">
        <f t="shared" si="39"/>
        <v>141</v>
      </c>
      <c r="ET87" s="19">
        <f t="shared" si="39"/>
        <v>215</v>
      </c>
      <c r="EU87" s="19">
        <f t="shared" si="39"/>
        <v>570.5</v>
      </c>
      <c r="EV87" s="19">
        <f t="shared" si="39"/>
        <v>72</v>
      </c>
      <c r="EW87" s="19">
        <f t="shared" si="39"/>
        <v>894</v>
      </c>
      <c r="EX87" s="19">
        <f t="shared" si="39"/>
        <v>171.5</v>
      </c>
      <c r="EY87" s="19">
        <f t="shared" si="39"/>
        <v>260</v>
      </c>
      <c r="EZ87" s="19">
        <f t="shared" si="39"/>
        <v>142</v>
      </c>
      <c r="FA87" s="19">
        <f t="shared" si="39"/>
        <v>3452</v>
      </c>
      <c r="FB87" s="19">
        <f t="shared" si="39"/>
        <v>340.5</v>
      </c>
      <c r="FC87" s="19">
        <f t="shared" si="39"/>
        <v>2135</v>
      </c>
      <c r="FD87" s="19">
        <f t="shared" si="39"/>
        <v>361.5</v>
      </c>
      <c r="FE87" s="19">
        <f t="shared" si="39"/>
        <v>94</v>
      </c>
      <c r="FF87" s="19">
        <f t="shared" si="39"/>
        <v>202.5</v>
      </c>
      <c r="FG87" s="19">
        <f t="shared" si="39"/>
        <v>128</v>
      </c>
      <c r="FH87" s="19">
        <f t="shared" si="39"/>
        <v>80</v>
      </c>
      <c r="FI87" s="19">
        <f t="shared" si="39"/>
        <v>1840</v>
      </c>
      <c r="FJ87" s="19">
        <f t="shared" si="39"/>
        <v>1983</v>
      </c>
      <c r="FK87" s="19">
        <f t="shared" si="39"/>
        <v>2526.5</v>
      </c>
      <c r="FL87" s="19">
        <f t="shared" si="39"/>
        <v>7095</v>
      </c>
      <c r="FM87" s="19">
        <f t="shared" si="39"/>
        <v>3847</v>
      </c>
      <c r="FN87" s="19">
        <f t="shared" si="39"/>
        <v>22102</v>
      </c>
      <c r="FO87" s="19">
        <f t="shared" si="39"/>
        <v>1109.5</v>
      </c>
      <c r="FP87" s="19">
        <f t="shared" si="39"/>
        <v>2254.5</v>
      </c>
      <c r="FQ87" s="19">
        <f t="shared" si="39"/>
        <v>940.5</v>
      </c>
      <c r="FR87" s="19">
        <f t="shared" si="39"/>
        <v>175.5</v>
      </c>
      <c r="FS87" s="19">
        <f t="shared" si="39"/>
        <v>210.5</v>
      </c>
      <c r="FT87" s="19">
        <f t="shared" si="39"/>
        <v>73</v>
      </c>
      <c r="FU87" s="19">
        <f t="shared" si="39"/>
        <v>849</v>
      </c>
      <c r="FV87" s="19">
        <f t="shared" si="39"/>
        <v>713.5</v>
      </c>
      <c r="FW87" s="19">
        <f t="shared" si="39"/>
        <v>184</v>
      </c>
      <c r="FX87" s="19">
        <f t="shared" si="39"/>
        <v>59</v>
      </c>
      <c r="FY87" s="19"/>
      <c r="FZ87" s="19">
        <f t="shared" si="36"/>
        <v>835048</v>
      </c>
      <c r="GA87" s="21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380</v>
      </c>
      <c r="B88" s="7" t="s">
        <v>381</v>
      </c>
      <c r="C88" s="19">
        <f t="shared" si="37"/>
        <v>6239</v>
      </c>
      <c r="D88" s="19">
        <f t="shared" si="37"/>
        <v>37654</v>
      </c>
      <c r="E88" s="19">
        <f t="shared" si="37"/>
        <v>6398</v>
      </c>
      <c r="F88" s="19">
        <f t="shared" si="37"/>
        <v>17953.5</v>
      </c>
      <c r="G88" s="19">
        <f t="shared" si="37"/>
        <v>999.5</v>
      </c>
      <c r="H88" s="19">
        <f t="shared" si="37"/>
        <v>993.5</v>
      </c>
      <c r="I88" s="19">
        <f t="shared" si="37"/>
        <v>8618.5</v>
      </c>
      <c r="J88" s="19">
        <f t="shared" si="37"/>
        <v>2333</v>
      </c>
      <c r="K88" s="19">
        <f t="shared" si="37"/>
        <v>290</v>
      </c>
      <c r="L88" s="19">
        <f t="shared" si="37"/>
        <v>2427</v>
      </c>
      <c r="M88" s="19">
        <f t="shared" si="37"/>
        <v>1242</v>
      </c>
      <c r="N88" s="19">
        <f t="shared" si="37"/>
        <v>54178</v>
      </c>
      <c r="O88" s="19">
        <f t="shared" si="37"/>
        <v>14606.5</v>
      </c>
      <c r="P88" s="19">
        <f t="shared" si="37"/>
        <v>184</v>
      </c>
      <c r="Q88" s="19">
        <f t="shared" si="37"/>
        <v>37304</v>
      </c>
      <c r="R88" s="19">
        <f t="shared" si="37"/>
        <v>500.5</v>
      </c>
      <c r="S88" s="19">
        <f t="shared" si="37"/>
        <v>1658.5</v>
      </c>
      <c r="T88" s="19">
        <f t="shared" si="37"/>
        <v>151</v>
      </c>
      <c r="U88" s="19">
        <f t="shared" si="37"/>
        <v>52</v>
      </c>
      <c r="V88" s="19">
        <f t="shared" si="37"/>
        <v>276.5</v>
      </c>
      <c r="W88" s="19">
        <f t="shared" si="37"/>
        <v>41.5</v>
      </c>
      <c r="X88" s="19">
        <f t="shared" si="37"/>
        <v>38</v>
      </c>
      <c r="Y88" s="19">
        <f t="shared" si="37"/>
        <v>456</v>
      </c>
      <c r="Z88" s="19">
        <f t="shared" si="37"/>
        <v>243.5</v>
      </c>
      <c r="AA88" s="19">
        <f t="shared" si="37"/>
        <v>30590.5</v>
      </c>
      <c r="AB88" s="19">
        <f t="shared" si="37"/>
        <v>29613.5</v>
      </c>
      <c r="AC88" s="19">
        <f t="shared" si="37"/>
        <v>968.5</v>
      </c>
      <c r="AD88" s="19">
        <f t="shared" si="37"/>
        <v>1210</v>
      </c>
      <c r="AE88" s="19">
        <f t="shared" si="37"/>
        <v>98</v>
      </c>
      <c r="AF88" s="19">
        <f t="shared" si="37"/>
        <v>165</v>
      </c>
      <c r="AG88" s="19">
        <f t="shared" si="37"/>
        <v>689</v>
      </c>
      <c r="AH88" s="19">
        <f t="shared" si="37"/>
        <v>1029</v>
      </c>
      <c r="AI88" s="19">
        <f t="shared" si="37"/>
        <v>334.5</v>
      </c>
      <c r="AJ88" s="19">
        <f t="shared" si="37"/>
        <v>154.5</v>
      </c>
      <c r="AK88" s="19">
        <f t="shared" si="37"/>
        <v>199.5</v>
      </c>
      <c r="AL88" s="19">
        <f t="shared" si="37"/>
        <v>271.5</v>
      </c>
      <c r="AM88" s="19">
        <f t="shared" si="37"/>
        <v>434.5</v>
      </c>
      <c r="AN88" s="19">
        <f t="shared" si="37"/>
        <v>353</v>
      </c>
      <c r="AO88" s="19">
        <f t="shared" si="37"/>
        <v>4622</v>
      </c>
      <c r="AP88" s="19">
        <f t="shared" si="37"/>
        <v>86729.5</v>
      </c>
      <c r="AQ88" s="19">
        <f t="shared" si="37"/>
        <v>219</v>
      </c>
      <c r="AR88" s="19">
        <f t="shared" si="37"/>
        <v>62855.5</v>
      </c>
      <c r="AS88" s="19">
        <f t="shared" si="37"/>
        <v>6633</v>
      </c>
      <c r="AT88" s="19">
        <f t="shared" si="37"/>
        <v>2235</v>
      </c>
      <c r="AU88" s="19">
        <f t="shared" si="37"/>
        <v>234</v>
      </c>
      <c r="AV88" s="19">
        <f t="shared" si="37"/>
        <v>288.5</v>
      </c>
      <c r="AW88" s="19">
        <f t="shared" si="37"/>
        <v>224.5</v>
      </c>
      <c r="AX88" s="19">
        <f t="shared" si="37"/>
        <v>46.5</v>
      </c>
      <c r="AY88" s="19">
        <f t="shared" si="37"/>
        <v>442</v>
      </c>
      <c r="AZ88" s="19">
        <f t="shared" si="37"/>
        <v>11521</v>
      </c>
      <c r="BA88" s="19">
        <f t="shared" si="37"/>
        <v>9175.5</v>
      </c>
      <c r="BB88" s="19">
        <f t="shared" si="37"/>
        <v>7940.5</v>
      </c>
      <c r="BC88" s="19">
        <f t="shared" si="37"/>
        <v>25237.5</v>
      </c>
      <c r="BD88" s="19">
        <f t="shared" si="37"/>
        <v>5120.5</v>
      </c>
      <c r="BE88" s="19">
        <f t="shared" si="37"/>
        <v>1454</v>
      </c>
      <c r="BF88" s="19">
        <f t="shared" si="37"/>
        <v>24172.5</v>
      </c>
      <c r="BG88" s="19">
        <f t="shared" si="37"/>
        <v>1013.5</v>
      </c>
      <c r="BH88" s="19">
        <f t="shared" si="37"/>
        <v>533.5</v>
      </c>
      <c r="BI88" s="19">
        <f t="shared" si="37"/>
        <v>222.5</v>
      </c>
      <c r="BJ88" s="19">
        <f t="shared" si="37"/>
        <v>6527.5</v>
      </c>
      <c r="BK88" s="19">
        <f t="shared" si="37"/>
        <v>17023.5</v>
      </c>
      <c r="BL88" s="19">
        <f t="shared" si="37"/>
        <v>186</v>
      </c>
      <c r="BM88" s="19">
        <f t="shared" si="37"/>
        <v>282</v>
      </c>
      <c r="BN88" s="19">
        <f t="shared" si="37"/>
        <v>3544</v>
      </c>
      <c r="BO88" s="19">
        <f t="shared" si="38"/>
        <v>1341.5</v>
      </c>
      <c r="BP88" s="19">
        <f t="shared" si="38"/>
        <v>205</v>
      </c>
      <c r="BQ88" s="19">
        <f t="shared" si="38"/>
        <v>5502</v>
      </c>
      <c r="BR88" s="19">
        <f t="shared" si="38"/>
        <v>4677</v>
      </c>
      <c r="BS88" s="19">
        <f t="shared" si="38"/>
        <v>1157.5</v>
      </c>
      <c r="BT88" s="19">
        <f t="shared" si="38"/>
        <v>452</v>
      </c>
      <c r="BU88" s="19">
        <f t="shared" si="38"/>
        <v>408</v>
      </c>
      <c r="BV88" s="19">
        <f t="shared" si="38"/>
        <v>1304.5</v>
      </c>
      <c r="BW88" s="19">
        <f t="shared" si="38"/>
        <v>2009</v>
      </c>
      <c r="BX88" s="19">
        <f t="shared" si="38"/>
        <v>70</v>
      </c>
      <c r="BY88" s="19">
        <f t="shared" si="38"/>
        <v>488</v>
      </c>
      <c r="BZ88" s="19">
        <f t="shared" si="38"/>
        <v>207</v>
      </c>
      <c r="CA88" s="19">
        <f t="shared" si="38"/>
        <v>165</v>
      </c>
      <c r="CB88" s="19">
        <f t="shared" si="38"/>
        <v>80215</v>
      </c>
      <c r="CC88" s="19">
        <f t="shared" si="38"/>
        <v>175</v>
      </c>
      <c r="CD88" s="19">
        <f t="shared" si="38"/>
        <v>48</v>
      </c>
      <c r="CE88" s="19">
        <f t="shared" si="38"/>
        <v>149.5</v>
      </c>
      <c r="CF88" s="19">
        <f t="shared" si="38"/>
        <v>115.5</v>
      </c>
      <c r="CG88" s="19">
        <f t="shared" si="38"/>
        <v>216.5</v>
      </c>
      <c r="CH88" s="19">
        <f t="shared" si="38"/>
        <v>96</v>
      </c>
      <c r="CI88" s="19">
        <f t="shared" si="38"/>
        <v>726.5</v>
      </c>
      <c r="CJ88" s="19">
        <f t="shared" si="38"/>
        <v>972</v>
      </c>
      <c r="CK88" s="19">
        <f t="shared" si="38"/>
        <v>4476.5</v>
      </c>
      <c r="CL88" s="19">
        <f t="shared" si="38"/>
        <v>1374</v>
      </c>
      <c r="CM88" s="19">
        <f t="shared" si="38"/>
        <v>778</v>
      </c>
      <c r="CN88" s="19">
        <f t="shared" si="38"/>
        <v>29003.5</v>
      </c>
      <c r="CO88" s="19">
        <f t="shared" si="38"/>
        <v>15266</v>
      </c>
      <c r="CP88" s="19">
        <f t="shared" si="38"/>
        <v>1073</v>
      </c>
      <c r="CQ88" s="19">
        <f t="shared" si="38"/>
        <v>932</v>
      </c>
      <c r="CR88" s="19">
        <f t="shared" si="38"/>
        <v>177</v>
      </c>
      <c r="CS88" s="19">
        <f t="shared" si="38"/>
        <v>372</v>
      </c>
      <c r="CT88" s="19">
        <f t="shared" si="38"/>
        <v>105.5</v>
      </c>
      <c r="CU88" s="19">
        <f t="shared" si="38"/>
        <v>79</v>
      </c>
      <c r="CV88" s="19">
        <f t="shared" si="38"/>
        <v>43</v>
      </c>
      <c r="CW88" s="19">
        <f t="shared" si="38"/>
        <v>190</v>
      </c>
      <c r="CX88" s="19">
        <f t="shared" si="38"/>
        <v>478</v>
      </c>
      <c r="CY88" s="19">
        <f t="shared" si="38"/>
        <v>42</v>
      </c>
      <c r="CZ88" s="19">
        <f t="shared" si="38"/>
        <v>2136</v>
      </c>
      <c r="DA88" s="19">
        <f t="shared" si="38"/>
        <v>183.5</v>
      </c>
      <c r="DB88" s="19">
        <f t="shared" si="38"/>
        <v>304.5</v>
      </c>
      <c r="DC88" s="19">
        <f t="shared" si="38"/>
        <v>155</v>
      </c>
      <c r="DD88" s="19">
        <f t="shared" si="38"/>
        <v>162.5</v>
      </c>
      <c r="DE88" s="19">
        <f t="shared" si="38"/>
        <v>428.5</v>
      </c>
      <c r="DF88" s="19">
        <f t="shared" si="38"/>
        <v>20793</v>
      </c>
      <c r="DG88" s="19">
        <f t="shared" si="38"/>
        <v>95</v>
      </c>
      <c r="DH88" s="19">
        <f t="shared" si="38"/>
        <v>2100</v>
      </c>
      <c r="DI88" s="19">
        <f t="shared" si="38"/>
        <v>2668.5</v>
      </c>
      <c r="DJ88" s="19">
        <f t="shared" si="38"/>
        <v>653.5</v>
      </c>
      <c r="DK88" s="19">
        <f t="shared" si="38"/>
        <v>452.5</v>
      </c>
      <c r="DL88" s="19">
        <f t="shared" si="38"/>
        <v>5838.5</v>
      </c>
      <c r="DM88" s="19">
        <f t="shared" si="38"/>
        <v>250.5</v>
      </c>
      <c r="DN88" s="19">
        <f t="shared" si="38"/>
        <v>1431.5</v>
      </c>
      <c r="DO88" s="19">
        <f t="shared" si="38"/>
        <v>3171</v>
      </c>
      <c r="DP88" s="19">
        <f t="shared" si="38"/>
        <v>184.5</v>
      </c>
      <c r="DQ88" s="19">
        <f t="shared" si="38"/>
        <v>628</v>
      </c>
      <c r="DR88" s="19">
        <f t="shared" si="38"/>
        <v>1407.5</v>
      </c>
      <c r="DS88" s="19">
        <f t="shared" si="38"/>
        <v>767</v>
      </c>
      <c r="DT88" s="19">
        <f t="shared" si="38"/>
        <v>139</v>
      </c>
      <c r="DU88" s="19">
        <f t="shared" si="38"/>
        <v>386.5</v>
      </c>
      <c r="DV88" s="19">
        <f t="shared" si="38"/>
        <v>212</v>
      </c>
      <c r="DW88" s="19">
        <f t="shared" si="38"/>
        <v>343</v>
      </c>
      <c r="DX88" s="19">
        <f t="shared" si="38"/>
        <v>165.5</v>
      </c>
      <c r="DY88" s="19">
        <f t="shared" si="38"/>
        <v>335</v>
      </c>
      <c r="DZ88" s="19">
        <f t="shared" si="38"/>
        <v>828</v>
      </c>
      <c r="EA88" s="19">
        <f t="shared" si="39"/>
        <v>615</v>
      </c>
      <c r="EB88" s="19">
        <f t="shared" si="39"/>
        <v>584</v>
      </c>
      <c r="EC88" s="19">
        <f t="shared" si="39"/>
        <v>323</v>
      </c>
      <c r="ED88" s="19">
        <f t="shared" si="39"/>
        <v>1651</v>
      </c>
      <c r="EE88" s="19">
        <f t="shared" si="39"/>
        <v>193</v>
      </c>
      <c r="EF88" s="19">
        <f t="shared" si="39"/>
        <v>1477.5</v>
      </c>
      <c r="EG88" s="19">
        <f t="shared" si="39"/>
        <v>283</v>
      </c>
      <c r="EH88" s="19">
        <f t="shared" si="39"/>
        <v>213.5</v>
      </c>
      <c r="EI88" s="19">
        <f t="shared" si="39"/>
        <v>15576</v>
      </c>
      <c r="EJ88" s="19">
        <f t="shared" si="39"/>
        <v>9487</v>
      </c>
      <c r="EK88" s="19">
        <f t="shared" si="39"/>
        <v>707.5</v>
      </c>
      <c r="EL88" s="19">
        <f t="shared" si="39"/>
        <v>470</v>
      </c>
      <c r="EM88" s="19">
        <f t="shared" si="39"/>
        <v>418.5</v>
      </c>
      <c r="EN88" s="19">
        <f t="shared" si="39"/>
        <v>984.5</v>
      </c>
      <c r="EO88" s="19">
        <f t="shared" si="39"/>
        <v>349.5</v>
      </c>
      <c r="EP88" s="19">
        <f t="shared" si="39"/>
        <v>401.5</v>
      </c>
      <c r="EQ88" s="19">
        <f t="shared" si="39"/>
        <v>2636</v>
      </c>
      <c r="ER88" s="19">
        <f t="shared" si="39"/>
        <v>307.5</v>
      </c>
      <c r="ES88" s="19">
        <f t="shared" si="39"/>
        <v>125.5</v>
      </c>
      <c r="ET88" s="19">
        <f t="shared" si="39"/>
        <v>208.5</v>
      </c>
      <c r="EU88" s="19">
        <f t="shared" si="39"/>
        <v>620.5</v>
      </c>
      <c r="EV88" s="19">
        <f t="shared" si="39"/>
        <v>60.5</v>
      </c>
      <c r="EW88" s="19">
        <f t="shared" si="39"/>
        <v>914</v>
      </c>
      <c r="EX88" s="19">
        <f t="shared" si="39"/>
        <v>183.5</v>
      </c>
      <c r="EY88" s="19">
        <f t="shared" si="39"/>
        <v>254</v>
      </c>
      <c r="EZ88" s="19">
        <f t="shared" si="39"/>
        <v>138</v>
      </c>
      <c r="FA88" s="19">
        <f t="shared" si="39"/>
        <v>3439</v>
      </c>
      <c r="FB88" s="19">
        <f t="shared" si="39"/>
        <v>348</v>
      </c>
      <c r="FC88" s="19">
        <f t="shared" si="39"/>
        <v>2225</v>
      </c>
      <c r="FD88" s="19">
        <f t="shared" si="39"/>
        <v>368</v>
      </c>
      <c r="FE88" s="19">
        <f t="shared" si="39"/>
        <v>104</v>
      </c>
      <c r="FF88" s="19">
        <f t="shared" si="39"/>
        <v>211.5</v>
      </c>
      <c r="FG88" s="19">
        <f t="shared" si="39"/>
        <v>117</v>
      </c>
      <c r="FH88" s="19">
        <f t="shared" si="39"/>
        <v>94</v>
      </c>
      <c r="FI88" s="19">
        <f t="shared" si="39"/>
        <v>1863</v>
      </c>
      <c r="FJ88" s="19">
        <f t="shared" si="39"/>
        <v>1932</v>
      </c>
      <c r="FK88" s="19">
        <f t="shared" si="39"/>
        <v>2382</v>
      </c>
      <c r="FL88" s="19">
        <f t="shared" si="39"/>
        <v>6508</v>
      </c>
      <c r="FM88" s="19">
        <f t="shared" si="39"/>
        <v>3716.5</v>
      </c>
      <c r="FN88" s="19">
        <f t="shared" si="39"/>
        <v>22059.5</v>
      </c>
      <c r="FO88" s="19">
        <f t="shared" si="39"/>
        <v>1111.5</v>
      </c>
      <c r="FP88" s="19">
        <f t="shared" si="39"/>
        <v>2308</v>
      </c>
      <c r="FQ88" s="19">
        <f t="shared" si="39"/>
        <v>934</v>
      </c>
      <c r="FR88" s="19">
        <f t="shared" si="39"/>
        <v>169.5</v>
      </c>
      <c r="FS88" s="19">
        <f t="shared" si="39"/>
        <v>194.5</v>
      </c>
      <c r="FT88" s="19">
        <f t="shared" si="39"/>
        <v>72</v>
      </c>
      <c r="FU88" s="19">
        <f t="shared" si="39"/>
        <v>808</v>
      </c>
      <c r="FV88" s="19">
        <f t="shared" si="39"/>
        <v>685.5</v>
      </c>
      <c r="FW88" s="19">
        <f t="shared" si="39"/>
        <v>188</v>
      </c>
      <c r="FX88" s="19">
        <f t="shared" si="39"/>
        <v>52.5</v>
      </c>
      <c r="FY88" s="19"/>
      <c r="FZ88" s="19">
        <f t="shared" si="36"/>
        <v>831816</v>
      </c>
      <c r="GA88" s="21"/>
      <c r="GB88" s="19"/>
      <c r="GC88" s="19"/>
      <c r="GD88" s="19"/>
      <c r="GE88" s="19"/>
      <c r="GF88" s="19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382</v>
      </c>
      <c r="B89" s="7" t="s">
        <v>383</v>
      </c>
      <c r="C89" s="19">
        <f t="shared" si="37"/>
        <v>6185</v>
      </c>
      <c r="D89" s="19">
        <f t="shared" si="37"/>
        <v>37347</v>
      </c>
      <c r="E89" s="19">
        <f t="shared" si="37"/>
        <v>6785.5</v>
      </c>
      <c r="F89" s="19">
        <f t="shared" si="37"/>
        <v>17127</v>
      </c>
      <c r="G89" s="19">
        <f t="shared" si="37"/>
        <v>1032</v>
      </c>
      <c r="H89" s="19">
        <f t="shared" si="37"/>
        <v>947.5</v>
      </c>
      <c r="I89" s="19">
        <f t="shared" si="37"/>
        <v>8798</v>
      </c>
      <c r="J89" s="19">
        <f t="shared" si="37"/>
        <v>2320</v>
      </c>
      <c r="K89" s="19">
        <f t="shared" si="37"/>
        <v>296.5</v>
      </c>
      <c r="L89" s="19">
        <f t="shared" si="37"/>
        <v>2537.5</v>
      </c>
      <c r="M89" s="19">
        <f t="shared" si="37"/>
        <v>1262</v>
      </c>
      <c r="N89" s="19">
        <f t="shared" si="37"/>
        <v>53997.5</v>
      </c>
      <c r="O89" s="19">
        <f t="shared" si="37"/>
        <v>14786</v>
      </c>
      <c r="P89" s="19">
        <f t="shared" si="37"/>
        <v>184</v>
      </c>
      <c r="Q89" s="19">
        <f t="shared" si="37"/>
        <v>38363</v>
      </c>
      <c r="R89" s="19">
        <f t="shared" si="37"/>
        <v>482</v>
      </c>
      <c r="S89" s="19">
        <f t="shared" si="37"/>
        <v>1629.5</v>
      </c>
      <c r="T89" s="19">
        <f t="shared" si="37"/>
        <v>142</v>
      </c>
      <c r="U89" s="19">
        <f t="shared" si="37"/>
        <v>37</v>
      </c>
      <c r="V89" s="19">
        <f t="shared" si="37"/>
        <v>303</v>
      </c>
      <c r="W89" s="19">
        <f t="shared" si="37"/>
        <v>45</v>
      </c>
      <c r="X89" s="19">
        <f t="shared" si="37"/>
        <v>31.5</v>
      </c>
      <c r="Y89" s="19">
        <f t="shared" si="37"/>
        <v>475</v>
      </c>
      <c r="Z89" s="19">
        <f t="shared" si="37"/>
        <v>240</v>
      </c>
      <c r="AA89" s="19">
        <f t="shared" si="37"/>
        <v>30441</v>
      </c>
      <c r="AB89" s="19">
        <f t="shared" si="37"/>
        <v>29659.5</v>
      </c>
      <c r="AC89" s="19">
        <f t="shared" si="37"/>
        <v>975.5</v>
      </c>
      <c r="AD89" s="19">
        <f t="shared" si="37"/>
        <v>1200</v>
      </c>
      <c r="AE89" s="19">
        <f t="shared" si="37"/>
        <v>99.5</v>
      </c>
      <c r="AF89" s="19">
        <f t="shared" si="37"/>
        <v>165.5</v>
      </c>
      <c r="AG89" s="19">
        <f t="shared" si="37"/>
        <v>738</v>
      </c>
      <c r="AH89" s="19">
        <f t="shared" si="37"/>
        <v>1031</v>
      </c>
      <c r="AI89" s="19">
        <f t="shared" si="37"/>
        <v>352.5</v>
      </c>
      <c r="AJ89" s="19">
        <f t="shared" si="37"/>
        <v>181.5</v>
      </c>
      <c r="AK89" s="19">
        <f t="shared" si="37"/>
        <v>196</v>
      </c>
      <c r="AL89" s="19">
        <f t="shared" si="37"/>
        <v>265</v>
      </c>
      <c r="AM89" s="19">
        <f t="shared" si="37"/>
        <v>438.5</v>
      </c>
      <c r="AN89" s="19">
        <f t="shared" si="37"/>
        <v>361</v>
      </c>
      <c r="AO89" s="19">
        <f t="shared" si="37"/>
        <v>4702.5</v>
      </c>
      <c r="AP89" s="19">
        <f t="shared" si="37"/>
        <v>86524.5</v>
      </c>
      <c r="AQ89" s="19">
        <f t="shared" si="37"/>
        <v>224</v>
      </c>
      <c r="AR89" s="19">
        <f t="shared" si="37"/>
        <v>62717.5</v>
      </c>
      <c r="AS89" s="19">
        <f t="shared" si="37"/>
        <v>6674.5</v>
      </c>
      <c r="AT89" s="19">
        <f t="shared" si="37"/>
        <v>2305.5</v>
      </c>
      <c r="AU89" s="19">
        <f t="shared" si="37"/>
        <v>244</v>
      </c>
      <c r="AV89" s="19">
        <f t="shared" si="37"/>
        <v>290.5</v>
      </c>
      <c r="AW89" s="19">
        <f t="shared" si="37"/>
        <v>211.5</v>
      </c>
      <c r="AX89" s="19">
        <f t="shared" si="37"/>
        <v>33</v>
      </c>
      <c r="AY89" s="19">
        <f t="shared" si="37"/>
        <v>428.5</v>
      </c>
      <c r="AZ89" s="19">
        <f t="shared" si="37"/>
        <v>11642</v>
      </c>
      <c r="BA89" s="19">
        <f t="shared" si="37"/>
        <v>9284.5</v>
      </c>
      <c r="BB89" s="19">
        <f t="shared" si="37"/>
        <v>8039.5</v>
      </c>
      <c r="BC89" s="19">
        <f t="shared" si="37"/>
        <v>26318.5</v>
      </c>
      <c r="BD89" s="19">
        <f t="shared" si="37"/>
        <v>5065.5</v>
      </c>
      <c r="BE89" s="19">
        <f t="shared" si="37"/>
        <v>1360</v>
      </c>
      <c r="BF89" s="19">
        <f t="shared" si="37"/>
        <v>23862</v>
      </c>
      <c r="BG89" s="19">
        <f t="shared" si="37"/>
        <v>965</v>
      </c>
      <c r="BH89" s="19">
        <f t="shared" si="37"/>
        <v>573.5</v>
      </c>
      <c r="BI89" s="19">
        <f t="shared" si="37"/>
        <v>255.5</v>
      </c>
      <c r="BJ89" s="19">
        <f t="shared" si="37"/>
        <v>6348.5</v>
      </c>
      <c r="BK89" s="19">
        <f t="shared" si="37"/>
        <v>16347</v>
      </c>
      <c r="BL89" s="19">
        <f t="shared" si="37"/>
        <v>186</v>
      </c>
      <c r="BM89" s="19">
        <f t="shared" si="37"/>
        <v>282.5</v>
      </c>
      <c r="BN89" s="19">
        <f>BN26</f>
        <v>3577.5</v>
      </c>
      <c r="BO89" s="19">
        <f t="shared" si="38"/>
        <v>1348.5</v>
      </c>
      <c r="BP89" s="19">
        <f t="shared" si="38"/>
        <v>197.5</v>
      </c>
      <c r="BQ89" s="19">
        <f t="shared" si="38"/>
        <v>5488.5</v>
      </c>
      <c r="BR89" s="19">
        <f t="shared" si="38"/>
        <v>4715.5</v>
      </c>
      <c r="BS89" s="19">
        <f t="shared" si="38"/>
        <v>1082.5</v>
      </c>
      <c r="BT89" s="19">
        <f t="shared" si="38"/>
        <v>449.5</v>
      </c>
      <c r="BU89" s="19">
        <f t="shared" si="38"/>
        <v>407.5</v>
      </c>
      <c r="BV89" s="19">
        <f t="shared" si="38"/>
        <v>1242.5</v>
      </c>
      <c r="BW89" s="19">
        <f t="shared" si="38"/>
        <v>1992.5</v>
      </c>
      <c r="BX89" s="19">
        <f t="shared" si="38"/>
        <v>83.5</v>
      </c>
      <c r="BY89" s="19">
        <f t="shared" si="38"/>
        <v>520.5</v>
      </c>
      <c r="BZ89" s="19">
        <f t="shared" si="38"/>
        <v>211.5</v>
      </c>
      <c r="CA89" s="19">
        <f t="shared" si="38"/>
        <v>166</v>
      </c>
      <c r="CB89" s="19">
        <f t="shared" si="38"/>
        <v>81663.5</v>
      </c>
      <c r="CC89" s="19">
        <f t="shared" si="38"/>
        <v>162</v>
      </c>
      <c r="CD89" s="19">
        <f t="shared" si="38"/>
        <v>45</v>
      </c>
      <c r="CE89" s="19">
        <f t="shared" si="38"/>
        <v>162.5</v>
      </c>
      <c r="CF89" s="19">
        <f t="shared" si="38"/>
        <v>95.5</v>
      </c>
      <c r="CG89" s="19">
        <f t="shared" si="38"/>
        <v>200.5</v>
      </c>
      <c r="CH89" s="19">
        <f t="shared" si="38"/>
        <v>105</v>
      </c>
      <c r="CI89" s="19">
        <f t="shared" si="38"/>
        <v>723.5</v>
      </c>
      <c r="CJ89" s="19">
        <f t="shared" si="38"/>
        <v>936</v>
      </c>
      <c r="CK89" s="19">
        <f t="shared" si="38"/>
        <v>4487</v>
      </c>
      <c r="CL89" s="19">
        <f t="shared" si="38"/>
        <v>1345.5</v>
      </c>
      <c r="CM89" s="19">
        <f t="shared" si="38"/>
        <v>806.5</v>
      </c>
      <c r="CN89" s="19">
        <f t="shared" si="38"/>
        <v>28555.5</v>
      </c>
      <c r="CO89" s="19">
        <f t="shared" si="38"/>
        <v>15388</v>
      </c>
      <c r="CP89" s="19">
        <f t="shared" si="38"/>
        <v>1085.5</v>
      </c>
      <c r="CQ89" s="19">
        <f t="shared" si="38"/>
        <v>985</v>
      </c>
      <c r="CR89" s="19">
        <f t="shared" si="38"/>
        <v>178</v>
      </c>
      <c r="CS89" s="19">
        <f t="shared" si="38"/>
        <v>358</v>
      </c>
      <c r="CT89" s="19">
        <f t="shared" si="38"/>
        <v>111</v>
      </c>
      <c r="CU89" s="19">
        <f t="shared" si="38"/>
        <v>84.5</v>
      </c>
      <c r="CV89" s="19">
        <f t="shared" si="38"/>
        <v>51</v>
      </c>
      <c r="CW89" s="19">
        <f t="shared" si="38"/>
        <v>168.5</v>
      </c>
      <c r="CX89" s="19">
        <f t="shared" si="38"/>
        <v>485.5</v>
      </c>
      <c r="CY89" s="19">
        <f t="shared" si="38"/>
        <v>33</v>
      </c>
      <c r="CZ89" s="19">
        <f t="shared" si="38"/>
        <v>2103.5</v>
      </c>
      <c r="DA89" s="19">
        <f t="shared" si="38"/>
        <v>174</v>
      </c>
      <c r="DB89" s="19">
        <f t="shared" si="38"/>
        <v>300.5</v>
      </c>
      <c r="DC89" s="19">
        <f t="shared" si="38"/>
        <v>156</v>
      </c>
      <c r="DD89" s="19">
        <f t="shared" si="38"/>
        <v>149.5</v>
      </c>
      <c r="DE89" s="19">
        <f t="shared" si="38"/>
        <v>436.5</v>
      </c>
      <c r="DF89" s="19">
        <f t="shared" si="38"/>
        <v>20837.5</v>
      </c>
      <c r="DG89" s="19">
        <f t="shared" si="38"/>
        <v>79</v>
      </c>
      <c r="DH89" s="19">
        <f t="shared" si="38"/>
        <v>2038.5</v>
      </c>
      <c r="DI89" s="19">
        <f t="shared" si="38"/>
        <v>2676.5</v>
      </c>
      <c r="DJ89" s="19">
        <f t="shared" si="38"/>
        <v>685.5</v>
      </c>
      <c r="DK89" s="19">
        <f t="shared" si="38"/>
        <v>452</v>
      </c>
      <c r="DL89" s="19">
        <f t="shared" si="38"/>
        <v>5923</v>
      </c>
      <c r="DM89" s="19">
        <f t="shared" si="38"/>
        <v>278</v>
      </c>
      <c r="DN89" s="19">
        <f t="shared" si="38"/>
        <v>1465</v>
      </c>
      <c r="DO89" s="19">
        <f t="shared" si="38"/>
        <v>3108.5</v>
      </c>
      <c r="DP89" s="19">
        <f t="shared" si="38"/>
        <v>200</v>
      </c>
      <c r="DQ89" s="19">
        <f t="shared" si="38"/>
        <v>563.5</v>
      </c>
      <c r="DR89" s="19">
        <f t="shared" si="38"/>
        <v>1431.5</v>
      </c>
      <c r="DS89" s="19">
        <f t="shared" si="38"/>
        <v>801</v>
      </c>
      <c r="DT89" s="19">
        <f t="shared" si="38"/>
        <v>137</v>
      </c>
      <c r="DU89" s="19">
        <f t="shared" si="38"/>
        <v>381</v>
      </c>
      <c r="DV89" s="19">
        <f t="shared" si="38"/>
        <v>192</v>
      </c>
      <c r="DW89" s="19">
        <f t="shared" si="38"/>
        <v>371.5</v>
      </c>
      <c r="DX89" s="19">
        <f t="shared" si="38"/>
        <v>157</v>
      </c>
      <c r="DY89" s="19">
        <f t="shared" si="38"/>
        <v>325.5</v>
      </c>
      <c r="DZ89" s="19">
        <f>DZ26</f>
        <v>851.5</v>
      </c>
      <c r="EA89" s="19">
        <f t="shared" si="39"/>
        <v>644</v>
      </c>
      <c r="EB89" s="19">
        <f t="shared" si="39"/>
        <v>589.5</v>
      </c>
      <c r="EC89" s="19">
        <f t="shared" si="39"/>
        <v>316.5</v>
      </c>
      <c r="ED89" s="19">
        <f t="shared" si="39"/>
        <v>1662</v>
      </c>
      <c r="EE89" s="19">
        <f t="shared" si="39"/>
        <v>191</v>
      </c>
      <c r="EF89" s="19">
        <f t="shared" si="39"/>
        <v>1469</v>
      </c>
      <c r="EG89" s="19">
        <f t="shared" si="39"/>
        <v>285</v>
      </c>
      <c r="EH89" s="19">
        <f t="shared" si="39"/>
        <v>226.5</v>
      </c>
      <c r="EI89" s="19">
        <f t="shared" si="39"/>
        <v>16054.5</v>
      </c>
      <c r="EJ89" s="19">
        <f t="shared" si="39"/>
        <v>9570.5</v>
      </c>
      <c r="EK89" s="19">
        <f t="shared" si="39"/>
        <v>693.5</v>
      </c>
      <c r="EL89" s="19">
        <f t="shared" si="39"/>
        <v>482</v>
      </c>
      <c r="EM89" s="19">
        <f t="shared" si="39"/>
        <v>415</v>
      </c>
      <c r="EN89" s="19">
        <f t="shared" si="39"/>
        <v>956</v>
      </c>
      <c r="EO89" s="19">
        <f t="shared" si="39"/>
        <v>371.5</v>
      </c>
      <c r="EP89" s="19">
        <f t="shared" si="39"/>
        <v>409</v>
      </c>
      <c r="EQ89" s="19">
        <f t="shared" si="39"/>
        <v>2615.5</v>
      </c>
      <c r="ER89" s="19">
        <f t="shared" si="39"/>
        <v>326</v>
      </c>
      <c r="ES89" s="19">
        <f t="shared" si="39"/>
        <v>111</v>
      </c>
      <c r="ET89" s="19">
        <f t="shared" si="39"/>
        <v>218</v>
      </c>
      <c r="EU89" s="19">
        <f t="shared" si="39"/>
        <v>601</v>
      </c>
      <c r="EV89" s="19">
        <f t="shared" si="39"/>
        <v>58</v>
      </c>
      <c r="EW89" s="19">
        <f t="shared" si="39"/>
        <v>906.5</v>
      </c>
      <c r="EX89" s="19">
        <f t="shared" si="39"/>
        <v>220</v>
      </c>
      <c r="EY89" s="19">
        <f t="shared" si="39"/>
        <v>246.5</v>
      </c>
      <c r="EZ89" s="19">
        <f t="shared" si="39"/>
        <v>120</v>
      </c>
      <c r="FA89" s="19">
        <f t="shared" si="39"/>
        <v>3445.5</v>
      </c>
      <c r="FB89" s="19">
        <f t="shared" si="39"/>
        <v>336.5</v>
      </c>
      <c r="FC89" s="19">
        <f t="shared" si="39"/>
        <v>2358</v>
      </c>
      <c r="FD89" s="19">
        <f t="shared" si="39"/>
        <v>361.5</v>
      </c>
      <c r="FE89" s="19">
        <f t="shared" si="39"/>
        <v>89.5</v>
      </c>
      <c r="FF89" s="19">
        <f t="shared" si="39"/>
        <v>228</v>
      </c>
      <c r="FG89" s="19">
        <f t="shared" si="39"/>
        <v>116.5</v>
      </c>
      <c r="FH89" s="19">
        <f t="shared" si="39"/>
        <v>91</v>
      </c>
      <c r="FI89" s="19">
        <f t="shared" si="39"/>
        <v>1874</v>
      </c>
      <c r="FJ89" s="19">
        <f t="shared" si="39"/>
        <v>1930.5</v>
      </c>
      <c r="FK89" s="19">
        <f t="shared" si="39"/>
        <v>2303</v>
      </c>
      <c r="FL89" s="19">
        <f t="shared" si="39"/>
        <v>6046</v>
      </c>
      <c r="FM89" s="19">
        <f t="shared" si="39"/>
        <v>3640.5</v>
      </c>
      <c r="FN89" s="19">
        <f t="shared" si="39"/>
        <v>21957</v>
      </c>
      <c r="FO89" s="19">
        <f t="shared" si="39"/>
        <v>1115.5</v>
      </c>
      <c r="FP89" s="19">
        <f t="shared" si="39"/>
        <v>2248.5</v>
      </c>
      <c r="FQ89" s="19">
        <f t="shared" si="39"/>
        <v>917</v>
      </c>
      <c r="FR89" s="19">
        <f t="shared" si="39"/>
        <v>165.5</v>
      </c>
      <c r="FS89" s="19">
        <f t="shared" si="39"/>
        <v>195</v>
      </c>
      <c r="FT89" s="19">
        <f t="shared" si="39"/>
        <v>78</v>
      </c>
      <c r="FU89" s="19">
        <f t="shared" si="39"/>
        <v>778.5</v>
      </c>
      <c r="FV89" s="19">
        <f t="shared" si="39"/>
        <v>678.5</v>
      </c>
      <c r="FW89" s="19">
        <f t="shared" si="39"/>
        <v>202.5</v>
      </c>
      <c r="FX89" s="19">
        <f t="shared" si="39"/>
        <v>59.5</v>
      </c>
      <c r="FY89" s="19"/>
      <c r="FZ89" s="19">
        <f t="shared" si="36"/>
        <v>833292.5</v>
      </c>
      <c r="GA89" s="24"/>
      <c r="GB89" s="19"/>
      <c r="GC89" s="19"/>
      <c r="GD89" s="19"/>
      <c r="GE89" s="19"/>
      <c r="GF89" s="19"/>
      <c r="GG89" s="7"/>
      <c r="GH89" s="7"/>
      <c r="GI89" s="7"/>
      <c r="GJ89" s="7"/>
      <c r="GK89" s="7"/>
      <c r="GL89" s="7"/>
      <c r="GM89" s="7"/>
      <c r="GN89" s="25"/>
      <c r="GO89" s="25"/>
    </row>
    <row r="90" spans="1:197" x14ac:dyDescent="0.2">
      <c r="A90" s="6" t="s">
        <v>384</v>
      </c>
      <c r="B90" s="7" t="s">
        <v>385</v>
      </c>
      <c r="C90" s="19">
        <f t="shared" ref="C90:BN90" si="40">ROUND(MAX(C85,ROUND(AVERAGE(C85:C86),1),ROUND(AVERAGE(C85:C87),1),ROUND(AVERAGE(C85:C88),1),ROUND(AVERAGE(C85:C89),1)),1)</f>
        <v>6261.6</v>
      </c>
      <c r="D90" s="19">
        <f t="shared" si="40"/>
        <v>37151.300000000003</v>
      </c>
      <c r="E90" s="19">
        <f t="shared" si="40"/>
        <v>6167.9</v>
      </c>
      <c r="F90" s="19">
        <f t="shared" si="40"/>
        <v>19152.900000000001</v>
      </c>
      <c r="G90" s="19">
        <f t="shared" si="40"/>
        <v>1118.8</v>
      </c>
      <c r="H90" s="19">
        <f t="shared" si="40"/>
        <v>1062.3</v>
      </c>
      <c r="I90" s="19">
        <f t="shared" si="40"/>
        <v>8354</v>
      </c>
      <c r="J90" s="19">
        <f t="shared" si="40"/>
        <v>2282.5</v>
      </c>
      <c r="K90" s="19">
        <f t="shared" si="40"/>
        <v>262.39999999999998</v>
      </c>
      <c r="L90" s="19">
        <f t="shared" si="40"/>
        <v>2388.6999999999998</v>
      </c>
      <c r="M90" s="19">
        <f t="shared" si="40"/>
        <v>1208.7</v>
      </c>
      <c r="N90" s="19">
        <f t="shared" si="40"/>
        <v>53509</v>
      </c>
      <c r="O90" s="19">
        <f t="shared" si="40"/>
        <v>14353.5</v>
      </c>
      <c r="P90" s="19">
        <f t="shared" si="40"/>
        <v>238.7</v>
      </c>
      <c r="Q90" s="19">
        <f t="shared" si="40"/>
        <v>37118.1</v>
      </c>
      <c r="R90" s="19">
        <f t="shared" si="40"/>
        <v>484.7</v>
      </c>
      <c r="S90" s="19">
        <f t="shared" si="40"/>
        <v>1669.5</v>
      </c>
      <c r="T90" s="19">
        <f t="shared" si="40"/>
        <v>140.1</v>
      </c>
      <c r="U90" s="19">
        <f t="shared" si="40"/>
        <v>55</v>
      </c>
      <c r="V90" s="19">
        <f t="shared" si="40"/>
        <v>283.8</v>
      </c>
      <c r="W90" s="19">
        <f t="shared" si="40"/>
        <v>122.2</v>
      </c>
      <c r="X90" s="19">
        <f t="shared" si="40"/>
        <v>42.4</v>
      </c>
      <c r="Y90" s="19">
        <f t="shared" si="40"/>
        <v>450.5</v>
      </c>
      <c r="Z90" s="19">
        <f t="shared" si="40"/>
        <v>221.6</v>
      </c>
      <c r="AA90" s="19">
        <f t="shared" si="40"/>
        <v>30486.5</v>
      </c>
      <c r="AB90" s="19">
        <f t="shared" si="40"/>
        <v>29134.2</v>
      </c>
      <c r="AC90" s="19">
        <f t="shared" si="40"/>
        <v>952</v>
      </c>
      <c r="AD90" s="19">
        <f t="shared" si="40"/>
        <v>1217.5</v>
      </c>
      <c r="AE90" s="19">
        <f t="shared" si="40"/>
        <v>97</v>
      </c>
      <c r="AF90" s="19">
        <f t="shared" si="40"/>
        <v>174.9</v>
      </c>
      <c r="AG90" s="19">
        <f t="shared" si="40"/>
        <v>670.5</v>
      </c>
      <c r="AH90" s="19">
        <f t="shared" si="40"/>
        <v>1062</v>
      </c>
      <c r="AI90" s="19">
        <f t="shared" si="40"/>
        <v>336.7</v>
      </c>
      <c r="AJ90" s="19">
        <f t="shared" si="40"/>
        <v>155.1</v>
      </c>
      <c r="AK90" s="19">
        <f t="shared" si="40"/>
        <v>194.8</v>
      </c>
      <c r="AL90" s="19">
        <f t="shared" si="40"/>
        <v>259</v>
      </c>
      <c r="AM90" s="19">
        <f t="shared" si="40"/>
        <v>421.6</v>
      </c>
      <c r="AN90" s="19">
        <f t="shared" si="40"/>
        <v>363.1</v>
      </c>
      <c r="AO90" s="19">
        <f t="shared" si="40"/>
        <v>4644</v>
      </c>
      <c r="AP90" s="19">
        <f t="shared" si="40"/>
        <v>86267.4</v>
      </c>
      <c r="AQ90" s="19">
        <f t="shared" si="40"/>
        <v>218.3</v>
      </c>
      <c r="AR90" s="19">
        <f t="shared" si="40"/>
        <v>62242.7</v>
      </c>
      <c r="AS90" s="19">
        <f t="shared" si="40"/>
        <v>6560.8</v>
      </c>
      <c r="AT90" s="19">
        <f t="shared" si="40"/>
        <v>2198.4</v>
      </c>
      <c r="AU90" s="19">
        <f t="shared" si="40"/>
        <v>251.2</v>
      </c>
      <c r="AV90" s="19">
        <f t="shared" si="40"/>
        <v>300.39999999999998</v>
      </c>
      <c r="AW90" s="19">
        <f t="shared" si="40"/>
        <v>253.1</v>
      </c>
      <c r="AX90" s="19">
        <f t="shared" si="40"/>
        <v>55.8</v>
      </c>
      <c r="AY90" s="19">
        <f t="shared" si="40"/>
        <v>420.5</v>
      </c>
      <c r="AZ90" s="19">
        <f t="shared" si="40"/>
        <v>11217.8</v>
      </c>
      <c r="BA90" s="19">
        <f t="shared" si="40"/>
        <v>9240.5</v>
      </c>
      <c r="BB90" s="19">
        <f t="shared" si="40"/>
        <v>7948.7</v>
      </c>
      <c r="BC90" s="19">
        <f t="shared" si="40"/>
        <v>24561.599999999999</v>
      </c>
      <c r="BD90" s="19">
        <f t="shared" si="40"/>
        <v>5164.2</v>
      </c>
      <c r="BE90" s="19">
        <f t="shared" si="40"/>
        <v>1386.3</v>
      </c>
      <c r="BF90" s="19">
        <f t="shared" si="40"/>
        <v>24558</v>
      </c>
      <c r="BG90" s="19">
        <f t="shared" si="40"/>
        <v>994.1</v>
      </c>
      <c r="BH90" s="19">
        <f t="shared" si="40"/>
        <v>567.5</v>
      </c>
      <c r="BI90" s="19">
        <f t="shared" si="40"/>
        <v>243</v>
      </c>
      <c r="BJ90" s="19">
        <f t="shared" si="40"/>
        <v>6468.7</v>
      </c>
      <c r="BK90" s="19">
        <f t="shared" si="40"/>
        <v>17872</v>
      </c>
      <c r="BL90" s="19">
        <f t="shared" si="40"/>
        <v>180</v>
      </c>
      <c r="BM90" s="19">
        <f t="shared" si="40"/>
        <v>262.60000000000002</v>
      </c>
      <c r="BN90" s="19">
        <f t="shared" si="40"/>
        <v>3460.8</v>
      </c>
      <c r="BO90" s="19">
        <f t="shared" ref="BO90:DZ90" si="41">ROUND(MAX(BO85,ROUND(AVERAGE(BO85:BO86),1),ROUND(AVERAGE(BO85:BO87),1),ROUND(AVERAGE(BO85:BO88),1),ROUND(AVERAGE(BO85:BO89),1)),1)</f>
        <v>1313.3</v>
      </c>
      <c r="BP90" s="19">
        <f t="shared" si="41"/>
        <v>202.9</v>
      </c>
      <c r="BQ90" s="19">
        <f t="shared" si="41"/>
        <v>5463.5</v>
      </c>
      <c r="BR90" s="19">
        <f t="shared" si="41"/>
        <v>4586.1000000000004</v>
      </c>
      <c r="BS90" s="19">
        <f t="shared" si="41"/>
        <v>1156.3</v>
      </c>
      <c r="BT90" s="19">
        <f t="shared" si="41"/>
        <v>441.6</v>
      </c>
      <c r="BU90" s="19">
        <f t="shared" si="41"/>
        <v>417.8</v>
      </c>
      <c r="BV90" s="19">
        <f t="shared" si="41"/>
        <v>1290</v>
      </c>
      <c r="BW90" s="19">
        <f t="shared" si="41"/>
        <v>2007.2</v>
      </c>
      <c r="BX90" s="19">
        <f t="shared" si="41"/>
        <v>93</v>
      </c>
      <c r="BY90" s="19">
        <f t="shared" si="41"/>
        <v>522.5</v>
      </c>
      <c r="BZ90" s="19">
        <f t="shared" si="41"/>
        <v>227.1</v>
      </c>
      <c r="CA90" s="19">
        <f t="shared" si="41"/>
        <v>155.9</v>
      </c>
      <c r="CB90" s="19">
        <f t="shared" si="41"/>
        <v>79462.3</v>
      </c>
      <c r="CC90" s="19">
        <f t="shared" si="41"/>
        <v>188.9</v>
      </c>
      <c r="CD90" s="19">
        <f t="shared" si="41"/>
        <v>47</v>
      </c>
      <c r="CE90" s="19">
        <f t="shared" si="41"/>
        <v>147.4</v>
      </c>
      <c r="CF90" s="19">
        <f t="shared" si="41"/>
        <v>137</v>
      </c>
      <c r="CG90" s="19">
        <f t="shared" si="41"/>
        <v>204.7</v>
      </c>
      <c r="CH90" s="19">
        <f t="shared" si="41"/>
        <v>107.9</v>
      </c>
      <c r="CI90" s="19">
        <f t="shared" si="41"/>
        <v>706.7</v>
      </c>
      <c r="CJ90" s="19">
        <f t="shared" si="41"/>
        <v>993</v>
      </c>
      <c r="CK90" s="19">
        <f t="shared" si="41"/>
        <v>4442.3</v>
      </c>
      <c r="CL90" s="19">
        <f t="shared" si="41"/>
        <v>1353.5</v>
      </c>
      <c r="CM90" s="19">
        <f t="shared" si="41"/>
        <v>758.2</v>
      </c>
      <c r="CN90" s="19">
        <f t="shared" si="41"/>
        <v>29229</v>
      </c>
      <c r="CO90" s="19">
        <f t="shared" si="41"/>
        <v>15128.7</v>
      </c>
      <c r="CP90" s="19">
        <f t="shared" si="41"/>
        <v>1044.7</v>
      </c>
      <c r="CQ90" s="19">
        <f t="shared" si="41"/>
        <v>883.6</v>
      </c>
      <c r="CR90" s="19">
        <f t="shared" si="41"/>
        <v>200.8</v>
      </c>
      <c r="CS90" s="19">
        <f t="shared" si="41"/>
        <v>352.6</v>
      </c>
      <c r="CT90" s="19">
        <f t="shared" si="41"/>
        <v>103.5</v>
      </c>
      <c r="CU90" s="19">
        <f t="shared" si="41"/>
        <v>73.5</v>
      </c>
      <c r="CV90" s="19">
        <f t="shared" si="41"/>
        <v>42.6</v>
      </c>
      <c r="CW90" s="19">
        <f t="shared" si="41"/>
        <v>198</v>
      </c>
      <c r="CX90" s="19">
        <f t="shared" si="41"/>
        <v>462.3</v>
      </c>
      <c r="CY90" s="19">
        <f t="shared" si="41"/>
        <v>41.8</v>
      </c>
      <c r="CZ90" s="19">
        <f t="shared" si="41"/>
        <v>2066.4</v>
      </c>
      <c r="DA90" s="19">
        <f t="shared" si="41"/>
        <v>181.8</v>
      </c>
      <c r="DB90" s="19">
        <f t="shared" si="41"/>
        <v>308.5</v>
      </c>
      <c r="DC90" s="19">
        <f t="shared" si="41"/>
        <v>147.9</v>
      </c>
      <c r="DD90" s="19">
        <f t="shared" si="41"/>
        <v>155.80000000000001</v>
      </c>
      <c r="DE90" s="19">
        <f t="shared" si="41"/>
        <v>390.3</v>
      </c>
      <c r="DF90" s="19">
        <f t="shared" si="41"/>
        <v>20850.5</v>
      </c>
      <c r="DG90" s="19">
        <f t="shared" si="41"/>
        <v>84.4</v>
      </c>
      <c r="DH90" s="19">
        <f t="shared" si="41"/>
        <v>1993.9</v>
      </c>
      <c r="DI90" s="19">
        <f t="shared" si="41"/>
        <v>2618.9</v>
      </c>
      <c r="DJ90" s="19">
        <f t="shared" si="41"/>
        <v>643.70000000000005</v>
      </c>
      <c r="DK90" s="19">
        <f t="shared" si="41"/>
        <v>460</v>
      </c>
      <c r="DL90" s="19">
        <f t="shared" si="41"/>
        <v>5843.4</v>
      </c>
      <c r="DM90" s="19">
        <f t="shared" si="41"/>
        <v>246.2</v>
      </c>
      <c r="DN90" s="19">
        <f t="shared" si="41"/>
        <v>1369.7</v>
      </c>
      <c r="DO90" s="19">
        <f t="shared" si="41"/>
        <v>3237</v>
      </c>
      <c r="DP90" s="19">
        <f t="shared" si="41"/>
        <v>197.4</v>
      </c>
      <c r="DQ90" s="19">
        <f t="shared" si="41"/>
        <v>702</v>
      </c>
      <c r="DR90" s="19">
        <f t="shared" si="41"/>
        <v>1412.5</v>
      </c>
      <c r="DS90" s="19">
        <f t="shared" si="41"/>
        <v>747.6</v>
      </c>
      <c r="DT90" s="19">
        <f t="shared" si="41"/>
        <v>167.6</v>
      </c>
      <c r="DU90" s="19">
        <f t="shared" si="41"/>
        <v>371.9</v>
      </c>
      <c r="DV90" s="19">
        <f t="shared" si="41"/>
        <v>208</v>
      </c>
      <c r="DW90" s="19">
        <f t="shared" si="41"/>
        <v>333.4</v>
      </c>
      <c r="DX90" s="19">
        <f t="shared" si="41"/>
        <v>169.4</v>
      </c>
      <c r="DY90" s="19">
        <f t="shared" si="41"/>
        <v>327.10000000000002</v>
      </c>
      <c r="DZ90" s="19">
        <f t="shared" si="41"/>
        <v>798.8</v>
      </c>
      <c r="EA90" s="19">
        <f t="shared" ref="EA90:FX90" si="42">ROUND(MAX(EA85,ROUND(AVERAGE(EA85:EA86),1),ROUND(AVERAGE(EA85:EA87),1),ROUND(AVERAGE(EA85:EA88),1),ROUND(AVERAGE(EA85:EA89),1)),1)</f>
        <v>609.20000000000005</v>
      </c>
      <c r="EB90" s="19">
        <f t="shared" si="42"/>
        <v>596.5</v>
      </c>
      <c r="EC90" s="19">
        <f t="shared" si="42"/>
        <v>311.8</v>
      </c>
      <c r="ED90" s="19">
        <f t="shared" si="42"/>
        <v>1628.7</v>
      </c>
      <c r="EE90" s="19">
        <f t="shared" si="42"/>
        <v>182.9</v>
      </c>
      <c r="EF90" s="19">
        <f t="shared" si="42"/>
        <v>1493.5</v>
      </c>
      <c r="EG90" s="19">
        <f t="shared" si="42"/>
        <v>275.8</v>
      </c>
      <c r="EH90" s="19">
        <f t="shared" si="42"/>
        <v>241.3</v>
      </c>
      <c r="EI90" s="19">
        <f t="shared" si="42"/>
        <v>15309.1</v>
      </c>
      <c r="EJ90" s="19">
        <f t="shared" si="42"/>
        <v>9950.5</v>
      </c>
      <c r="EK90" s="19">
        <f t="shared" si="42"/>
        <v>686.1</v>
      </c>
      <c r="EL90" s="19">
        <f t="shared" si="42"/>
        <v>467.4</v>
      </c>
      <c r="EM90" s="19">
        <f t="shared" si="42"/>
        <v>404.3</v>
      </c>
      <c r="EN90" s="19">
        <f t="shared" si="42"/>
        <v>1046</v>
      </c>
      <c r="EO90" s="19">
        <f t="shared" si="42"/>
        <v>363.1</v>
      </c>
      <c r="EP90" s="19">
        <f t="shared" si="42"/>
        <v>385.1</v>
      </c>
      <c r="EQ90" s="19">
        <f t="shared" si="42"/>
        <v>2593.6999999999998</v>
      </c>
      <c r="ER90" s="19">
        <f t="shared" si="42"/>
        <v>294.5</v>
      </c>
      <c r="ES90" s="19">
        <f t="shared" si="42"/>
        <v>139.69999999999999</v>
      </c>
      <c r="ET90" s="19">
        <f t="shared" si="42"/>
        <v>216.6</v>
      </c>
      <c r="EU90" s="19">
        <f t="shared" si="42"/>
        <v>580.79999999999995</v>
      </c>
      <c r="EV90" s="19">
        <f t="shared" si="42"/>
        <v>72.8</v>
      </c>
      <c r="EW90" s="19">
        <f t="shared" si="42"/>
        <v>893.6</v>
      </c>
      <c r="EX90" s="19">
        <f t="shared" si="42"/>
        <v>180</v>
      </c>
      <c r="EY90" s="19">
        <f t="shared" si="42"/>
        <v>258.10000000000002</v>
      </c>
      <c r="EZ90" s="19">
        <f t="shared" si="42"/>
        <v>137</v>
      </c>
      <c r="FA90" s="19">
        <f t="shared" si="42"/>
        <v>3416.7</v>
      </c>
      <c r="FB90" s="19">
        <f t="shared" si="42"/>
        <v>330.1</v>
      </c>
      <c r="FC90" s="19">
        <f t="shared" si="42"/>
        <v>2128.9</v>
      </c>
      <c r="FD90" s="19">
        <f t="shared" si="42"/>
        <v>379.5</v>
      </c>
      <c r="FE90" s="19">
        <f t="shared" si="42"/>
        <v>93.5</v>
      </c>
      <c r="FF90" s="19">
        <f t="shared" si="42"/>
        <v>212.1</v>
      </c>
      <c r="FG90" s="19">
        <f t="shared" si="42"/>
        <v>133</v>
      </c>
      <c r="FH90" s="19">
        <f t="shared" si="42"/>
        <v>81</v>
      </c>
      <c r="FI90" s="19">
        <f t="shared" si="42"/>
        <v>1867.4</v>
      </c>
      <c r="FJ90" s="19">
        <f t="shared" si="42"/>
        <v>2038</v>
      </c>
      <c r="FK90" s="19">
        <f t="shared" si="42"/>
        <v>2540.5</v>
      </c>
      <c r="FL90" s="19">
        <f t="shared" si="42"/>
        <v>7603</v>
      </c>
      <c r="FM90" s="19">
        <f t="shared" si="42"/>
        <v>3814.5</v>
      </c>
      <c r="FN90" s="19">
        <f t="shared" si="42"/>
        <v>22018</v>
      </c>
      <c r="FO90" s="19">
        <f t="shared" si="42"/>
        <v>1093.4000000000001</v>
      </c>
      <c r="FP90" s="19">
        <f t="shared" si="42"/>
        <v>2224</v>
      </c>
      <c r="FQ90" s="19">
        <f t="shared" si="42"/>
        <v>936.5</v>
      </c>
      <c r="FR90" s="19">
        <f t="shared" si="42"/>
        <v>173.1</v>
      </c>
      <c r="FS90" s="19">
        <f t="shared" si="42"/>
        <v>209.6</v>
      </c>
      <c r="FT90" s="19">
        <f t="shared" si="42"/>
        <v>67.7</v>
      </c>
      <c r="FU90" s="19">
        <f t="shared" si="42"/>
        <v>846.7</v>
      </c>
      <c r="FV90" s="19">
        <f t="shared" si="42"/>
        <v>709.5</v>
      </c>
      <c r="FW90" s="19">
        <f t="shared" si="42"/>
        <v>187.3</v>
      </c>
      <c r="FX90" s="19">
        <f t="shared" si="42"/>
        <v>58.8</v>
      </c>
      <c r="FY90" s="19"/>
      <c r="FZ90" s="19">
        <f t="shared" si="36"/>
        <v>829865.7000000003</v>
      </c>
      <c r="GA90" s="75">
        <v>829865.7</v>
      </c>
      <c r="GB90" s="19">
        <f>FZ90-GA90</f>
        <v>0</v>
      </c>
      <c r="GC90" s="19"/>
      <c r="GD90" s="19"/>
      <c r="GE90" s="19"/>
      <c r="GF90" s="19"/>
      <c r="GG90" s="7"/>
      <c r="GH90" s="7"/>
      <c r="GI90" s="7"/>
      <c r="GJ90" s="7"/>
      <c r="GK90" s="7"/>
      <c r="GL90" s="7"/>
      <c r="GM90" s="7"/>
      <c r="GN90" s="25"/>
      <c r="GO90" s="25"/>
    </row>
    <row r="91" spans="1:197" x14ac:dyDescent="0.2">
      <c r="A91" s="7"/>
      <c r="B91" s="7" t="s">
        <v>386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9"/>
      <c r="FZ91" s="21"/>
      <c r="GA91" s="24"/>
      <c r="GB91" s="19"/>
      <c r="GC91" s="19"/>
      <c r="GD91" s="19"/>
      <c r="GE91" s="19"/>
      <c r="GF91" s="19"/>
      <c r="GG91" s="7"/>
      <c r="GH91" s="7"/>
      <c r="GI91" s="7"/>
      <c r="GJ91" s="7"/>
      <c r="GK91" s="7"/>
      <c r="GL91" s="7"/>
      <c r="GM91" s="7"/>
      <c r="GN91" s="25"/>
      <c r="GO91" s="25"/>
    </row>
    <row r="92" spans="1:197" x14ac:dyDescent="0.2">
      <c r="A92" s="7"/>
      <c r="B92" s="7" t="s">
        <v>387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9"/>
      <c r="FZ92" s="21"/>
      <c r="GA92" s="24"/>
      <c r="GB92" s="19"/>
      <c r="GC92" s="19"/>
      <c r="GD92" s="19"/>
      <c r="GE92" s="19"/>
      <c r="GF92" s="19"/>
      <c r="GG92" s="7"/>
      <c r="GH92" s="7"/>
      <c r="GI92" s="7"/>
      <c r="GJ92" s="7"/>
      <c r="GK92" s="7"/>
      <c r="GL92" s="7"/>
      <c r="GM92" s="7"/>
      <c r="GN92" s="25"/>
      <c r="GO92" s="25"/>
    </row>
    <row r="93" spans="1:197" x14ac:dyDescent="0.2">
      <c r="A93" s="6" t="s">
        <v>388</v>
      </c>
      <c r="B93" s="7" t="s">
        <v>389</v>
      </c>
      <c r="C93" s="51">
        <f t="shared" ref="C93:BE93" si="43">ROUND(C10*2*$A$83,2)</f>
        <v>0</v>
      </c>
      <c r="D93" s="51">
        <f t="shared" si="43"/>
        <v>0</v>
      </c>
      <c r="E93" s="51">
        <f t="shared" si="43"/>
        <v>0</v>
      </c>
      <c r="F93" s="51">
        <f t="shared" si="43"/>
        <v>0</v>
      </c>
      <c r="G93" s="51">
        <f t="shared" si="43"/>
        <v>0</v>
      </c>
      <c r="H93" s="51">
        <f t="shared" si="43"/>
        <v>0</v>
      </c>
      <c r="I93" s="51">
        <f t="shared" si="43"/>
        <v>0</v>
      </c>
      <c r="J93" s="51">
        <f t="shared" si="43"/>
        <v>0</v>
      </c>
      <c r="K93" s="51">
        <f t="shared" si="43"/>
        <v>0</v>
      </c>
      <c r="L93" s="51">
        <f t="shared" si="43"/>
        <v>0</v>
      </c>
      <c r="M93" s="51">
        <f t="shared" si="43"/>
        <v>0</v>
      </c>
      <c r="N93" s="51">
        <f t="shared" si="43"/>
        <v>3.84</v>
      </c>
      <c r="O93" s="51">
        <f t="shared" si="43"/>
        <v>0</v>
      </c>
      <c r="P93" s="51">
        <f t="shared" si="43"/>
        <v>0</v>
      </c>
      <c r="Q93" s="51">
        <f t="shared" si="43"/>
        <v>5.28</v>
      </c>
      <c r="R93" s="51">
        <f t="shared" si="43"/>
        <v>0</v>
      </c>
      <c r="S93" s="51">
        <f t="shared" si="43"/>
        <v>0.16</v>
      </c>
      <c r="T93" s="51">
        <f t="shared" si="43"/>
        <v>0</v>
      </c>
      <c r="U93" s="51">
        <f t="shared" si="43"/>
        <v>0</v>
      </c>
      <c r="V93" s="51">
        <f t="shared" si="43"/>
        <v>0</v>
      </c>
      <c r="W93" s="51">
        <f t="shared" si="43"/>
        <v>0.56000000000000005</v>
      </c>
      <c r="X93" s="51">
        <f t="shared" si="43"/>
        <v>0</v>
      </c>
      <c r="Y93" s="51">
        <f t="shared" si="43"/>
        <v>0</v>
      </c>
      <c r="Z93" s="51">
        <f t="shared" si="43"/>
        <v>0</v>
      </c>
      <c r="AA93" s="51">
        <f t="shared" si="43"/>
        <v>6.24</v>
      </c>
      <c r="AB93" s="51">
        <f t="shared" si="43"/>
        <v>0</v>
      </c>
      <c r="AC93" s="51">
        <f t="shared" si="43"/>
        <v>0</v>
      </c>
      <c r="AD93" s="51">
        <f t="shared" si="43"/>
        <v>0</v>
      </c>
      <c r="AE93" s="51">
        <f t="shared" si="43"/>
        <v>0</v>
      </c>
      <c r="AF93" s="51">
        <f t="shared" si="43"/>
        <v>0</v>
      </c>
      <c r="AG93" s="51">
        <f t="shared" si="43"/>
        <v>0</v>
      </c>
      <c r="AH93" s="51">
        <f t="shared" si="43"/>
        <v>0</v>
      </c>
      <c r="AI93" s="51">
        <f t="shared" si="43"/>
        <v>0</v>
      </c>
      <c r="AJ93" s="51">
        <f t="shared" si="43"/>
        <v>0</v>
      </c>
      <c r="AK93" s="51">
        <f t="shared" si="43"/>
        <v>0</v>
      </c>
      <c r="AL93" s="51">
        <f t="shared" si="43"/>
        <v>0</v>
      </c>
      <c r="AM93" s="51">
        <f t="shared" si="43"/>
        <v>0</v>
      </c>
      <c r="AN93" s="51">
        <f t="shared" si="43"/>
        <v>0</v>
      </c>
      <c r="AO93" s="51">
        <f t="shared" si="43"/>
        <v>0.56000000000000005</v>
      </c>
      <c r="AP93" s="51">
        <f t="shared" si="43"/>
        <v>0</v>
      </c>
      <c r="AQ93" s="51">
        <f t="shared" si="43"/>
        <v>0</v>
      </c>
      <c r="AR93" s="51">
        <f t="shared" si="43"/>
        <v>13.68</v>
      </c>
      <c r="AS93" s="51">
        <f t="shared" si="43"/>
        <v>0</v>
      </c>
      <c r="AT93" s="51">
        <f t="shared" si="43"/>
        <v>0.32</v>
      </c>
      <c r="AU93" s="51">
        <f t="shared" si="43"/>
        <v>0</v>
      </c>
      <c r="AV93" s="51">
        <f t="shared" si="43"/>
        <v>0</v>
      </c>
      <c r="AW93" s="51">
        <f t="shared" si="43"/>
        <v>0</v>
      </c>
      <c r="AX93" s="51">
        <f t="shared" si="43"/>
        <v>0</v>
      </c>
      <c r="AY93" s="51">
        <f t="shared" si="43"/>
        <v>0</v>
      </c>
      <c r="AZ93" s="51">
        <f t="shared" si="43"/>
        <v>1.68</v>
      </c>
      <c r="BA93" s="51">
        <f t="shared" si="43"/>
        <v>0</v>
      </c>
      <c r="BB93" s="51">
        <f t="shared" si="43"/>
        <v>0</v>
      </c>
      <c r="BC93" s="51">
        <f t="shared" si="43"/>
        <v>2.16</v>
      </c>
      <c r="BD93" s="51">
        <f t="shared" si="43"/>
        <v>1.36</v>
      </c>
      <c r="BE93" s="51">
        <f t="shared" si="43"/>
        <v>0</v>
      </c>
      <c r="BF93" s="51">
        <f>ROUND(BF10*2*$A$83,2)+0.01</f>
        <v>32.01</v>
      </c>
      <c r="BG93" s="51">
        <f t="shared" ref="BG93:DR93" si="44">ROUND(BG10*2*$A$83,2)</f>
        <v>0</v>
      </c>
      <c r="BH93" s="51">
        <f t="shared" si="44"/>
        <v>0</v>
      </c>
      <c r="BI93" s="51">
        <f t="shared" si="44"/>
        <v>0</v>
      </c>
      <c r="BJ93" s="51">
        <f t="shared" si="44"/>
        <v>2.3199999999999998</v>
      </c>
      <c r="BK93" s="51">
        <f t="shared" si="44"/>
        <v>6.72</v>
      </c>
      <c r="BL93" s="51">
        <f t="shared" si="44"/>
        <v>0</v>
      </c>
      <c r="BM93" s="51">
        <f t="shared" si="44"/>
        <v>0</v>
      </c>
      <c r="BN93" s="51">
        <f t="shared" si="44"/>
        <v>0</v>
      </c>
      <c r="BO93" s="51">
        <f t="shared" si="44"/>
        <v>0</v>
      </c>
      <c r="BP93" s="51">
        <f t="shared" si="44"/>
        <v>0</v>
      </c>
      <c r="BQ93" s="51">
        <f t="shared" si="44"/>
        <v>0.24</v>
      </c>
      <c r="BR93" s="51">
        <f t="shared" si="44"/>
        <v>0.08</v>
      </c>
      <c r="BS93" s="51">
        <f t="shared" si="44"/>
        <v>0</v>
      </c>
      <c r="BT93" s="51">
        <f t="shared" si="44"/>
        <v>0</v>
      </c>
      <c r="BU93" s="51">
        <f t="shared" si="44"/>
        <v>0</v>
      </c>
      <c r="BV93" s="51">
        <f t="shared" si="44"/>
        <v>0</v>
      </c>
      <c r="BW93" s="51">
        <f t="shared" si="44"/>
        <v>0</v>
      </c>
      <c r="BX93" s="51">
        <f t="shared" si="44"/>
        <v>0</v>
      </c>
      <c r="BY93" s="51">
        <f t="shared" si="44"/>
        <v>0</v>
      </c>
      <c r="BZ93" s="51">
        <f t="shared" si="44"/>
        <v>0</v>
      </c>
      <c r="CA93" s="51">
        <f t="shared" si="44"/>
        <v>0</v>
      </c>
      <c r="CB93" s="51">
        <f t="shared" si="44"/>
        <v>19.920000000000002</v>
      </c>
      <c r="CC93" s="51">
        <f t="shared" si="44"/>
        <v>0</v>
      </c>
      <c r="CD93" s="51">
        <f t="shared" si="44"/>
        <v>0</v>
      </c>
      <c r="CE93" s="51">
        <f t="shared" si="44"/>
        <v>0</v>
      </c>
      <c r="CF93" s="51">
        <f t="shared" si="44"/>
        <v>0</v>
      </c>
      <c r="CG93" s="51">
        <f t="shared" si="44"/>
        <v>0</v>
      </c>
      <c r="CH93" s="51">
        <f t="shared" si="44"/>
        <v>0</v>
      </c>
      <c r="CI93" s="51">
        <f t="shared" si="44"/>
        <v>0</v>
      </c>
      <c r="CJ93" s="51">
        <f t="shared" si="44"/>
        <v>0</v>
      </c>
      <c r="CK93" s="51">
        <f t="shared" si="44"/>
        <v>1.2</v>
      </c>
      <c r="CL93" s="51">
        <f t="shared" si="44"/>
        <v>0</v>
      </c>
      <c r="CM93" s="51">
        <f t="shared" si="44"/>
        <v>0</v>
      </c>
      <c r="CN93" s="51">
        <f t="shared" si="44"/>
        <v>26</v>
      </c>
      <c r="CO93" s="51">
        <f t="shared" si="44"/>
        <v>4.4800000000000004</v>
      </c>
      <c r="CP93" s="51">
        <f t="shared" si="44"/>
        <v>0.08</v>
      </c>
      <c r="CQ93" s="51">
        <f t="shared" si="44"/>
        <v>0</v>
      </c>
      <c r="CR93" s="51">
        <f t="shared" si="44"/>
        <v>0</v>
      </c>
      <c r="CS93" s="51">
        <f t="shared" si="44"/>
        <v>0</v>
      </c>
      <c r="CT93" s="51">
        <f t="shared" si="44"/>
        <v>0</v>
      </c>
      <c r="CU93" s="51">
        <f t="shared" si="44"/>
        <v>0</v>
      </c>
      <c r="CV93" s="51">
        <f t="shared" si="44"/>
        <v>0</v>
      </c>
      <c r="CW93" s="51">
        <f t="shared" si="44"/>
        <v>0</v>
      </c>
      <c r="CX93" s="51">
        <f t="shared" si="44"/>
        <v>0</v>
      </c>
      <c r="CY93" s="51">
        <f t="shared" si="44"/>
        <v>0</v>
      </c>
      <c r="CZ93" s="51">
        <f t="shared" si="44"/>
        <v>0</v>
      </c>
      <c r="DA93" s="51">
        <f t="shared" si="44"/>
        <v>0</v>
      </c>
      <c r="DB93" s="51">
        <f t="shared" si="44"/>
        <v>0</v>
      </c>
      <c r="DC93" s="51">
        <f t="shared" si="44"/>
        <v>0</v>
      </c>
      <c r="DD93" s="51">
        <f t="shared" si="44"/>
        <v>0</v>
      </c>
      <c r="DE93" s="51">
        <f t="shared" si="44"/>
        <v>0</v>
      </c>
      <c r="DF93" s="51">
        <f t="shared" si="44"/>
        <v>3.6</v>
      </c>
      <c r="DG93" s="51">
        <f t="shared" si="44"/>
        <v>0</v>
      </c>
      <c r="DH93" s="51">
        <f t="shared" si="44"/>
        <v>0.4</v>
      </c>
      <c r="DI93" s="51">
        <f t="shared" si="44"/>
        <v>0.56000000000000005</v>
      </c>
      <c r="DJ93" s="51">
        <f t="shared" si="44"/>
        <v>0</v>
      </c>
      <c r="DK93" s="51">
        <f t="shared" si="44"/>
        <v>0</v>
      </c>
      <c r="DL93" s="51">
        <f t="shared" si="44"/>
        <v>0</v>
      </c>
      <c r="DM93" s="51">
        <f t="shared" si="44"/>
        <v>0</v>
      </c>
      <c r="DN93" s="51">
        <f t="shared" si="44"/>
        <v>0</v>
      </c>
      <c r="DO93" s="51">
        <f t="shared" si="44"/>
        <v>0</v>
      </c>
      <c r="DP93" s="51">
        <f t="shared" si="44"/>
        <v>0</v>
      </c>
      <c r="DQ93" s="51">
        <f t="shared" si="44"/>
        <v>0</v>
      </c>
      <c r="DR93" s="51">
        <f t="shared" si="44"/>
        <v>0</v>
      </c>
      <c r="DS93" s="51">
        <f t="shared" ref="DS93:FX93" si="45">ROUND(DS10*2*$A$83,2)</f>
        <v>0</v>
      </c>
      <c r="DT93" s="51">
        <f t="shared" si="45"/>
        <v>0</v>
      </c>
      <c r="DU93" s="51">
        <f t="shared" si="45"/>
        <v>0</v>
      </c>
      <c r="DV93" s="51">
        <f t="shared" si="45"/>
        <v>0</v>
      </c>
      <c r="DW93" s="51">
        <f t="shared" si="45"/>
        <v>0</v>
      </c>
      <c r="DX93" s="51">
        <f t="shared" si="45"/>
        <v>0</v>
      </c>
      <c r="DY93" s="51">
        <f t="shared" si="45"/>
        <v>0</v>
      </c>
      <c r="DZ93" s="51">
        <f t="shared" si="45"/>
        <v>0</v>
      </c>
      <c r="EA93" s="51">
        <f t="shared" si="45"/>
        <v>0</v>
      </c>
      <c r="EB93" s="51">
        <f t="shared" si="45"/>
        <v>0</v>
      </c>
      <c r="EC93" s="51">
        <f t="shared" si="45"/>
        <v>0</v>
      </c>
      <c r="ED93" s="51">
        <f t="shared" si="45"/>
        <v>0</v>
      </c>
      <c r="EE93" s="51">
        <f t="shared" si="45"/>
        <v>0</v>
      </c>
      <c r="EF93" s="51">
        <f t="shared" si="45"/>
        <v>0</v>
      </c>
      <c r="EG93" s="51">
        <f t="shared" si="45"/>
        <v>0</v>
      </c>
      <c r="EH93" s="51">
        <f t="shared" si="45"/>
        <v>0</v>
      </c>
      <c r="EI93" s="51">
        <f t="shared" si="45"/>
        <v>0</v>
      </c>
      <c r="EJ93" s="51">
        <f t="shared" si="45"/>
        <v>1.1200000000000001</v>
      </c>
      <c r="EK93" s="51">
        <f t="shared" si="45"/>
        <v>0</v>
      </c>
      <c r="EL93" s="51">
        <f t="shared" si="45"/>
        <v>0</v>
      </c>
      <c r="EM93" s="51">
        <f t="shared" si="45"/>
        <v>0</v>
      </c>
      <c r="EN93" s="51">
        <f t="shared" si="45"/>
        <v>0</v>
      </c>
      <c r="EO93" s="51">
        <f t="shared" si="45"/>
        <v>0</v>
      </c>
      <c r="EP93" s="51">
        <f t="shared" si="45"/>
        <v>0</v>
      </c>
      <c r="EQ93" s="51">
        <f t="shared" si="45"/>
        <v>0</v>
      </c>
      <c r="ER93" s="51">
        <f t="shared" si="45"/>
        <v>0</v>
      </c>
      <c r="ES93" s="51">
        <f t="shared" si="45"/>
        <v>0</v>
      </c>
      <c r="ET93" s="51">
        <f t="shared" si="45"/>
        <v>0</v>
      </c>
      <c r="EU93" s="51">
        <f t="shared" si="45"/>
        <v>0</v>
      </c>
      <c r="EV93" s="51">
        <f t="shared" si="45"/>
        <v>0</v>
      </c>
      <c r="EW93" s="51">
        <f t="shared" si="45"/>
        <v>0</v>
      </c>
      <c r="EX93" s="51">
        <f t="shared" si="45"/>
        <v>0</v>
      </c>
      <c r="EY93" s="51">
        <f t="shared" si="45"/>
        <v>0</v>
      </c>
      <c r="EZ93" s="51">
        <f t="shared" si="45"/>
        <v>0</v>
      </c>
      <c r="FA93" s="51">
        <f t="shared" si="45"/>
        <v>0</v>
      </c>
      <c r="FB93" s="51">
        <f t="shared" si="45"/>
        <v>0</v>
      </c>
      <c r="FC93" s="51">
        <f t="shared" si="45"/>
        <v>0.32</v>
      </c>
      <c r="FD93" s="51">
        <f t="shared" si="45"/>
        <v>0</v>
      </c>
      <c r="FE93" s="51">
        <f t="shared" si="45"/>
        <v>0</v>
      </c>
      <c r="FF93" s="51">
        <f t="shared" si="45"/>
        <v>0</v>
      </c>
      <c r="FG93" s="51">
        <f t="shared" si="45"/>
        <v>0</v>
      </c>
      <c r="FH93" s="51">
        <f t="shared" si="45"/>
        <v>0</v>
      </c>
      <c r="FI93" s="51">
        <f t="shared" si="45"/>
        <v>0</v>
      </c>
      <c r="FJ93" s="51">
        <f t="shared" si="45"/>
        <v>0</v>
      </c>
      <c r="FK93" s="51">
        <f t="shared" si="45"/>
        <v>0</v>
      </c>
      <c r="FL93" s="51">
        <f t="shared" si="45"/>
        <v>4.5599999999999996</v>
      </c>
      <c r="FM93" s="51">
        <f t="shared" si="45"/>
        <v>0</v>
      </c>
      <c r="FN93" s="51">
        <f t="shared" si="45"/>
        <v>1.2</v>
      </c>
      <c r="FO93" s="51">
        <f t="shared" si="45"/>
        <v>0</v>
      </c>
      <c r="FP93" s="51">
        <f t="shared" si="45"/>
        <v>0</v>
      </c>
      <c r="FQ93" s="51">
        <f t="shared" si="45"/>
        <v>0</v>
      </c>
      <c r="FR93" s="51">
        <f t="shared" si="45"/>
        <v>0</v>
      </c>
      <c r="FS93" s="51">
        <f t="shared" si="45"/>
        <v>0</v>
      </c>
      <c r="FT93" s="51">
        <f t="shared" si="45"/>
        <v>0</v>
      </c>
      <c r="FU93" s="51">
        <f t="shared" si="45"/>
        <v>0</v>
      </c>
      <c r="FV93" s="51">
        <f t="shared" si="45"/>
        <v>0</v>
      </c>
      <c r="FW93" s="51">
        <f t="shared" si="45"/>
        <v>0</v>
      </c>
      <c r="FX93" s="51">
        <f t="shared" si="45"/>
        <v>0</v>
      </c>
      <c r="FY93" s="7"/>
      <c r="FZ93" s="7">
        <f>SUM(C93:FX93)</f>
        <v>140.64999999999998</v>
      </c>
      <c r="GA93" s="24"/>
      <c r="GB93" s="21"/>
      <c r="GC93" s="21"/>
      <c r="GD93" s="21"/>
      <c r="GE93" s="21"/>
      <c r="GF93" s="7"/>
      <c r="GG93" s="7"/>
      <c r="GH93" s="19"/>
      <c r="GI93" s="19"/>
      <c r="GJ93" s="19"/>
      <c r="GK93" s="19"/>
      <c r="GL93" s="19"/>
      <c r="GM93" s="19"/>
      <c r="GN93" s="25"/>
      <c r="GO93" s="25"/>
    </row>
    <row r="94" spans="1:197" x14ac:dyDescent="0.2">
      <c r="A94" s="6" t="s">
        <v>390</v>
      </c>
      <c r="B94" s="7" t="s">
        <v>391</v>
      </c>
      <c r="C94" s="24">
        <f t="shared" ref="C94:BN94" si="46">C28</f>
        <v>182.5</v>
      </c>
      <c r="D94" s="24">
        <f t="shared" si="46"/>
        <v>205.5</v>
      </c>
      <c r="E94" s="24">
        <f t="shared" si="46"/>
        <v>187.5</v>
      </c>
      <c r="F94" s="24">
        <f t="shared" si="46"/>
        <v>152</v>
      </c>
      <c r="G94" s="24">
        <f t="shared" si="46"/>
        <v>11.5</v>
      </c>
      <c r="H94" s="24">
        <f t="shared" si="46"/>
        <v>12</v>
      </c>
      <c r="I94" s="24">
        <f t="shared" si="46"/>
        <v>322</v>
      </c>
      <c r="J94" s="24">
        <f t="shared" si="46"/>
        <v>102</v>
      </c>
      <c r="K94" s="24">
        <f t="shared" si="46"/>
        <v>5</v>
      </c>
      <c r="L94" s="24">
        <f t="shared" si="46"/>
        <v>77</v>
      </c>
      <c r="M94" s="24">
        <f t="shared" si="46"/>
        <v>51</v>
      </c>
      <c r="N94" s="24">
        <f t="shared" si="46"/>
        <v>246</v>
      </c>
      <c r="O94" s="24">
        <f t="shared" si="46"/>
        <v>70.5</v>
      </c>
      <c r="P94" s="24">
        <f t="shared" si="46"/>
        <v>3</v>
      </c>
      <c r="Q94" s="24">
        <f t="shared" si="46"/>
        <v>807.5</v>
      </c>
      <c r="R94" s="24">
        <f t="shared" si="46"/>
        <v>10</v>
      </c>
      <c r="S94" s="24">
        <f t="shared" si="46"/>
        <v>29</v>
      </c>
      <c r="T94" s="24">
        <f t="shared" si="46"/>
        <v>2.5</v>
      </c>
      <c r="U94" s="24">
        <f t="shared" si="46"/>
        <v>1</v>
      </c>
      <c r="V94" s="24">
        <f t="shared" si="46"/>
        <v>9</v>
      </c>
      <c r="W94" s="24">
        <f t="shared" si="46"/>
        <v>3</v>
      </c>
      <c r="X94" s="24">
        <f t="shared" si="46"/>
        <v>1</v>
      </c>
      <c r="Y94" s="24">
        <f t="shared" si="46"/>
        <v>26.5</v>
      </c>
      <c r="Z94" s="24">
        <f t="shared" si="46"/>
        <v>6.5</v>
      </c>
      <c r="AA94" s="24">
        <f t="shared" si="46"/>
        <v>189</v>
      </c>
      <c r="AB94" s="24">
        <f t="shared" si="46"/>
        <v>245</v>
      </c>
      <c r="AC94" s="24">
        <f t="shared" si="46"/>
        <v>54</v>
      </c>
      <c r="AD94" s="24">
        <f t="shared" si="46"/>
        <v>40.5</v>
      </c>
      <c r="AE94" s="24">
        <f t="shared" si="46"/>
        <v>5</v>
      </c>
      <c r="AF94" s="24">
        <f t="shared" si="46"/>
        <v>2</v>
      </c>
      <c r="AG94" s="24">
        <f t="shared" si="46"/>
        <v>16.5</v>
      </c>
      <c r="AH94" s="24">
        <f t="shared" si="46"/>
        <v>30</v>
      </c>
      <c r="AI94" s="24">
        <f t="shared" si="46"/>
        <v>8.5</v>
      </c>
      <c r="AJ94" s="24">
        <f t="shared" si="46"/>
        <v>6.5</v>
      </c>
      <c r="AK94" s="24">
        <f t="shared" si="46"/>
        <v>23</v>
      </c>
      <c r="AL94" s="24">
        <f t="shared" si="46"/>
        <v>18</v>
      </c>
      <c r="AM94" s="24">
        <f t="shared" si="46"/>
        <v>24</v>
      </c>
      <c r="AN94" s="24">
        <f t="shared" si="46"/>
        <v>9.5</v>
      </c>
      <c r="AO94" s="24">
        <f t="shared" si="46"/>
        <v>104.5</v>
      </c>
      <c r="AP94" s="24">
        <f t="shared" si="46"/>
        <v>3171.5</v>
      </c>
      <c r="AQ94" s="24">
        <f t="shared" si="46"/>
        <v>4</v>
      </c>
      <c r="AR94" s="24">
        <f t="shared" si="46"/>
        <v>67</v>
      </c>
      <c r="AS94" s="24">
        <f t="shared" si="46"/>
        <v>103.5</v>
      </c>
      <c r="AT94" s="24">
        <f t="shared" si="46"/>
        <v>15.5</v>
      </c>
      <c r="AU94" s="24">
        <f t="shared" si="46"/>
        <v>9.5</v>
      </c>
      <c r="AV94" s="24">
        <f t="shared" si="46"/>
        <v>6</v>
      </c>
      <c r="AW94" s="24">
        <f t="shared" si="46"/>
        <v>5</v>
      </c>
      <c r="AX94" s="24">
        <f t="shared" si="46"/>
        <v>3</v>
      </c>
      <c r="AY94" s="24">
        <f t="shared" si="46"/>
        <v>9</v>
      </c>
      <c r="AZ94" s="24">
        <f t="shared" si="46"/>
        <v>205.5</v>
      </c>
      <c r="BA94" s="24">
        <f t="shared" si="46"/>
        <v>74.5</v>
      </c>
      <c r="BB94" s="24">
        <f t="shared" si="46"/>
        <v>217</v>
      </c>
      <c r="BC94" s="24">
        <f t="shared" si="46"/>
        <v>441</v>
      </c>
      <c r="BD94" s="24">
        <f t="shared" si="46"/>
        <v>6</v>
      </c>
      <c r="BE94" s="24">
        <f t="shared" si="46"/>
        <v>4.5</v>
      </c>
      <c r="BF94" s="24">
        <f t="shared" si="46"/>
        <v>23.5</v>
      </c>
      <c r="BG94" s="24">
        <f t="shared" si="46"/>
        <v>37</v>
      </c>
      <c r="BH94" s="24">
        <f t="shared" si="46"/>
        <v>11.5</v>
      </c>
      <c r="BI94" s="24">
        <f t="shared" si="46"/>
        <v>7.5</v>
      </c>
      <c r="BJ94" s="24">
        <f t="shared" si="46"/>
        <v>18.5</v>
      </c>
      <c r="BK94" s="24">
        <f t="shared" si="46"/>
        <v>55</v>
      </c>
      <c r="BL94" s="24">
        <f t="shared" si="46"/>
        <v>2.5</v>
      </c>
      <c r="BM94" s="24">
        <f t="shared" si="46"/>
        <v>7</v>
      </c>
      <c r="BN94" s="24">
        <f t="shared" si="46"/>
        <v>138</v>
      </c>
      <c r="BO94" s="24">
        <f t="shared" ref="BO94:DZ94" si="47">BO28</f>
        <v>40.5</v>
      </c>
      <c r="BP94" s="24">
        <f t="shared" si="47"/>
        <v>4</v>
      </c>
      <c r="BQ94" s="24">
        <f t="shared" si="47"/>
        <v>79</v>
      </c>
      <c r="BR94" s="24">
        <f t="shared" si="47"/>
        <v>99</v>
      </c>
      <c r="BS94" s="24">
        <f t="shared" si="47"/>
        <v>50.5</v>
      </c>
      <c r="BT94" s="24">
        <f t="shared" si="47"/>
        <v>3.5</v>
      </c>
      <c r="BU94" s="24">
        <f t="shared" si="47"/>
        <v>10</v>
      </c>
      <c r="BV94" s="24">
        <f t="shared" si="47"/>
        <v>25</v>
      </c>
      <c r="BW94" s="24">
        <f t="shared" si="47"/>
        <v>39.5</v>
      </c>
      <c r="BX94" s="24">
        <f t="shared" si="47"/>
        <v>4</v>
      </c>
      <c r="BY94" s="24">
        <f t="shared" si="47"/>
        <v>21</v>
      </c>
      <c r="BZ94" s="24">
        <f t="shared" si="47"/>
        <v>10</v>
      </c>
      <c r="CA94" s="24">
        <f t="shared" si="47"/>
        <v>5</v>
      </c>
      <c r="CB94" s="24">
        <f t="shared" si="47"/>
        <v>572</v>
      </c>
      <c r="CC94" s="24">
        <f t="shared" si="47"/>
        <v>7.5</v>
      </c>
      <c r="CD94" s="24">
        <f t="shared" si="47"/>
        <v>3</v>
      </c>
      <c r="CE94" s="24">
        <f t="shared" si="47"/>
        <v>3.5</v>
      </c>
      <c r="CF94" s="24">
        <f t="shared" si="47"/>
        <v>4</v>
      </c>
      <c r="CG94" s="24">
        <f t="shared" si="47"/>
        <v>7</v>
      </c>
      <c r="CH94" s="24">
        <f t="shared" si="47"/>
        <v>4</v>
      </c>
      <c r="CI94" s="24">
        <f t="shared" si="47"/>
        <v>13</v>
      </c>
      <c r="CJ94" s="24">
        <f t="shared" si="47"/>
        <v>27</v>
      </c>
      <c r="CK94" s="24">
        <f t="shared" si="47"/>
        <v>79.5</v>
      </c>
      <c r="CL94" s="24">
        <f t="shared" si="47"/>
        <v>27.5</v>
      </c>
      <c r="CM94" s="24">
        <f t="shared" si="47"/>
        <v>18</v>
      </c>
      <c r="CN94" s="24">
        <f t="shared" si="47"/>
        <v>233</v>
      </c>
      <c r="CO94" s="24">
        <f t="shared" si="47"/>
        <v>57</v>
      </c>
      <c r="CP94" s="24">
        <f t="shared" si="47"/>
        <v>5</v>
      </c>
      <c r="CQ94" s="24">
        <f t="shared" si="47"/>
        <v>40.5</v>
      </c>
      <c r="CR94" s="24">
        <f t="shared" si="47"/>
        <v>3.5</v>
      </c>
      <c r="CS94" s="24">
        <f t="shared" si="47"/>
        <v>5</v>
      </c>
      <c r="CT94" s="24">
        <f t="shared" si="47"/>
        <v>5</v>
      </c>
      <c r="CU94" s="24">
        <f t="shared" si="47"/>
        <v>0</v>
      </c>
      <c r="CV94" s="24">
        <f t="shared" si="47"/>
        <v>1.5</v>
      </c>
      <c r="CW94" s="24">
        <f t="shared" si="47"/>
        <v>5</v>
      </c>
      <c r="CX94" s="24">
        <f t="shared" si="47"/>
        <v>13.5</v>
      </c>
      <c r="CY94" s="24">
        <f t="shared" si="47"/>
        <v>1.5</v>
      </c>
      <c r="CZ94" s="24">
        <f t="shared" si="47"/>
        <v>49</v>
      </c>
      <c r="DA94" s="24">
        <f t="shared" si="47"/>
        <v>8.5</v>
      </c>
      <c r="DB94" s="24">
        <f t="shared" si="47"/>
        <v>2.5</v>
      </c>
      <c r="DC94" s="24">
        <f t="shared" si="47"/>
        <v>4</v>
      </c>
      <c r="DD94" s="24">
        <f t="shared" si="47"/>
        <v>6</v>
      </c>
      <c r="DE94" s="24">
        <f t="shared" si="47"/>
        <v>7</v>
      </c>
      <c r="DF94" s="24">
        <f t="shared" si="47"/>
        <v>261.5</v>
      </c>
      <c r="DG94" s="24">
        <f t="shared" si="47"/>
        <v>4.5</v>
      </c>
      <c r="DH94" s="24">
        <f t="shared" si="47"/>
        <v>88.5</v>
      </c>
      <c r="DI94" s="24">
        <f t="shared" si="47"/>
        <v>59.5</v>
      </c>
      <c r="DJ94" s="24">
        <f t="shared" si="47"/>
        <v>19.5</v>
      </c>
      <c r="DK94" s="24">
        <f t="shared" si="47"/>
        <v>11</v>
      </c>
      <c r="DL94" s="24">
        <f t="shared" si="47"/>
        <v>83.5</v>
      </c>
      <c r="DM94" s="24">
        <f t="shared" si="47"/>
        <v>8</v>
      </c>
      <c r="DN94" s="24">
        <f t="shared" si="47"/>
        <v>38.5</v>
      </c>
      <c r="DO94" s="24">
        <f t="shared" si="47"/>
        <v>67</v>
      </c>
      <c r="DP94" s="24">
        <f t="shared" si="47"/>
        <v>7.5</v>
      </c>
      <c r="DQ94" s="24">
        <f t="shared" si="47"/>
        <v>35.5</v>
      </c>
      <c r="DR94" s="24">
        <f t="shared" si="47"/>
        <v>49.5</v>
      </c>
      <c r="DS94" s="24">
        <f t="shared" si="47"/>
        <v>42.5</v>
      </c>
      <c r="DT94" s="24">
        <f t="shared" si="47"/>
        <v>0</v>
      </c>
      <c r="DU94" s="24">
        <f t="shared" si="47"/>
        <v>9.5</v>
      </c>
      <c r="DV94" s="24">
        <f t="shared" si="47"/>
        <v>13</v>
      </c>
      <c r="DW94" s="24">
        <f t="shared" si="47"/>
        <v>0</v>
      </c>
      <c r="DX94" s="24">
        <f t="shared" si="47"/>
        <v>4</v>
      </c>
      <c r="DY94" s="24">
        <f t="shared" si="47"/>
        <v>6</v>
      </c>
      <c r="DZ94" s="24">
        <f t="shared" si="47"/>
        <v>15</v>
      </c>
      <c r="EA94" s="24">
        <f t="shared" ref="EA94:FX94" si="48">EA28</f>
        <v>22.5</v>
      </c>
      <c r="EB94" s="24">
        <f t="shared" si="48"/>
        <v>12.5</v>
      </c>
      <c r="EC94" s="24">
        <f t="shared" si="48"/>
        <v>7.5</v>
      </c>
      <c r="ED94" s="24">
        <f t="shared" si="48"/>
        <v>16.5</v>
      </c>
      <c r="EE94" s="24">
        <f t="shared" si="48"/>
        <v>4</v>
      </c>
      <c r="EF94" s="24">
        <f t="shared" si="48"/>
        <v>46</v>
      </c>
      <c r="EG94" s="24">
        <f t="shared" si="48"/>
        <v>9.5</v>
      </c>
      <c r="EH94" s="24">
        <f t="shared" si="48"/>
        <v>7</v>
      </c>
      <c r="EI94" s="24">
        <f t="shared" si="48"/>
        <v>552.5</v>
      </c>
      <c r="EJ94" s="24">
        <f t="shared" si="48"/>
        <v>99.5</v>
      </c>
      <c r="EK94" s="24">
        <f t="shared" si="48"/>
        <v>12.5</v>
      </c>
      <c r="EL94" s="24">
        <f t="shared" si="48"/>
        <v>9</v>
      </c>
      <c r="EM94" s="24">
        <f t="shared" si="48"/>
        <v>18.5</v>
      </c>
      <c r="EN94" s="24">
        <f t="shared" si="48"/>
        <v>17.5</v>
      </c>
      <c r="EO94" s="24">
        <f t="shared" si="48"/>
        <v>12.5</v>
      </c>
      <c r="EP94" s="24">
        <f t="shared" si="48"/>
        <v>7</v>
      </c>
      <c r="EQ94" s="24">
        <f t="shared" si="48"/>
        <v>40</v>
      </c>
      <c r="ER94" s="24">
        <f t="shared" si="48"/>
        <v>9</v>
      </c>
      <c r="ES94" s="24">
        <f t="shared" si="48"/>
        <v>15</v>
      </c>
      <c r="ET94" s="24">
        <f t="shared" si="48"/>
        <v>7</v>
      </c>
      <c r="EU94" s="24">
        <f t="shared" si="48"/>
        <v>32</v>
      </c>
      <c r="EV94" s="24">
        <f t="shared" si="48"/>
        <v>8</v>
      </c>
      <c r="EW94" s="24">
        <f t="shared" si="48"/>
        <v>11</v>
      </c>
      <c r="EX94" s="24">
        <f t="shared" si="48"/>
        <v>9.5</v>
      </c>
      <c r="EY94" s="24">
        <f t="shared" si="48"/>
        <v>8.5</v>
      </c>
      <c r="EZ94" s="24">
        <f t="shared" si="48"/>
        <v>6</v>
      </c>
      <c r="FA94" s="24">
        <f t="shared" si="48"/>
        <v>47.5</v>
      </c>
      <c r="FB94" s="24">
        <f t="shared" si="48"/>
        <v>11</v>
      </c>
      <c r="FC94" s="24">
        <f t="shared" si="48"/>
        <v>31.5</v>
      </c>
      <c r="FD94" s="24">
        <f t="shared" si="48"/>
        <v>23.5</v>
      </c>
      <c r="FE94" s="24">
        <f t="shared" si="48"/>
        <v>8</v>
      </c>
      <c r="FF94" s="24">
        <f t="shared" si="48"/>
        <v>8.5</v>
      </c>
      <c r="FG94" s="24">
        <f t="shared" si="48"/>
        <v>0</v>
      </c>
      <c r="FH94" s="24">
        <f t="shared" si="48"/>
        <v>5</v>
      </c>
      <c r="FI94" s="24">
        <f t="shared" si="48"/>
        <v>38.5</v>
      </c>
      <c r="FJ94" s="24">
        <f t="shared" si="48"/>
        <v>50</v>
      </c>
      <c r="FK94" s="24">
        <f t="shared" si="48"/>
        <v>36</v>
      </c>
      <c r="FL94" s="24">
        <f t="shared" si="48"/>
        <v>22.5</v>
      </c>
      <c r="FM94" s="24">
        <f t="shared" si="48"/>
        <v>47.5</v>
      </c>
      <c r="FN94" s="24">
        <f t="shared" si="48"/>
        <v>306</v>
      </c>
      <c r="FO94" s="24">
        <f t="shared" si="48"/>
        <v>30</v>
      </c>
      <c r="FP94" s="24">
        <f t="shared" si="48"/>
        <v>24</v>
      </c>
      <c r="FQ94" s="24">
        <f t="shared" si="48"/>
        <v>25</v>
      </c>
      <c r="FR94" s="24">
        <f t="shared" si="48"/>
        <v>3.5</v>
      </c>
      <c r="FS94" s="24">
        <f t="shared" si="48"/>
        <v>2</v>
      </c>
      <c r="FT94" s="24">
        <f t="shared" si="48"/>
        <v>2</v>
      </c>
      <c r="FU94" s="24">
        <f t="shared" si="48"/>
        <v>15</v>
      </c>
      <c r="FV94" s="24">
        <f t="shared" si="48"/>
        <v>14.5</v>
      </c>
      <c r="FW94" s="24">
        <f t="shared" si="48"/>
        <v>5.5</v>
      </c>
      <c r="FX94" s="24">
        <f t="shared" si="48"/>
        <v>2</v>
      </c>
      <c r="FY94" s="7"/>
      <c r="FZ94" s="24">
        <f>SUM(C94:FX94)</f>
        <v>12130.5</v>
      </c>
      <c r="GA94" s="24"/>
      <c r="GB94" s="21"/>
      <c r="GC94" s="21"/>
      <c r="GD94" s="21"/>
      <c r="GE94" s="21"/>
      <c r="GF94" s="21"/>
      <c r="GG94" s="7"/>
      <c r="GH94" s="19"/>
      <c r="GI94" s="19"/>
      <c r="GJ94" s="19"/>
      <c r="GK94" s="19"/>
      <c r="GL94" s="19"/>
      <c r="GM94" s="19"/>
      <c r="GN94" s="25"/>
      <c r="GO94" s="25"/>
    </row>
    <row r="95" spans="1:197" x14ac:dyDescent="0.2">
      <c r="A95" s="6" t="s">
        <v>392</v>
      </c>
      <c r="B95" s="7" t="s">
        <v>393</v>
      </c>
      <c r="C95" s="24">
        <f t="shared" ref="C95:BN95" si="49">C34</f>
        <v>0</v>
      </c>
      <c r="D95" s="24">
        <f t="shared" si="49"/>
        <v>0</v>
      </c>
      <c r="E95" s="24">
        <f t="shared" si="49"/>
        <v>0</v>
      </c>
      <c r="F95" s="24">
        <f t="shared" si="49"/>
        <v>25.5</v>
      </c>
      <c r="G95" s="24">
        <f t="shared" si="49"/>
        <v>0</v>
      </c>
      <c r="H95" s="24">
        <f t="shared" si="49"/>
        <v>0</v>
      </c>
      <c r="I95" s="24">
        <f t="shared" si="49"/>
        <v>0</v>
      </c>
      <c r="J95" s="24">
        <f t="shared" si="49"/>
        <v>0</v>
      </c>
      <c r="K95" s="24">
        <f t="shared" si="49"/>
        <v>0</v>
      </c>
      <c r="L95" s="24">
        <f t="shared" si="49"/>
        <v>0</v>
      </c>
      <c r="M95" s="24">
        <f t="shared" si="49"/>
        <v>0</v>
      </c>
      <c r="N95" s="24">
        <f t="shared" si="49"/>
        <v>0</v>
      </c>
      <c r="O95" s="24">
        <f t="shared" si="49"/>
        <v>0</v>
      </c>
      <c r="P95" s="24">
        <f t="shared" si="49"/>
        <v>0</v>
      </c>
      <c r="Q95" s="24">
        <f t="shared" si="49"/>
        <v>37</v>
      </c>
      <c r="R95" s="24">
        <f t="shared" si="49"/>
        <v>0</v>
      </c>
      <c r="S95" s="24">
        <f t="shared" si="49"/>
        <v>0</v>
      </c>
      <c r="T95" s="24">
        <f t="shared" si="49"/>
        <v>0</v>
      </c>
      <c r="U95" s="24">
        <f t="shared" si="49"/>
        <v>0</v>
      </c>
      <c r="V95" s="24">
        <f t="shared" si="49"/>
        <v>0</v>
      </c>
      <c r="W95" s="24">
        <f t="shared" si="49"/>
        <v>0</v>
      </c>
      <c r="X95" s="24">
        <f t="shared" si="49"/>
        <v>0</v>
      </c>
      <c r="Y95" s="24">
        <f t="shared" si="49"/>
        <v>0</v>
      </c>
      <c r="Z95" s="24">
        <f t="shared" si="49"/>
        <v>0</v>
      </c>
      <c r="AA95" s="24">
        <f t="shared" si="49"/>
        <v>0</v>
      </c>
      <c r="AB95" s="24">
        <f t="shared" si="49"/>
        <v>0</v>
      </c>
      <c r="AC95" s="24">
        <f t="shared" si="49"/>
        <v>0</v>
      </c>
      <c r="AD95" s="24">
        <f t="shared" si="49"/>
        <v>0</v>
      </c>
      <c r="AE95" s="24">
        <f t="shared" si="49"/>
        <v>0</v>
      </c>
      <c r="AF95" s="24">
        <f t="shared" si="49"/>
        <v>0</v>
      </c>
      <c r="AG95" s="24">
        <f t="shared" si="49"/>
        <v>0</v>
      </c>
      <c r="AH95" s="24">
        <f t="shared" si="49"/>
        <v>0</v>
      </c>
      <c r="AI95" s="24">
        <f t="shared" si="49"/>
        <v>0</v>
      </c>
      <c r="AJ95" s="24">
        <f t="shared" si="49"/>
        <v>0</v>
      </c>
      <c r="AK95" s="24">
        <f t="shared" si="49"/>
        <v>0</v>
      </c>
      <c r="AL95" s="24">
        <f t="shared" si="49"/>
        <v>0</v>
      </c>
      <c r="AM95" s="24">
        <f t="shared" si="49"/>
        <v>0</v>
      </c>
      <c r="AN95" s="24">
        <f t="shared" si="49"/>
        <v>0</v>
      </c>
      <c r="AO95" s="24">
        <f t="shared" si="49"/>
        <v>0</v>
      </c>
      <c r="AP95" s="24">
        <f t="shared" si="49"/>
        <v>0</v>
      </c>
      <c r="AQ95" s="24">
        <f t="shared" si="49"/>
        <v>0</v>
      </c>
      <c r="AR95" s="24">
        <f t="shared" si="49"/>
        <v>0</v>
      </c>
      <c r="AS95" s="24">
        <f t="shared" si="49"/>
        <v>0</v>
      </c>
      <c r="AT95" s="24">
        <f t="shared" si="49"/>
        <v>0</v>
      </c>
      <c r="AU95" s="24">
        <f t="shared" si="49"/>
        <v>0</v>
      </c>
      <c r="AV95" s="24">
        <f t="shared" si="49"/>
        <v>0</v>
      </c>
      <c r="AW95" s="24">
        <f t="shared" si="49"/>
        <v>0</v>
      </c>
      <c r="AX95" s="24">
        <f t="shared" si="49"/>
        <v>0</v>
      </c>
      <c r="AY95" s="24">
        <f t="shared" si="49"/>
        <v>0</v>
      </c>
      <c r="AZ95" s="24">
        <f t="shared" si="49"/>
        <v>0</v>
      </c>
      <c r="BA95" s="24">
        <f t="shared" si="49"/>
        <v>0</v>
      </c>
      <c r="BB95" s="24">
        <f t="shared" si="49"/>
        <v>0</v>
      </c>
      <c r="BC95" s="24">
        <f t="shared" si="49"/>
        <v>0</v>
      </c>
      <c r="BD95" s="24">
        <f t="shared" si="49"/>
        <v>0</v>
      </c>
      <c r="BE95" s="24">
        <f t="shared" si="49"/>
        <v>0</v>
      </c>
      <c r="BF95" s="24">
        <f t="shared" si="49"/>
        <v>0</v>
      </c>
      <c r="BG95" s="24">
        <f t="shared" si="49"/>
        <v>0</v>
      </c>
      <c r="BH95" s="24">
        <f t="shared" si="49"/>
        <v>0</v>
      </c>
      <c r="BI95" s="24">
        <f t="shared" si="49"/>
        <v>0</v>
      </c>
      <c r="BJ95" s="24">
        <f t="shared" si="49"/>
        <v>0</v>
      </c>
      <c r="BK95" s="24">
        <f t="shared" si="49"/>
        <v>0</v>
      </c>
      <c r="BL95" s="24">
        <f t="shared" si="49"/>
        <v>0</v>
      </c>
      <c r="BM95" s="24">
        <f t="shared" si="49"/>
        <v>0</v>
      </c>
      <c r="BN95" s="24">
        <f t="shared" si="49"/>
        <v>0</v>
      </c>
      <c r="BO95" s="24">
        <f t="shared" ref="BO95:DZ95" si="50">BO34</f>
        <v>0</v>
      </c>
      <c r="BP95" s="24">
        <f t="shared" si="50"/>
        <v>0</v>
      </c>
      <c r="BQ95" s="24">
        <f t="shared" si="50"/>
        <v>0</v>
      </c>
      <c r="BR95" s="24">
        <f t="shared" si="50"/>
        <v>0</v>
      </c>
      <c r="BS95" s="24">
        <f t="shared" si="50"/>
        <v>0</v>
      </c>
      <c r="BT95" s="24">
        <f t="shared" si="50"/>
        <v>0</v>
      </c>
      <c r="BU95" s="24">
        <f t="shared" si="50"/>
        <v>0</v>
      </c>
      <c r="BV95" s="24">
        <f t="shared" si="50"/>
        <v>0</v>
      </c>
      <c r="BW95" s="24">
        <f t="shared" si="50"/>
        <v>0</v>
      </c>
      <c r="BX95" s="24">
        <f t="shared" si="50"/>
        <v>0</v>
      </c>
      <c r="BY95" s="24">
        <f t="shared" si="50"/>
        <v>0</v>
      </c>
      <c r="BZ95" s="24">
        <f t="shared" si="50"/>
        <v>0</v>
      </c>
      <c r="CA95" s="24">
        <f t="shared" si="50"/>
        <v>0</v>
      </c>
      <c r="CB95" s="24">
        <f t="shared" si="50"/>
        <v>0</v>
      </c>
      <c r="CC95" s="24">
        <f t="shared" si="50"/>
        <v>0</v>
      </c>
      <c r="CD95" s="24">
        <f t="shared" si="50"/>
        <v>0</v>
      </c>
      <c r="CE95" s="24">
        <f t="shared" si="50"/>
        <v>0</v>
      </c>
      <c r="CF95" s="24">
        <f t="shared" si="50"/>
        <v>0</v>
      </c>
      <c r="CG95" s="24">
        <f t="shared" si="50"/>
        <v>0</v>
      </c>
      <c r="CH95" s="24">
        <f t="shared" si="50"/>
        <v>0</v>
      </c>
      <c r="CI95" s="24">
        <f t="shared" si="50"/>
        <v>0</v>
      </c>
      <c r="CJ95" s="24">
        <f t="shared" si="50"/>
        <v>0</v>
      </c>
      <c r="CK95" s="24">
        <f t="shared" si="50"/>
        <v>0</v>
      </c>
      <c r="CL95" s="24">
        <f t="shared" si="50"/>
        <v>0</v>
      </c>
      <c r="CM95" s="24">
        <f t="shared" si="50"/>
        <v>0</v>
      </c>
      <c r="CN95" s="24">
        <f t="shared" si="50"/>
        <v>0</v>
      </c>
      <c r="CO95" s="24">
        <f t="shared" si="50"/>
        <v>0</v>
      </c>
      <c r="CP95" s="24">
        <f t="shared" si="50"/>
        <v>0</v>
      </c>
      <c r="CQ95" s="24">
        <f t="shared" si="50"/>
        <v>0</v>
      </c>
      <c r="CR95" s="24">
        <f t="shared" si="50"/>
        <v>0</v>
      </c>
      <c r="CS95" s="24">
        <f t="shared" si="50"/>
        <v>0</v>
      </c>
      <c r="CT95" s="24">
        <f t="shared" si="50"/>
        <v>0</v>
      </c>
      <c r="CU95" s="24">
        <f t="shared" si="50"/>
        <v>0</v>
      </c>
      <c r="CV95" s="24">
        <f t="shared" si="50"/>
        <v>0</v>
      </c>
      <c r="CW95" s="24">
        <f t="shared" si="50"/>
        <v>0</v>
      </c>
      <c r="CX95" s="24">
        <f t="shared" si="50"/>
        <v>0</v>
      </c>
      <c r="CY95" s="24">
        <f t="shared" si="50"/>
        <v>0</v>
      </c>
      <c r="CZ95" s="24">
        <f t="shared" si="50"/>
        <v>0</v>
      </c>
      <c r="DA95" s="24">
        <f t="shared" si="50"/>
        <v>0</v>
      </c>
      <c r="DB95" s="24">
        <f t="shared" si="50"/>
        <v>0</v>
      </c>
      <c r="DC95" s="24">
        <f t="shared" si="50"/>
        <v>0</v>
      </c>
      <c r="DD95" s="24">
        <f t="shared" si="50"/>
        <v>0</v>
      </c>
      <c r="DE95" s="24">
        <f t="shared" si="50"/>
        <v>0</v>
      </c>
      <c r="DF95" s="24">
        <f t="shared" si="50"/>
        <v>12</v>
      </c>
      <c r="DG95" s="24">
        <f t="shared" si="50"/>
        <v>0</v>
      </c>
      <c r="DH95" s="24">
        <f t="shared" si="50"/>
        <v>0</v>
      </c>
      <c r="DI95" s="24">
        <f t="shared" si="50"/>
        <v>0</v>
      </c>
      <c r="DJ95" s="24">
        <f t="shared" si="50"/>
        <v>0</v>
      </c>
      <c r="DK95" s="24">
        <f t="shared" si="50"/>
        <v>0</v>
      </c>
      <c r="DL95" s="24">
        <f t="shared" si="50"/>
        <v>0</v>
      </c>
      <c r="DM95" s="24">
        <f t="shared" si="50"/>
        <v>0</v>
      </c>
      <c r="DN95" s="24">
        <f t="shared" si="50"/>
        <v>0</v>
      </c>
      <c r="DO95" s="24">
        <f t="shared" si="50"/>
        <v>0</v>
      </c>
      <c r="DP95" s="24">
        <f t="shared" si="50"/>
        <v>0</v>
      </c>
      <c r="DQ95" s="24">
        <f t="shared" si="50"/>
        <v>0</v>
      </c>
      <c r="DR95" s="24">
        <f t="shared" si="50"/>
        <v>0</v>
      </c>
      <c r="DS95" s="24">
        <f t="shared" si="50"/>
        <v>0</v>
      </c>
      <c r="DT95" s="24">
        <f t="shared" si="50"/>
        <v>0</v>
      </c>
      <c r="DU95" s="24">
        <f t="shared" si="50"/>
        <v>0</v>
      </c>
      <c r="DV95" s="24">
        <f t="shared" si="50"/>
        <v>0</v>
      </c>
      <c r="DW95" s="24">
        <f t="shared" si="50"/>
        <v>0</v>
      </c>
      <c r="DX95" s="24">
        <f t="shared" si="50"/>
        <v>0</v>
      </c>
      <c r="DY95" s="24">
        <f t="shared" si="50"/>
        <v>0</v>
      </c>
      <c r="DZ95" s="24">
        <f t="shared" si="50"/>
        <v>0</v>
      </c>
      <c r="EA95" s="24">
        <f t="shared" ref="EA95:FX95" si="51">EA34</f>
        <v>0</v>
      </c>
      <c r="EB95" s="24">
        <f t="shared" si="51"/>
        <v>0</v>
      </c>
      <c r="EC95" s="24">
        <f t="shared" si="51"/>
        <v>0</v>
      </c>
      <c r="ED95" s="24">
        <f t="shared" si="51"/>
        <v>0</v>
      </c>
      <c r="EE95" s="24">
        <f t="shared" si="51"/>
        <v>0</v>
      </c>
      <c r="EF95" s="24">
        <f t="shared" si="51"/>
        <v>0</v>
      </c>
      <c r="EG95" s="24">
        <f t="shared" si="51"/>
        <v>0</v>
      </c>
      <c r="EH95" s="24">
        <f t="shared" si="51"/>
        <v>0</v>
      </c>
      <c r="EI95" s="24">
        <f t="shared" si="51"/>
        <v>0</v>
      </c>
      <c r="EJ95" s="24">
        <f t="shared" si="51"/>
        <v>0</v>
      </c>
      <c r="EK95" s="24">
        <f t="shared" si="51"/>
        <v>0</v>
      </c>
      <c r="EL95" s="24">
        <f t="shared" si="51"/>
        <v>0</v>
      </c>
      <c r="EM95" s="24">
        <f t="shared" si="51"/>
        <v>0</v>
      </c>
      <c r="EN95" s="24">
        <f t="shared" si="51"/>
        <v>0</v>
      </c>
      <c r="EO95" s="24">
        <f t="shared" si="51"/>
        <v>0</v>
      </c>
      <c r="EP95" s="24">
        <f t="shared" si="51"/>
        <v>0</v>
      </c>
      <c r="EQ95" s="24">
        <f t="shared" si="51"/>
        <v>0</v>
      </c>
      <c r="ER95" s="24">
        <f t="shared" si="51"/>
        <v>0</v>
      </c>
      <c r="ES95" s="24">
        <f t="shared" si="51"/>
        <v>0</v>
      </c>
      <c r="ET95" s="24">
        <f t="shared" si="51"/>
        <v>0</v>
      </c>
      <c r="EU95" s="24">
        <f t="shared" si="51"/>
        <v>0</v>
      </c>
      <c r="EV95" s="24">
        <f t="shared" si="51"/>
        <v>0</v>
      </c>
      <c r="EW95" s="24">
        <f t="shared" si="51"/>
        <v>0</v>
      </c>
      <c r="EX95" s="24">
        <f t="shared" si="51"/>
        <v>0</v>
      </c>
      <c r="EY95" s="24">
        <f t="shared" si="51"/>
        <v>0</v>
      </c>
      <c r="EZ95" s="24">
        <f t="shared" si="51"/>
        <v>0</v>
      </c>
      <c r="FA95" s="24">
        <f t="shared" si="51"/>
        <v>0</v>
      </c>
      <c r="FB95" s="24">
        <f t="shared" si="51"/>
        <v>0</v>
      </c>
      <c r="FC95" s="24">
        <f t="shared" si="51"/>
        <v>0</v>
      </c>
      <c r="FD95" s="24">
        <f t="shared" si="51"/>
        <v>0</v>
      </c>
      <c r="FE95" s="24">
        <f t="shared" si="51"/>
        <v>0</v>
      </c>
      <c r="FF95" s="24">
        <f t="shared" si="51"/>
        <v>0</v>
      </c>
      <c r="FG95" s="24">
        <f t="shared" si="51"/>
        <v>0</v>
      </c>
      <c r="FH95" s="24">
        <f t="shared" si="51"/>
        <v>0</v>
      </c>
      <c r="FI95" s="24">
        <f t="shared" si="51"/>
        <v>0</v>
      </c>
      <c r="FJ95" s="24">
        <f t="shared" si="51"/>
        <v>0</v>
      </c>
      <c r="FK95" s="24">
        <f t="shared" si="51"/>
        <v>0</v>
      </c>
      <c r="FL95" s="24">
        <f t="shared" si="51"/>
        <v>0</v>
      </c>
      <c r="FM95" s="24">
        <f t="shared" si="51"/>
        <v>0</v>
      </c>
      <c r="FN95" s="24">
        <f t="shared" si="51"/>
        <v>0</v>
      </c>
      <c r="FO95" s="24">
        <f t="shared" si="51"/>
        <v>0</v>
      </c>
      <c r="FP95" s="24">
        <f t="shared" si="51"/>
        <v>0</v>
      </c>
      <c r="FQ95" s="24">
        <f t="shared" si="51"/>
        <v>0</v>
      </c>
      <c r="FR95" s="24">
        <f t="shared" si="51"/>
        <v>0</v>
      </c>
      <c r="FS95" s="24">
        <f t="shared" si="51"/>
        <v>0</v>
      </c>
      <c r="FT95" s="24">
        <f t="shared" si="51"/>
        <v>0</v>
      </c>
      <c r="FU95" s="24">
        <f t="shared" si="51"/>
        <v>0</v>
      </c>
      <c r="FV95" s="24">
        <f t="shared" si="51"/>
        <v>0</v>
      </c>
      <c r="FW95" s="24">
        <f t="shared" si="51"/>
        <v>0</v>
      </c>
      <c r="FX95" s="24">
        <f t="shared" si="51"/>
        <v>0</v>
      </c>
      <c r="FY95" s="24"/>
      <c r="FZ95" s="24">
        <f>SUM(C95:FX95)</f>
        <v>74.5</v>
      </c>
      <c r="GA95" s="24"/>
      <c r="GB95" s="21"/>
      <c r="GC95" s="21"/>
      <c r="GD95" s="21"/>
      <c r="GE95" s="21"/>
      <c r="GF95" s="21"/>
      <c r="GG95" s="7"/>
      <c r="GH95" s="19"/>
      <c r="GI95" s="19"/>
      <c r="GJ95" s="19"/>
      <c r="GK95" s="19"/>
      <c r="GL95" s="19"/>
      <c r="GM95" s="19"/>
      <c r="GN95" s="25"/>
      <c r="GO95" s="25"/>
    </row>
    <row r="96" spans="1:197" x14ac:dyDescent="0.2">
      <c r="A96" s="6" t="s">
        <v>394</v>
      </c>
      <c r="B96" s="7" t="s">
        <v>395</v>
      </c>
      <c r="C96" s="24">
        <f t="shared" ref="C96:BN96" si="52">C30</f>
        <v>0</v>
      </c>
      <c r="D96" s="24">
        <f t="shared" si="52"/>
        <v>4842</v>
      </c>
      <c r="E96" s="24">
        <f t="shared" si="52"/>
        <v>671</v>
      </c>
      <c r="F96" s="24">
        <f t="shared" si="52"/>
        <v>662</v>
      </c>
      <c r="G96" s="24">
        <f t="shared" si="52"/>
        <v>0</v>
      </c>
      <c r="H96" s="24">
        <f t="shared" si="52"/>
        <v>0</v>
      </c>
      <c r="I96" s="24">
        <f t="shared" si="52"/>
        <v>1006</v>
      </c>
      <c r="J96" s="24">
        <f t="shared" si="52"/>
        <v>0</v>
      </c>
      <c r="K96" s="24">
        <f t="shared" si="52"/>
        <v>0</v>
      </c>
      <c r="L96" s="24">
        <f t="shared" si="52"/>
        <v>0</v>
      </c>
      <c r="M96" s="24">
        <f t="shared" si="52"/>
        <v>0</v>
      </c>
      <c r="N96" s="24">
        <f t="shared" si="52"/>
        <v>0</v>
      </c>
      <c r="O96" s="24">
        <f t="shared" si="52"/>
        <v>0</v>
      </c>
      <c r="P96" s="24">
        <f t="shared" si="52"/>
        <v>0</v>
      </c>
      <c r="Q96" s="24">
        <f t="shared" si="52"/>
        <v>939</v>
      </c>
      <c r="R96" s="24">
        <f t="shared" si="52"/>
        <v>0</v>
      </c>
      <c r="S96" s="24">
        <f t="shared" si="52"/>
        <v>0</v>
      </c>
      <c r="T96" s="24">
        <f t="shared" si="52"/>
        <v>0</v>
      </c>
      <c r="U96" s="24">
        <f t="shared" si="52"/>
        <v>0</v>
      </c>
      <c r="V96" s="24">
        <f t="shared" si="52"/>
        <v>0</v>
      </c>
      <c r="W96" s="24">
        <f t="shared" si="52"/>
        <v>0</v>
      </c>
      <c r="X96" s="24">
        <f t="shared" si="52"/>
        <v>0</v>
      </c>
      <c r="Y96" s="24">
        <f t="shared" si="52"/>
        <v>0</v>
      </c>
      <c r="Z96" s="24">
        <f t="shared" si="52"/>
        <v>0</v>
      </c>
      <c r="AA96" s="24">
        <f t="shared" si="52"/>
        <v>0</v>
      </c>
      <c r="AB96" s="24">
        <f t="shared" si="52"/>
        <v>0</v>
      </c>
      <c r="AC96" s="24">
        <f t="shared" si="52"/>
        <v>0</v>
      </c>
      <c r="AD96" s="24">
        <f t="shared" si="52"/>
        <v>85</v>
      </c>
      <c r="AE96" s="24">
        <f t="shared" si="52"/>
        <v>0</v>
      </c>
      <c r="AF96" s="24">
        <f t="shared" si="52"/>
        <v>0</v>
      </c>
      <c r="AG96" s="24">
        <f t="shared" si="52"/>
        <v>0</v>
      </c>
      <c r="AH96" s="24">
        <f t="shared" si="52"/>
        <v>0</v>
      </c>
      <c r="AI96" s="24">
        <f t="shared" si="52"/>
        <v>0</v>
      </c>
      <c r="AJ96" s="24">
        <f t="shared" si="52"/>
        <v>0</v>
      </c>
      <c r="AK96" s="24">
        <f t="shared" si="52"/>
        <v>0</v>
      </c>
      <c r="AL96" s="24">
        <f t="shared" si="52"/>
        <v>0</v>
      </c>
      <c r="AM96" s="24">
        <f t="shared" si="52"/>
        <v>0</v>
      </c>
      <c r="AN96" s="24">
        <f t="shared" si="52"/>
        <v>0</v>
      </c>
      <c r="AO96" s="24">
        <f t="shared" si="52"/>
        <v>0</v>
      </c>
      <c r="AP96" s="24">
        <f t="shared" si="52"/>
        <v>0</v>
      </c>
      <c r="AQ96" s="24">
        <f t="shared" si="52"/>
        <v>0</v>
      </c>
      <c r="AR96" s="24">
        <f t="shared" si="52"/>
        <v>1471.25</v>
      </c>
      <c r="AS96" s="24">
        <f t="shared" si="52"/>
        <v>320</v>
      </c>
      <c r="AT96" s="24">
        <f t="shared" si="52"/>
        <v>0</v>
      </c>
      <c r="AU96" s="24">
        <f t="shared" si="52"/>
        <v>0</v>
      </c>
      <c r="AV96" s="24">
        <f t="shared" si="52"/>
        <v>0</v>
      </c>
      <c r="AW96" s="24">
        <f t="shared" si="52"/>
        <v>0</v>
      </c>
      <c r="AX96" s="24">
        <f t="shared" si="52"/>
        <v>0</v>
      </c>
      <c r="AY96" s="24">
        <f t="shared" si="52"/>
        <v>0</v>
      </c>
      <c r="AZ96" s="24">
        <f t="shared" si="52"/>
        <v>0</v>
      </c>
      <c r="BA96" s="24">
        <f t="shared" si="52"/>
        <v>0</v>
      </c>
      <c r="BB96" s="24">
        <f t="shared" si="52"/>
        <v>0</v>
      </c>
      <c r="BC96" s="24">
        <f t="shared" si="52"/>
        <v>3626</v>
      </c>
      <c r="BD96" s="24">
        <f t="shared" si="52"/>
        <v>0</v>
      </c>
      <c r="BE96" s="24">
        <f t="shared" si="52"/>
        <v>0</v>
      </c>
      <c r="BF96" s="24">
        <f t="shared" si="52"/>
        <v>0</v>
      </c>
      <c r="BG96" s="24">
        <f t="shared" si="52"/>
        <v>0</v>
      </c>
      <c r="BH96" s="24">
        <f t="shared" si="52"/>
        <v>0</v>
      </c>
      <c r="BI96" s="24">
        <f t="shared" si="52"/>
        <v>0</v>
      </c>
      <c r="BJ96" s="24">
        <f t="shared" si="52"/>
        <v>0</v>
      </c>
      <c r="BK96" s="24">
        <f t="shared" si="52"/>
        <v>0</v>
      </c>
      <c r="BL96" s="24">
        <f t="shared" si="52"/>
        <v>0</v>
      </c>
      <c r="BM96" s="24">
        <f t="shared" si="52"/>
        <v>0</v>
      </c>
      <c r="BN96" s="24">
        <f t="shared" si="52"/>
        <v>0</v>
      </c>
      <c r="BO96" s="24">
        <f t="shared" ref="BO96:DZ96" si="53">BO30</f>
        <v>0</v>
      </c>
      <c r="BP96" s="24">
        <f t="shared" si="53"/>
        <v>0</v>
      </c>
      <c r="BQ96" s="24">
        <f t="shared" si="53"/>
        <v>724.28571428571433</v>
      </c>
      <c r="BR96" s="24">
        <f t="shared" si="53"/>
        <v>0</v>
      </c>
      <c r="BS96" s="24">
        <f t="shared" si="53"/>
        <v>0</v>
      </c>
      <c r="BT96" s="24">
        <f t="shared" si="53"/>
        <v>0</v>
      </c>
      <c r="BU96" s="24">
        <f t="shared" si="53"/>
        <v>0</v>
      </c>
      <c r="BV96" s="24">
        <f t="shared" si="53"/>
        <v>0</v>
      </c>
      <c r="BW96" s="24">
        <f t="shared" si="53"/>
        <v>0</v>
      </c>
      <c r="BX96" s="24">
        <f t="shared" si="53"/>
        <v>0</v>
      </c>
      <c r="BY96" s="24">
        <f t="shared" si="53"/>
        <v>0</v>
      </c>
      <c r="BZ96" s="24">
        <f t="shared" si="53"/>
        <v>0</v>
      </c>
      <c r="CA96" s="24">
        <f t="shared" si="53"/>
        <v>0</v>
      </c>
      <c r="CB96" s="24">
        <f t="shared" si="53"/>
        <v>715</v>
      </c>
      <c r="CC96" s="24">
        <f t="shared" si="53"/>
        <v>0</v>
      </c>
      <c r="CD96" s="24">
        <f t="shared" si="53"/>
        <v>0</v>
      </c>
      <c r="CE96" s="24">
        <f t="shared" si="53"/>
        <v>0</v>
      </c>
      <c r="CF96" s="24">
        <f t="shared" si="53"/>
        <v>0</v>
      </c>
      <c r="CG96" s="24">
        <f t="shared" si="53"/>
        <v>0</v>
      </c>
      <c r="CH96" s="24">
        <f t="shared" si="53"/>
        <v>0</v>
      </c>
      <c r="CI96" s="24">
        <f t="shared" si="53"/>
        <v>0</v>
      </c>
      <c r="CJ96" s="24">
        <f t="shared" si="53"/>
        <v>0</v>
      </c>
      <c r="CK96" s="24">
        <f t="shared" si="53"/>
        <v>430</v>
      </c>
      <c r="CL96" s="24">
        <f t="shared" si="53"/>
        <v>0</v>
      </c>
      <c r="CM96" s="24">
        <f t="shared" si="53"/>
        <v>0</v>
      </c>
      <c r="CN96" s="24">
        <f t="shared" si="53"/>
        <v>2824.7049999999999</v>
      </c>
      <c r="CO96" s="24">
        <f t="shared" si="53"/>
        <v>0</v>
      </c>
      <c r="CP96" s="24">
        <f t="shared" si="53"/>
        <v>0</v>
      </c>
      <c r="CQ96" s="24">
        <f t="shared" si="53"/>
        <v>0</v>
      </c>
      <c r="CR96" s="24">
        <f t="shared" si="53"/>
        <v>0</v>
      </c>
      <c r="CS96" s="24">
        <f t="shared" si="53"/>
        <v>0</v>
      </c>
      <c r="CT96" s="24">
        <f t="shared" si="53"/>
        <v>0</v>
      </c>
      <c r="CU96" s="24">
        <f t="shared" si="53"/>
        <v>0</v>
      </c>
      <c r="CV96" s="24">
        <f t="shared" si="53"/>
        <v>0</v>
      </c>
      <c r="CW96" s="24">
        <f t="shared" si="53"/>
        <v>0</v>
      </c>
      <c r="CX96" s="24">
        <f t="shared" si="53"/>
        <v>0</v>
      </c>
      <c r="CY96" s="24">
        <f t="shared" si="53"/>
        <v>0</v>
      </c>
      <c r="CZ96" s="24">
        <f t="shared" si="53"/>
        <v>0</v>
      </c>
      <c r="DA96" s="24">
        <f t="shared" si="53"/>
        <v>0</v>
      </c>
      <c r="DB96" s="24">
        <f t="shared" si="53"/>
        <v>0</v>
      </c>
      <c r="DC96" s="24">
        <f t="shared" si="53"/>
        <v>0</v>
      </c>
      <c r="DD96" s="24">
        <f t="shared" si="53"/>
        <v>0</v>
      </c>
      <c r="DE96" s="24">
        <f t="shared" si="53"/>
        <v>0</v>
      </c>
      <c r="DF96" s="24">
        <f t="shared" si="53"/>
        <v>934</v>
      </c>
      <c r="DG96" s="24">
        <f t="shared" si="53"/>
        <v>0</v>
      </c>
      <c r="DH96" s="24">
        <f t="shared" si="53"/>
        <v>0</v>
      </c>
      <c r="DI96" s="24">
        <f t="shared" si="53"/>
        <v>30</v>
      </c>
      <c r="DJ96" s="24">
        <f t="shared" si="53"/>
        <v>0</v>
      </c>
      <c r="DK96" s="24">
        <f t="shared" si="53"/>
        <v>0</v>
      </c>
      <c r="DL96" s="24">
        <f t="shared" si="53"/>
        <v>0</v>
      </c>
      <c r="DM96" s="24">
        <f t="shared" si="53"/>
        <v>0</v>
      </c>
      <c r="DN96" s="24">
        <f t="shared" si="53"/>
        <v>0</v>
      </c>
      <c r="DO96" s="24">
        <f t="shared" si="53"/>
        <v>0</v>
      </c>
      <c r="DP96" s="24">
        <f t="shared" si="53"/>
        <v>0</v>
      </c>
      <c r="DQ96" s="24">
        <f t="shared" si="53"/>
        <v>0</v>
      </c>
      <c r="DR96" s="24">
        <f t="shared" si="53"/>
        <v>0</v>
      </c>
      <c r="DS96" s="24">
        <f t="shared" si="53"/>
        <v>0</v>
      </c>
      <c r="DT96" s="24">
        <f t="shared" si="53"/>
        <v>0</v>
      </c>
      <c r="DU96" s="24">
        <f t="shared" si="53"/>
        <v>0</v>
      </c>
      <c r="DV96" s="24">
        <f t="shared" si="53"/>
        <v>0</v>
      </c>
      <c r="DW96" s="24">
        <f t="shared" si="53"/>
        <v>0</v>
      </c>
      <c r="DX96" s="24">
        <f t="shared" si="53"/>
        <v>0</v>
      </c>
      <c r="DY96" s="24">
        <f t="shared" si="53"/>
        <v>0</v>
      </c>
      <c r="DZ96" s="24">
        <f t="shared" si="53"/>
        <v>0</v>
      </c>
      <c r="EA96" s="24">
        <f t="shared" ref="EA96:FX96" si="54">EA30</f>
        <v>0</v>
      </c>
      <c r="EB96" s="24">
        <f t="shared" si="54"/>
        <v>0</v>
      </c>
      <c r="EC96" s="24">
        <f t="shared" si="54"/>
        <v>0</v>
      </c>
      <c r="ED96" s="24">
        <f t="shared" si="54"/>
        <v>0</v>
      </c>
      <c r="EE96" s="24">
        <f t="shared" si="54"/>
        <v>0</v>
      </c>
      <c r="EF96" s="24">
        <f t="shared" si="54"/>
        <v>0</v>
      </c>
      <c r="EG96" s="24">
        <f t="shared" si="54"/>
        <v>0</v>
      </c>
      <c r="EH96" s="24">
        <f t="shared" si="54"/>
        <v>0</v>
      </c>
      <c r="EI96" s="24">
        <f t="shared" si="54"/>
        <v>0</v>
      </c>
      <c r="EJ96" s="24">
        <f t="shared" si="54"/>
        <v>0</v>
      </c>
      <c r="EK96" s="24">
        <f t="shared" si="54"/>
        <v>0</v>
      </c>
      <c r="EL96" s="24">
        <f t="shared" si="54"/>
        <v>0</v>
      </c>
      <c r="EM96" s="24">
        <f t="shared" si="54"/>
        <v>0</v>
      </c>
      <c r="EN96" s="24">
        <f t="shared" si="54"/>
        <v>0</v>
      </c>
      <c r="EO96" s="24">
        <f t="shared" si="54"/>
        <v>0</v>
      </c>
      <c r="EP96" s="24">
        <f t="shared" si="54"/>
        <v>0</v>
      </c>
      <c r="EQ96" s="24">
        <f t="shared" si="54"/>
        <v>338</v>
      </c>
      <c r="ER96" s="24">
        <f t="shared" si="54"/>
        <v>0</v>
      </c>
      <c r="ES96" s="24">
        <f t="shared" si="54"/>
        <v>0</v>
      </c>
      <c r="ET96" s="24">
        <f t="shared" si="54"/>
        <v>0</v>
      </c>
      <c r="EU96" s="24">
        <f t="shared" si="54"/>
        <v>0</v>
      </c>
      <c r="EV96" s="24">
        <f t="shared" si="54"/>
        <v>0</v>
      </c>
      <c r="EW96" s="24">
        <f t="shared" si="54"/>
        <v>0</v>
      </c>
      <c r="EX96" s="24">
        <f t="shared" si="54"/>
        <v>0</v>
      </c>
      <c r="EY96" s="24">
        <f t="shared" si="54"/>
        <v>0</v>
      </c>
      <c r="EZ96" s="24">
        <f t="shared" si="54"/>
        <v>0</v>
      </c>
      <c r="FA96" s="24">
        <f t="shared" si="54"/>
        <v>0</v>
      </c>
      <c r="FB96" s="24">
        <f t="shared" si="54"/>
        <v>0</v>
      </c>
      <c r="FC96" s="24">
        <f t="shared" si="54"/>
        <v>0</v>
      </c>
      <c r="FD96" s="24">
        <f t="shared" si="54"/>
        <v>0</v>
      </c>
      <c r="FE96" s="24">
        <f t="shared" si="54"/>
        <v>0</v>
      </c>
      <c r="FF96" s="24">
        <f t="shared" si="54"/>
        <v>0</v>
      </c>
      <c r="FG96" s="24">
        <f t="shared" si="54"/>
        <v>0</v>
      </c>
      <c r="FH96" s="24">
        <f t="shared" si="54"/>
        <v>0</v>
      </c>
      <c r="FI96" s="24">
        <f t="shared" si="54"/>
        <v>0</v>
      </c>
      <c r="FJ96" s="24">
        <f t="shared" si="54"/>
        <v>0</v>
      </c>
      <c r="FK96" s="24">
        <f t="shared" si="54"/>
        <v>0</v>
      </c>
      <c r="FL96" s="24">
        <f t="shared" si="54"/>
        <v>0</v>
      </c>
      <c r="FM96" s="24">
        <f t="shared" si="54"/>
        <v>0</v>
      </c>
      <c r="FN96" s="24">
        <f t="shared" si="54"/>
        <v>0</v>
      </c>
      <c r="FO96" s="24">
        <f t="shared" si="54"/>
        <v>0</v>
      </c>
      <c r="FP96" s="24">
        <f t="shared" si="54"/>
        <v>0</v>
      </c>
      <c r="FQ96" s="24">
        <f t="shared" si="54"/>
        <v>0</v>
      </c>
      <c r="FR96" s="24">
        <f t="shared" si="54"/>
        <v>0</v>
      </c>
      <c r="FS96" s="24">
        <f t="shared" si="54"/>
        <v>0</v>
      </c>
      <c r="FT96" s="24">
        <f t="shared" si="54"/>
        <v>0</v>
      </c>
      <c r="FU96" s="24">
        <f t="shared" si="54"/>
        <v>0</v>
      </c>
      <c r="FV96" s="24">
        <f t="shared" si="54"/>
        <v>0</v>
      </c>
      <c r="FW96" s="24">
        <f t="shared" si="54"/>
        <v>0</v>
      </c>
      <c r="FX96" s="24">
        <f t="shared" si="54"/>
        <v>0</v>
      </c>
      <c r="FY96" s="24"/>
      <c r="FZ96" s="24">
        <f>SUM(C96:FY96)</f>
        <v>19618.240714285712</v>
      </c>
      <c r="GA96" s="21"/>
      <c r="GB96" s="21"/>
      <c r="GC96" s="21"/>
      <c r="GD96" s="21"/>
      <c r="GE96" s="21"/>
      <c r="GF96" s="21"/>
      <c r="GG96" s="7"/>
      <c r="GH96" s="19"/>
      <c r="GI96" s="19"/>
      <c r="GJ96" s="19"/>
      <c r="GK96" s="19"/>
      <c r="GL96" s="19"/>
      <c r="GM96" s="19"/>
      <c r="GN96" s="25"/>
      <c r="GO96" s="25"/>
    </row>
    <row r="97" spans="1:256" x14ac:dyDescent="0.2">
      <c r="A97" s="6" t="s">
        <v>396</v>
      </c>
      <c r="B97" s="7" t="s">
        <v>397</v>
      </c>
      <c r="C97" s="24">
        <f t="shared" ref="C97:BN97" si="55">ROUND(C32*$A$83,1)</f>
        <v>0</v>
      </c>
      <c r="D97" s="24">
        <f t="shared" si="55"/>
        <v>0</v>
      </c>
      <c r="E97" s="24">
        <f t="shared" si="55"/>
        <v>0</v>
      </c>
      <c r="F97" s="24">
        <f t="shared" si="55"/>
        <v>0</v>
      </c>
      <c r="G97" s="24">
        <f t="shared" si="55"/>
        <v>0</v>
      </c>
      <c r="H97" s="24">
        <f t="shared" si="55"/>
        <v>0</v>
      </c>
      <c r="I97" s="24">
        <f t="shared" si="55"/>
        <v>0</v>
      </c>
      <c r="J97" s="24">
        <f t="shared" si="55"/>
        <v>0</v>
      </c>
      <c r="K97" s="24">
        <f t="shared" si="55"/>
        <v>0</v>
      </c>
      <c r="L97" s="24">
        <f t="shared" si="55"/>
        <v>0</v>
      </c>
      <c r="M97" s="24">
        <f t="shared" si="55"/>
        <v>0</v>
      </c>
      <c r="N97" s="24">
        <f t="shared" si="55"/>
        <v>0</v>
      </c>
      <c r="O97" s="24">
        <f t="shared" si="55"/>
        <v>0</v>
      </c>
      <c r="P97" s="24">
        <f t="shared" si="55"/>
        <v>0</v>
      </c>
      <c r="Q97" s="24">
        <f t="shared" si="55"/>
        <v>0</v>
      </c>
      <c r="R97" s="24">
        <f t="shared" si="55"/>
        <v>0</v>
      </c>
      <c r="S97" s="24">
        <f t="shared" si="55"/>
        <v>0</v>
      </c>
      <c r="T97" s="24">
        <f t="shared" si="55"/>
        <v>0</v>
      </c>
      <c r="U97" s="24">
        <f t="shared" si="55"/>
        <v>0</v>
      </c>
      <c r="V97" s="24">
        <f t="shared" si="55"/>
        <v>0</v>
      </c>
      <c r="W97" s="24">
        <f t="shared" si="55"/>
        <v>0</v>
      </c>
      <c r="X97" s="24">
        <f t="shared" si="55"/>
        <v>0</v>
      </c>
      <c r="Y97" s="24">
        <f t="shared" si="55"/>
        <v>0</v>
      </c>
      <c r="Z97" s="24">
        <f t="shared" si="55"/>
        <v>0</v>
      </c>
      <c r="AA97" s="24">
        <f t="shared" si="55"/>
        <v>0</v>
      </c>
      <c r="AB97" s="24">
        <f t="shared" si="55"/>
        <v>0</v>
      </c>
      <c r="AC97" s="24">
        <f t="shared" si="55"/>
        <v>0</v>
      </c>
      <c r="AD97" s="24">
        <f t="shared" si="55"/>
        <v>0</v>
      </c>
      <c r="AE97" s="24">
        <f t="shared" si="55"/>
        <v>0</v>
      </c>
      <c r="AF97" s="24">
        <f t="shared" si="55"/>
        <v>0</v>
      </c>
      <c r="AG97" s="24">
        <f t="shared" si="55"/>
        <v>0</v>
      </c>
      <c r="AH97" s="24">
        <f t="shared" si="55"/>
        <v>0</v>
      </c>
      <c r="AI97" s="24">
        <f t="shared" si="55"/>
        <v>0</v>
      </c>
      <c r="AJ97" s="24">
        <f t="shared" si="55"/>
        <v>0</v>
      </c>
      <c r="AK97" s="24">
        <f t="shared" si="55"/>
        <v>0</v>
      </c>
      <c r="AL97" s="24">
        <f t="shared" si="55"/>
        <v>0</v>
      </c>
      <c r="AM97" s="24">
        <f t="shared" si="55"/>
        <v>0</v>
      </c>
      <c r="AN97" s="24">
        <f t="shared" si="55"/>
        <v>0</v>
      </c>
      <c r="AO97" s="24">
        <f t="shared" si="55"/>
        <v>0</v>
      </c>
      <c r="AP97" s="24">
        <f t="shared" si="55"/>
        <v>0</v>
      </c>
      <c r="AQ97" s="24">
        <f t="shared" si="55"/>
        <v>0</v>
      </c>
      <c r="AR97" s="24">
        <f t="shared" si="55"/>
        <v>0</v>
      </c>
      <c r="AS97" s="24">
        <f t="shared" si="55"/>
        <v>0</v>
      </c>
      <c r="AT97" s="24">
        <f t="shared" si="55"/>
        <v>0</v>
      </c>
      <c r="AU97" s="24">
        <f t="shared" si="55"/>
        <v>0</v>
      </c>
      <c r="AV97" s="24">
        <f t="shared" si="55"/>
        <v>0</v>
      </c>
      <c r="AW97" s="24">
        <f t="shared" si="55"/>
        <v>0</v>
      </c>
      <c r="AX97" s="24">
        <f t="shared" si="55"/>
        <v>0</v>
      </c>
      <c r="AY97" s="24">
        <f t="shared" si="55"/>
        <v>0</v>
      </c>
      <c r="AZ97" s="24">
        <f t="shared" si="55"/>
        <v>0</v>
      </c>
      <c r="BA97" s="24">
        <f t="shared" si="55"/>
        <v>0</v>
      </c>
      <c r="BB97" s="24">
        <f t="shared" si="55"/>
        <v>0</v>
      </c>
      <c r="BC97" s="24">
        <f t="shared" si="55"/>
        <v>0</v>
      </c>
      <c r="BD97" s="24">
        <f t="shared" si="55"/>
        <v>0</v>
      </c>
      <c r="BE97" s="24">
        <f t="shared" si="55"/>
        <v>0</v>
      </c>
      <c r="BF97" s="24">
        <f t="shared" si="55"/>
        <v>0</v>
      </c>
      <c r="BG97" s="24">
        <f t="shared" si="55"/>
        <v>0</v>
      </c>
      <c r="BH97" s="24">
        <f t="shared" si="55"/>
        <v>0</v>
      </c>
      <c r="BI97" s="24">
        <f t="shared" si="55"/>
        <v>0</v>
      </c>
      <c r="BJ97" s="24">
        <f t="shared" si="55"/>
        <v>0</v>
      </c>
      <c r="BK97" s="24">
        <f t="shared" si="55"/>
        <v>0</v>
      </c>
      <c r="BL97" s="24">
        <f t="shared" si="55"/>
        <v>0</v>
      </c>
      <c r="BM97" s="24">
        <f t="shared" si="55"/>
        <v>0</v>
      </c>
      <c r="BN97" s="24">
        <f t="shared" si="55"/>
        <v>0</v>
      </c>
      <c r="BO97" s="24">
        <f t="shared" ref="BO97:DZ97" si="56">ROUND(BO32*$A$83,1)</f>
        <v>0</v>
      </c>
      <c r="BP97" s="24">
        <f t="shared" si="56"/>
        <v>0</v>
      </c>
      <c r="BQ97" s="24">
        <f t="shared" si="56"/>
        <v>0</v>
      </c>
      <c r="BR97" s="24">
        <f t="shared" si="56"/>
        <v>0</v>
      </c>
      <c r="BS97" s="24">
        <f t="shared" si="56"/>
        <v>0</v>
      </c>
      <c r="BT97" s="24">
        <f t="shared" si="56"/>
        <v>0</v>
      </c>
      <c r="BU97" s="24">
        <f t="shared" si="56"/>
        <v>0</v>
      </c>
      <c r="BV97" s="24">
        <f t="shared" si="56"/>
        <v>0</v>
      </c>
      <c r="BW97" s="24">
        <f t="shared" si="56"/>
        <v>0</v>
      </c>
      <c r="BX97" s="24">
        <f t="shared" si="56"/>
        <v>0</v>
      </c>
      <c r="BY97" s="24">
        <f t="shared" si="56"/>
        <v>0</v>
      </c>
      <c r="BZ97" s="24">
        <f t="shared" si="56"/>
        <v>0</v>
      </c>
      <c r="CA97" s="24">
        <f t="shared" si="56"/>
        <v>0</v>
      </c>
      <c r="CB97" s="24">
        <f t="shared" si="56"/>
        <v>0</v>
      </c>
      <c r="CC97" s="24">
        <f t="shared" si="56"/>
        <v>0</v>
      </c>
      <c r="CD97" s="24">
        <f t="shared" si="56"/>
        <v>0</v>
      </c>
      <c r="CE97" s="24">
        <f t="shared" si="56"/>
        <v>0</v>
      </c>
      <c r="CF97" s="24">
        <f t="shared" si="56"/>
        <v>0</v>
      </c>
      <c r="CG97" s="24">
        <f t="shared" si="56"/>
        <v>0</v>
      </c>
      <c r="CH97" s="24">
        <f t="shared" si="56"/>
        <v>0</v>
      </c>
      <c r="CI97" s="24">
        <f t="shared" si="56"/>
        <v>0</v>
      </c>
      <c r="CJ97" s="24">
        <f t="shared" si="56"/>
        <v>0</v>
      </c>
      <c r="CK97" s="24">
        <f t="shared" si="56"/>
        <v>0</v>
      </c>
      <c r="CL97" s="24">
        <f t="shared" si="56"/>
        <v>0</v>
      </c>
      <c r="CM97" s="24">
        <f t="shared" si="56"/>
        <v>0</v>
      </c>
      <c r="CN97" s="24">
        <f t="shared" si="56"/>
        <v>0</v>
      </c>
      <c r="CO97" s="24">
        <f t="shared" si="56"/>
        <v>0</v>
      </c>
      <c r="CP97" s="24">
        <f t="shared" si="56"/>
        <v>0</v>
      </c>
      <c r="CQ97" s="24">
        <f t="shared" si="56"/>
        <v>0</v>
      </c>
      <c r="CR97" s="24">
        <f t="shared" si="56"/>
        <v>0</v>
      </c>
      <c r="CS97" s="24">
        <f t="shared" si="56"/>
        <v>0</v>
      </c>
      <c r="CT97" s="24">
        <f t="shared" si="56"/>
        <v>0</v>
      </c>
      <c r="CU97" s="24">
        <f t="shared" si="56"/>
        <v>0</v>
      </c>
      <c r="CV97" s="24">
        <f t="shared" si="56"/>
        <v>0</v>
      </c>
      <c r="CW97" s="24">
        <f t="shared" si="56"/>
        <v>0</v>
      </c>
      <c r="CX97" s="24">
        <f t="shared" si="56"/>
        <v>0</v>
      </c>
      <c r="CY97" s="24">
        <f t="shared" si="56"/>
        <v>0</v>
      </c>
      <c r="CZ97" s="24">
        <f t="shared" si="56"/>
        <v>0</v>
      </c>
      <c r="DA97" s="24">
        <f t="shared" si="56"/>
        <v>0</v>
      </c>
      <c r="DB97" s="24">
        <f t="shared" si="56"/>
        <v>0</v>
      </c>
      <c r="DC97" s="24">
        <f t="shared" si="56"/>
        <v>0</v>
      </c>
      <c r="DD97" s="24">
        <f t="shared" si="56"/>
        <v>0</v>
      </c>
      <c r="DE97" s="24">
        <f t="shared" si="56"/>
        <v>0</v>
      </c>
      <c r="DF97" s="24">
        <f t="shared" si="56"/>
        <v>0</v>
      </c>
      <c r="DG97" s="24">
        <f t="shared" si="56"/>
        <v>0</v>
      </c>
      <c r="DH97" s="24">
        <f t="shared" si="56"/>
        <v>0</v>
      </c>
      <c r="DI97" s="24">
        <f t="shared" si="56"/>
        <v>0</v>
      </c>
      <c r="DJ97" s="24">
        <f t="shared" si="56"/>
        <v>0</v>
      </c>
      <c r="DK97" s="24">
        <f t="shared" si="56"/>
        <v>0</v>
      </c>
      <c r="DL97" s="24">
        <f t="shared" si="56"/>
        <v>0</v>
      </c>
      <c r="DM97" s="24">
        <f t="shared" si="56"/>
        <v>0</v>
      </c>
      <c r="DN97" s="24">
        <f t="shared" si="56"/>
        <v>0</v>
      </c>
      <c r="DO97" s="24">
        <f t="shared" si="56"/>
        <v>0</v>
      </c>
      <c r="DP97" s="24">
        <f t="shared" si="56"/>
        <v>0</v>
      </c>
      <c r="DQ97" s="24">
        <f t="shared" si="56"/>
        <v>0</v>
      </c>
      <c r="DR97" s="24">
        <f t="shared" si="56"/>
        <v>0</v>
      </c>
      <c r="DS97" s="24">
        <f t="shared" si="56"/>
        <v>0</v>
      </c>
      <c r="DT97" s="24">
        <f t="shared" si="56"/>
        <v>0</v>
      </c>
      <c r="DU97" s="24">
        <f t="shared" si="56"/>
        <v>0</v>
      </c>
      <c r="DV97" s="24">
        <f t="shared" si="56"/>
        <v>0</v>
      </c>
      <c r="DW97" s="24">
        <f t="shared" si="56"/>
        <v>0</v>
      </c>
      <c r="DX97" s="24">
        <f t="shared" si="56"/>
        <v>0</v>
      </c>
      <c r="DY97" s="24">
        <f t="shared" si="56"/>
        <v>0</v>
      </c>
      <c r="DZ97" s="24">
        <f t="shared" si="56"/>
        <v>0</v>
      </c>
      <c r="EA97" s="24">
        <f t="shared" ref="EA97:FX97" si="57">ROUND(EA32*$A$83,1)</f>
        <v>0</v>
      </c>
      <c r="EB97" s="24">
        <f t="shared" si="57"/>
        <v>0</v>
      </c>
      <c r="EC97" s="24">
        <f t="shared" si="57"/>
        <v>0</v>
      </c>
      <c r="ED97" s="24">
        <f t="shared" si="57"/>
        <v>0</v>
      </c>
      <c r="EE97" s="24">
        <f t="shared" si="57"/>
        <v>0</v>
      </c>
      <c r="EF97" s="24">
        <f t="shared" si="57"/>
        <v>0</v>
      </c>
      <c r="EG97" s="24">
        <f t="shared" si="57"/>
        <v>0</v>
      </c>
      <c r="EH97" s="24">
        <f t="shared" si="57"/>
        <v>0</v>
      </c>
      <c r="EI97" s="24">
        <f t="shared" si="57"/>
        <v>0</v>
      </c>
      <c r="EJ97" s="24">
        <f t="shared" si="57"/>
        <v>0</v>
      </c>
      <c r="EK97" s="24">
        <f t="shared" si="57"/>
        <v>0</v>
      </c>
      <c r="EL97" s="24">
        <f t="shared" si="57"/>
        <v>0</v>
      </c>
      <c r="EM97" s="24">
        <f t="shared" si="57"/>
        <v>0</v>
      </c>
      <c r="EN97" s="24">
        <f t="shared" si="57"/>
        <v>0</v>
      </c>
      <c r="EO97" s="24">
        <f t="shared" si="57"/>
        <v>0</v>
      </c>
      <c r="EP97" s="24">
        <f t="shared" si="57"/>
        <v>0</v>
      </c>
      <c r="EQ97" s="24">
        <f t="shared" si="57"/>
        <v>0</v>
      </c>
      <c r="ER97" s="24">
        <f t="shared" si="57"/>
        <v>0</v>
      </c>
      <c r="ES97" s="24">
        <f t="shared" si="57"/>
        <v>0</v>
      </c>
      <c r="ET97" s="24">
        <f t="shared" si="57"/>
        <v>0</v>
      </c>
      <c r="EU97" s="24">
        <f t="shared" si="57"/>
        <v>0</v>
      </c>
      <c r="EV97" s="24">
        <f t="shared" si="57"/>
        <v>0</v>
      </c>
      <c r="EW97" s="24">
        <f t="shared" si="57"/>
        <v>0</v>
      </c>
      <c r="EX97" s="24">
        <f t="shared" si="57"/>
        <v>0</v>
      </c>
      <c r="EY97" s="24">
        <f t="shared" si="57"/>
        <v>0</v>
      </c>
      <c r="EZ97" s="24">
        <f t="shared" si="57"/>
        <v>0</v>
      </c>
      <c r="FA97" s="24">
        <f t="shared" si="57"/>
        <v>0</v>
      </c>
      <c r="FB97" s="24">
        <f t="shared" si="57"/>
        <v>0</v>
      </c>
      <c r="FC97" s="24">
        <f t="shared" si="57"/>
        <v>0</v>
      </c>
      <c r="FD97" s="24">
        <f t="shared" si="57"/>
        <v>0</v>
      </c>
      <c r="FE97" s="24">
        <f t="shared" si="57"/>
        <v>0</v>
      </c>
      <c r="FF97" s="24">
        <f t="shared" si="57"/>
        <v>0</v>
      </c>
      <c r="FG97" s="24">
        <f t="shared" si="57"/>
        <v>0</v>
      </c>
      <c r="FH97" s="24">
        <f t="shared" si="57"/>
        <v>0</v>
      </c>
      <c r="FI97" s="24">
        <f t="shared" si="57"/>
        <v>0</v>
      </c>
      <c r="FJ97" s="24">
        <f t="shared" si="57"/>
        <v>0</v>
      </c>
      <c r="FK97" s="24">
        <f t="shared" si="57"/>
        <v>0</v>
      </c>
      <c r="FL97" s="24">
        <f t="shared" si="57"/>
        <v>0</v>
      </c>
      <c r="FM97" s="24">
        <f t="shared" si="57"/>
        <v>0</v>
      </c>
      <c r="FN97" s="24">
        <f t="shared" si="57"/>
        <v>0</v>
      </c>
      <c r="FO97" s="24">
        <f t="shared" si="57"/>
        <v>0</v>
      </c>
      <c r="FP97" s="24">
        <f t="shared" si="57"/>
        <v>0</v>
      </c>
      <c r="FQ97" s="24">
        <f t="shared" si="57"/>
        <v>0</v>
      </c>
      <c r="FR97" s="24">
        <f t="shared" si="57"/>
        <v>0</v>
      </c>
      <c r="FS97" s="24">
        <f t="shared" si="57"/>
        <v>0</v>
      </c>
      <c r="FT97" s="24">
        <f t="shared" si="57"/>
        <v>0</v>
      </c>
      <c r="FU97" s="24">
        <f t="shared" si="57"/>
        <v>0</v>
      </c>
      <c r="FV97" s="24">
        <f t="shared" si="57"/>
        <v>0</v>
      </c>
      <c r="FW97" s="24">
        <f t="shared" si="57"/>
        <v>0</v>
      </c>
      <c r="FX97" s="24">
        <f t="shared" si="57"/>
        <v>0</v>
      </c>
      <c r="FY97" s="24"/>
      <c r="FZ97" s="24">
        <f>SUM(C97:FY97)</f>
        <v>0</v>
      </c>
      <c r="GA97" s="21"/>
      <c r="GB97" s="24"/>
      <c r="GC97" s="24"/>
      <c r="GD97" s="24"/>
      <c r="GE97" s="24"/>
      <c r="GF97" s="7"/>
      <c r="GG97" s="7"/>
      <c r="GH97" s="19"/>
      <c r="GI97" s="19"/>
      <c r="GJ97" s="19"/>
      <c r="GK97" s="19"/>
      <c r="GL97" s="19"/>
      <c r="GM97" s="19"/>
      <c r="GN97" s="25"/>
      <c r="GO97" s="25"/>
    </row>
    <row r="98" spans="1:256" x14ac:dyDescent="0.2">
      <c r="A98" s="6" t="s">
        <v>398</v>
      </c>
      <c r="B98" s="7" t="s">
        <v>399</v>
      </c>
      <c r="C98" s="31">
        <f>IF(AND((C90+C93+C94+C95+C96+C97)&lt;50,(C13=0)),50,(C90+C93+C94+C95+C96+C97))</f>
        <v>6444.1</v>
      </c>
      <c r="D98" s="31">
        <f t="shared" ref="D98:BO98" si="58">IF(AND((D90+D93+D94+D95+D96+D97)&lt;50,(D13=0)),50,(D90+D93+D94+D95+D96+D97))</f>
        <v>42198.8</v>
      </c>
      <c r="E98" s="31">
        <f t="shared" si="58"/>
        <v>7026.4</v>
      </c>
      <c r="F98" s="31">
        <f t="shared" si="58"/>
        <v>19992.400000000001</v>
      </c>
      <c r="G98" s="31">
        <f t="shared" si="58"/>
        <v>1130.3</v>
      </c>
      <c r="H98" s="31">
        <f t="shared" si="58"/>
        <v>1074.3</v>
      </c>
      <c r="I98" s="31">
        <f t="shared" si="58"/>
        <v>9682</v>
      </c>
      <c r="J98" s="31">
        <f t="shared" si="58"/>
        <v>2384.5</v>
      </c>
      <c r="K98" s="31">
        <f t="shared" si="58"/>
        <v>267.39999999999998</v>
      </c>
      <c r="L98" s="31">
        <f t="shared" si="58"/>
        <v>2465.6999999999998</v>
      </c>
      <c r="M98" s="31">
        <f t="shared" si="58"/>
        <v>1259.7</v>
      </c>
      <c r="N98" s="31">
        <f t="shared" si="58"/>
        <v>53758.84</v>
      </c>
      <c r="O98" s="31">
        <f t="shared" si="58"/>
        <v>14424</v>
      </c>
      <c r="P98" s="31">
        <f t="shared" si="58"/>
        <v>241.7</v>
      </c>
      <c r="Q98" s="31">
        <f t="shared" si="58"/>
        <v>38906.879999999997</v>
      </c>
      <c r="R98" s="31">
        <f t="shared" si="58"/>
        <v>494.7</v>
      </c>
      <c r="S98" s="31">
        <f t="shared" si="58"/>
        <v>1698.66</v>
      </c>
      <c r="T98" s="31">
        <f t="shared" si="58"/>
        <v>142.6</v>
      </c>
      <c r="U98" s="31">
        <f t="shared" si="58"/>
        <v>56</v>
      </c>
      <c r="V98" s="31">
        <f t="shared" si="58"/>
        <v>292.8</v>
      </c>
      <c r="W98" s="31">
        <f t="shared" si="58"/>
        <v>125.76</v>
      </c>
      <c r="X98" s="31">
        <f t="shared" si="58"/>
        <v>50</v>
      </c>
      <c r="Y98" s="31">
        <f t="shared" si="58"/>
        <v>477</v>
      </c>
      <c r="Z98" s="31">
        <f t="shared" si="58"/>
        <v>228.1</v>
      </c>
      <c r="AA98" s="31">
        <f t="shared" si="58"/>
        <v>30681.74</v>
      </c>
      <c r="AB98" s="31">
        <f t="shared" si="58"/>
        <v>29379.200000000001</v>
      </c>
      <c r="AC98" s="31">
        <f t="shared" si="58"/>
        <v>1006</v>
      </c>
      <c r="AD98" s="31">
        <f t="shared" si="58"/>
        <v>1343</v>
      </c>
      <c r="AE98" s="31">
        <f t="shared" si="58"/>
        <v>102</v>
      </c>
      <c r="AF98" s="31">
        <f t="shared" si="58"/>
        <v>176.9</v>
      </c>
      <c r="AG98" s="31">
        <f t="shared" si="58"/>
        <v>687</v>
      </c>
      <c r="AH98" s="31">
        <f t="shared" si="58"/>
        <v>1092</v>
      </c>
      <c r="AI98" s="31">
        <f t="shared" si="58"/>
        <v>345.2</v>
      </c>
      <c r="AJ98" s="31">
        <f t="shared" si="58"/>
        <v>161.6</v>
      </c>
      <c r="AK98" s="31">
        <f t="shared" si="58"/>
        <v>217.8</v>
      </c>
      <c r="AL98" s="31">
        <f t="shared" si="58"/>
        <v>277</v>
      </c>
      <c r="AM98" s="31">
        <f t="shared" si="58"/>
        <v>445.6</v>
      </c>
      <c r="AN98" s="31">
        <f t="shared" si="58"/>
        <v>372.6</v>
      </c>
      <c r="AO98" s="31">
        <f t="shared" si="58"/>
        <v>4749.0600000000004</v>
      </c>
      <c r="AP98" s="31">
        <f t="shared" si="58"/>
        <v>89438.9</v>
      </c>
      <c r="AQ98" s="31">
        <f t="shared" si="58"/>
        <v>222.3</v>
      </c>
      <c r="AR98" s="31">
        <f t="shared" si="58"/>
        <v>63794.63</v>
      </c>
      <c r="AS98" s="31">
        <f t="shared" si="58"/>
        <v>6984.3</v>
      </c>
      <c r="AT98" s="31">
        <f t="shared" si="58"/>
        <v>2214.2200000000003</v>
      </c>
      <c r="AU98" s="31">
        <f t="shared" si="58"/>
        <v>260.7</v>
      </c>
      <c r="AV98" s="31">
        <f t="shared" si="58"/>
        <v>306.39999999999998</v>
      </c>
      <c r="AW98" s="31">
        <f t="shared" si="58"/>
        <v>258.10000000000002</v>
      </c>
      <c r="AX98" s="31">
        <f t="shared" si="58"/>
        <v>58.8</v>
      </c>
      <c r="AY98" s="31">
        <f t="shared" si="58"/>
        <v>429.5</v>
      </c>
      <c r="AZ98" s="31">
        <f t="shared" si="58"/>
        <v>11424.98</v>
      </c>
      <c r="BA98" s="31">
        <f t="shared" si="58"/>
        <v>9315</v>
      </c>
      <c r="BB98" s="31">
        <f t="shared" si="58"/>
        <v>8165.7</v>
      </c>
      <c r="BC98" s="31">
        <f t="shared" si="58"/>
        <v>28630.76</v>
      </c>
      <c r="BD98" s="31">
        <f t="shared" si="58"/>
        <v>5171.5599999999995</v>
      </c>
      <c r="BE98" s="31">
        <f t="shared" si="58"/>
        <v>1390.8</v>
      </c>
      <c r="BF98" s="31">
        <f t="shared" si="58"/>
        <v>24613.51</v>
      </c>
      <c r="BG98" s="31">
        <f t="shared" si="58"/>
        <v>1031.0999999999999</v>
      </c>
      <c r="BH98" s="31">
        <f t="shared" si="58"/>
        <v>579</v>
      </c>
      <c r="BI98" s="31">
        <f t="shared" si="58"/>
        <v>250.5</v>
      </c>
      <c r="BJ98" s="31">
        <f t="shared" si="58"/>
        <v>6489.5199999999995</v>
      </c>
      <c r="BK98" s="31">
        <f t="shared" si="58"/>
        <v>17933.72</v>
      </c>
      <c r="BL98" s="31">
        <f t="shared" si="58"/>
        <v>182.5</v>
      </c>
      <c r="BM98" s="31">
        <f t="shared" si="58"/>
        <v>269.60000000000002</v>
      </c>
      <c r="BN98" s="31">
        <f t="shared" si="58"/>
        <v>3598.8</v>
      </c>
      <c r="BO98" s="31">
        <f t="shared" si="58"/>
        <v>1353.8</v>
      </c>
      <c r="BP98" s="31">
        <f t="shared" ref="BP98:EA98" si="59">IF(AND((BP90+BP93+BP94+BP95+BP96+BP97)&lt;50,(BP13=0)),50,(BP90+BP93+BP94+BP95+BP96+BP97))</f>
        <v>206.9</v>
      </c>
      <c r="BQ98" s="31">
        <f t="shared" si="59"/>
        <v>6267.0257142857145</v>
      </c>
      <c r="BR98" s="31">
        <f t="shared" si="59"/>
        <v>4685.18</v>
      </c>
      <c r="BS98" s="31">
        <f t="shared" si="59"/>
        <v>1206.8</v>
      </c>
      <c r="BT98" s="31">
        <f t="shared" si="59"/>
        <v>445.1</v>
      </c>
      <c r="BU98" s="31">
        <f t="shared" si="59"/>
        <v>427.8</v>
      </c>
      <c r="BV98" s="31">
        <f t="shared" si="59"/>
        <v>1315</v>
      </c>
      <c r="BW98" s="31">
        <f t="shared" si="59"/>
        <v>2046.7</v>
      </c>
      <c r="BX98" s="31">
        <f t="shared" si="59"/>
        <v>97</v>
      </c>
      <c r="BY98" s="31">
        <f t="shared" si="59"/>
        <v>543.5</v>
      </c>
      <c r="BZ98" s="31">
        <f t="shared" si="59"/>
        <v>237.1</v>
      </c>
      <c r="CA98" s="31">
        <f t="shared" si="59"/>
        <v>160.9</v>
      </c>
      <c r="CB98" s="31">
        <f t="shared" si="59"/>
        <v>80769.22</v>
      </c>
      <c r="CC98" s="31">
        <f t="shared" si="59"/>
        <v>196.4</v>
      </c>
      <c r="CD98" s="31">
        <f t="shared" si="59"/>
        <v>50</v>
      </c>
      <c r="CE98" s="31">
        <f t="shared" si="59"/>
        <v>150.9</v>
      </c>
      <c r="CF98" s="31">
        <f t="shared" si="59"/>
        <v>141</v>
      </c>
      <c r="CG98" s="31">
        <f t="shared" si="59"/>
        <v>211.7</v>
      </c>
      <c r="CH98" s="31">
        <f t="shared" si="59"/>
        <v>111.9</v>
      </c>
      <c r="CI98" s="31">
        <f t="shared" si="59"/>
        <v>719.7</v>
      </c>
      <c r="CJ98" s="31">
        <f t="shared" si="59"/>
        <v>1020</v>
      </c>
      <c r="CK98" s="31">
        <f t="shared" si="59"/>
        <v>4953</v>
      </c>
      <c r="CL98" s="31">
        <f t="shared" si="59"/>
        <v>1381</v>
      </c>
      <c r="CM98" s="31">
        <f t="shared" si="59"/>
        <v>776.2</v>
      </c>
      <c r="CN98" s="31">
        <f t="shared" si="59"/>
        <v>32312.705000000002</v>
      </c>
      <c r="CO98" s="31">
        <f t="shared" si="59"/>
        <v>15190.18</v>
      </c>
      <c r="CP98" s="31">
        <f t="shared" si="59"/>
        <v>1049.78</v>
      </c>
      <c r="CQ98" s="31">
        <f t="shared" si="59"/>
        <v>924.1</v>
      </c>
      <c r="CR98" s="31">
        <f t="shared" si="59"/>
        <v>204.3</v>
      </c>
      <c r="CS98" s="31">
        <f t="shared" si="59"/>
        <v>357.6</v>
      </c>
      <c r="CT98" s="31">
        <f t="shared" si="59"/>
        <v>108.5</v>
      </c>
      <c r="CU98" s="31">
        <f t="shared" si="59"/>
        <v>73.5</v>
      </c>
      <c r="CV98" s="31">
        <f t="shared" si="59"/>
        <v>50</v>
      </c>
      <c r="CW98" s="31">
        <f t="shared" si="59"/>
        <v>203</v>
      </c>
      <c r="CX98" s="31">
        <f t="shared" si="59"/>
        <v>475.8</v>
      </c>
      <c r="CY98" s="31">
        <f t="shared" si="59"/>
        <v>50</v>
      </c>
      <c r="CZ98" s="31">
        <f t="shared" si="59"/>
        <v>2115.4</v>
      </c>
      <c r="DA98" s="31">
        <f t="shared" si="59"/>
        <v>190.3</v>
      </c>
      <c r="DB98" s="31">
        <f t="shared" si="59"/>
        <v>311</v>
      </c>
      <c r="DC98" s="31">
        <f t="shared" si="59"/>
        <v>151.9</v>
      </c>
      <c r="DD98" s="31">
        <f t="shared" si="59"/>
        <v>161.80000000000001</v>
      </c>
      <c r="DE98" s="31">
        <f t="shared" si="59"/>
        <v>397.3</v>
      </c>
      <c r="DF98" s="31">
        <f t="shared" si="59"/>
        <v>22061.599999999999</v>
      </c>
      <c r="DG98" s="31">
        <f t="shared" si="59"/>
        <v>88.9</v>
      </c>
      <c r="DH98" s="31">
        <f t="shared" si="59"/>
        <v>2082.8000000000002</v>
      </c>
      <c r="DI98" s="31">
        <f t="shared" si="59"/>
        <v>2708.96</v>
      </c>
      <c r="DJ98" s="31">
        <f t="shared" si="59"/>
        <v>663.2</v>
      </c>
      <c r="DK98" s="31">
        <f t="shared" si="59"/>
        <v>471</v>
      </c>
      <c r="DL98" s="31">
        <f t="shared" si="59"/>
        <v>5926.9</v>
      </c>
      <c r="DM98" s="31">
        <f t="shared" si="59"/>
        <v>254.2</v>
      </c>
      <c r="DN98" s="31">
        <f t="shared" si="59"/>
        <v>1408.2</v>
      </c>
      <c r="DO98" s="31">
        <f t="shared" si="59"/>
        <v>3304</v>
      </c>
      <c r="DP98" s="31">
        <f t="shared" si="59"/>
        <v>204.9</v>
      </c>
      <c r="DQ98" s="31">
        <f t="shared" si="59"/>
        <v>737.5</v>
      </c>
      <c r="DR98" s="31">
        <f t="shared" si="59"/>
        <v>1462</v>
      </c>
      <c r="DS98" s="31">
        <f t="shared" si="59"/>
        <v>790.1</v>
      </c>
      <c r="DT98" s="31">
        <f t="shared" si="59"/>
        <v>167.6</v>
      </c>
      <c r="DU98" s="31">
        <f t="shared" si="59"/>
        <v>381.4</v>
      </c>
      <c r="DV98" s="31">
        <f t="shared" si="59"/>
        <v>221</v>
      </c>
      <c r="DW98" s="31">
        <f t="shared" si="59"/>
        <v>333.4</v>
      </c>
      <c r="DX98" s="31">
        <f t="shared" si="59"/>
        <v>173.4</v>
      </c>
      <c r="DY98" s="31">
        <f t="shared" si="59"/>
        <v>333.1</v>
      </c>
      <c r="DZ98" s="31">
        <f t="shared" si="59"/>
        <v>813.8</v>
      </c>
      <c r="EA98" s="31">
        <f t="shared" si="59"/>
        <v>631.70000000000005</v>
      </c>
      <c r="EB98" s="31">
        <f t="shared" ref="EB98:FX98" si="60">IF(AND((EB90+EB93+EB94+EB95+EB96+EB97)&lt;50,(EB13=0)),50,(EB90+EB93+EB94+EB95+EB96+EB97))</f>
        <v>609</v>
      </c>
      <c r="EC98" s="31">
        <f t="shared" si="60"/>
        <v>319.3</v>
      </c>
      <c r="ED98" s="31">
        <f t="shared" si="60"/>
        <v>1645.2</v>
      </c>
      <c r="EE98" s="31">
        <f t="shared" si="60"/>
        <v>186.9</v>
      </c>
      <c r="EF98" s="31">
        <f t="shared" si="60"/>
        <v>1539.5</v>
      </c>
      <c r="EG98" s="31">
        <f t="shared" si="60"/>
        <v>285.3</v>
      </c>
      <c r="EH98" s="31">
        <f t="shared" si="60"/>
        <v>248.3</v>
      </c>
      <c r="EI98" s="31">
        <f t="shared" si="60"/>
        <v>15861.6</v>
      </c>
      <c r="EJ98" s="31">
        <f t="shared" si="60"/>
        <v>10051.120000000001</v>
      </c>
      <c r="EK98" s="31">
        <f t="shared" si="60"/>
        <v>698.6</v>
      </c>
      <c r="EL98" s="31">
        <f t="shared" si="60"/>
        <v>476.4</v>
      </c>
      <c r="EM98" s="31">
        <f t="shared" si="60"/>
        <v>422.8</v>
      </c>
      <c r="EN98" s="31">
        <f t="shared" si="60"/>
        <v>1063.5</v>
      </c>
      <c r="EO98" s="31">
        <f t="shared" si="60"/>
        <v>375.6</v>
      </c>
      <c r="EP98" s="31">
        <f t="shared" si="60"/>
        <v>392.1</v>
      </c>
      <c r="EQ98" s="31">
        <f t="shared" si="60"/>
        <v>2971.7</v>
      </c>
      <c r="ER98" s="31">
        <f t="shared" si="60"/>
        <v>303.5</v>
      </c>
      <c r="ES98" s="31">
        <f t="shared" si="60"/>
        <v>154.69999999999999</v>
      </c>
      <c r="ET98" s="31">
        <f t="shared" si="60"/>
        <v>223.6</v>
      </c>
      <c r="EU98" s="31">
        <f t="shared" si="60"/>
        <v>612.79999999999995</v>
      </c>
      <c r="EV98" s="31">
        <f t="shared" si="60"/>
        <v>80.8</v>
      </c>
      <c r="EW98" s="31">
        <f t="shared" si="60"/>
        <v>904.6</v>
      </c>
      <c r="EX98" s="31">
        <f t="shared" si="60"/>
        <v>189.5</v>
      </c>
      <c r="EY98" s="31">
        <f t="shared" si="60"/>
        <v>266.60000000000002</v>
      </c>
      <c r="EZ98" s="31">
        <f t="shared" si="60"/>
        <v>143</v>
      </c>
      <c r="FA98" s="31">
        <f t="shared" si="60"/>
        <v>3464.2</v>
      </c>
      <c r="FB98" s="31">
        <f t="shared" si="60"/>
        <v>341.1</v>
      </c>
      <c r="FC98" s="31">
        <f t="shared" si="60"/>
        <v>2160.7200000000003</v>
      </c>
      <c r="FD98" s="31">
        <f t="shared" si="60"/>
        <v>403</v>
      </c>
      <c r="FE98" s="31">
        <f t="shared" si="60"/>
        <v>101.5</v>
      </c>
      <c r="FF98" s="31">
        <f t="shared" si="60"/>
        <v>220.6</v>
      </c>
      <c r="FG98" s="31">
        <f t="shared" si="60"/>
        <v>133</v>
      </c>
      <c r="FH98" s="31">
        <f t="shared" si="60"/>
        <v>86</v>
      </c>
      <c r="FI98" s="31">
        <f t="shared" si="60"/>
        <v>1905.9</v>
      </c>
      <c r="FJ98" s="31">
        <f t="shared" si="60"/>
        <v>2088</v>
      </c>
      <c r="FK98" s="31">
        <f t="shared" si="60"/>
        <v>2576.5</v>
      </c>
      <c r="FL98" s="31">
        <f t="shared" si="60"/>
        <v>7630.06</v>
      </c>
      <c r="FM98" s="31">
        <f t="shared" si="60"/>
        <v>3862</v>
      </c>
      <c r="FN98" s="31">
        <f t="shared" si="60"/>
        <v>22325.200000000001</v>
      </c>
      <c r="FO98" s="31">
        <f t="shared" si="60"/>
        <v>1123.4000000000001</v>
      </c>
      <c r="FP98" s="31">
        <f t="shared" si="60"/>
        <v>2248</v>
      </c>
      <c r="FQ98" s="31">
        <f t="shared" si="60"/>
        <v>961.5</v>
      </c>
      <c r="FR98" s="31">
        <f t="shared" si="60"/>
        <v>176.6</v>
      </c>
      <c r="FS98" s="31">
        <f t="shared" si="60"/>
        <v>211.6</v>
      </c>
      <c r="FT98" s="31">
        <f t="shared" si="60"/>
        <v>69.7</v>
      </c>
      <c r="FU98" s="31">
        <f t="shared" si="60"/>
        <v>861.7</v>
      </c>
      <c r="FV98" s="31">
        <f t="shared" si="60"/>
        <v>724</v>
      </c>
      <c r="FW98" s="31">
        <f t="shared" si="60"/>
        <v>192.8</v>
      </c>
      <c r="FX98" s="31">
        <f t="shared" si="60"/>
        <v>60.8</v>
      </c>
      <c r="FY98" s="24"/>
      <c r="FZ98" s="24">
        <f t="shared" ref="FZ98:FZ105" si="61">SUM(C98:FX98)</f>
        <v>861848.79071428569</v>
      </c>
      <c r="GA98" s="21"/>
      <c r="GB98" s="24"/>
      <c r="GC98" s="24"/>
      <c r="GD98" s="24"/>
      <c r="GE98" s="24"/>
      <c r="GF98" s="7"/>
      <c r="GG98" s="7"/>
      <c r="GH98" s="19"/>
      <c r="GI98" s="19"/>
      <c r="GJ98" s="19"/>
      <c r="GK98" s="19"/>
      <c r="GL98" s="19"/>
      <c r="GM98" s="19"/>
      <c r="GN98" s="25"/>
      <c r="GO98" s="25"/>
    </row>
    <row r="99" spans="1:256" x14ac:dyDescent="0.2">
      <c r="A99" s="6" t="s">
        <v>400</v>
      </c>
      <c r="B99" s="7" t="s">
        <v>401</v>
      </c>
      <c r="C99" s="24">
        <f t="shared" ref="C99:BN99" si="62">C14</f>
        <v>1</v>
      </c>
      <c r="D99" s="24">
        <f t="shared" si="62"/>
        <v>5</v>
      </c>
      <c r="E99" s="24">
        <f t="shared" si="62"/>
        <v>0</v>
      </c>
      <c r="F99" s="24">
        <f t="shared" si="62"/>
        <v>0</v>
      </c>
      <c r="G99" s="24">
        <f t="shared" si="62"/>
        <v>1</v>
      </c>
      <c r="H99" s="24">
        <f t="shared" si="62"/>
        <v>1.5</v>
      </c>
      <c r="I99" s="24">
        <f t="shared" si="62"/>
        <v>9</v>
      </c>
      <c r="J99" s="24">
        <f t="shared" si="62"/>
        <v>0</v>
      </c>
      <c r="K99" s="24">
        <f t="shared" si="62"/>
        <v>0</v>
      </c>
      <c r="L99" s="24">
        <f t="shared" si="62"/>
        <v>0</v>
      </c>
      <c r="M99" s="24">
        <f t="shared" si="62"/>
        <v>0</v>
      </c>
      <c r="N99" s="24">
        <f t="shared" si="62"/>
        <v>18</v>
      </c>
      <c r="O99" s="24">
        <f t="shared" si="62"/>
        <v>0</v>
      </c>
      <c r="P99" s="24">
        <f t="shared" si="62"/>
        <v>1</v>
      </c>
      <c r="Q99" s="24">
        <f t="shared" si="62"/>
        <v>109.5</v>
      </c>
      <c r="R99" s="24">
        <f t="shared" si="62"/>
        <v>1</v>
      </c>
      <c r="S99" s="24">
        <f t="shared" si="62"/>
        <v>0</v>
      </c>
      <c r="T99" s="24">
        <f t="shared" si="62"/>
        <v>0</v>
      </c>
      <c r="U99" s="24">
        <f t="shared" si="62"/>
        <v>0</v>
      </c>
      <c r="V99" s="24">
        <f t="shared" si="62"/>
        <v>0</v>
      </c>
      <c r="W99" s="24">
        <f t="shared" si="62"/>
        <v>0</v>
      </c>
      <c r="X99" s="24">
        <f t="shared" si="62"/>
        <v>0</v>
      </c>
      <c r="Y99" s="24">
        <f t="shared" si="62"/>
        <v>0</v>
      </c>
      <c r="Z99" s="24">
        <f t="shared" si="62"/>
        <v>1</v>
      </c>
      <c r="AA99" s="24">
        <f t="shared" si="62"/>
        <v>0</v>
      </c>
      <c r="AB99" s="24">
        <f t="shared" si="62"/>
        <v>4</v>
      </c>
      <c r="AC99" s="24">
        <f t="shared" si="62"/>
        <v>0</v>
      </c>
      <c r="AD99" s="24">
        <f t="shared" si="62"/>
        <v>0</v>
      </c>
      <c r="AE99" s="24">
        <f t="shared" si="62"/>
        <v>0</v>
      </c>
      <c r="AF99" s="24">
        <f t="shared" si="62"/>
        <v>0</v>
      </c>
      <c r="AG99" s="24">
        <f t="shared" si="62"/>
        <v>0</v>
      </c>
      <c r="AH99" s="24">
        <f t="shared" si="62"/>
        <v>0</v>
      </c>
      <c r="AI99" s="24">
        <f t="shared" si="62"/>
        <v>0</v>
      </c>
      <c r="AJ99" s="24">
        <f t="shared" si="62"/>
        <v>0</v>
      </c>
      <c r="AK99" s="24">
        <f t="shared" si="62"/>
        <v>0</v>
      </c>
      <c r="AL99" s="24">
        <f t="shared" si="62"/>
        <v>0</v>
      </c>
      <c r="AM99" s="24">
        <f t="shared" si="62"/>
        <v>0</v>
      </c>
      <c r="AN99" s="24">
        <f t="shared" si="62"/>
        <v>0</v>
      </c>
      <c r="AO99" s="24">
        <f t="shared" si="62"/>
        <v>0</v>
      </c>
      <c r="AP99" s="24">
        <f t="shared" si="62"/>
        <v>72</v>
      </c>
      <c r="AQ99" s="24">
        <f t="shared" si="62"/>
        <v>0</v>
      </c>
      <c r="AR99" s="24">
        <f t="shared" si="62"/>
        <v>8</v>
      </c>
      <c r="AS99" s="24">
        <f t="shared" si="62"/>
        <v>1.5</v>
      </c>
      <c r="AT99" s="24">
        <f t="shared" si="62"/>
        <v>2</v>
      </c>
      <c r="AU99" s="24">
        <f t="shared" si="62"/>
        <v>0</v>
      </c>
      <c r="AV99" s="24">
        <f t="shared" si="62"/>
        <v>0</v>
      </c>
      <c r="AW99" s="24">
        <f t="shared" si="62"/>
        <v>0</v>
      </c>
      <c r="AX99" s="24">
        <f t="shared" si="62"/>
        <v>0</v>
      </c>
      <c r="AY99" s="24">
        <f t="shared" si="62"/>
        <v>0</v>
      </c>
      <c r="AZ99" s="24">
        <f t="shared" si="62"/>
        <v>0</v>
      </c>
      <c r="BA99" s="24">
        <f t="shared" si="62"/>
        <v>0</v>
      </c>
      <c r="BB99" s="24">
        <f t="shared" si="62"/>
        <v>0.5</v>
      </c>
      <c r="BC99" s="24">
        <f t="shared" si="62"/>
        <v>7.5</v>
      </c>
      <c r="BD99" s="24">
        <f t="shared" si="62"/>
        <v>0</v>
      </c>
      <c r="BE99" s="24">
        <f t="shared" si="62"/>
        <v>0</v>
      </c>
      <c r="BF99" s="24">
        <f t="shared" si="62"/>
        <v>15</v>
      </c>
      <c r="BG99" s="24">
        <f t="shared" si="62"/>
        <v>0</v>
      </c>
      <c r="BH99" s="24">
        <f t="shared" si="62"/>
        <v>1.5</v>
      </c>
      <c r="BI99" s="24">
        <f t="shared" si="62"/>
        <v>0</v>
      </c>
      <c r="BJ99" s="24">
        <f t="shared" si="62"/>
        <v>3.5</v>
      </c>
      <c r="BK99" s="24">
        <f t="shared" si="62"/>
        <v>25</v>
      </c>
      <c r="BL99" s="24">
        <f t="shared" si="62"/>
        <v>8</v>
      </c>
      <c r="BM99" s="24">
        <f t="shared" si="62"/>
        <v>2</v>
      </c>
      <c r="BN99" s="24">
        <f t="shared" si="62"/>
        <v>5</v>
      </c>
      <c r="BO99" s="24">
        <f t="shared" ref="BO99:DZ99" si="63">BO14</f>
        <v>0</v>
      </c>
      <c r="BP99" s="24">
        <f t="shared" si="63"/>
        <v>0</v>
      </c>
      <c r="BQ99" s="24">
        <f t="shared" si="63"/>
        <v>1</v>
      </c>
      <c r="BR99" s="24">
        <f t="shared" si="63"/>
        <v>0</v>
      </c>
      <c r="BS99" s="24">
        <f t="shared" si="63"/>
        <v>0</v>
      </c>
      <c r="BT99" s="24">
        <f t="shared" si="63"/>
        <v>0</v>
      </c>
      <c r="BU99" s="24">
        <f t="shared" si="63"/>
        <v>0</v>
      </c>
      <c r="BV99" s="24">
        <f t="shared" si="63"/>
        <v>0</v>
      </c>
      <c r="BW99" s="24">
        <f t="shared" si="63"/>
        <v>0</v>
      </c>
      <c r="BX99" s="24">
        <f t="shared" si="63"/>
        <v>0</v>
      </c>
      <c r="BY99" s="24">
        <f t="shared" si="63"/>
        <v>0</v>
      </c>
      <c r="BZ99" s="24">
        <f t="shared" si="63"/>
        <v>0</v>
      </c>
      <c r="CA99" s="24">
        <f t="shared" si="63"/>
        <v>0</v>
      </c>
      <c r="CB99" s="24">
        <f t="shared" si="63"/>
        <v>33.5</v>
      </c>
      <c r="CC99" s="24">
        <f t="shared" si="63"/>
        <v>0</v>
      </c>
      <c r="CD99" s="24">
        <f t="shared" si="63"/>
        <v>0</v>
      </c>
      <c r="CE99" s="24">
        <f t="shared" si="63"/>
        <v>0</v>
      </c>
      <c r="CF99" s="24">
        <f t="shared" si="63"/>
        <v>0</v>
      </c>
      <c r="CG99" s="24">
        <f t="shared" si="63"/>
        <v>0</v>
      </c>
      <c r="CH99" s="24">
        <f t="shared" si="63"/>
        <v>0</v>
      </c>
      <c r="CI99" s="24">
        <f t="shared" si="63"/>
        <v>0</v>
      </c>
      <c r="CJ99" s="24">
        <f t="shared" si="63"/>
        <v>0</v>
      </c>
      <c r="CK99" s="24">
        <f t="shared" si="63"/>
        <v>0</v>
      </c>
      <c r="CL99" s="24">
        <f t="shared" si="63"/>
        <v>0</v>
      </c>
      <c r="CM99" s="24">
        <f t="shared" si="63"/>
        <v>0</v>
      </c>
      <c r="CN99" s="24">
        <f t="shared" si="63"/>
        <v>78.5</v>
      </c>
      <c r="CO99" s="24">
        <f t="shared" si="63"/>
        <v>22</v>
      </c>
      <c r="CP99" s="24">
        <f t="shared" si="63"/>
        <v>1</v>
      </c>
      <c r="CQ99" s="24">
        <f t="shared" si="63"/>
        <v>0</v>
      </c>
      <c r="CR99" s="24">
        <f t="shared" si="63"/>
        <v>0</v>
      </c>
      <c r="CS99" s="24">
        <f t="shared" si="63"/>
        <v>0</v>
      </c>
      <c r="CT99" s="24">
        <f t="shared" si="63"/>
        <v>0</v>
      </c>
      <c r="CU99" s="24">
        <f t="shared" si="63"/>
        <v>2</v>
      </c>
      <c r="CV99" s="24">
        <f t="shared" si="63"/>
        <v>0</v>
      </c>
      <c r="CW99" s="24">
        <f t="shared" si="63"/>
        <v>0</v>
      </c>
      <c r="CX99" s="24">
        <f t="shared" si="63"/>
        <v>0</v>
      </c>
      <c r="CY99" s="24">
        <f t="shared" si="63"/>
        <v>0</v>
      </c>
      <c r="CZ99" s="24">
        <f t="shared" si="63"/>
        <v>0</v>
      </c>
      <c r="DA99" s="24">
        <f t="shared" si="63"/>
        <v>0</v>
      </c>
      <c r="DB99" s="24">
        <f t="shared" si="63"/>
        <v>0</v>
      </c>
      <c r="DC99" s="24">
        <f t="shared" si="63"/>
        <v>0</v>
      </c>
      <c r="DD99" s="24">
        <f t="shared" si="63"/>
        <v>0</v>
      </c>
      <c r="DE99" s="24">
        <f t="shared" si="63"/>
        <v>0</v>
      </c>
      <c r="DF99" s="24">
        <f t="shared" si="63"/>
        <v>22</v>
      </c>
      <c r="DG99" s="24">
        <f t="shared" si="63"/>
        <v>0</v>
      </c>
      <c r="DH99" s="24">
        <f t="shared" si="63"/>
        <v>1</v>
      </c>
      <c r="DI99" s="24">
        <f t="shared" si="63"/>
        <v>0</v>
      </c>
      <c r="DJ99" s="24">
        <f t="shared" si="63"/>
        <v>0</v>
      </c>
      <c r="DK99" s="24">
        <f t="shared" si="63"/>
        <v>0</v>
      </c>
      <c r="DL99" s="24">
        <f t="shared" si="63"/>
        <v>0</v>
      </c>
      <c r="DM99" s="24">
        <f t="shared" si="63"/>
        <v>0</v>
      </c>
      <c r="DN99" s="24">
        <f t="shared" si="63"/>
        <v>0</v>
      </c>
      <c r="DO99" s="24">
        <f t="shared" si="63"/>
        <v>0</v>
      </c>
      <c r="DP99" s="24">
        <f t="shared" si="63"/>
        <v>0</v>
      </c>
      <c r="DQ99" s="24">
        <f t="shared" si="63"/>
        <v>0</v>
      </c>
      <c r="DR99" s="24">
        <f t="shared" si="63"/>
        <v>0</v>
      </c>
      <c r="DS99" s="24">
        <f t="shared" si="63"/>
        <v>0</v>
      </c>
      <c r="DT99" s="24">
        <f t="shared" si="63"/>
        <v>0</v>
      </c>
      <c r="DU99" s="24">
        <f t="shared" si="63"/>
        <v>0</v>
      </c>
      <c r="DV99" s="24">
        <f t="shared" si="63"/>
        <v>0</v>
      </c>
      <c r="DW99" s="24">
        <f t="shared" si="63"/>
        <v>0</v>
      </c>
      <c r="DX99" s="24">
        <f t="shared" si="63"/>
        <v>0</v>
      </c>
      <c r="DY99" s="24">
        <f t="shared" si="63"/>
        <v>0</v>
      </c>
      <c r="DZ99" s="24">
        <f t="shared" si="63"/>
        <v>1</v>
      </c>
      <c r="EA99" s="24">
        <f t="shared" ref="EA99:FX99" si="64">EA14</f>
        <v>0</v>
      </c>
      <c r="EB99" s="24">
        <f t="shared" si="64"/>
        <v>0</v>
      </c>
      <c r="EC99" s="24">
        <f t="shared" si="64"/>
        <v>0</v>
      </c>
      <c r="ED99" s="24">
        <f t="shared" si="64"/>
        <v>0</v>
      </c>
      <c r="EE99" s="24">
        <f t="shared" si="64"/>
        <v>0</v>
      </c>
      <c r="EF99" s="24">
        <f t="shared" si="64"/>
        <v>2.5</v>
      </c>
      <c r="EG99" s="24">
        <f t="shared" si="64"/>
        <v>0</v>
      </c>
      <c r="EH99" s="24">
        <f t="shared" si="64"/>
        <v>1</v>
      </c>
      <c r="EI99" s="24">
        <f t="shared" si="64"/>
        <v>1</v>
      </c>
      <c r="EJ99" s="24">
        <f t="shared" si="64"/>
        <v>12</v>
      </c>
      <c r="EK99" s="24">
        <f t="shared" si="64"/>
        <v>0</v>
      </c>
      <c r="EL99" s="24">
        <f t="shared" si="64"/>
        <v>0</v>
      </c>
      <c r="EM99" s="24">
        <f t="shared" si="64"/>
        <v>0</v>
      </c>
      <c r="EN99" s="24">
        <f t="shared" si="64"/>
        <v>0</v>
      </c>
      <c r="EO99" s="24">
        <f t="shared" si="64"/>
        <v>0</v>
      </c>
      <c r="EP99" s="24">
        <f t="shared" si="64"/>
        <v>0</v>
      </c>
      <c r="EQ99" s="24">
        <f t="shared" si="64"/>
        <v>0</v>
      </c>
      <c r="ER99" s="24">
        <f t="shared" si="64"/>
        <v>1</v>
      </c>
      <c r="ES99" s="24">
        <f t="shared" si="64"/>
        <v>0</v>
      </c>
      <c r="ET99" s="24">
        <f t="shared" si="64"/>
        <v>0</v>
      </c>
      <c r="EU99" s="24">
        <f t="shared" si="64"/>
        <v>0</v>
      </c>
      <c r="EV99" s="24">
        <f t="shared" si="64"/>
        <v>1</v>
      </c>
      <c r="EW99" s="24">
        <f t="shared" si="64"/>
        <v>0</v>
      </c>
      <c r="EX99" s="24">
        <f t="shared" si="64"/>
        <v>0</v>
      </c>
      <c r="EY99" s="24">
        <f t="shared" si="64"/>
        <v>0</v>
      </c>
      <c r="EZ99" s="24">
        <f t="shared" si="64"/>
        <v>0</v>
      </c>
      <c r="FA99" s="24">
        <f t="shared" si="64"/>
        <v>2</v>
      </c>
      <c r="FB99" s="24">
        <f t="shared" si="64"/>
        <v>0</v>
      </c>
      <c r="FC99" s="24">
        <f t="shared" si="64"/>
        <v>0</v>
      </c>
      <c r="FD99" s="24">
        <f t="shared" si="64"/>
        <v>0</v>
      </c>
      <c r="FE99" s="24">
        <f t="shared" si="64"/>
        <v>0</v>
      </c>
      <c r="FF99" s="24">
        <f t="shared" si="64"/>
        <v>0</v>
      </c>
      <c r="FG99" s="24">
        <f t="shared" si="64"/>
        <v>0</v>
      </c>
      <c r="FH99" s="24">
        <f t="shared" si="64"/>
        <v>0</v>
      </c>
      <c r="FI99" s="24">
        <f t="shared" si="64"/>
        <v>1</v>
      </c>
      <c r="FJ99" s="24">
        <f t="shared" si="64"/>
        <v>0</v>
      </c>
      <c r="FK99" s="24">
        <f t="shared" si="64"/>
        <v>0</v>
      </c>
      <c r="FL99" s="24">
        <f t="shared" si="64"/>
        <v>0</v>
      </c>
      <c r="FM99" s="24">
        <f t="shared" si="64"/>
        <v>0</v>
      </c>
      <c r="FN99" s="24">
        <f t="shared" si="64"/>
        <v>8</v>
      </c>
      <c r="FO99" s="24">
        <f t="shared" si="64"/>
        <v>0</v>
      </c>
      <c r="FP99" s="24">
        <f t="shared" si="64"/>
        <v>0</v>
      </c>
      <c r="FQ99" s="24">
        <f t="shared" si="64"/>
        <v>0</v>
      </c>
      <c r="FR99" s="24">
        <f t="shared" si="64"/>
        <v>0</v>
      </c>
      <c r="FS99" s="24">
        <f t="shared" si="64"/>
        <v>0</v>
      </c>
      <c r="FT99" s="24">
        <f t="shared" si="64"/>
        <v>0</v>
      </c>
      <c r="FU99" s="24">
        <f t="shared" si="64"/>
        <v>0</v>
      </c>
      <c r="FV99" s="24">
        <f t="shared" si="64"/>
        <v>0</v>
      </c>
      <c r="FW99" s="24">
        <f t="shared" si="64"/>
        <v>0</v>
      </c>
      <c r="FX99" s="24">
        <f t="shared" si="64"/>
        <v>0</v>
      </c>
      <c r="FZ99" s="24">
        <f t="shared" si="61"/>
        <v>495</v>
      </c>
      <c r="GA99" s="21"/>
      <c r="GB99" s="24"/>
      <c r="GC99" s="24"/>
      <c r="GD99" s="24"/>
      <c r="GE99" s="24"/>
      <c r="GF99" s="24"/>
      <c r="GG99" s="7"/>
      <c r="GH99" s="19"/>
      <c r="GI99" s="19"/>
      <c r="GJ99" s="19"/>
      <c r="GK99" s="19"/>
      <c r="GL99" s="19"/>
      <c r="GM99" s="19"/>
      <c r="GN99" s="25"/>
      <c r="GO99" s="25"/>
    </row>
    <row r="100" spans="1:256" x14ac:dyDescent="0.2">
      <c r="A100" s="6" t="s">
        <v>402</v>
      </c>
      <c r="B100" s="7" t="s">
        <v>403</v>
      </c>
      <c r="C100" s="24">
        <f t="shared" ref="C100:BN100" si="65">C35</f>
        <v>0</v>
      </c>
      <c r="D100" s="24">
        <f t="shared" si="65"/>
        <v>5</v>
      </c>
      <c r="E100" s="24">
        <f t="shared" si="65"/>
        <v>0</v>
      </c>
      <c r="F100" s="24">
        <f t="shared" si="65"/>
        <v>0</v>
      </c>
      <c r="G100" s="24">
        <f t="shared" si="65"/>
        <v>0</v>
      </c>
      <c r="H100" s="24">
        <f t="shared" si="65"/>
        <v>0</v>
      </c>
      <c r="I100" s="24">
        <f t="shared" si="65"/>
        <v>0</v>
      </c>
      <c r="J100" s="24">
        <f t="shared" si="65"/>
        <v>0</v>
      </c>
      <c r="K100" s="24">
        <f t="shared" si="65"/>
        <v>0</v>
      </c>
      <c r="L100" s="24">
        <f t="shared" si="65"/>
        <v>0</v>
      </c>
      <c r="M100" s="24">
        <f t="shared" si="65"/>
        <v>0</v>
      </c>
      <c r="N100" s="24">
        <f t="shared" si="65"/>
        <v>0</v>
      </c>
      <c r="O100" s="24">
        <f t="shared" si="65"/>
        <v>0</v>
      </c>
      <c r="P100" s="24">
        <f t="shared" si="65"/>
        <v>0</v>
      </c>
      <c r="Q100" s="24">
        <f t="shared" si="65"/>
        <v>0</v>
      </c>
      <c r="R100" s="24">
        <f t="shared" si="65"/>
        <v>0</v>
      </c>
      <c r="S100" s="24">
        <f t="shared" si="65"/>
        <v>0</v>
      </c>
      <c r="T100" s="24">
        <f t="shared" si="65"/>
        <v>0</v>
      </c>
      <c r="U100" s="24">
        <f t="shared" si="65"/>
        <v>0</v>
      </c>
      <c r="V100" s="24">
        <f t="shared" si="65"/>
        <v>0</v>
      </c>
      <c r="W100" s="24">
        <f t="shared" si="65"/>
        <v>0</v>
      </c>
      <c r="X100" s="24">
        <f t="shared" si="65"/>
        <v>0</v>
      </c>
      <c r="Y100" s="24">
        <f t="shared" si="65"/>
        <v>0</v>
      </c>
      <c r="Z100" s="24">
        <f t="shared" si="65"/>
        <v>0</v>
      </c>
      <c r="AA100" s="24">
        <f t="shared" si="65"/>
        <v>0</v>
      </c>
      <c r="AB100" s="24">
        <f t="shared" si="65"/>
        <v>0</v>
      </c>
      <c r="AC100" s="24">
        <f t="shared" si="65"/>
        <v>0</v>
      </c>
      <c r="AD100" s="24">
        <f t="shared" si="65"/>
        <v>0</v>
      </c>
      <c r="AE100" s="24">
        <f t="shared" si="65"/>
        <v>0</v>
      </c>
      <c r="AF100" s="24">
        <f t="shared" si="65"/>
        <v>0</v>
      </c>
      <c r="AG100" s="24">
        <f t="shared" si="65"/>
        <v>0</v>
      </c>
      <c r="AH100" s="24">
        <f t="shared" si="65"/>
        <v>0</v>
      </c>
      <c r="AI100" s="24">
        <f t="shared" si="65"/>
        <v>0</v>
      </c>
      <c r="AJ100" s="24">
        <f t="shared" si="65"/>
        <v>0</v>
      </c>
      <c r="AK100" s="24">
        <f t="shared" si="65"/>
        <v>0</v>
      </c>
      <c r="AL100" s="24">
        <f t="shared" si="65"/>
        <v>0</v>
      </c>
      <c r="AM100" s="24">
        <f t="shared" si="65"/>
        <v>0</v>
      </c>
      <c r="AN100" s="24">
        <f t="shared" si="65"/>
        <v>0</v>
      </c>
      <c r="AO100" s="24">
        <f t="shared" si="65"/>
        <v>0</v>
      </c>
      <c r="AP100" s="24">
        <f t="shared" si="65"/>
        <v>0</v>
      </c>
      <c r="AQ100" s="24">
        <f t="shared" si="65"/>
        <v>0</v>
      </c>
      <c r="AR100" s="24">
        <f t="shared" si="65"/>
        <v>0</v>
      </c>
      <c r="AS100" s="24">
        <f t="shared" si="65"/>
        <v>0</v>
      </c>
      <c r="AT100" s="24">
        <f t="shared" si="65"/>
        <v>0</v>
      </c>
      <c r="AU100" s="24">
        <f t="shared" si="65"/>
        <v>0</v>
      </c>
      <c r="AV100" s="24">
        <f t="shared" si="65"/>
        <v>0</v>
      </c>
      <c r="AW100" s="24">
        <f t="shared" si="65"/>
        <v>0</v>
      </c>
      <c r="AX100" s="24">
        <f t="shared" si="65"/>
        <v>0</v>
      </c>
      <c r="AY100" s="24">
        <f t="shared" si="65"/>
        <v>0</v>
      </c>
      <c r="AZ100" s="24">
        <f t="shared" si="65"/>
        <v>0</v>
      </c>
      <c r="BA100" s="24">
        <f t="shared" si="65"/>
        <v>0</v>
      </c>
      <c r="BB100" s="24">
        <f t="shared" si="65"/>
        <v>0</v>
      </c>
      <c r="BC100" s="24">
        <f t="shared" si="65"/>
        <v>0</v>
      </c>
      <c r="BD100" s="24">
        <f t="shared" si="65"/>
        <v>0</v>
      </c>
      <c r="BE100" s="24">
        <f t="shared" si="65"/>
        <v>0</v>
      </c>
      <c r="BF100" s="24">
        <f t="shared" si="65"/>
        <v>0</v>
      </c>
      <c r="BG100" s="24">
        <f t="shared" si="65"/>
        <v>0</v>
      </c>
      <c r="BH100" s="24">
        <f t="shared" si="65"/>
        <v>0</v>
      </c>
      <c r="BI100" s="24">
        <f t="shared" si="65"/>
        <v>0</v>
      </c>
      <c r="BJ100" s="24">
        <f t="shared" si="65"/>
        <v>0</v>
      </c>
      <c r="BK100" s="24">
        <f t="shared" si="65"/>
        <v>0</v>
      </c>
      <c r="BL100" s="24">
        <f t="shared" si="65"/>
        <v>0</v>
      </c>
      <c r="BM100" s="24">
        <f t="shared" si="65"/>
        <v>0</v>
      </c>
      <c r="BN100" s="24">
        <f t="shared" si="65"/>
        <v>0</v>
      </c>
      <c r="BO100" s="24">
        <f t="shared" ref="BO100:DZ100" si="66">BO35</f>
        <v>0</v>
      </c>
      <c r="BP100" s="24">
        <f t="shared" si="66"/>
        <v>0</v>
      </c>
      <c r="BQ100" s="24">
        <f t="shared" si="66"/>
        <v>0</v>
      </c>
      <c r="BR100" s="24">
        <f t="shared" si="66"/>
        <v>0</v>
      </c>
      <c r="BS100" s="24">
        <f t="shared" si="66"/>
        <v>0</v>
      </c>
      <c r="BT100" s="24">
        <f t="shared" si="66"/>
        <v>0</v>
      </c>
      <c r="BU100" s="24">
        <f t="shared" si="66"/>
        <v>0</v>
      </c>
      <c r="BV100" s="24">
        <f t="shared" si="66"/>
        <v>0</v>
      </c>
      <c r="BW100" s="24">
        <f t="shared" si="66"/>
        <v>0</v>
      </c>
      <c r="BX100" s="24">
        <f t="shared" si="66"/>
        <v>0</v>
      </c>
      <c r="BY100" s="24">
        <f t="shared" si="66"/>
        <v>0</v>
      </c>
      <c r="BZ100" s="24">
        <f t="shared" si="66"/>
        <v>0</v>
      </c>
      <c r="CA100" s="24">
        <f t="shared" si="66"/>
        <v>0</v>
      </c>
      <c r="CB100" s="24">
        <f t="shared" si="66"/>
        <v>0</v>
      </c>
      <c r="CC100" s="24">
        <f t="shared" si="66"/>
        <v>0</v>
      </c>
      <c r="CD100" s="24">
        <f t="shared" si="66"/>
        <v>0</v>
      </c>
      <c r="CE100" s="24">
        <f t="shared" si="66"/>
        <v>0</v>
      </c>
      <c r="CF100" s="24">
        <f t="shared" si="66"/>
        <v>0</v>
      </c>
      <c r="CG100" s="24">
        <f t="shared" si="66"/>
        <v>0</v>
      </c>
      <c r="CH100" s="24">
        <f t="shared" si="66"/>
        <v>0</v>
      </c>
      <c r="CI100" s="24">
        <f t="shared" si="66"/>
        <v>0</v>
      </c>
      <c r="CJ100" s="24">
        <f t="shared" si="66"/>
        <v>0</v>
      </c>
      <c r="CK100" s="24">
        <f t="shared" si="66"/>
        <v>0</v>
      </c>
      <c r="CL100" s="24">
        <f t="shared" si="66"/>
        <v>0</v>
      </c>
      <c r="CM100" s="24">
        <f t="shared" si="66"/>
        <v>0</v>
      </c>
      <c r="CN100" s="24">
        <f t="shared" si="66"/>
        <v>0</v>
      </c>
      <c r="CO100" s="24">
        <f t="shared" si="66"/>
        <v>0</v>
      </c>
      <c r="CP100" s="24">
        <f t="shared" si="66"/>
        <v>0</v>
      </c>
      <c r="CQ100" s="24">
        <f t="shared" si="66"/>
        <v>0</v>
      </c>
      <c r="CR100" s="24">
        <f t="shared" si="66"/>
        <v>0</v>
      </c>
      <c r="CS100" s="24">
        <f t="shared" si="66"/>
        <v>0</v>
      </c>
      <c r="CT100" s="24">
        <f t="shared" si="66"/>
        <v>0</v>
      </c>
      <c r="CU100" s="24">
        <f t="shared" si="66"/>
        <v>0</v>
      </c>
      <c r="CV100" s="24">
        <f t="shared" si="66"/>
        <v>0</v>
      </c>
      <c r="CW100" s="24">
        <f t="shared" si="66"/>
        <v>0</v>
      </c>
      <c r="CX100" s="24">
        <f t="shared" si="66"/>
        <v>0</v>
      </c>
      <c r="CY100" s="24">
        <f t="shared" si="66"/>
        <v>0</v>
      </c>
      <c r="CZ100" s="24">
        <f t="shared" si="66"/>
        <v>0</v>
      </c>
      <c r="DA100" s="24">
        <f t="shared" si="66"/>
        <v>0</v>
      </c>
      <c r="DB100" s="24">
        <f t="shared" si="66"/>
        <v>0</v>
      </c>
      <c r="DC100" s="24">
        <f t="shared" si="66"/>
        <v>0</v>
      </c>
      <c r="DD100" s="24">
        <f t="shared" si="66"/>
        <v>0</v>
      </c>
      <c r="DE100" s="24">
        <f t="shared" si="66"/>
        <v>0</v>
      </c>
      <c r="DF100" s="24">
        <f t="shared" si="66"/>
        <v>0</v>
      </c>
      <c r="DG100" s="24">
        <f t="shared" si="66"/>
        <v>0</v>
      </c>
      <c r="DH100" s="24">
        <f t="shared" si="66"/>
        <v>0</v>
      </c>
      <c r="DI100" s="24">
        <f t="shared" si="66"/>
        <v>0</v>
      </c>
      <c r="DJ100" s="24">
        <f t="shared" si="66"/>
        <v>0</v>
      </c>
      <c r="DK100" s="24">
        <f t="shared" si="66"/>
        <v>0</v>
      </c>
      <c r="DL100" s="24">
        <f t="shared" si="66"/>
        <v>0</v>
      </c>
      <c r="DM100" s="24">
        <f t="shared" si="66"/>
        <v>0</v>
      </c>
      <c r="DN100" s="24">
        <f t="shared" si="66"/>
        <v>0</v>
      </c>
      <c r="DO100" s="24">
        <f t="shared" si="66"/>
        <v>0</v>
      </c>
      <c r="DP100" s="24">
        <f t="shared" si="66"/>
        <v>0</v>
      </c>
      <c r="DQ100" s="24">
        <f t="shared" si="66"/>
        <v>0</v>
      </c>
      <c r="DR100" s="24">
        <f t="shared" si="66"/>
        <v>0</v>
      </c>
      <c r="DS100" s="24">
        <f t="shared" si="66"/>
        <v>0</v>
      </c>
      <c r="DT100" s="24">
        <f t="shared" si="66"/>
        <v>0</v>
      </c>
      <c r="DU100" s="24">
        <f t="shared" si="66"/>
        <v>0</v>
      </c>
      <c r="DV100" s="24">
        <f t="shared" si="66"/>
        <v>0</v>
      </c>
      <c r="DW100" s="24">
        <f t="shared" si="66"/>
        <v>0</v>
      </c>
      <c r="DX100" s="24">
        <f t="shared" si="66"/>
        <v>0</v>
      </c>
      <c r="DY100" s="24">
        <f t="shared" si="66"/>
        <v>0</v>
      </c>
      <c r="DZ100" s="24">
        <f t="shared" si="66"/>
        <v>0</v>
      </c>
      <c r="EA100" s="24">
        <f t="shared" ref="EA100:FX100" si="67">EA35</f>
        <v>0</v>
      </c>
      <c r="EB100" s="24">
        <f t="shared" si="67"/>
        <v>0</v>
      </c>
      <c r="EC100" s="24">
        <f t="shared" si="67"/>
        <v>0</v>
      </c>
      <c r="ED100" s="24">
        <f t="shared" si="67"/>
        <v>0</v>
      </c>
      <c r="EE100" s="24">
        <f t="shared" si="67"/>
        <v>0</v>
      </c>
      <c r="EF100" s="24">
        <f t="shared" si="67"/>
        <v>0</v>
      </c>
      <c r="EG100" s="24">
        <f t="shared" si="67"/>
        <v>0</v>
      </c>
      <c r="EH100" s="24">
        <f t="shared" si="67"/>
        <v>0</v>
      </c>
      <c r="EI100" s="24">
        <f t="shared" si="67"/>
        <v>0</v>
      </c>
      <c r="EJ100" s="24">
        <f t="shared" si="67"/>
        <v>0</v>
      </c>
      <c r="EK100" s="24">
        <f t="shared" si="67"/>
        <v>0</v>
      </c>
      <c r="EL100" s="24">
        <f t="shared" si="67"/>
        <v>0</v>
      </c>
      <c r="EM100" s="24">
        <f t="shared" si="67"/>
        <v>0</v>
      </c>
      <c r="EN100" s="24">
        <f t="shared" si="67"/>
        <v>0</v>
      </c>
      <c r="EO100" s="24">
        <f t="shared" si="67"/>
        <v>0</v>
      </c>
      <c r="EP100" s="24">
        <f t="shared" si="67"/>
        <v>0</v>
      </c>
      <c r="EQ100" s="24">
        <f t="shared" si="67"/>
        <v>0</v>
      </c>
      <c r="ER100" s="24">
        <f t="shared" si="67"/>
        <v>0</v>
      </c>
      <c r="ES100" s="24">
        <f t="shared" si="67"/>
        <v>0</v>
      </c>
      <c r="ET100" s="24">
        <f t="shared" si="67"/>
        <v>0</v>
      </c>
      <c r="EU100" s="24">
        <f t="shared" si="67"/>
        <v>0</v>
      </c>
      <c r="EV100" s="24">
        <f t="shared" si="67"/>
        <v>0</v>
      </c>
      <c r="EW100" s="24">
        <f t="shared" si="67"/>
        <v>0</v>
      </c>
      <c r="EX100" s="24">
        <f t="shared" si="67"/>
        <v>0</v>
      </c>
      <c r="EY100" s="24">
        <f t="shared" si="67"/>
        <v>0</v>
      </c>
      <c r="EZ100" s="24">
        <f t="shared" si="67"/>
        <v>0</v>
      </c>
      <c r="FA100" s="24">
        <f t="shared" si="67"/>
        <v>0</v>
      </c>
      <c r="FB100" s="24">
        <f t="shared" si="67"/>
        <v>0</v>
      </c>
      <c r="FC100" s="24">
        <f t="shared" si="67"/>
        <v>0</v>
      </c>
      <c r="FD100" s="24">
        <f t="shared" si="67"/>
        <v>0</v>
      </c>
      <c r="FE100" s="24">
        <f t="shared" si="67"/>
        <v>0</v>
      </c>
      <c r="FF100" s="24">
        <f t="shared" si="67"/>
        <v>0</v>
      </c>
      <c r="FG100" s="24">
        <f t="shared" si="67"/>
        <v>0</v>
      </c>
      <c r="FH100" s="24">
        <f t="shared" si="67"/>
        <v>0</v>
      </c>
      <c r="FI100" s="24">
        <f t="shared" si="67"/>
        <v>0</v>
      </c>
      <c r="FJ100" s="24">
        <f t="shared" si="67"/>
        <v>0</v>
      </c>
      <c r="FK100" s="24">
        <f t="shared" si="67"/>
        <v>0</v>
      </c>
      <c r="FL100" s="24">
        <f t="shared" si="67"/>
        <v>0</v>
      </c>
      <c r="FM100" s="24">
        <f t="shared" si="67"/>
        <v>0</v>
      </c>
      <c r="FN100" s="24">
        <f t="shared" si="67"/>
        <v>0</v>
      </c>
      <c r="FO100" s="24">
        <f t="shared" si="67"/>
        <v>0</v>
      </c>
      <c r="FP100" s="24">
        <f t="shared" si="67"/>
        <v>0</v>
      </c>
      <c r="FQ100" s="24">
        <f t="shared" si="67"/>
        <v>0</v>
      </c>
      <c r="FR100" s="24">
        <f t="shared" si="67"/>
        <v>0</v>
      </c>
      <c r="FS100" s="24">
        <f t="shared" si="67"/>
        <v>0</v>
      </c>
      <c r="FT100" s="24">
        <f t="shared" si="67"/>
        <v>0</v>
      </c>
      <c r="FU100" s="24">
        <f t="shared" si="67"/>
        <v>0</v>
      </c>
      <c r="FV100" s="24">
        <f t="shared" si="67"/>
        <v>0</v>
      </c>
      <c r="FW100" s="24">
        <f t="shared" si="67"/>
        <v>0</v>
      </c>
      <c r="FX100" s="24">
        <f t="shared" si="67"/>
        <v>0</v>
      </c>
      <c r="FY100" s="31"/>
      <c r="FZ100" s="24">
        <f t="shared" si="61"/>
        <v>5</v>
      </c>
      <c r="GA100" s="21"/>
      <c r="GB100" s="24"/>
      <c r="GC100" s="24"/>
      <c r="GD100" s="24"/>
      <c r="GE100" s="24"/>
      <c r="GF100" s="24"/>
      <c r="GG100" s="7"/>
      <c r="GH100" s="19"/>
      <c r="GI100" s="19"/>
      <c r="GJ100" s="19"/>
      <c r="GK100" s="19"/>
      <c r="GL100" s="19"/>
      <c r="GM100" s="19"/>
      <c r="GN100" s="25"/>
      <c r="GO100" s="25"/>
    </row>
    <row r="101" spans="1:256" x14ac:dyDescent="0.2">
      <c r="A101" s="6" t="s">
        <v>404</v>
      </c>
      <c r="B101" s="7" t="s">
        <v>405</v>
      </c>
      <c r="C101" s="21">
        <f t="shared" ref="C101:BN101" si="68">C13</f>
        <v>2358.4</v>
      </c>
      <c r="D101" s="21">
        <f t="shared" si="68"/>
        <v>0</v>
      </c>
      <c r="E101" s="21">
        <f t="shared" si="68"/>
        <v>0</v>
      </c>
      <c r="F101" s="21">
        <f t="shared" si="68"/>
        <v>0</v>
      </c>
      <c r="G101" s="21">
        <f t="shared" si="68"/>
        <v>0</v>
      </c>
      <c r="H101" s="21">
        <f t="shared" si="68"/>
        <v>0</v>
      </c>
      <c r="I101" s="21">
        <f t="shared" si="68"/>
        <v>0</v>
      </c>
      <c r="J101" s="21">
        <f t="shared" si="68"/>
        <v>0</v>
      </c>
      <c r="K101" s="21">
        <f t="shared" si="68"/>
        <v>0</v>
      </c>
      <c r="L101" s="21">
        <f t="shared" si="68"/>
        <v>0</v>
      </c>
      <c r="M101" s="21">
        <f t="shared" si="68"/>
        <v>0</v>
      </c>
      <c r="N101" s="21">
        <f t="shared" si="68"/>
        <v>0</v>
      </c>
      <c r="O101" s="21">
        <f t="shared" si="68"/>
        <v>0</v>
      </c>
      <c r="P101" s="21">
        <f t="shared" si="68"/>
        <v>0</v>
      </c>
      <c r="Q101" s="21">
        <f t="shared" si="68"/>
        <v>0</v>
      </c>
      <c r="R101" s="21">
        <f t="shared" si="68"/>
        <v>4218.8999999999996</v>
      </c>
      <c r="S101" s="21">
        <f t="shared" si="68"/>
        <v>2.8</v>
      </c>
      <c r="T101" s="21">
        <f t="shared" si="68"/>
        <v>0</v>
      </c>
      <c r="U101" s="21">
        <f t="shared" si="68"/>
        <v>0</v>
      </c>
      <c r="V101" s="21">
        <f t="shared" si="68"/>
        <v>0</v>
      </c>
      <c r="W101" s="21">
        <f t="shared" si="68"/>
        <v>0</v>
      </c>
      <c r="X101" s="21">
        <f t="shared" si="68"/>
        <v>0</v>
      </c>
      <c r="Y101" s="21">
        <f t="shared" si="68"/>
        <v>1735.2</v>
      </c>
      <c r="Z101" s="21">
        <f t="shared" si="68"/>
        <v>0</v>
      </c>
      <c r="AA101" s="21">
        <f t="shared" si="68"/>
        <v>0</v>
      </c>
      <c r="AB101" s="21">
        <f t="shared" si="68"/>
        <v>853.5</v>
      </c>
      <c r="AC101" s="21">
        <f t="shared" si="68"/>
        <v>0</v>
      </c>
      <c r="AD101" s="21">
        <f t="shared" si="68"/>
        <v>0</v>
      </c>
      <c r="AE101" s="21">
        <f t="shared" si="68"/>
        <v>0</v>
      </c>
      <c r="AF101" s="21">
        <f t="shared" si="68"/>
        <v>0</v>
      </c>
      <c r="AG101" s="21">
        <f t="shared" si="68"/>
        <v>0</v>
      </c>
      <c r="AH101" s="21">
        <f t="shared" si="68"/>
        <v>0</v>
      </c>
      <c r="AI101" s="21">
        <f t="shared" si="68"/>
        <v>0</v>
      </c>
      <c r="AJ101" s="21">
        <f t="shared" si="68"/>
        <v>0</v>
      </c>
      <c r="AK101" s="21">
        <f t="shared" si="68"/>
        <v>0</v>
      </c>
      <c r="AL101" s="21">
        <f t="shared" si="68"/>
        <v>0</v>
      </c>
      <c r="AM101" s="21">
        <f t="shared" si="68"/>
        <v>0</v>
      </c>
      <c r="AN101" s="21">
        <f t="shared" si="68"/>
        <v>0</v>
      </c>
      <c r="AO101" s="21">
        <f t="shared" si="68"/>
        <v>0</v>
      </c>
      <c r="AP101" s="21">
        <f t="shared" si="68"/>
        <v>236.4</v>
      </c>
      <c r="AQ101" s="21">
        <f t="shared" si="68"/>
        <v>0</v>
      </c>
      <c r="AR101" s="21">
        <f t="shared" si="68"/>
        <v>1029.3</v>
      </c>
      <c r="AS101" s="21">
        <f t="shared" si="68"/>
        <v>0</v>
      </c>
      <c r="AT101" s="21">
        <f t="shared" si="68"/>
        <v>0</v>
      </c>
      <c r="AU101" s="21">
        <f t="shared" si="68"/>
        <v>0</v>
      </c>
      <c r="AV101" s="21">
        <f t="shared" si="68"/>
        <v>0</v>
      </c>
      <c r="AW101" s="21">
        <f t="shared" si="68"/>
        <v>0</v>
      </c>
      <c r="AX101" s="21">
        <f t="shared" si="68"/>
        <v>0</v>
      </c>
      <c r="AY101" s="21">
        <f t="shared" si="68"/>
        <v>0</v>
      </c>
      <c r="AZ101" s="21">
        <f t="shared" si="68"/>
        <v>0</v>
      </c>
      <c r="BA101" s="21">
        <f t="shared" si="68"/>
        <v>0</v>
      </c>
      <c r="BB101" s="21">
        <f t="shared" si="68"/>
        <v>0</v>
      </c>
      <c r="BC101" s="21">
        <f t="shared" si="68"/>
        <v>290.8</v>
      </c>
      <c r="BD101" s="21">
        <f t="shared" si="68"/>
        <v>0</v>
      </c>
      <c r="BE101" s="21">
        <f t="shared" si="68"/>
        <v>0</v>
      </c>
      <c r="BF101" s="21">
        <f t="shared" si="68"/>
        <v>862.9</v>
      </c>
      <c r="BG101" s="21">
        <f t="shared" si="68"/>
        <v>0</v>
      </c>
      <c r="BH101" s="21">
        <f t="shared" si="68"/>
        <v>22.2</v>
      </c>
      <c r="BI101" s="21">
        <f t="shared" si="68"/>
        <v>6.6</v>
      </c>
      <c r="BJ101" s="21">
        <f t="shared" si="68"/>
        <v>0</v>
      </c>
      <c r="BK101" s="21">
        <f t="shared" si="68"/>
        <v>10259.4</v>
      </c>
      <c r="BL101" s="21">
        <f t="shared" si="68"/>
        <v>0</v>
      </c>
      <c r="BM101" s="21">
        <f t="shared" si="68"/>
        <v>0</v>
      </c>
      <c r="BN101" s="21">
        <f t="shared" si="68"/>
        <v>0</v>
      </c>
      <c r="BO101" s="21">
        <f t="shared" ref="BO101:DZ101" si="69">BO13</f>
        <v>0</v>
      </c>
      <c r="BP101" s="21">
        <f t="shared" si="69"/>
        <v>0</v>
      </c>
      <c r="BQ101" s="21">
        <f t="shared" si="69"/>
        <v>0</v>
      </c>
      <c r="BR101" s="21">
        <f t="shared" si="69"/>
        <v>0</v>
      </c>
      <c r="BS101" s="21">
        <f t="shared" si="69"/>
        <v>0</v>
      </c>
      <c r="BT101" s="21">
        <f t="shared" si="69"/>
        <v>0</v>
      </c>
      <c r="BU101" s="21">
        <f t="shared" si="69"/>
        <v>0</v>
      </c>
      <c r="BV101" s="21">
        <f t="shared" si="69"/>
        <v>0</v>
      </c>
      <c r="BW101" s="21">
        <f t="shared" si="69"/>
        <v>0</v>
      </c>
      <c r="BX101" s="21">
        <f t="shared" si="69"/>
        <v>0</v>
      </c>
      <c r="BY101" s="21">
        <f t="shared" si="69"/>
        <v>0</v>
      </c>
      <c r="BZ101" s="21">
        <f t="shared" si="69"/>
        <v>0</v>
      </c>
      <c r="CA101" s="21">
        <f t="shared" si="69"/>
        <v>0</v>
      </c>
      <c r="CB101" s="21">
        <f t="shared" si="69"/>
        <v>333.8</v>
      </c>
      <c r="CC101" s="21">
        <f t="shared" si="69"/>
        <v>0</v>
      </c>
      <c r="CD101" s="21">
        <f t="shared" si="69"/>
        <v>0</v>
      </c>
      <c r="CE101" s="21">
        <f t="shared" si="69"/>
        <v>0</v>
      </c>
      <c r="CF101" s="21">
        <f t="shared" si="69"/>
        <v>0</v>
      </c>
      <c r="CG101" s="21">
        <f t="shared" si="69"/>
        <v>0</v>
      </c>
      <c r="CH101" s="21">
        <f t="shared" si="69"/>
        <v>0</v>
      </c>
      <c r="CI101" s="21">
        <f t="shared" si="69"/>
        <v>0</v>
      </c>
      <c r="CJ101" s="21">
        <f t="shared" si="69"/>
        <v>0</v>
      </c>
      <c r="CK101" s="21">
        <f t="shared" si="69"/>
        <v>2156.5</v>
      </c>
      <c r="CL101" s="21">
        <f t="shared" si="69"/>
        <v>12.3</v>
      </c>
      <c r="CM101" s="21">
        <f t="shared" si="69"/>
        <v>47.3</v>
      </c>
      <c r="CN101" s="21">
        <f t="shared" si="69"/>
        <v>231.5</v>
      </c>
      <c r="CO101" s="21">
        <f t="shared" si="69"/>
        <v>0</v>
      </c>
      <c r="CP101" s="21">
        <f t="shared" si="69"/>
        <v>0</v>
      </c>
      <c r="CQ101" s="21">
        <f t="shared" si="69"/>
        <v>0</v>
      </c>
      <c r="CR101" s="21">
        <f t="shared" si="69"/>
        <v>0</v>
      </c>
      <c r="CS101" s="21">
        <f t="shared" si="69"/>
        <v>0</v>
      </c>
      <c r="CT101" s="21">
        <f t="shared" si="69"/>
        <v>0</v>
      </c>
      <c r="CU101" s="21">
        <f t="shared" si="69"/>
        <v>484.9</v>
      </c>
      <c r="CV101" s="21">
        <f t="shared" si="69"/>
        <v>0</v>
      </c>
      <c r="CW101" s="21">
        <f t="shared" si="69"/>
        <v>0</v>
      </c>
      <c r="CX101" s="21">
        <f t="shared" si="69"/>
        <v>0</v>
      </c>
      <c r="CY101" s="21">
        <f t="shared" si="69"/>
        <v>0</v>
      </c>
      <c r="CZ101" s="21">
        <f t="shared" si="69"/>
        <v>0</v>
      </c>
      <c r="DA101" s="21">
        <f t="shared" si="69"/>
        <v>0</v>
      </c>
      <c r="DB101" s="21">
        <f t="shared" si="69"/>
        <v>0</v>
      </c>
      <c r="DC101" s="21">
        <f t="shared" si="69"/>
        <v>0</v>
      </c>
      <c r="DD101" s="21">
        <f t="shared" si="69"/>
        <v>0</v>
      </c>
      <c r="DE101" s="21">
        <f t="shared" si="69"/>
        <v>0</v>
      </c>
      <c r="DF101" s="21">
        <f t="shared" si="69"/>
        <v>0</v>
      </c>
      <c r="DG101" s="21">
        <f t="shared" si="69"/>
        <v>0.9</v>
      </c>
      <c r="DH101" s="21">
        <f t="shared" si="69"/>
        <v>0</v>
      </c>
      <c r="DI101" s="21">
        <f t="shared" si="69"/>
        <v>1.4</v>
      </c>
      <c r="DJ101" s="21">
        <f t="shared" si="69"/>
        <v>0.9</v>
      </c>
      <c r="DK101" s="21">
        <f t="shared" si="69"/>
        <v>0.5</v>
      </c>
      <c r="DL101" s="21">
        <f t="shared" si="69"/>
        <v>0</v>
      </c>
      <c r="DM101" s="21">
        <f t="shared" si="69"/>
        <v>0</v>
      </c>
      <c r="DN101" s="21">
        <f t="shared" si="69"/>
        <v>0</v>
      </c>
      <c r="DO101" s="21">
        <f t="shared" si="69"/>
        <v>0</v>
      </c>
      <c r="DP101" s="21">
        <f t="shared" si="69"/>
        <v>0</v>
      </c>
      <c r="DQ101" s="21">
        <f t="shared" si="69"/>
        <v>0</v>
      </c>
      <c r="DR101" s="21">
        <f t="shared" si="69"/>
        <v>0</v>
      </c>
      <c r="DS101" s="21">
        <f t="shared" si="69"/>
        <v>0</v>
      </c>
      <c r="DT101" s="21">
        <f t="shared" si="69"/>
        <v>0</v>
      </c>
      <c r="DU101" s="21">
        <f t="shared" si="69"/>
        <v>0</v>
      </c>
      <c r="DV101" s="21">
        <f t="shared" si="69"/>
        <v>0</v>
      </c>
      <c r="DW101" s="21">
        <f t="shared" si="69"/>
        <v>0</v>
      </c>
      <c r="DX101" s="21">
        <f t="shared" si="69"/>
        <v>0</v>
      </c>
      <c r="DY101" s="21">
        <f t="shared" si="69"/>
        <v>0</v>
      </c>
      <c r="DZ101" s="21">
        <f t="shared" si="69"/>
        <v>0</v>
      </c>
      <c r="EA101" s="21">
        <f t="shared" ref="EA101:FX101" si="70">EA13</f>
        <v>0</v>
      </c>
      <c r="EB101" s="21">
        <f t="shared" si="70"/>
        <v>0</v>
      </c>
      <c r="EC101" s="21">
        <f t="shared" si="70"/>
        <v>0</v>
      </c>
      <c r="ED101" s="21">
        <f t="shared" si="70"/>
        <v>0</v>
      </c>
      <c r="EE101" s="21">
        <f t="shared" si="70"/>
        <v>0</v>
      </c>
      <c r="EF101" s="21">
        <f t="shared" si="70"/>
        <v>0</v>
      </c>
      <c r="EG101" s="21">
        <f t="shared" si="70"/>
        <v>0</v>
      </c>
      <c r="EH101" s="21">
        <f t="shared" si="70"/>
        <v>0</v>
      </c>
      <c r="EI101" s="21">
        <f t="shared" si="70"/>
        <v>0</v>
      </c>
      <c r="EJ101" s="21">
        <f t="shared" si="70"/>
        <v>215.8</v>
      </c>
      <c r="EK101" s="21">
        <f t="shared" si="70"/>
        <v>0</v>
      </c>
      <c r="EL101" s="21">
        <f t="shared" si="70"/>
        <v>0</v>
      </c>
      <c r="EM101" s="21">
        <f t="shared" si="70"/>
        <v>0</v>
      </c>
      <c r="EN101" s="21">
        <f t="shared" si="70"/>
        <v>110.6</v>
      </c>
      <c r="EO101" s="21">
        <f t="shared" si="70"/>
        <v>0</v>
      </c>
      <c r="EP101" s="21">
        <f t="shared" si="70"/>
        <v>0</v>
      </c>
      <c r="EQ101" s="21">
        <f t="shared" si="70"/>
        <v>0</v>
      </c>
      <c r="ER101" s="21">
        <f t="shared" si="70"/>
        <v>0</v>
      </c>
      <c r="ES101" s="21">
        <f t="shared" si="70"/>
        <v>0</v>
      </c>
      <c r="ET101" s="21">
        <f t="shared" si="70"/>
        <v>0</v>
      </c>
      <c r="EU101" s="21">
        <f t="shared" si="70"/>
        <v>0</v>
      </c>
      <c r="EV101" s="21">
        <f t="shared" si="70"/>
        <v>0</v>
      </c>
      <c r="EW101" s="21">
        <f t="shared" si="70"/>
        <v>0</v>
      </c>
      <c r="EX101" s="21">
        <f t="shared" si="70"/>
        <v>0</v>
      </c>
      <c r="EY101" s="21">
        <f t="shared" si="70"/>
        <v>734.7</v>
      </c>
      <c r="EZ101" s="21">
        <f t="shared" si="70"/>
        <v>0</v>
      </c>
      <c r="FA101" s="21">
        <f t="shared" si="70"/>
        <v>0</v>
      </c>
      <c r="FB101" s="21">
        <f t="shared" si="70"/>
        <v>0</v>
      </c>
      <c r="FC101" s="21">
        <f t="shared" si="70"/>
        <v>0</v>
      </c>
      <c r="FD101" s="21">
        <f t="shared" si="70"/>
        <v>0</v>
      </c>
      <c r="FE101" s="21">
        <f t="shared" si="70"/>
        <v>0</v>
      </c>
      <c r="FF101" s="21">
        <f t="shared" si="70"/>
        <v>0</v>
      </c>
      <c r="FG101" s="21">
        <f t="shared" si="70"/>
        <v>0</v>
      </c>
      <c r="FH101" s="21">
        <f t="shared" si="70"/>
        <v>0</v>
      </c>
      <c r="FI101" s="21">
        <f t="shared" si="70"/>
        <v>0</v>
      </c>
      <c r="FJ101" s="21">
        <f t="shared" si="70"/>
        <v>0</v>
      </c>
      <c r="FK101" s="21">
        <f t="shared" si="70"/>
        <v>0</v>
      </c>
      <c r="FL101" s="21">
        <f t="shared" si="70"/>
        <v>0</v>
      </c>
      <c r="FM101" s="21">
        <f t="shared" si="70"/>
        <v>0</v>
      </c>
      <c r="FN101" s="21">
        <f t="shared" si="70"/>
        <v>0</v>
      </c>
      <c r="FO101" s="21">
        <f t="shared" si="70"/>
        <v>0</v>
      </c>
      <c r="FP101" s="21">
        <f t="shared" si="70"/>
        <v>0</v>
      </c>
      <c r="FQ101" s="21">
        <f t="shared" si="70"/>
        <v>0</v>
      </c>
      <c r="FR101" s="21">
        <f t="shared" si="70"/>
        <v>0</v>
      </c>
      <c r="FS101" s="21">
        <f t="shared" si="70"/>
        <v>0</v>
      </c>
      <c r="FT101" s="21">
        <f t="shared" si="70"/>
        <v>0</v>
      </c>
      <c r="FU101" s="21">
        <f t="shared" si="70"/>
        <v>0</v>
      </c>
      <c r="FV101" s="21">
        <f t="shared" si="70"/>
        <v>0</v>
      </c>
      <c r="FW101" s="21">
        <f t="shared" si="70"/>
        <v>0</v>
      </c>
      <c r="FX101" s="21">
        <f t="shared" si="70"/>
        <v>0</v>
      </c>
      <c r="FY101" s="31"/>
      <c r="FZ101" s="21">
        <f t="shared" si="61"/>
        <v>26207.5</v>
      </c>
      <c r="GA101" s="21"/>
      <c r="GB101" s="24"/>
      <c r="GC101" s="24"/>
      <c r="GD101" s="24"/>
      <c r="GE101" s="24"/>
      <c r="GF101" s="7"/>
      <c r="GG101" s="7"/>
      <c r="GH101" s="19"/>
      <c r="GI101" s="19"/>
      <c r="GJ101" s="19"/>
      <c r="GK101" s="19"/>
      <c r="GL101" s="19"/>
      <c r="GM101" s="19"/>
      <c r="GN101" s="25"/>
      <c r="GO101" s="25"/>
    </row>
    <row r="102" spans="1:256" x14ac:dyDescent="0.2">
      <c r="A102" s="6" t="s">
        <v>406</v>
      </c>
      <c r="B102" s="7" t="s">
        <v>407</v>
      </c>
      <c r="C102" s="21">
        <f t="shared" ref="C102:BN102" si="71">C33</f>
        <v>0</v>
      </c>
      <c r="D102" s="21">
        <f t="shared" si="71"/>
        <v>0</v>
      </c>
      <c r="E102" s="21">
        <f t="shared" si="71"/>
        <v>0</v>
      </c>
      <c r="F102" s="21">
        <f t="shared" si="71"/>
        <v>0</v>
      </c>
      <c r="G102" s="21">
        <f t="shared" si="71"/>
        <v>0</v>
      </c>
      <c r="H102" s="21">
        <f t="shared" si="71"/>
        <v>0</v>
      </c>
      <c r="I102" s="21">
        <f t="shared" si="71"/>
        <v>0</v>
      </c>
      <c r="J102" s="21">
        <f t="shared" si="71"/>
        <v>0</v>
      </c>
      <c r="K102" s="21">
        <f t="shared" si="71"/>
        <v>0</v>
      </c>
      <c r="L102" s="21">
        <f t="shared" si="71"/>
        <v>0</v>
      </c>
      <c r="M102" s="21">
        <f t="shared" si="71"/>
        <v>0</v>
      </c>
      <c r="N102" s="21">
        <f t="shared" si="71"/>
        <v>0</v>
      </c>
      <c r="O102" s="21">
        <f t="shared" si="71"/>
        <v>0</v>
      </c>
      <c r="P102" s="21">
        <f t="shared" si="71"/>
        <v>0</v>
      </c>
      <c r="Q102" s="21">
        <f t="shared" si="71"/>
        <v>0</v>
      </c>
      <c r="R102" s="21">
        <f t="shared" si="71"/>
        <v>0</v>
      </c>
      <c r="S102" s="21">
        <f t="shared" si="71"/>
        <v>0</v>
      </c>
      <c r="T102" s="21">
        <f t="shared" si="71"/>
        <v>0</v>
      </c>
      <c r="U102" s="21">
        <f t="shared" si="71"/>
        <v>0</v>
      </c>
      <c r="V102" s="21">
        <f t="shared" si="71"/>
        <v>0</v>
      </c>
      <c r="W102" s="21">
        <f t="shared" si="71"/>
        <v>0</v>
      </c>
      <c r="X102" s="21">
        <f t="shared" si="71"/>
        <v>0</v>
      </c>
      <c r="Y102" s="21">
        <f t="shared" si="71"/>
        <v>0</v>
      </c>
      <c r="Z102" s="21">
        <f t="shared" si="71"/>
        <v>0</v>
      </c>
      <c r="AA102" s="21">
        <f t="shared" si="71"/>
        <v>0</v>
      </c>
      <c r="AB102" s="21">
        <f t="shared" si="71"/>
        <v>0</v>
      </c>
      <c r="AC102" s="21">
        <f t="shared" si="71"/>
        <v>0</v>
      </c>
      <c r="AD102" s="21">
        <f t="shared" si="71"/>
        <v>0</v>
      </c>
      <c r="AE102" s="21">
        <f t="shared" si="71"/>
        <v>0</v>
      </c>
      <c r="AF102" s="21">
        <f t="shared" si="71"/>
        <v>0</v>
      </c>
      <c r="AG102" s="21">
        <f t="shared" si="71"/>
        <v>0</v>
      </c>
      <c r="AH102" s="21">
        <f t="shared" si="71"/>
        <v>0</v>
      </c>
      <c r="AI102" s="21">
        <f t="shared" si="71"/>
        <v>0</v>
      </c>
      <c r="AJ102" s="21">
        <f t="shared" si="71"/>
        <v>0</v>
      </c>
      <c r="AK102" s="21">
        <f t="shared" si="71"/>
        <v>0</v>
      </c>
      <c r="AL102" s="21">
        <f t="shared" si="71"/>
        <v>0</v>
      </c>
      <c r="AM102" s="21">
        <f t="shared" si="71"/>
        <v>0</v>
      </c>
      <c r="AN102" s="21">
        <f t="shared" si="71"/>
        <v>0</v>
      </c>
      <c r="AO102" s="21">
        <f t="shared" si="71"/>
        <v>0</v>
      </c>
      <c r="AP102" s="21">
        <f t="shared" si="71"/>
        <v>0</v>
      </c>
      <c r="AQ102" s="21">
        <f t="shared" si="71"/>
        <v>0</v>
      </c>
      <c r="AR102" s="21">
        <f t="shared" si="71"/>
        <v>0</v>
      </c>
      <c r="AS102" s="21">
        <f t="shared" si="71"/>
        <v>0</v>
      </c>
      <c r="AT102" s="21">
        <f t="shared" si="71"/>
        <v>0</v>
      </c>
      <c r="AU102" s="21">
        <f t="shared" si="71"/>
        <v>0</v>
      </c>
      <c r="AV102" s="21">
        <f t="shared" si="71"/>
        <v>0</v>
      </c>
      <c r="AW102" s="21">
        <f t="shared" si="71"/>
        <v>0</v>
      </c>
      <c r="AX102" s="21">
        <f t="shared" si="71"/>
        <v>0</v>
      </c>
      <c r="AY102" s="21">
        <f t="shared" si="71"/>
        <v>0</v>
      </c>
      <c r="AZ102" s="21">
        <f t="shared" si="71"/>
        <v>0</v>
      </c>
      <c r="BA102" s="21">
        <f t="shared" si="71"/>
        <v>0</v>
      </c>
      <c r="BB102" s="21">
        <f t="shared" si="71"/>
        <v>0</v>
      </c>
      <c r="BC102" s="21">
        <f t="shared" si="71"/>
        <v>0</v>
      </c>
      <c r="BD102" s="21">
        <f t="shared" si="71"/>
        <v>0</v>
      </c>
      <c r="BE102" s="21">
        <f t="shared" si="71"/>
        <v>0</v>
      </c>
      <c r="BF102" s="21">
        <f t="shared" si="71"/>
        <v>0</v>
      </c>
      <c r="BG102" s="21">
        <f t="shared" si="71"/>
        <v>0</v>
      </c>
      <c r="BH102" s="21">
        <f t="shared" si="71"/>
        <v>0</v>
      </c>
      <c r="BI102" s="21">
        <f t="shared" si="71"/>
        <v>0</v>
      </c>
      <c r="BJ102" s="21">
        <f t="shared" si="71"/>
        <v>0</v>
      </c>
      <c r="BK102" s="21">
        <f t="shared" si="71"/>
        <v>0</v>
      </c>
      <c r="BL102" s="21">
        <f t="shared" si="71"/>
        <v>0</v>
      </c>
      <c r="BM102" s="21">
        <f t="shared" si="71"/>
        <v>0</v>
      </c>
      <c r="BN102" s="21">
        <f t="shared" si="71"/>
        <v>0</v>
      </c>
      <c r="BO102" s="21">
        <f t="shared" ref="BO102:CM102" si="72">BO33</f>
        <v>0</v>
      </c>
      <c r="BP102" s="21">
        <f t="shared" si="72"/>
        <v>0</v>
      </c>
      <c r="BQ102" s="21">
        <f t="shared" si="72"/>
        <v>0</v>
      </c>
      <c r="BR102" s="21">
        <f t="shared" si="72"/>
        <v>0</v>
      </c>
      <c r="BS102" s="21">
        <f t="shared" si="72"/>
        <v>0</v>
      </c>
      <c r="BT102" s="21">
        <f t="shared" si="72"/>
        <v>0</v>
      </c>
      <c r="BU102" s="21">
        <f t="shared" si="72"/>
        <v>0</v>
      </c>
      <c r="BV102" s="21">
        <f t="shared" si="72"/>
        <v>0</v>
      </c>
      <c r="BW102" s="21">
        <f t="shared" si="72"/>
        <v>0</v>
      </c>
      <c r="BX102" s="21">
        <f t="shared" si="72"/>
        <v>0</v>
      </c>
      <c r="BY102" s="21">
        <f t="shared" si="72"/>
        <v>0</v>
      </c>
      <c r="BZ102" s="21">
        <f t="shared" si="72"/>
        <v>0</v>
      </c>
      <c r="CA102" s="21">
        <f t="shared" si="72"/>
        <v>0</v>
      </c>
      <c r="CB102" s="21">
        <f t="shared" si="72"/>
        <v>0</v>
      </c>
      <c r="CC102" s="21">
        <f t="shared" si="72"/>
        <v>0</v>
      </c>
      <c r="CD102" s="21">
        <f t="shared" si="72"/>
        <v>0</v>
      </c>
      <c r="CE102" s="21">
        <f t="shared" si="72"/>
        <v>0</v>
      </c>
      <c r="CF102" s="21">
        <f t="shared" si="72"/>
        <v>0</v>
      </c>
      <c r="CG102" s="21">
        <f t="shared" si="72"/>
        <v>0</v>
      </c>
      <c r="CH102" s="21">
        <f t="shared" si="72"/>
        <v>0</v>
      </c>
      <c r="CI102" s="21">
        <f t="shared" si="72"/>
        <v>0</v>
      </c>
      <c r="CJ102" s="21">
        <f t="shared" si="72"/>
        <v>0</v>
      </c>
      <c r="CK102" s="21">
        <f t="shared" si="72"/>
        <v>0</v>
      </c>
      <c r="CL102" s="21">
        <f t="shared" si="72"/>
        <v>0</v>
      </c>
      <c r="CM102" s="21">
        <f t="shared" si="72"/>
        <v>0</v>
      </c>
      <c r="CN102" s="21">
        <v>0</v>
      </c>
      <c r="CO102" s="21">
        <f t="shared" ref="CO102:EZ102" si="73">CO33</f>
        <v>0</v>
      </c>
      <c r="CP102" s="21">
        <f t="shared" si="73"/>
        <v>0</v>
      </c>
      <c r="CQ102" s="21">
        <f t="shared" si="73"/>
        <v>0</v>
      </c>
      <c r="CR102" s="21">
        <f t="shared" si="73"/>
        <v>0</v>
      </c>
      <c r="CS102" s="21">
        <f t="shared" si="73"/>
        <v>0</v>
      </c>
      <c r="CT102" s="21">
        <f t="shared" si="73"/>
        <v>0</v>
      </c>
      <c r="CU102" s="21">
        <f t="shared" si="73"/>
        <v>0</v>
      </c>
      <c r="CV102" s="21">
        <f t="shared" si="73"/>
        <v>0</v>
      </c>
      <c r="CW102" s="21">
        <f t="shared" si="73"/>
        <v>0</v>
      </c>
      <c r="CX102" s="21">
        <f t="shared" si="73"/>
        <v>0</v>
      </c>
      <c r="CY102" s="21">
        <f t="shared" si="73"/>
        <v>0</v>
      </c>
      <c r="CZ102" s="21">
        <f t="shared" si="73"/>
        <v>0</v>
      </c>
      <c r="DA102" s="21">
        <f t="shared" si="73"/>
        <v>0</v>
      </c>
      <c r="DB102" s="21">
        <f t="shared" si="73"/>
        <v>0</v>
      </c>
      <c r="DC102" s="21">
        <f t="shared" si="73"/>
        <v>0</v>
      </c>
      <c r="DD102" s="21">
        <f t="shared" si="73"/>
        <v>0</v>
      </c>
      <c r="DE102" s="21">
        <f t="shared" si="73"/>
        <v>0</v>
      </c>
      <c r="DF102" s="21">
        <f t="shared" si="73"/>
        <v>0</v>
      </c>
      <c r="DG102" s="21">
        <f t="shared" si="73"/>
        <v>0</v>
      </c>
      <c r="DH102" s="21">
        <f t="shared" si="73"/>
        <v>0</v>
      </c>
      <c r="DI102" s="21">
        <f t="shared" si="73"/>
        <v>0</v>
      </c>
      <c r="DJ102" s="21">
        <f t="shared" si="73"/>
        <v>0</v>
      </c>
      <c r="DK102" s="21">
        <f t="shared" si="73"/>
        <v>0</v>
      </c>
      <c r="DL102" s="21">
        <f t="shared" si="73"/>
        <v>0</v>
      </c>
      <c r="DM102" s="21">
        <f t="shared" si="73"/>
        <v>0</v>
      </c>
      <c r="DN102" s="21">
        <f t="shared" si="73"/>
        <v>0</v>
      </c>
      <c r="DO102" s="21">
        <f t="shared" si="73"/>
        <v>0</v>
      </c>
      <c r="DP102" s="21">
        <f t="shared" si="73"/>
        <v>0</v>
      </c>
      <c r="DQ102" s="21">
        <f t="shared" si="73"/>
        <v>0</v>
      </c>
      <c r="DR102" s="21">
        <f t="shared" si="73"/>
        <v>0</v>
      </c>
      <c r="DS102" s="21">
        <f t="shared" si="73"/>
        <v>0</v>
      </c>
      <c r="DT102" s="21">
        <f t="shared" si="73"/>
        <v>0</v>
      </c>
      <c r="DU102" s="21">
        <f t="shared" si="73"/>
        <v>0</v>
      </c>
      <c r="DV102" s="21">
        <f t="shared" si="73"/>
        <v>0</v>
      </c>
      <c r="DW102" s="21">
        <f t="shared" si="73"/>
        <v>0</v>
      </c>
      <c r="DX102" s="21">
        <f t="shared" si="73"/>
        <v>0</v>
      </c>
      <c r="DY102" s="21">
        <f t="shared" si="73"/>
        <v>0</v>
      </c>
      <c r="DZ102" s="21">
        <f t="shared" si="73"/>
        <v>0</v>
      </c>
      <c r="EA102" s="21">
        <f t="shared" si="73"/>
        <v>0</v>
      </c>
      <c r="EB102" s="21">
        <f t="shared" si="73"/>
        <v>0</v>
      </c>
      <c r="EC102" s="21">
        <f t="shared" si="73"/>
        <v>0</v>
      </c>
      <c r="ED102" s="21">
        <f t="shared" si="73"/>
        <v>0</v>
      </c>
      <c r="EE102" s="21">
        <f t="shared" si="73"/>
        <v>0</v>
      </c>
      <c r="EF102" s="21">
        <f t="shared" si="73"/>
        <v>0</v>
      </c>
      <c r="EG102" s="21">
        <f t="shared" si="73"/>
        <v>0</v>
      </c>
      <c r="EH102" s="21">
        <f t="shared" si="73"/>
        <v>0</v>
      </c>
      <c r="EI102" s="21">
        <f t="shared" si="73"/>
        <v>0</v>
      </c>
      <c r="EJ102" s="21">
        <f t="shared" si="73"/>
        <v>0</v>
      </c>
      <c r="EK102" s="21">
        <f t="shared" si="73"/>
        <v>0</v>
      </c>
      <c r="EL102" s="21">
        <f t="shared" si="73"/>
        <v>0</v>
      </c>
      <c r="EM102" s="21">
        <f t="shared" si="73"/>
        <v>0</v>
      </c>
      <c r="EN102" s="21">
        <f t="shared" si="73"/>
        <v>0</v>
      </c>
      <c r="EO102" s="21">
        <f t="shared" si="73"/>
        <v>0</v>
      </c>
      <c r="EP102" s="21">
        <f t="shared" si="73"/>
        <v>0</v>
      </c>
      <c r="EQ102" s="21">
        <f t="shared" si="73"/>
        <v>0</v>
      </c>
      <c r="ER102" s="21">
        <f t="shared" si="73"/>
        <v>0</v>
      </c>
      <c r="ES102" s="21">
        <f t="shared" si="73"/>
        <v>0</v>
      </c>
      <c r="ET102" s="21">
        <f t="shared" si="73"/>
        <v>0</v>
      </c>
      <c r="EU102" s="21">
        <f t="shared" si="73"/>
        <v>0</v>
      </c>
      <c r="EV102" s="21">
        <f t="shared" si="73"/>
        <v>0</v>
      </c>
      <c r="EW102" s="21">
        <f t="shared" si="73"/>
        <v>0</v>
      </c>
      <c r="EX102" s="21">
        <f t="shared" si="73"/>
        <v>0</v>
      </c>
      <c r="EY102" s="21">
        <f t="shared" si="73"/>
        <v>0</v>
      </c>
      <c r="EZ102" s="21">
        <f t="shared" si="73"/>
        <v>0</v>
      </c>
      <c r="FA102" s="21">
        <f t="shared" ref="FA102:FX102" si="74">FA33</f>
        <v>0</v>
      </c>
      <c r="FB102" s="21">
        <f t="shared" si="74"/>
        <v>0</v>
      </c>
      <c r="FC102" s="21">
        <f t="shared" si="74"/>
        <v>0</v>
      </c>
      <c r="FD102" s="21">
        <f t="shared" si="74"/>
        <v>0</v>
      </c>
      <c r="FE102" s="21">
        <f t="shared" si="74"/>
        <v>0</v>
      </c>
      <c r="FF102" s="21">
        <f t="shared" si="74"/>
        <v>0</v>
      </c>
      <c r="FG102" s="21">
        <f t="shared" si="74"/>
        <v>0</v>
      </c>
      <c r="FH102" s="21">
        <f t="shared" si="74"/>
        <v>0</v>
      </c>
      <c r="FI102" s="21">
        <f t="shared" si="74"/>
        <v>0</v>
      </c>
      <c r="FJ102" s="21">
        <f t="shared" si="74"/>
        <v>0</v>
      </c>
      <c r="FK102" s="21">
        <f t="shared" si="74"/>
        <v>0</v>
      </c>
      <c r="FL102" s="21">
        <f t="shared" si="74"/>
        <v>0</v>
      </c>
      <c r="FM102" s="21">
        <f t="shared" si="74"/>
        <v>0</v>
      </c>
      <c r="FN102" s="21">
        <f t="shared" si="74"/>
        <v>0</v>
      </c>
      <c r="FO102" s="21">
        <f t="shared" si="74"/>
        <v>0</v>
      </c>
      <c r="FP102" s="21">
        <f t="shared" si="74"/>
        <v>0</v>
      </c>
      <c r="FQ102" s="21">
        <f t="shared" si="74"/>
        <v>0</v>
      </c>
      <c r="FR102" s="21">
        <f t="shared" si="74"/>
        <v>0</v>
      </c>
      <c r="FS102" s="21">
        <f t="shared" si="74"/>
        <v>0</v>
      </c>
      <c r="FT102" s="21">
        <f t="shared" si="74"/>
        <v>0</v>
      </c>
      <c r="FU102" s="21">
        <f t="shared" si="74"/>
        <v>0</v>
      </c>
      <c r="FV102" s="21">
        <f t="shared" si="74"/>
        <v>0</v>
      </c>
      <c r="FW102" s="21">
        <f t="shared" si="74"/>
        <v>0</v>
      </c>
      <c r="FX102" s="21">
        <f t="shared" si="74"/>
        <v>0</v>
      </c>
      <c r="FY102" s="21"/>
      <c r="FZ102" s="21">
        <f t="shared" si="61"/>
        <v>0</v>
      </c>
      <c r="GA102" s="76"/>
      <c r="GB102" s="24"/>
      <c r="GC102" s="24"/>
      <c r="GD102" s="24"/>
      <c r="GE102" s="24"/>
      <c r="GF102" s="7"/>
      <c r="GG102" s="7"/>
      <c r="GH102" s="19"/>
      <c r="GI102" s="19"/>
      <c r="GJ102" s="19"/>
      <c r="GK102" s="19"/>
      <c r="GL102" s="19"/>
      <c r="GM102" s="19"/>
      <c r="GN102" s="25"/>
      <c r="GO102" s="25"/>
    </row>
    <row r="103" spans="1:256" x14ac:dyDescent="0.2">
      <c r="A103" s="6" t="s">
        <v>408</v>
      </c>
      <c r="B103" s="7" t="s">
        <v>409</v>
      </c>
      <c r="C103" s="31">
        <f>ROUND(SUM(C98:C102),1)</f>
        <v>8803.5</v>
      </c>
      <c r="D103" s="31">
        <f t="shared" ref="D103:BO103" si="75">ROUND(SUM(D98:D102),1)</f>
        <v>42208.800000000003</v>
      </c>
      <c r="E103" s="31">
        <f t="shared" si="75"/>
        <v>7026.4</v>
      </c>
      <c r="F103" s="31">
        <f t="shared" si="75"/>
        <v>19992.400000000001</v>
      </c>
      <c r="G103" s="31">
        <f t="shared" si="75"/>
        <v>1131.3</v>
      </c>
      <c r="H103" s="31">
        <f t="shared" si="75"/>
        <v>1075.8</v>
      </c>
      <c r="I103" s="31">
        <f t="shared" si="75"/>
        <v>9691</v>
      </c>
      <c r="J103" s="31">
        <f t="shared" si="75"/>
        <v>2384.5</v>
      </c>
      <c r="K103" s="31">
        <f t="shared" si="75"/>
        <v>267.39999999999998</v>
      </c>
      <c r="L103" s="31">
        <f t="shared" si="75"/>
        <v>2465.6999999999998</v>
      </c>
      <c r="M103" s="31">
        <f t="shared" si="75"/>
        <v>1259.7</v>
      </c>
      <c r="N103" s="31">
        <f t="shared" si="75"/>
        <v>53776.800000000003</v>
      </c>
      <c r="O103" s="31">
        <f t="shared" si="75"/>
        <v>14424</v>
      </c>
      <c r="P103" s="31">
        <f t="shared" si="75"/>
        <v>242.7</v>
      </c>
      <c r="Q103" s="31">
        <f t="shared" si="75"/>
        <v>39016.400000000001</v>
      </c>
      <c r="R103" s="31">
        <f t="shared" si="75"/>
        <v>4714.6000000000004</v>
      </c>
      <c r="S103" s="31">
        <f t="shared" si="75"/>
        <v>1701.5</v>
      </c>
      <c r="T103" s="31">
        <f t="shared" si="75"/>
        <v>142.6</v>
      </c>
      <c r="U103" s="31">
        <f t="shared" si="75"/>
        <v>56</v>
      </c>
      <c r="V103" s="31">
        <f t="shared" si="75"/>
        <v>292.8</v>
      </c>
      <c r="W103" s="31">
        <f t="shared" si="75"/>
        <v>125.8</v>
      </c>
      <c r="X103" s="31">
        <f t="shared" si="75"/>
        <v>50</v>
      </c>
      <c r="Y103" s="31">
        <f t="shared" si="75"/>
        <v>2212.1999999999998</v>
      </c>
      <c r="Z103" s="31">
        <f t="shared" si="75"/>
        <v>229.1</v>
      </c>
      <c r="AA103" s="31">
        <f t="shared" si="75"/>
        <v>30681.7</v>
      </c>
      <c r="AB103" s="31">
        <f t="shared" si="75"/>
        <v>30236.7</v>
      </c>
      <c r="AC103" s="31">
        <f t="shared" si="75"/>
        <v>1006</v>
      </c>
      <c r="AD103" s="31">
        <f t="shared" si="75"/>
        <v>1343</v>
      </c>
      <c r="AE103" s="31">
        <f t="shared" si="75"/>
        <v>102</v>
      </c>
      <c r="AF103" s="31">
        <f t="shared" si="75"/>
        <v>176.9</v>
      </c>
      <c r="AG103" s="31">
        <f t="shared" si="75"/>
        <v>687</v>
      </c>
      <c r="AH103" s="31">
        <f t="shared" si="75"/>
        <v>1092</v>
      </c>
      <c r="AI103" s="31">
        <f t="shared" si="75"/>
        <v>345.2</v>
      </c>
      <c r="AJ103" s="31">
        <f t="shared" si="75"/>
        <v>161.6</v>
      </c>
      <c r="AK103" s="31">
        <f t="shared" si="75"/>
        <v>217.8</v>
      </c>
      <c r="AL103" s="31">
        <f t="shared" si="75"/>
        <v>277</v>
      </c>
      <c r="AM103" s="31">
        <f t="shared" si="75"/>
        <v>445.6</v>
      </c>
      <c r="AN103" s="31">
        <f t="shared" si="75"/>
        <v>372.6</v>
      </c>
      <c r="AO103" s="31">
        <f t="shared" si="75"/>
        <v>4749.1000000000004</v>
      </c>
      <c r="AP103" s="31">
        <f t="shared" si="75"/>
        <v>89747.3</v>
      </c>
      <c r="AQ103" s="31">
        <f t="shared" si="75"/>
        <v>222.3</v>
      </c>
      <c r="AR103" s="31">
        <f t="shared" si="75"/>
        <v>64831.9</v>
      </c>
      <c r="AS103" s="31">
        <f t="shared" si="75"/>
        <v>6985.8</v>
      </c>
      <c r="AT103" s="31">
        <f t="shared" si="75"/>
        <v>2216.1999999999998</v>
      </c>
      <c r="AU103" s="31">
        <f t="shared" si="75"/>
        <v>260.7</v>
      </c>
      <c r="AV103" s="31">
        <f t="shared" si="75"/>
        <v>306.39999999999998</v>
      </c>
      <c r="AW103" s="31">
        <f t="shared" si="75"/>
        <v>258.10000000000002</v>
      </c>
      <c r="AX103" s="31">
        <f t="shared" si="75"/>
        <v>58.8</v>
      </c>
      <c r="AY103" s="31">
        <f t="shared" si="75"/>
        <v>429.5</v>
      </c>
      <c r="AZ103" s="31">
        <f t="shared" si="75"/>
        <v>11425</v>
      </c>
      <c r="BA103" s="31">
        <f t="shared" si="75"/>
        <v>9315</v>
      </c>
      <c r="BB103" s="31">
        <f t="shared" si="75"/>
        <v>8166.2</v>
      </c>
      <c r="BC103" s="31">
        <f t="shared" si="75"/>
        <v>28929.1</v>
      </c>
      <c r="BD103" s="31">
        <f t="shared" si="75"/>
        <v>5171.6000000000004</v>
      </c>
      <c r="BE103" s="31">
        <f t="shared" si="75"/>
        <v>1390.8</v>
      </c>
      <c r="BF103" s="31">
        <f t="shared" si="75"/>
        <v>25491.4</v>
      </c>
      <c r="BG103" s="31">
        <f t="shared" si="75"/>
        <v>1031.0999999999999</v>
      </c>
      <c r="BH103" s="31">
        <f t="shared" si="75"/>
        <v>602.70000000000005</v>
      </c>
      <c r="BI103" s="31">
        <f t="shared" si="75"/>
        <v>257.10000000000002</v>
      </c>
      <c r="BJ103" s="31">
        <f t="shared" si="75"/>
        <v>6493</v>
      </c>
      <c r="BK103" s="31">
        <f t="shared" si="75"/>
        <v>28218.1</v>
      </c>
      <c r="BL103" s="31">
        <f t="shared" si="75"/>
        <v>190.5</v>
      </c>
      <c r="BM103" s="31">
        <f t="shared" si="75"/>
        <v>271.60000000000002</v>
      </c>
      <c r="BN103" s="31">
        <f t="shared" si="75"/>
        <v>3603.8</v>
      </c>
      <c r="BO103" s="31">
        <f t="shared" si="75"/>
        <v>1353.8</v>
      </c>
      <c r="BP103" s="31">
        <f t="shared" ref="BP103:EA103" si="76">ROUND(SUM(BP98:BP102),1)</f>
        <v>206.9</v>
      </c>
      <c r="BQ103" s="31">
        <f t="shared" si="76"/>
        <v>6268</v>
      </c>
      <c r="BR103" s="31">
        <f t="shared" si="76"/>
        <v>4685.2</v>
      </c>
      <c r="BS103" s="31">
        <f t="shared" si="76"/>
        <v>1206.8</v>
      </c>
      <c r="BT103" s="31">
        <f t="shared" si="76"/>
        <v>445.1</v>
      </c>
      <c r="BU103" s="31">
        <f t="shared" si="76"/>
        <v>427.8</v>
      </c>
      <c r="BV103" s="31">
        <f t="shared" si="76"/>
        <v>1315</v>
      </c>
      <c r="BW103" s="31">
        <f t="shared" si="76"/>
        <v>2046.7</v>
      </c>
      <c r="BX103" s="31">
        <f t="shared" si="76"/>
        <v>97</v>
      </c>
      <c r="BY103" s="31">
        <f t="shared" si="76"/>
        <v>543.5</v>
      </c>
      <c r="BZ103" s="31">
        <f t="shared" si="76"/>
        <v>237.1</v>
      </c>
      <c r="CA103" s="31">
        <f t="shared" si="76"/>
        <v>160.9</v>
      </c>
      <c r="CB103" s="31">
        <f t="shared" si="76"/>
        <v>81136.5</v>
      </c>
      <c r="CC103" s="31">
        <f t="shared" si="76"/>
        <v>196.4</v>
      </c>
      <c r="CD103" s="31">
        <f t="shared" si="76"/>
        <v>50</v>
      </c>
      <c r="CE103" s="31">
        <f t="shared" si="76"/>
        <v>150.9</v>
      </c>
      <c r="CF103" s="31">
        <f t="shared" si="76"/>
        <v>141</v>
      </c>
      <c r="CG103" s="31">
        <f t="shared" si="76"/>
        <v>211.7</v>
      </c>
      <c r="CH103" s="31">
        <f t="shared" si="76"/>
        <v>111.9</v>
      </c>
      <c r="CI103" s="31">
        <f t="shared" si="76"/>
        <v>719.7</v>
      </c>
      <c r="CJ103" s="31">
        <f t="shared" si="76"/>
        <v>1020</v>
      </c>
      <c r="CK103" s="31">
        <f t="shared" si="76"/>
        <v>7109.5</v>
      </c>
      <c r="CL103" s="31">
        <f t="shared" si="76"/>
        <v>1393.3</v>
      </c>
      <c r="CM103" s="31">
        <f t="shared" si="76"/>
        <v>823.5</v>
      </c>
      <c r="CN103" s="31">
        <f t="shared" si="76"/>
        <v>32622.7</v>
      </c>
      <c r="CO103" s="31">
        <f t="shared" si="76"/>
        <v>15212.2</v>
      </c>
      <c r="CP103" s="31">
        <f t="shared" si="76"/>
        <v>1050.8</v>
      </c>
      <c r="CQ103" s="31">
        <f t="shared" si="76"/>
        <v>924.1</v>
      </c>
      <c r="CR103" s="31">
        <f t="shared" si="76"/>
        <v>204.3</v>
      </c>
      <c r="CS103" s="31">
        <f t="shared" si="76"/>
        <v>357.6</v>
      </c>
      <c r="CT103" s="31">
        <f t="shared" si="76"/>
        <v>108.5</v>
      </c>
      <c r="CU103" s="31">
        <f t="shared" si="76"/>
        <v>560.4</v>
      </c>
      <c r="CV103" s="31">
        <f t="shared" si="76"/>
        <v>50</v>
      </c>
      <c r="CW103" s="31">
        <f t="shared" si="76"/>
        <v>203</v>
      </c>
      <c r="CX103" s="31">
        <f t="shared" si="76"/>
        <v>475.8</v>
      </c>
      <c r="CY103" s="31">
        <f t="shared" si="76"/>
        <v>50</v>
      </c>
      <c r="CZ103" s="31">
        <f t="shared" si="76"/>
        <v>2115.4</v>
      </c>
      <c r="DA103" s="31">
        <f t="shared" si="76"/>
        <v>190.3</v>
      </c>
      <c r="DB103" s="31">
        <f t="shared" si="76"/>
        <v>311</v>
      </c>
      <c r="DC103" s="31">
        <f t="shared" si="76"/>
        <v>151.9</v>
      </c>
      <c r="DD103" s="31">
        <f t="shared" si="76"/>
        <v>161.80000000000001</v>
      </c>
      <c r="DE103" s="31">
        <f t="shared" si="76"/>
        <v>397.3</v>
      </c>
      <c r="DF103" s="31">
        <f t="shared" si="76"/>
        <v>22083.599999999999</v>
      </c>
      <c r="DG103" s="31">
        <f t="shared" si="76"/>
        <v>89.8</v>
      </c>
      <c r="DH103" s="31">
        <f t="shared" si="76"/>
        <v>2083.8000000000002</v>
      </c>
      <c r="DI103" s="31">
        <f t="shared" si="76"/>
        <v>2710.4</v>
      </c>
      <c r="DJ103" s="31">
        <f t="shared" si="76"/>
        <v>664.1</v>
      </c>
      <c r="DK103" s="31">
        <f t="shared" si="76"/>
        <v>471.5</v>
      </c>
      <c r="DL103" s="31">
        <f t="shared" si="76"/>
        <v>5926.9</v>
      </c>
      <c r="DM103" s="31">
        <f t="shared" si="76"/>
        <v>254.2</v>
      </c>
      <c r="DN103" s="31">
        <f t="shared" si="76"/>
        <v>1408.2</v>
      </c>
      <c r="DO103" s="31">
        <f t="shared" si="76"/>
        <v>3304</v>
      </c>
      <c r="DP103" s="31">
        <f t="shared" si="76"/>
        <v>204.9</v>
      </c>
      <c r="DQ103" s="31">
        <f t="shared" si="76"/>
        <v>737.5</v>
      </c>
      <c r="DR103" s="31">
        <f t="shared" si="76"/>
        <v>1462</v>
      </c>
      <c r="DS103" s="31">
        <f t="shared" si="76"/>
        <v>790.1</v>
      </c>
      <c r="DT103" s="31">
        <f t="shared" si="76"/>
        <v>167.6</v>
      </c>
      <c r="DU103" s="31">
        <f t="shared" si="76"/>
        <v>381.4</v>
      </c>
      <c r="DV103" s="31">
        <f t="shared" si="76"/>
        <v>221</v>
      </c>
      <c r="DW103" s="31">
        <f t="shared" si="76"/>
        <v>333.4</v>
      </c>
      <c r="DX103" s="31">
        <f t="shared" si="76"/>
        <v>173.4</v>
      </c>
      <c r="DY103" s="31">
        <f t="shared" si="76"/>
        <v>333.1</v>
      </c>
      <c r="DZ103" s="31">
        <f t="shared" si="76"/>
        <v>814.8</v>
      </c>
      <c r="EA103" s="31">
        <f t="shared" si="76"/>
        <v>631.70000000000005</v>
      </c>
      <c r="EB103" s="31">
        <f t="shared" ref="EB103:FX103" si="77">ROUND(SUM(EB98:EB102),1)</f>
        <v>609</v>
      </c>
      <c r="EC103" s="31">
        <f t="shared" si="77"/>
        <v>319.3</v>
      </c>
      <c r="ED103" s="31">
        <f t="shared" si="77"/>
        <v>1645.2</v>
      </c>
      <c r="EE103" s="31">
        <f t="shared" si="77"/>
        <v>186.9</v>
      </c>
      <c r="EF103" s="31">
        <f t="shared" si="77"/>
        <v>1542</v>
      </c>
      <c r="EG103" s="31">
        <f t="shared" si="77"/>
        <v>285.3</v>
      </c>
      <c r="EH103" s="31">
        <f t="shared" si="77"/>
        <v>249.3</v>
      </c>
      <c r="EI103" s="31">
        <f t="shared" si="77"/>
        <v>15862.6</v>
      </c>
      <c r="EJ103" s="31">
        <f t="shared" si="77"/>
        <v>10278.9</v>
      </c>
      <c r="EK103" s="31">
        <f t="shared" si="77"/>
        <v>698.6</v>
      </c>
      <c r="EL103" s="31">
        <f t="shared" si="77"/>
        <v>476.4</v>
      </c>
      <c r="EM103" s="31">
        <f t="shared" si="77"/>
        <v>422.8</v>
      </c>
      <c r="EN103" s="31">
        <f t="shared" si="77"/>
        <v>1174.0999999999999</v>
      </c>
      <c r="EO103" s="31">
        <f t="shared" si="77"/>
        <v>375.6</v>
      </c>
      <c r="EP103" s="31">
        <f t="shared" si="77"/>
        <v>392.1</v>
      </c>
      <c r="EQ103" s="31">
        <f t="shared" si="77"/>
        <v>2971.7</v>
      </c>
      <c r="ER103" s="31">
        <f t="shared" si="77"/>
        <v>304.5</v>
      </c>
      <c r="ES103" s="31">
        <f t="shared" si="77"/>
        <v>154.69999999999999</v>
      </c>
      <c r="ET103" s="31">
        <f t="shared" si="77"/>
        <v>223.6</v>
      </c>
      <c r="EU103" s="31">
        <f t="shared" si="77"/>
        <v>612.79999999999995</v>
      </c>
      <c r="EV103" s="31">
        <f t="shared" si="77"/>
        <v>81.8</v>
      </c>
      <c r="EW103" s="31">
        <f t="shared" si="77"/>
        <v>904.6</v>
      </c>
      <c r="EX103" s="31">
        <f t="shared" si="77"/>
        <v>189.5</v>
      </c>
      <c r="EY103" s="31">
        <f t="shared" si="77"/>
        <v>1001.3</v>
      </c>
      <c r="EZ103" s="31">
        <f t="shared" si="77"/>
        <v>143</v>
      </c>
      <c r="FA103" s="31">
        <f t="shared" si="77"/>
        <v>3466.2</v>
      </c>
      <c r="FB103" s="31">
        <f t="shared" si="77"/>
        <v>341.1</v>
      </c>
      <c r="FC103" s="31">
        <f t="shared" si="77"/>
        <v>2160.6999999999998</v>
      </c>
      <c r="FD103" s="31">
        <f t="shared" si="77"/>
        <v>403</v>
      </c>
      <c r="FE103" s="31">
        <f t="shared" si="77"/>
        <v>101.5</v>
      </c>
      <c r="FF103" s="31">
        <f t="shared" si="77"/>
        <v>220.6</v>
      </c>
      <c r="FG103" s="31">
        <f t="shared" si="77"/>
        <v>133</v>
      </c>
      <c r="FH103" s="31">
        <f t="shared" si="77"/>
        <v>86</v>
      </c>
      <c r="FI103" s="31">
        <f t="shared" si="77"/>
        <v>1906.9</v>
      </c>
      <c r="FJ103" s="31">
        <f t="shared" si="77"/>
        <v>2088</v>
      </c>
      <c r="FK103" s="31">
        <f t="shared" si="77"/>
        <v>2576.5</v>
      </c>
      <c r="FL103" s="31">
        <f t="shared" si="77"/>
        <v>7630.1</v>
      </c>
      <c r="FM103" s="31">
        <f t="shared" si="77"/>
        <v>3862</v>
      </c>
      <c r="FN103" s="31">
        <f t="shared" si="77"/>
        <v>22333.200000000001</v>
      </c>
      <c r="FO103" s="31">
        <f t="shared" si="77"/>
        <v>1123.4000000000001</v>
      </c>
      <c r="FP103" s="31">
        <f t="shared" si="77"/>
        <v>2248</v>
      </c>
      <c r="FQ103" s="31">
        <f t="shared" si="77"/>
        <v>961.5</v>
      </c>
      <c r="FR103" s="31">
        <f t="shared" si="77"/>
        <v>176.6</v>
      </c>
      <c r="FS103" s="31">
        <f t="shared" si="77"/>
        <v>211.6</v>
      </c>
      <c r="FT103" s="31">
        <f t="shared" si="77"/>
        <v>69.7</v>
      </c>
      <c r="FU103" s="31">
        <f t="shared" si="77"/>
        <v>861.7</v>
      </c>
      <c r="FV103" s="31">
        <f t="shared" si="77"/>
        <v>724</v>
      </c>
      <c r="FW103" s="31">
        <f t="shared" si="77"/>
        <v>192.8</v>
      </c>
      <c r="FX103" s="31">
        <f t="shared" si="77"/>
        <v>60.8</v>
      </c>
      <c r="FY103" s="21"/>
      <c r="FZ103" s="77">
        <f t="shared" si="61"/>
        <v>888556.4</v>
      </c>
      <c r="GA103" s="21">
        <v>888556.4</v>
      </c>
      <c r="GB103" s="24">
        <f>FZ103-GA103</f>
        <v>0</v>
      </c>
      <c r="GC103" s="24"/>
      <c r="GD103" s="24"/>
      <c r="GE103" s="24"/>
      <c r="GF103" s="7"/>
      <c r="GG103" s="7"/>
      <c r="GH103" s="19"/>
      <c r="GI103" s="19"/>
      <c r="GJ103" s="19"/>
      <c r="GK103" s="19"/>
      <c r="GL103" s="19"/>
      <c r="GM103" s="19"/>
      <c r="GN103" s="25"/>
      <c r="GO103" s="25"/>
    </row>
    <row r="104" spans="1:256" ht="15.75" x14ac:dyDescent="0.25">
      <c r="A104" s="6" t="s">
        <v>410</v>
      </c>
      <c r="B104" s="45" t="s">
        <v>411</v>
      </c>
      <c r="C104" s="24">
        <f t="shared" ref="C104:BN104" si="78">C103-C105</f>
        <v>8803.5</v>
      </c>
      <c r="D104" s="24">
        <f t="shared" si="78"/>
        <v>37361.800000000003</v>
      </c>
      <c r="E104" s="24">
        <f t="shared" si="78"/>
        <v>6355.4</v>
      </c>
      <c r="F104" s="24">
        <f t="shared" si="78"/>
        <v>19304.900000000001</v>
      </c>
      <c r="G104" s="24">
        <f t="shared" si="78"/>
        <v>1131.3</v>
      </c>
      <c r="H104" s="24">
        <f t="shared" si="78"/>
        <v>1075.8</v>
      </c>
      <c r="I104" s="24">
        <f t="shared" si="78"/>
        <v>8685</v>
      </c>
      <c r="J104" s="24">
        <f t="shared" si="78"/>
        <v>2384.5</v>
      </c>
      <c r="K104" s="24">
        <f t="shared" si="78"/>
        <v>267.39999999999998</v>
      </c>
      <c r="L104" s="24">
        <f t="shared" si="78"/>
        <v>2465.6999999999998</v>
      </c>
      <c r="M104" s="24">
        <f t="shared" si="78"/>
        <v>1259.7</v>
      </c>
      <c r="N104" s="24">
        <f t="shared" si="78"/>
        <v>53776.800000000003</v>
      </c>
      <c r="O104" s="24">
        <f t="shared" si="78"/>
        <v>14424</v>
      </c>
      <c r="P104" s="24">
        <f t="shared" si="78"/>
        <v>242.7</v>
      </c>
      <c r="Q104" s="24">
        <f t="shared" si="78"/>
        <v>38040.400000000001</v>
      </c>
      <c r="R104" s="24">
        <f t="shared" si="78"/>
        <v>4714.6000000000004</v>
      </c>
      <c r="S104" s="24">
        <f t="shared" si="78"/>
        <v>1701.5</v>
      </c>
      <c r="T104" s="24">
        <f t="shared" si="78"/>
        <v>142.6</v>
      </c>
      <c r="U104" s="24">
        <f t="shared" si="78"/>
        <v>56</v>
      </c>
      <c r="V104" s="24">
        <f t="shared" si="78"/>
        <v>292.8</v>
      </c>
      <c r="W104" s="24">
        <f t="shared" si="78"/>
        <v>125.8</v>
      </c>
      <c r="X104" s="24">
        <f t="shared" si="78"/>
        <v>50</v>
      </c>
      <c r="Y104" s="24">
        <f t="shared" si="78"/>
        <v>2212.1999999999998</v>
      </c>
      <c r="Z104" s="24">
        <f t="shared" si="78"/>
        <v>229.1</v>
      </c>
      <c r="AA104" s="24">
        <f t="shared" si="78"/>
        <v>30681.7</v>
      </c>
      <c r="AB104" s="24">
        <f t="shared" si="78"/>
        <v>30236.7</v>
      </c>
      <c r="AC104" s="24">
        <f t="shared" si="78"/>
        <v>1006</v>
      </c>
      <c r="AD104" s="24">
        <f t="shared" si="78"/>
        <v>1258</v>
      </c>
      <c r="AE104" s="24">
        <f t="shared" si="78"/>
        <v>102</v>
      </c>
      <c r="AF104" s="24">
        <f t="shared" si="78"/>
        <v>176.9</v>
      </c>
      <c r="AG104" s="24">
        <f t="shared" si="78"/>
        <v>687</v>
      </c>
      <c r="AH104" s="24">
        <f t="shared" si="78"/>
        <v>1092</v>
      </c>
      <c r="AI104" s="24">
        <f t="shared" si="78"/>
        <v>345.2</v>
      </c>
      <c r="AJ104" s="24">
        <f t="shared" si="78"/>
        <v>161.6</v>
      </c>
      <c r="AK104" s="24">
        <f t="shared" si="78"/>
        <v>217.8</v>
      </c>
      <c r="AL104" s="24">
        <f t="shared" si="78"/>
        <v>277</v>
      </c>
      <c r="AM104" s="24">
        <f t="shared" si="78"/>
        <v>445.6</v>
      </c>
      <c r="AN104" s="24">
        <f t="shared" si="78"/>
        <v>372.6</v>
      </c>
      <c r="AO104" s="24">
        <f t="shared" si="78"/>
        <v>4749.1000000000004</v>
      </c>
      <c r="AP104" s="24">
        <f t="shared" si="78"/>
        <v>89747.3</v>
      </c>
      <c r="AQ104" s="24">
        <f t="shared" si="78"/>
        <v>222.3</v>
      </c>
      <c r="AR104" s="24">
        <f t="shared" si="78"/>
        <v>63360.65</v>
      </c>
      <c r="AS104" s="24">
        <f t="shared" si="78"/>
        <v>6665.8</v>
      </c>
      <c r="AT104" s="24">
        <f t="shared" si="78"/>
        <v>2216.1999999999998</v>
      </c>
      <c r="AU104" s="24">
        <f t="shared" si="78"/>
        <v>260.7</v>
      </c>
      <c r="AV104" s="24">
        <f t="shared" si="78"/>
        <v>306.39999999999998</v>
      </c>
      <c r="AW104" s="24">
        <f t="shared" si="78"/>
        <v>258.10000000000002</v>
      </c>
      <c r="AX104" s="24">
        <f t="shared" si="78"/>
        <v>58.8</v>
      </c>
      <c r="AY104" s="24">
        <f t="shared" si="78"/>
        <v>429.5</v>
      </c>
      <c r="AZ104" s="24">
        <f t="shared" si="78"/>
        <v>11425</v>
      </c>
      <c r="BA104" s="24">
        <f t="shared" si="78"/>
        <v>9315</v>
      </c>
      <c r="BB104" s="24">
        <f t="shared" si="78"/>
        <v>8166.2</v>
      </c>
      <c r="BC104" s="24">
        <f t="shared" si="78"/>
        <v>25303.1</v>
      </c>
      <c r="BD104" s="24">
        <f t="shared" si="78"/>
        <v>5171.6000000000004</v>
      </c>
      <c r="BE104" s="24">
        <f t="shared" si="78"/>
        <v>1390.8</v>
      </c>
      <c r="BF104" s="24">
        <f t="shared" si="78"/>
        <v>25491.4</v>
      </c>
      <c r="BG104" s="24">
        <f t="shared" si="78"/>
        <v>1031.0999999999999</v>
      </c>
      <c r="BH104" s="24">
        <f t="shared" si="78"/>
        <v>602.70000000000005</v>
      </c>
      <c r="BI104" s="24">
        <f t="shared" si="78"/>
        <v>257.10000000000002</v>
      </c>
      <c r="BJ104" s="24">
        <f t="shared" si="78"/>
        <v>6493</v>
      </c>
      <c r="BK104" s="24">
        <f t="shared" si="78"/>
        <v>28218.1</v>
      </c>
      <c r="BL104" s="24">
        <f t="shared" si="78"/>
        <v>190.5</v>
      </c>
      <c r="BM104" s="24">
        <f t="shared" si="78"/>
        <v>271.60000000000002</v>
      </c>
      <c r="BN104" s="24">
        <f t="shared" si="78"/>
        <v>3603.8</v>
      </c>
      <c r="BO104" s="24">
        <f t="shared" ref="BO104:DZ104" si="79">BO103-BO105</f>
        <v>1353.8</v>
      </c>
      <c r="BP104" s="24">
        <f t="shared" si="79"/>
        <v>206.9</v>
      </c>
      <c r="BQ104" s="24">
        <f t="shared" si="79"/>
        <v>5543.7142857142853</v>
      </c>
      <c r="BR104" s="24">
        <f t="shared" si="79"/>
        <v>4685.2</v>
      </c>
      <c r="BS104" s="24">
        <f t="shared" si="79"/>
        <v>1206.8</v>
      </c>
      <c r="BT104" s="24">
        <f t="shared" si="79"/>
        <v>445.1</v>
      </c>
      <c r="BU104" s="24">
        <f t="shared" si="79"/>
        <v>427.8</v>
      </c>
      <c r="BV104" s="24">
        <f t="shared" si="79"/>
        <v>1315</v>
      </c>
      <c r="BW104" s="24">
        <f t="shared" si="79"/>
        <v>2046.7</v>
      </c>
      <c r="BX104" s="24">
        <f t="shared" si="79"/>
        <v>97</v>
      </c>
      <c r="BY104" s="24">
        <f t="shared" si="79"/>
        <v>543.5</v>
      </c>
      <c r="BZ104" s="24">
        <f t="shared" si="79"/>
        <v>237.1</v>
      </c>
      <c r="CA104" s="24">
        <f t="shared" si="79"/>
        <v>160.9</v>
      </c>
      <c r="CB104" s="24">
        <f t="shared" si="79"/>
        <v>80421.5</v>
      </c>
      <c r="CC104" s="24">
        <f t="shared" si="79"/>
        <v>196.4</v>
      </c>
      <c r="CD104" s="24">
        <f t="shared" si="79"/>
        <v>50</v>
      </c>
      <c r="CE104" s="24">
        <f t="shared" si="79"/>
        <v>150.9</v>
      </c>
      <c r="CF104" s="24">
        <f t="shared" si="79"/>
        <v>141</v>
      </c>
      <c r="CG104" s="24">
        <f t="shared" si="79"/>
        <v>211.7</v>
      </c>
      <c r="CH104" s="24">
        <f t="shared" si="79"/>
        <v>111.9</v>
      </c>
      <c r="CI104" s="24">
        <f t="shared" si="79"/>
        <v>719.7</v>
      </c>
      <c r="CJ104" s="24">
        <f t="shared" si="79"/>
        <v>1020</v>
      </c>
      <c r="CK104" s="24">
        <f t="shared" si="79"/>
        <v>6679.5</v>
      </c>
      <c r="CL104" s="24">
        <f t="shared" si="79"/>
        <v>1393.3</v>
      </c>
      <c r="CM104" s="24">
        <f t="shared" si="79"/>
        <v>823.5</v>
      </c>
      <c r="CN104" s="24">
        <f t="shared" si="79"/>
        <v>29797.995000000003</v>
      </c>
      <c r="CO104" s="24">
        <f t="shared" si="79"/>
        <v>15212.2</v>
      </c>
      <c r="CP104" s="24">
        <f t="shared" si="79"/>
        <v>1050.8</v>
      </c>
      <c r="CQ104" s="24">
        <f t="shared" si="79"/>
        <v>924.1</v>
      </c>
      <c r="CR104" s="24">
        <f t="shared" si="79"/>
        <v>204.3</v>
      </c>
      <c r="CS104" s="24">
        <f t="shared" si="79"/>
        <v>357.6</v>
      </c>
      <c r="CT104" s="24">
        <f t="shared" si="79"/>
        <v>108.5</v>
      </c>
      <c r="CU104" s="24">
        <f t="shared" si="79"/>
        <v>560.4</v>
      </c>
      <c r="CV104" s="24">
        <f t="shared" si="79"/>
        <v>50</v>
      </c>
      <c r="CW104" s="24">
        <f t="shared" si="79"/>
        <v>203</v>
      </c>
      <c r="CX104" s="24">
        <f t="shared" si="79"/>
        <v>475.8</v>
      </c>
      <c r="CY104" s="24">
        <f t="shared" si="79"/>
        <v>50</v>
      </c>
      <c r="CZ104" s="24">
        <f t="shared" si="79"/>
        <v>2115.4</v>
      </c>
      <c r="DA104" s="24">
        <f t="shared" si="79"/>
        <v>190.3</v>
      </c>
      <c r="DB104" s="24">
        <f t="shared" si="79"/>
        <v>311</v>
      </c>
      <c r="DC104" s="24">
        <f t="shared" si="79"/>
        <v>151.9</v>
      </c>
      <c r="DD104" s="24">
        <f t="shared" si="79"/>
        <v>161.80000000000001</v>
      </c>
      <c r="DE104" s="24">
        <f t="shared" si="79"/>
        <v>397.3</v>
      </c>
      <c r="DF104" s="24">
        <f t="shared" si="79"/>
        <v>21137.599999999999</v>
      </c>
      <c r="DG104" s="24">
        <f t="shared" si="79"/>
        <v>89.8</v>
      </c>
      <c r="DH104" s="24">
        <f t="shared" si="79"/>
        <v>2083.8000000000002</v>
      </c>
      <c r="DI104" s="24">
        <f t="shared" si="79"/>
        <v>2680.4</v>
      </c>
      <c r="DJ104" s="24">
        <f t="shared" si="79"/>
        <v>664.1</v>
      </c>
      <c r="DK104" s="24">
        <f t="shared" si="79"/>
        <v>471.5</v>
      </c>
      <c r="DL104" s="24">
        <f t="shared" si="79"/>
        <v>5926.9</v>
      </c>
      <c r="DM104" s="24">
        <f t="shared" si="79"/>
        <v>254.2</v>
      </c>
      <c r="DN104" s="24">
        <f t="shared" si="79"/>
        <v>1408.2</v>
      </c>
      <c r="DO104" s="24">
        <f t="shared" si="79"/>
        <v>3304</v>
      </c>
      <c r="DP104" s="24">
        <f t="shared" si="79"/>
        <v>204.9</v>
      </c>
      <c r="DQ104" s="24">
        <f t="shared" si="79"/>
        <v>737.5</v>
      </c>
      <c r="DR104" s="24">
        <f t="shared" si="79"/>
        <v>1462</v>
      </c>
      <c r="DS104" s="24">
        <f t="shared" si="79"/>
        <v>790.1</v>
      </c>
      <c r="DT104" s="24">
        <f t="shared" si="79"/>
        <v>167.6</v>
      </c>
      <c r="DU104" s="24">
        <f t="shared" si="79"/>
        <v>381.4</v>
      </c>
      <c r="DV104" s="24">
        <f t="shared" si="79"/>
        <v>221</v>
      </c>
      <c r="DW104" s="24">
        <f t="shared" si="79"/>
        <v>333.4</v>
      </c>
      <c r="DX104" s="24">
        <f t="shared" si="79"/>
        <v>173.4</v>
      </c>
      <c r="DY104" s="24">
        <f t="shared" si="79"/>
        <v>333.1</v>
      </c>
      <c r="DZ104" s="24">
        <f t="shared" si="79"/>
        <v>814.8</v>
      </c>
      <c r="EA104" s="24">
        <f t="shared" ref="EA104:FX104" si="80">EA103-EA105</f>
        <v>631.70000000000005</v>
      </c>
      <c r="EB104" s="24">
        <f t="shared" si="80"/>
        <v>609</v>
      </c>
      <c r="EC104" s="24">
        <f t="shared" si="80"/>
        <v>319.3</v>
      </c>
      <c r="ED104" s="24">
        <f t="shared" si="80"/>
        <v>1645.2</v>
      </c>
      <c r="EE104" s="24">
        <f t="shared" si="80"/>
        <v>186.9</v>
      </c>
      <c r="EF104" s="24">
        <f t="shared" si="80"/>
        <v>1542</v>
      </c>
      <c r="EG104" s="24">
        <f t="shared" si="80"/>
        <v>285.3</v>
      </c>
      <c r="EH104" s="24">
        <f t="shared" si="80"/>
        <v>249.3</v>
      </c>
      <c r="EI104" s="24">
        <f t="shared" si="80"/>
        <v>15862.6</v>
      </c>
      <c r="EJ104" s="24">
        <f t="shared" si="80"/>
        <v>10278.9</v>
      </c>
      <c r="EK104" s="24">
        <f t="shared" si="80"/>
        <v>698.6</v>
      </c>
      <c r="EL104" s="24">
        <f t="shared" si="80"/>
        <v>476.4</v>
      </c>
      <c r="EM104" s="24">
        <f t="shared" si="80"/>
        <v>422.8</v>
      </c>
      <c r="EN104" s="24">
        <f t="shared" si="80"/>
        <v>1174.0999999999999</v>
      </c>
      <c r="EO104" s="24">
        <f t="shared" si="80"/>
        <v>375.6</v>
      </c>
      <c r="EP104" s="24">
        <f t="shared" si="80"/>
        <v>392.1</v>
      </c>
      <c r="EQ104" s="24">
        <f t="shared" si="80"/>
        <v>2633.7</v>
      </c>
      <c r="ER104" s="24">
        <f t="shared" si="80"/>
        <v>304.5</v>
      </c>
      <c r="ES104" s="24">
        <f t="shared" si="80"/>
        <v>154.69999999999999</v>
      </c>
      <c r="ET104" s="24">
        <f t="shared" si="80"/>
        <v>223.6</v>
      </c>
      <c r="EU104" s="24">
        <f t="shared" si="80"/>
        <v>612.79999999999995</v>
      </c>
      <c r="EV104" s="24">
        <f t="shared" si="80"/>
        <v>81.8</v>
      </c>
      <c r="EW104" s="24">
        <f t="shared" si="80"/>
        <v>904.6</v>
      </c>
      <c r="EX104" s="24">
        <f t="shared" si="80"/>
        <v>189.5</v>
      </c>
      <c r="EY104" s="24">
        <f t="shared" si="80"/>
        <v>1001.3</v>
      </c>
      <c r="EZ104" s="24">
        <f t="shared" si="80"/>
        <v>143</v>
      </c>
      <c r="FA104" s="24">
        <f t="shared" si="80"/>
        <v>3466.2</v>
      </c>
      <c r="FB104" s="24">
        <f t="shared" si="80"/>
        <v>341.1</v>
      </c>
      <c r="FC104" s="24">
        <f t="shared" si="80"/>
        <v>2160.6999999999998</v>
      </c>
      <c r="FD104" s="24">
        <f t="shared" si="80"/>
        <v>403</v>
      </c>
      <c r="FE104" s="24">
        <f t="shared" si="80"/>
        <v>101.5</v>
      </c>
      <c r="FF104" s="24">
        <f t="shared" si="80"/>
        <v>220.6</v>
      </c>
      <c r="FG104" s="24">
        <f t="shared" si="80"/>
        <v>133</v>
      </c>
      <c r="FH104" s="24">
        <f t="shared" si="80"/>
        <v>86</v>
      </c>
      <c r="FI104" s="24">
        <f t="shared" si="80"/>
        <v>1906.9</v>
      </c>
      <c r="FJ104" s="24">
        <f t="shared" si="80"/>
        <v>2088</v>
      </c>
      <c r="FK104" s="24">
        <f t="shared" si="80"/>
        <v>2576.5</v>
      </c>
      <c r="FL104" s="24">
        <f t="shared" si="80"/>
        <v>7630.1</v>
      </c>
      <c r="FM104" s="24">
        <f t="shared" si="80"/>
        <v>3862</v>
      </c>
      <c r="FN104" s="24">
        <f t="shared" si="80"/>
        <v>22333.200000000001</v>
      </c>
      <c r="FO104" s="24">
        <f t="shared" si="80"/>
        <v>1123.4000000000001</v>
      </c>
      <c r="FP104" s="24">
        <f t="shared" si="80"/>
        <v>2248</v>
      </c>
      <c r="FQ104" s="24">
        <f t="shared" si="80"/>
        <v>961.5</v>
      </c>
      <c r="FR104" s="24">
        <f t="shared" si="80"/>
        <v>176.6</v>
      </c>
      <c r="FS104" s="24">
        <f t="shared" si="80"/>
        <v>211.6</v>
      </c>
      <c r="FT104" s="24">
        <f t="shared" si="80"/>
        <v>69.7</v>
      </c>
      <c r="FU104" s="24">
        <f t="shared" si="80"/>
        <v>861.7</v>
      </c>
      <c r="FV104" s="24">
        <f t="shared" si="80"/>
        <v>724</v>
      </c>
      <c r="FW104" s="24">
        <f t="shared" si="80"/>
        <v>192.8</v>
      </c>
      <c r="FX104" s="24">
        <f t="shared" si="80"/>
        <v>60.8</v>
      </c>
      <c r="FZ104" s="21">
        <f t="shared" si="61"/>
        <v>868858.65928571438</v>
      </c>
      <c r="GA104" s="21"/>
      <c r="GB104" s="21"/>
      <c r="GC104" s="21"/>
      <c r="GD104" s="21"/>
      <c r="GE104" s="21"/>
      <c r="GF104" s="7"/>
      <c r="GG104" s="7"/>
      <c r="GH104" s="19"/>
      <c r="GI104" s="19"/>
      <c r="GJ104" s="19"/>
      <c r="GK104" s="19"/>
      <c r="GL104" s="19"/>
      <c r="GM104" s="19"/>
      <c r="GN104" s="25"/>
      <c r="GO104" s="25"/>
    </row>
    <row r="105" spans="1:256" ht="15.75" x14ac:dyDescent="0.25">
      <c r="A105" s="6" t="s">
        <v>412</v>
      </c>
      <c r="B105" s="45" t="s">
        <v>413</v>
      </c>
      <c r="C105" s="19">
        <f t="shared" ref="C105:BN105" si="81">C95+C96+C97+C102+C100</f>
        <v>0</v>
      </c>
      <c r="D105" s="19">
        <f t="shared" si="81"/>
        <v>4847</v>
      </c>
      <c r="E105" s="19">
        <f t="shared" si="81"/>
        <v>671</v>
      </c>
      <c r="F105" s="19">
        <f t="shared" si="81"/>
        <v>687.5</v>
      </c>
      <c r="G105" s="19">
        <f t="shared" si="81"/>
        <v>0</v>
      </c>
      <c r="H105" s="19">
        <f t="shared" si="81"/>
        <v>0</v>
      </c>
      <c r="I105" s="19">
        <f t="shared" si="81"/>
        <v>1006</v>
      </c>
      <c r="J105" s="19">
        <f t="shared" si="81"/>
        <v>0</v>
      </c>
      <c r="K105" s="19">
        <f t="shared" si="81"/>
        <v>0</v>
      </c>
      <c r="L105" s="19">
        <f t="shared" si="81"/>
        <v>0</v>
      </c>
      <c r="M105" s="19">
        <f t="shared" si="81"/>
        <v>0</v>
      </c>
      <c r="N105" s="19">
        <f t="shared" si="81"/>
        <v>0</v>
      </c>
      <c r="O105" s="19">
        <f t="shared" si="81"/>
        <v>0</v>
      </c>
      <c r="P105" s="19">
        <f t="shared" si="81"/>
        <v>0</v>
      </c>
      <c r="Q105" s="19">
        <f t="shared" si="81"/>
        <v>976</v>
      </c>
      <c r="R105" s="19">
        <f t="shared" si="81"/>
        <v>0</v>
      </c>
      <c r="S105" s="19">
        <f t="shared" si="81"/>
        <v>0</v>
      </c>
      <c r="T105" s="19">
        <f t="shared" si="81"/>
        <v>0</v>
      </c>
      <c r="U105" s="19">
        <f t="shared" si="81"/>
        <v>0</v>
      </c>
      <c r="V105" s="19">
        <f t="shared" si="81"/>
        <v>0</v>
      </c>
      <c r="W105" s="19">
        <f t="shared" si="81"/>
        <v>0</v>
      </c>
      <c r="X105" s="19">
        <f t="shared" si="81"/>
        <v>0</v>
      </c>
      <c r="Y105" s="19">
        <f t="shared" si="81"/>
        <v>0</v>
      </c>
      <c r="Z105" s="19">
        <f t="shared" si="81"/>
        <v>0</v>
      </c>
      <c r="AA105" s="19">
        <f t="shared" si="81"/>
        <v>0</v>
      </c>
      <c r="AB105" s="19">
        <f t="shared" si="81"/>
        <v>0</v>
      </c>
      <c r="AC105" s="19">
        <f t="shared" si="81"/>
        <v>0</v>
      </c>
      <c r="AD105" s="19">
        <f t="shared" si="81"/>
        <v>85</v>
      </c>
      <c r="AE105" s="19">
        <f t="shared" si="81"/>
        <v>0</v>
      </c>
      <c r="AF105" s="19">
        <f t="shared" si="81"/>
        <v>0</v>
      </c>
      <c r="AG105" s="19">
        <f t="shared" si="81"/>
        <v>0</v>
      </c>
      <c r="AH105" s="19">
        <f t="shared" si="81"/>
        <v>0</v>
      </c>
      <c r="AI105" s="19">
        <f t="shared" si="81"/>
        <v>0</v>
      </c>
      <c r="AJ105" s="19">
        <f t="shared" si="81"/>
        <v>0</v>
      </c>
      <c r="AK105" s="19">
        <f t="shared" si="81"/>
        <v>0</v>
      </c>
      <c r="AL105" s="19">
        <f t="shared" si="81"/>
        <v>0</v>
      </c>
      <c r="AM105" s="19">
        <f t="shared" si="81"/>
        <v>0</v>
      </c>
      <c r="AN105" s="19">
        <f t="shared" si="81"/>
        <v>0</v>
      </c>
      <c r="AO105" s="19">
        <f t="shared" si="81"/>
        <v>0</v>
      </c>
      <c r="AP105" s="19">
        <f t="shared" si="81"/>
        <v>0</v>
      </c>
      <c r="AQ105" s="19">
        <f t="shared" si="81"/>
        <v>0</v>
      </c>
      <c r="AR105" s="19">
        <f t="shared" si="81"/>
        <v>1471.25</v>
      </c>
      <c r="AS105" s="19">
        <f t="shared" si="81"/>
        <v>320</v>
      </c>
      <c r="AT105" s="19">
        <f t="shared" si="81"/>
        <v>0</v>
      </c>
      <c r="AU105" s="19">
        <f t="shared" si="81"/>
        <v>0</v>
      </c>
      <c r="AV105" s="19">
        <f t="shared" si="81"/>
        <v>0</v>
      </c>
      <c r="AW105" s="19">
        <f t="shared" si="81"/>
        <v>0</v>
      </c>
      <c r="AX105" s="19">
        <f t="shared" si="81"/>
        <v>0</v>
      </c>
      <c r="AY105" s="19">
        <f t="shared" si="81"/>
        <v>0</v>
      </c>
      <c r="AZ105" s="19">
        <f t="shared" si="81"/>
        <v>0</v>
      </c>
      <c r="BA105" s="19">
        <f t="shared" si="81"/>
        <v>0</v>
      </c>
      <c r="BB105" s="19">
        <f t="shared" si="81"/>
        <v>0</v>
      </c>
      <c r="BC105" s="19">
        <f t="shared" si="81"/>
        <v>3626</v>
      </c>
      <c r="BD105" s="19">
        <f t="shared" si="81"/>
        <v>0</v>
      </c>
      <c r="BE105" s="19">
        <f t="shared" si="81"/>
        <v>0</v>
      </c>
      <c r="BF105" s="19">
        <f t="shared" si="81"/>
        <v>0</v>
      </c>
      <c r="BG105" s="19">
        <f t="shared" si="81"/>
        <v>0</v>
      </c>
      <c r="BH105" s="19">
        <f t="shared" si="81"/>
        <v>0</v>
      </c>
      <c r="BI105" s="19">
        <f t="shared" si="81"/>
        <v>0</v>
      </c>
      <c r="BJ105" s="19">
        <f t="shared" si="81"/>
        <v>0</v>
      </c>
      <c r="BK105" s="19">
        <f t="shared" si="81"/>
        <v>0</v>
      </c>
      <c r="BL105" s="19">
        <f t="shared" si="81"/>
        <v>0</v>
      </c>
      <c r="BM105" s="19">
        <f t="shared" si="81"/>
        <v>0</v>
      </c>
      <c r="BN105" s="19">
        <f t="shared" si="81"/>
        <v>0</v>
      </c>
      <c r="BO105" s="19">
        <f t="shared" ref="BO105:DZ105" si="82">BO95+BO96+BO97+BO102+BO100</f>
        <v>0</v>
      </c>
      <c r="BP105" s="19">
        <f t="shared" si="82"/>
        <v>0</v>
      </c>
      <c r="BQ105" s="19">
        <f t="shared" si="82"/>
        <v>724.28571428571433</v>
      </c>
      <c r="BR105" s="19">
        <f t="shared" si="82"/>
        <v>0</v>
      </c>
      <c r="BS105" s="19">
        <f t="shared" si="82"/>
        <v>0</v>
      </c>
      <c r="BT105" s="19">
        <f t="shared" si="82"/>
        <v>0</v>
      </c>
      <c r="BU105" s="19">
        <f t="shared" si="82"/>
        <v>0</v>
      </c>
      <c r="BV105" s="19">
        <f t="shared" si="82"/>
        <v>0</v>
      </c>
      <c r="BW105" s="19">
        <f t="shared" si="82"/>
        <v>0</v>
      </c>
      <c r="BX105" s="19">
        <f t="shared" si="82"/>
        <v>0</v>
      </c>
      <c r="BY105" s="19">
        <f t="shared" si="82"/>
        <v>0</v>
      </c>
      <c r="BZ105" s="19">
        <f t="shared" si="82"/>
        <v>0</v>
      </c>
      <c r="CA105" s="19">
        <f t="shared" si="82"/>
        <v>0</v>
      </c>
      <c r="CB105" s="19">
        <f t="shared" si="82"/>
        <v>715</v>
      </c>
      <c r="CC105" s="19">
        <f t="shared" si="82"/>
        <v>0</v>
      </c>
      <c r="CD105" s="19">
        <f t="shared" si="82"/>
        <v>0</v>
      </c>
      <c r="CE105" s="19">
        <f t="shared" si="82"/>
        <v>0</v>
      </c>
      <c r="CF105" s="19">
        <f t="shared" si="82"/>
        <v>0</v>
      </c>
      <c r="CG105" s="19">
        <f t="shared" si="82"/>
        <v>0</v>
      </c>
      <c r="CH105" s="19">
        <f t="shared" si="82"/>
        <v>0</v>
      </c>
      <c r="CI105" s="19">
        <f t="shared" si="82"/>
        <v>0</v>
      </c>
      <c r="CJ105" s="19">
        <f t="shared" si="82"/>
        <v>0</v>
      </c>
      <c r="CK105" s="19">
        <f t="shared" si="82"/>
        <v>430</v>
      </c>
      <c r="CL105" s="19">
        <f t="shared" si="82"/>
        <v>0</v>
      </c>
      <c r="CM105" s="19">
        <f t="shared" si="82"/>
        <v>0</v>
      </c>
      <c r="CN105" s="19">
        <f t="shared" si="82"/>
        <v>2824.7049999999999</v>
      </c>
      <c r="CO105" s="19">
        <f t="shared" si="82"/>
        <v>0</v>
      </c>
      <c r="CP105" s="19">
        <f t="shared" si="82"/>
        <v>0</v>
      </c>
      <c r="CQ105" s="19">
        <f t="shared" si="82"/>
        <v>0</v>
      </c>
      <c r="CR105" s="19">
        <f t="shared" si="82"/>
        <v>0</v>
      </c>
      <c r="CS105" s="19">
        <f t="shared" si="82"/>
        <v>0</v>
      </c>
      <c r="CT105" s="19">
        <f t="shared" si="82"/>
        <v>0</v>
      </c>
      <c r="CU105" s="19">
        <f t="shared" si="82"/>
        <v>0</v>
      </c>
      <c r="CV105" s="19">
        <f t="shared" si="82"/>
        <v>0</v>
      </c>
      <c r="CW105" s="19">
        <f t="shared" si="82"/>
        <v>0</v>
      </c>
      <c r="CX105" s="19">
        <f t="shared" si="82"/>
        <v>0</v>
      </c>
      <c r="CY105" s="19">
        <f t="shared" si="82"/>
        <v>0</v>
      </c>
      <c r="CZ105" s="19">
        <f t="shared" si="82"/>
        <v>0</v>
      </c>
      <c r="DA105" s="19">
        <f t="shared" si="82"/>
        <v>0</v>
      </c>
      <c r="DB105" s="19">
        <f t="shared" si="82"/>
        <v>0</v>
      </c>
      <c r="DC105" s="19">
        <f t="shared" si="82"/>
        <v>0</v>
      </c>
      <c r="DD105" s="19">
        <f t="shared" si="82"/>
        <v>0</v>
      </c>
      <c r="DE105" s="19">
        <f t="shared" si="82"/>
        <v>0</v>
      </c>
      <c r="DF105" s="19">
        <f t="shared" si="82"/>
        <v>946</v>
      </c>
      <c r="DG105" s="19">
        <f t="shared" si="82"/>
        <v>0</v>
      </c>
      <c r="DH105" s="19">
        <f t="shared" si="82"/>
        <v>0</v>
      </c>
      <c r="DI105" s="19">
        <f t="shared" si="82"/>
        <v>30</v>
      </c>
      <c r="DJ105" s="19">
        <f t="shared" si="82"/>
        <v>0</v>
      </c>
      <c r="DK105" s="19">
        <f t="shared" si="82"/>
        <v>0</v>
      </c>
      <c r="DL105" s="19">
        <f t="shared" si="82"/>
        <v>0</v>
      </c>
      <c r="DM105" s="19">
        <f t="shared" si="82"/>
        <v>0</v>
      </c>
      <c r="DN105" s="19">
        <f t="shared" si="82"/>
        <v>0</v>
      </c>
      <c r="DO105" s="19">
        <f t="shared" si="82"/>
        <v>0</v>
      </c>
      <c r="DP105" s="19">
        <f t="shared" si="82"/>
        <v>0</v>
      </c>
      <c r="DQ105" s="19">
        <f t="shared" si="82"/>
        <v>0</v>
      </c>
      <c r="DR105" s="19">
        <f t="shared" si="82"/>
        <v>0</v>
      </c>
      <c r="DS105" s="19">
        <f t="shared" si="82"/>
        <v>0</v>
      </c>
      <c r="DT105" s="19">
        <f t="shared" si="82"/>
        <v>0</v>
      </c>
      <c r="DU105" s="19">
        <f t="shared" si="82"/>
        <v>0</v>
      </c>
      <c r="DV105" s="19">
        <f t="shared" si="82"/>
        <v>0</v>
      </c>
      <c r="DW105" s="19">
        <f t="shared" si="82"/>
        <v>0</v>
      </c>
      <c r="DX105" s="19">
        <f t="shared" si="82"/>
        <v>0</v>
      </c>
      <c r="DY105" s="19">
        <f t="shared" si="82"/>
        <v>0</v>
      </c>
      <c r="DZ105" s="19">
        <f t="shared" si="82"/>
        <v>0</v>
      </c>
      <c r="EA105" s="19">
        <f t="shared" ref="EA105:FX105" si="83">EA95+EA96+EA97+EA102+EA100</f>
        <v>0</v>
      </c>
      <c r="EB105" s="19">
        <f t="shared" si="83"/>
        <v>0</v>
      </c>
      <c r="EC105" s="19">
        <f t="shared" si="83"/>
        <v>0</v>
      </c>
      <c r="ED105" s="19">
        <f t="shared" si="83"/>
        <v>0</v>
      </c>
      <c r="EE105" s="19">
        <f t="shared" si="83"/>
        <v>0</v>
      </c>
      <c r="EF105" s="19">
        <f t="shared" si="83"/>
        <v>0</v>
      </c>
      <c r="EG105" s="19">
        <f t="shared" si="83"/>
        <v>0</v>
      </c>
      <c r="EH105" s="19">
        <f t="shared" si="83"/>
        <v>0</v>
      </c>
      <c r="EI105" s="19">
        <f t="shared" si="83"/>
        <v>0</v>
      </c>
      <c r="EJ105" s="19">
        <f t="shared" si="83"/>
        <v>0</v>
      </c>
      <c r="EK105" s="19">
        <f t="shared" si="83"/>
        <v>0</v>
      </c>
      <c r="EL105" s="19">
        <f t="shared" si="83"/>
        <v>0</v>
      </c>
      <c r="EM105" s="19">
        <f t="shared" si="83"/>
        <v>0</v>
      </c>
      <c r="EN105" s="19">
        <f t="shared" si="83"/>
        <v>0</v>
      </c>
      <c r="EO105" s="19">
        <f t="shared" si="83"/>
        <v>0</v>
      </c>
      <c r="EP105" s="19">
        <f t="shared" si="83"/>
        <v>0</v>
      </c>
      <c r="EQ105" s="19">
        <f t="shared" si="83"/>
        <v>338</v>
      </c>
      <c r="ER105" s="19">
        <f t="shared" si="83"/>
        <v>0</v>
      </c>
      <c r="ES105" s="19">
        <f t="shared" si="83"/>
        <v>0</v>
      </c>
      <c r="ET105" s="19">
        <f t="shared" si="83"/>
        <v>0</v>
      </c>
      <c r="EU105" s="19">
        <f t="shared" si="83"/>
        <v>0</v>
      </c>
      <c r="EV105" s="19">
        <f t="shared" si="83"/>
        <v>0</v>
      </c>
      <c r="EW105" s="19">
        <f t="shared" si="83"/>
        <v>0</v>
      </c>
      <c r="EX105" s="19">
        <f t="shared" si="83"/>
        <v>0</v>
      </c>
      <c r="EY105" s="19">
        <f t="shared" si="83"/>
        <v>0</v>
      </c>
      <c r="EZ105" s="19">
        <f t="shared" si="83"/>
        <v>0</v>
      </c>
      <c r="FA105" s="19">
        <f t="shared" si="83"/>
        <v>0</v>
      </c>
      <c r="FB105" s="19">
        <f t="shared" si="83"/>
        <v>0</v>
      </c>
      <c r="FC105" s="19">
        <f t="shared" si="83"/>
        <v>0</v>
      </c>
      <c r="FD105" s="19">
        <f t="shared" si="83"/>
        <v>0</v>
      </c>
      <c r="FE105" s="19">
        <f t="shared" si="83"/>
        <v>0</v>
      </c>
      <c r="FF105" s="19">
        <f t="shared" si="83"/>
        <v>0</v>
      </c>
      <c r="FG105" s="19">
        <f t="shared" si="83"/>
        <v>0</v>
      </c>
      <c r="FH105" s="19">
        <f t="shared" si="83"/>
        <v>0</v>
      </c>
      <c r="FI105" s="19">
        <f t="shared" si="83"/>
        <v>0</v>
      </c>
      <c r="FJ105" s="19">
        <f t="shared" si="83"/>
        <v>0</v>
      </c>
      <c r="FK105" s="19">
        <f t="shared" si="83"/>
        <v>0</v>
      </c>
      <c r="FL105" s="19">
        <f t="shared" si="83"/>
        <v>0</v>
      </c>
      <c r="FM105" s="19">
        <f t="shared" si="83"/>
        <v>0</v>
      </c>
      <c r="FN105" s="19">
        <f t="shared" si="83"/>
        <v>0</v>
      </c>
      <c r="FO105" s="19">
        <f t="shared" si="83"/>
        <v>0</v>
      </c>
      <c r="FP105" s="19">
        <f t="shared" si="83"/>
        <v>0</v>
      </c>
      <c r="FQ105" s="19">
        <f t="shared" si="83"/>
        <v>0</v>
      </c>
      <c r="FR105" s="19">
        <f t="shared" si="83"/>
        <v>0</v>
      </c>
      <c r="FS105" s="19">
        <f t="shared" si="83"/>
        <v>0</v>
      </c>
      <c r="FT105" s="19">
        <f t="shared" si="83"/>
        <v>0</v>
      </c>
      <c r="FU105" s="19">
        <f t="shared" si="83"/>
        <v>0</v>
      </c>
      <c r="FV105" s="19">
        <f t="shared" si="83"/>
        <v>0</v>
      </c>
      <c r="FW105" s="19">
        <f t="shared" si="83"/>
        <v>0</v>
      </c>
      <c r="FX105" s="19">
        <f t="shared" si="83"/>
        <v>0</v>
      </c>
      <c r="FY105" s="21"/>
      <c r="FZ105" s="21">
        <f t="shared" si="61"/>
        <v>19697.740714285712</v>
      </c>
      <c r="GA105" s="7"/>
      <c r="GB105" s="21"/>
      <c r="GC105" s="21"/>
      <c r="GD105" s="21"/>
      <c r="GE105" s="21"/>
      <c r="GF105" s="21"/>
      <c r="GG105" s="7"/>
      <c r="GH105" s="19"/>
      <c r="GI105" s="19"/>
      <c r="GJ105" s="19"/>
      <c r="GK105" s="19"/>
      <c r="GL105" s="19"/>
      <c r="GM105" s="19"/>
      <c r="GN105" s="25"/>
      <c r="GO105" s="25"/>
    </row>
    <row r="106" spans="1:256" ht="15.75" x14ac:dyDescent="0.25">
      <c r="A106" s="6"/>
      <c r="B106" s="45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21"/>
      <c r="FZ106" s="21"/>
      <c r="GA106" s="7"/>
      <c r="GB106" s="21"/>
      <c r="GC106" s="21"/>
      <c r="GD106" s="21"/>
      <c r="GE106" s="21"/>
      <c r="GF106" s="21"/>
      <c r="GG106" s="7"/>
      <c r="GH106" s="19"/>
      <c r="GI106" s="19"/>
      <c r="GJ106" s="19"/>
      <c r="GK106" s="19"/>
      <c r="GL106" s="19"/>
      <c r="GM106" s="19"/>
      <c r="GN106" s="25"/>
      <c r="GO106" s="25"/>
    </row>
    <row r="107" spans="1:256" ht="15.75" x14ac:dyDescent="0.25">
      <c r="A107" s="6"/>
      <c r="B107" s="45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21"/>
      <c r="FZ107" s="21"/>
      <c r="GA107" s="7"/>
      <c r="GB107" s="21"/>
      <c r="GC107" s="21"/>
      <c r="GD107" s="21"/>
      <c r="GE107" s="21"/>
      <c r="GF107" s="21"/>
      <c r="GG107" s="7"/>
      <c r="GH107" s="19"/>
      <c r="GI107" s="19"/>
      <c r="GJ107" s="19"/>
      <c r="GK107" s="19"/>
      <c r="GL107" s="19"/>
      <c r="GM107" s="19"/>
      <c r="GN107" s="25"/>
      <c r="GO107" s="25"/>
    </row>
    <row r="108" spans="1:256" ht="15.75" x14ac:dyDescent="0.25">
      <c r="A108" s="78"/>
      <c r="B108" s="79" t="s">
        <v>414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6"/>
      <c r="GA108" s="34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 x14ac:dyDescent="0.2">
      <c r="A109" s="6" t="s">
        <v>415</v>
      </c>
      <c r="B109" s="7" t="s">
        <v>416</v>
      </c>
      <c r="C109" s="36">
        <f t="shared" ref="C109:BN109" si="84">IF(AND(C21&gt;0,C103&lt;=500),C103-ROUND((C21*0.65),1),0)</f>
        <v>0</v>
      </c>
      <c r="D109" s="36">
        <f t="shared" si="84"/>
        <v>0</v>
      </c>
      <c r="E109" s="36">
        <f t="shared" si="84"/>
        <v>0</v>
      </c>
      <c r="F109" s="36">
        <f t="shared" si="84"/>
        <v>0</v>
      </c>
      <c r="G109" s="36">
        <f t="shared" si="84"/>
        <v>0</v>
      </c>
      <c r="H109" s="36">
        <f t="shared" si="84"/>
        <v>0</v>
      </c>
      <c r="I109" s="36">
        <f t="shared" si="84"/>
        <v>0</v>
      </c>
      <c r="J109" s="36">
        <f t="shared" si="84"/>
        <v>0</v>
      </c>
      <c r="K109" s="36">
        <f t="shared" si="84"/>
        <v>0</v>
      </c>
      <c r="L109" s="36">
        <f t="shared" si="84"/>
        <v>0</v>
      </c>
      <c r="M109" s="36">
        <f t="shared" si="84"/>
        <v>0</v>
      </c>
      <c r="N109" s="36">
        <f t="shared" si="84"/>
        <v>0</v>
      </c>
      <c r="O109" s="36">
        <f t="shared" si="84"/>
        <v>0</v>
      </c>
      <c r="P109" s="36">
        <f t="shared" si="84"/>
        <v>0</v>
      </c>
      <c r="Q109" s="36">
        <f t="shared" si="84"/>
        <v>0</v>
      </c>
      <c r="R109" s="36">
        <f t="shared" si="84"/>
        <v>0</v>
      </c>
      <c r="S109" s="36">
        <f t="shared" si="84"/>
        <v>0</v>
      </c>
      <c r="T109" s="36">
        <f t="shared" si="84"/>
        <v>0</v>
      </c>
      <c r="U109" s="36">
        <f t="shared" si="84"/>
        <v>0</v>
      </c>
      <c r="V109" s="36">
        <f t="shared" si="84"/>
        <v>0</v>
      </c>
      <c r="W109" s="36">
        <f t="shared" si="84"/>
        <v>0</v>
      </c>
      <c r="X109" s="36">
        <f t="shared" si="84"/>
        <v>0</v>
      </c>
      <c r="Y109" s="36">
        <f t="shared" si="84"/>
        <v>0</v>
      </c>
      <c r="Z109" s="36">
        <f t="shared" si="84"/>
        <v>0</v>
      </c>
      <c r="AA109" s="36">
        <f t="shared" si="84"/>
        <v>0</v>
      </c>
      <c r="AB109" s="36">
        <f t="shared" si="84"/>
        <v>0</v>
      </c>
      <c r="AC109" s="36">
        <f t="shared" si="84"/>
        <v>0</v>
      </c>
      <c r="AD109" s="36">
        <f t="shared" si="84"/>
        <v>0</v>
      </c>
      <c r="AE109" s="36">
        <f t="shared" si="84"/>
        <v>0</v>
      </c>
      <c r="AF109" s="36">
        <f t="shared" si="84"/>
        <v>0</v>
      </c>
      <c r="AG109" s="36">
        <f t="shared" si="84"/>
        <v>0</v>
      </c>
      <c r="AH109" s="36">
        <f t="shared" si="84"/>
        <v>0</v>
      </c>
      <c r="AI109" s="36">
        <f t="shared" si="84"/>
        <v>0</v>
      </c>
      <c r="AJ109" s="36">
        <f t="shared" si="84"/>
        <v>0</v>
      </c>
      <c r="AK109" s="36">
        <f t="shared" si="84"/>
        <v>0</v>
      </c>
      <c r="AL109" s="36">
        <f t="shared" si="84"/>
        <v>0</v>
      </c>
      <c r="AM109" s="36">
        <f t="shared" si="84"/>
        <v>0</v>
      </c>
      <c r="AN109" s="36">
        <f t="shared" si="84"/>
        <v>0</v>
      </c>
      <c r="AO109" s="36">
        <f t="shared" si="84"/>
        <v>0</v>
      </c>
      <c r="AP109" s="36">
        <f t="shared" si="84"/>
        <v>0</v>
      </c>
      <c r="AQ109" s="36">
        <f t="shared" si="84"/>
        <v>0</v>
      </c>
      <c r="AR109" s="36">
        <f t="shared" si="84"/>
        <v>0</v>
      </c>
      <c r="AS109" s="36">
        <f t="shared" si="84"/>
        <v>0</v>
      </c>
      <c r="AT109" s="36">
        <f t="shared" si="84"/>
        <v>0</v>
      </c>
      <c r="AU109" s="36">
        <f t="shared" si="84"/>
        <v>0</v>
      </c>
      <c r="AV109" s="36">
        <f t="shared" si="84"/>
        <v>0</v>
      </c>
      <c r="AW109" s="36">
        <f t="shared" si="84"/>
        <v>0</v>
      </c>
      <c r="AX109" s="36">
        <f t="shared" si="84"/>
        <v>0</v>
      </c>
      <c r="AY109" s="36">
        <f t="shared" si="84"/>
        <v>0</v>
      </c>
      <c r="AZ109" s="36">
        <f t="shared" si="84"/>
        <v>0</v>
      </c>
      <c r="BA109" s="36">
        <f t="shared" si="84"/>
        <v>0</v>
      </c>
      <c r="BB109" s="36">
        <f t="shared" si="84"/>
        <v>0</v>
      </c>
      <c r="BC109" s="36">
        <f t="shared" si="84"/>
        <v>0</v>
      </c>
      <c r="BD109" s="36">
        <f t="shared" si="84"/>
        <v>0</v>
      </c>
      <c r="BE109" s="36">
        <f t="shared" si="84"/>
        <v>0</v>
      </c>
      <c r="BF109" s="36">
        <f t="shared" si="84"/>
        <v>0</v>
      </c>
      <c r="BG109" s="36">
        <f t="shared" si="84"/>
        <v>0</v>
      </c>
      <c r="BH109" s="36">
        <f t="shared" si="84"/>
        <v>0</v>
      </c>
      <c r="BI109" s="36">
        <f t="shared" si="84"/>
        <v>0</v>
      </c>
      <c r="BJ109" s="36">
        <f t="shared" si="84"/>
        <v>0</v>
      </c>
      <c r="BK109" s="36">
        <f t="shared" si="84"/>
        <v>0</v>
      </c>
      <c r="BL109" s="36">
        <f t="shared" si="84"/>
        <v>0</v>
      </c>
      <c r="BM109" s="36">
        <f t="shared" si="84"/>
        <v>0</v>
      </c>
      <c r="BN109" s="36">
        <f t="shared" si="84"/>
        <v>0</v>
      </c>
      <c r="BO109" s="36">
        <f t="shared" ref="BO109:DZ109" si="85">IF(AND(BO21&gt;0,BO103&lt;=500),BO103-ROUND((BO21*0.65),1),0)</f>
        <v>0</v>
      </c>
      <c r="BP109" s="36">
        <f t="shared" si="85"/>
        <v>0</v>
      </c>
      <c r="BQ109" s="36">
        <f t="shared" si="85"/>
        <v>0</v>
      </c>
      <c r="BR109" s="36">
        <f t="shared" si="85"/>
        <v>0</v>
      </c>
      <c r="BS109" s="36">
        <f t="shared" si="85"/>
        <v>0</v>
      </c>
      <c r="BT109" s="36">
        <f t="shared" si="85"/>
        <v>0</v>
      </c>
      <c r="BU109" s="36">
        <f t="shared" si="85"/>
        <v>0</v>
      </c>
      <c r="BV109" s="36">
        <f t="shared" si="85"/>
        <v>0</v>
      </c>
      <c r="BW109" s="36">
        <f t="shared" si="85"/>
        <v>0</v>
      </c>
      <c r="BX109" s="36">
        <f t="shared" si="85"/>
        <v>0</v>
      </c>
      <c r="BY109" s="36">
        <f t="shared" si="85"/>
        <v>0</v>
      </c>
      <c r="BZ109" s="36">
        <f t="shared" si="85"/>
        <v>0</v>
      </c>
      <c r="CA109" s="36">
        <f t="shared" si="85"/>
        <v>0</v>
      </c>
      <c r="CB109" s="36">
        <f t="shared" si="85"/>
        <v>0</v>
      </c>
      <c r="CC109" s="36">
        <f t="shared" si="85"/>
        <v>0</v>
      </c>
      <c r="CD109" s="36">
        <f t="shared" si="85"/>
        <v>0</v>
      </c>
      <c r="CE109" s="36">
        <f t="shared" si="85"/>
        <v>0</v>
      </c>
      <c r="CF109" s="36">
        <f t="shared" si="85"/>
        <v>0</v>
      </c>
      <c r="CG109" s="36">
        <f t="shared" si="85"/>
        <v>0</v>
      </c>
      <c r="CH109" s="36">
        <f t="shared" si="85"/>
        <v>0</v>
      </c>
      <c r="CI109" s="36">
        <f t="shared" si="85"/>
        <v>0</v>
      </c>
      <c r="CJ109" s="36">
        <f t="shared" si="85"/>
        <v>0</v>
      </c>
      <c r="CK109" s="36">
        <f t="shared" si="85"/>
        <v>0</v>
      </c>
      <c r="CL109" s="36">
        <f t="shared" si="85"/>
        <v>0</v>
      </c>
      <c r="CM109" s="36">
        <f t="shared" si="85"/>
        <v>0</v>
      </c>
      <c r="CN109" s="36">
        <f t="shared" si="85"/>
        <v>0</v>
      </c>
      <c r="CO109" s="36">
        <f t="shared" si="85"/>
        <v>0</v>
      </c>
      <c r="CP109" s="36">
        <f t="shared" si="85"/>
        <v>0</v>
      </c>
      <c r="CQ109" s="36">
        <f t="shared" si="85"/>
        <v>0</v>
      </c>
      <c r="CR109" s="36">
        <f t="shared" si="85"/>
        <v>0</v>
      </c>
      <c r="CS109" s="36">
        <f t="shared" si="85"/>
        <v>0</v>
      </c>
      <c r="CT109" s="36">
        <f t="shared" si="85"/>
        <v>0</v>
      </c>
      <c r="CU109" s="36">
        <f t="shared" si="85"/>
        <v>0</v>
      </c>
      <c r="CV109" s="36">
        <f t="shared" si="85"/>
        <v>0</v>
      </c>
      <c r="CW109" s="36">
        <f t="shared" si="85"/>
        <v>0</v>
      </c>
      <c r="CX109" s="36">
        <f t="shared" si="85"/>
        <v>0</v>
      </c>
      <c r="CY109" s="36">
        <f t="shared" si="85"/>
        <v>0</v>
      </c>
      <c r="CZ109" s="36">
        <f t="shared" si="85"/>
        <v>0</v>
      </c>
      <c r="DA109" s="36">
        <f t="shared" si="85"/>
        <v>0</v>
      </c>
      <c r="DB109" s="36">
        <f t="shared" si="85"/>
        <v>0</v>
      </c>
      <c r="DC109" s="36">
        <f t="shared" si="85"/>
        <v>0</v>
      </c>
      <c r="DD109" s="36">
        <f t="shared" si="85"/>
        <v>0</v>
      </c>
      <c r="DE109" s="36">
        <f t="shared" si="85"/>
        <v>0</v>
      </c>
      <c r="DF109" s="36">
        <f t="shared" si="85"/>
        <v>0</v>
      </c>
      <c r="DG109" s="36">
        <f t="shared" si="85"/>
        <v>0</v>
      </c>
      <c r="DH109" s="36">
        <f t="shared" si="85"/>
        <v>0</v>
      </c>
      <c r="DI109" s="36">
        <f t="shared" si="85"/>
        <v>0</v>
      </c>
      <c r="DJ109" s="36">
        <f t="shared" si="85"/>
        <v>0</v>
      </c>
      <c r="DK109" s="36">
        <f t="shared" si="85"/>
        <v>0</v>
      </c>
      <c r="DL109" s="36">
        <f t="shared" si="85"/>
        <v>0</v>
      </c>
      <c r="DM109" s="36">
        <f t="shared" si="85"/>
        <v>233.7</v>
      </c>
      <c r="DN109" s="36">
        <f t="shared" si="85"/>
        <v>0</v>
      </c>
      <c r="DO109" s="36">
        <f t="shared" si="85"/>
        <v>0</v>
      </c>
      <c r="DP109" s="36">
        <f t="shared" si="85"/>
        <v>0</v>
      </c>
      <c r="DQ109" s="36">
        <f t="shared" si="85"/>
        <v>0</v>
      </c>
      <c r="DR109" s="36">
        <f t="shared" si="85"/>
        <v>0</v>
      </c>
      <c r="DS109" s="36">
        <f t="shared" si="85"/>
        <v>0</v>
      </c>
      <c r="DT109" s="36">
        <f t="shared" si="85"/>
        <v>0</v>
      </c>
      <c r="DU109" s="36">
        <f t="shared" si="85"/>
        <v>0</v>
      </c>
      <c r="DV109" s="36">
        <f t="shared" si="85"/>
        <v>0</v>
      </c>
      <c r="DW109" s="36">
        <f t="shared" si="85"/>
        <v>0</v>
      </c>
      <c r="DX109" s="36">
        <f t="shared" si="85"/>
        <v>0</v>
      </c>
      <c r="DY109" s="36">
        <f t="shared" si="85"/>
        <v>0</v>
      </c>
      <c r="DZ109" s="36">
        <f t="shared" si="85"/>
        <v>0</v>
      </c>
      <c r="EA109" s="36">
        <f t="shared" ref="EA109:FX109" si="86">IF(AND(EA21&gt;0,EA103&lt;=500),EA103-ROUND((EA21*0.65),1),0)</f>
        <v>0</v>
      </c>
      <c r="EB109" s="36">
        <f t="shared" si="86"/>
        <v>0</v>
      </c>
      <c r="EC109" s="36">
        <f t="shared" si="86"/>
        <v>0</v>
      </c>
      <c r="ED109" s="36">
        <f t="shared" si="86"/>
        <v>0</v>
      </c>
      <c r="EE109" s="36">
        <f t="shared" si="86"/>
        <v>0</v>
      </c>
      <c r="EF109" s="36">
        <f t="shared" si="86"/>
        <v>0</v>
      </c>
      <c r="EG109" s="36">
        <f t="shared" si="86"/>
        <v>0</v>
      </c>
      <c r="EH109" s="36">
        <f t="shared" si="86"/>
        <v>0</v>
      </c>
      <c r="EI109" s="36">
        <f t="shared" si="86"/>
        <v>0</v>
      </c>
      <c r="EJ109" s="36">
        <f t="shared" si="86"/>
        <v>0</v>
      </c>
      <c r="EK109" s="36">
        <f t="shared" si="86"/>
        <v>0</v>
      </c>
      <c r="EL109" s="36">
        <f t="shared" si="86"/>
        <v>0</v>
      </c>
      <c r="EM109" s="36">
        <f t="shared" si="86"/>
        <v>0</v>
      </c>
      <c r="EN109" s="36">
        <f t="shared" si="86"/>
        <v>0</v>
      </c>
      <c r="EO109" s="36">
        <f t="shared" si="86"/>
        <v>0</v>
      </c>
      <c r="EP109" s="36">
        <f t="shared" si="86"/>
        <v>0</v>
      </c>
      <c r="EQ109" s="36">
        <f t="shared" si="86"/>
        <v>0</v>
      </c>
      <c r="ER109" s="36">
        <f t="shared" si="86"/>
        <v>0</v>
      </c>
      <c r="ES109" s="36">
        <f t="shared" si="86"/>
        <v>0</v>
      </c>
      <c r="ET109" s="36">
        <f t="shared" si="86"/>
        <v>168.3</v>
      </c>
      <c r="EU109" s="36">
        <f t="shared" si="86"/>
        <v>0</v>
      </c>
      <c r="EV109" s="36">
        <f t="shared" si="86"/>
        <v>0</v>
      </c>
      <c r="EW109" s="36">
        <f t="shared" si="86"/>
        <v>0</v>
      </c>
      <c r="EX109" s="36">
        <f t="shared" si="86"/>
        <v>0</v>
      </c>
      <c r="EY109" s="36">
        <f t="shared" si="86"/>
        <v>0</v>
      </c>
      <c r="EZ109" s="36">
        <f t="shared" si="86"/>
        <v>0</v>
      </c>
      <c r="FA109" s="36">
        <f t="shared" si="86"/>
        <v>0</v>
      </c>
      <c r="FB109" s="36">
        <f t="shared" si="86"/>
        <v>0</v>
      </c>
      <c r="FC109" s="36">
        <f t="shared" si="86"/>
        <v>0</v>
      </c>
      <c r="FD109" s="36">
        <f t="shared" si="86"/>
        <v>0</v>
      </c>
      <c r="FE109" s="36">
        <f t="shared" si="86"/>
        <v>0</v>
      </c>
      <c r="FF109" s="36">
        <f t="shared" si="86"/>
        <v>0</v>
      </c>
      <c r="FG109" s="36">
        <f t="shared" si="86"/>
        <v>0</v>
      </c>
      <c r="FH109" s="36">
        <f t="shared" si="86"/>
        <v>0</v>
      </c>
      <c r="FI109" s="36">
        <f t="shared" si="86"/>
        <v>0</v>
      </c>
      <c r="FJ109" s="36">
        <f t="shared" si="86"/>
        <v>0</v>
      </c>
      <c r="FK109" s="36">
        <f t="shared" si="86"/>
        <v>0</v>
      </c>
      <c r="FL109" s="36">
        <f t="shared" si="86"/>
        <v>0</v>
      </c>
      <c r="FM109" s="36">
        <f t="shared" si="86"/>
        <v>0</v>
      </c>
      <c r="FN109" s="36">
        <f t="shared" si="86"/>
        <v>0</v>
      </c>
      <c r="FO109" s="36">
        <f t="shared" si="86"/>
        <v>0</v>
      </c>
      <c r="FP109" s="36">
        <f t="shared" si="86"/>
        <v>0</v>
      </c>
      <c r="FQ109" s="36">
        <f t="shared" si="86"/>
        <v>0</v>
      </c>
      <c r="FR109" s="36">
        <f t="shared" si="86"/>
        <v>0</v>
      </c>
      <c r="FS109" s="36">
        <f t="shared" si="86"/>
        <v>0</v>
      </c>
      <c r="FT109" s="36">
        <f t="shared" si="86"/>
        <v>0</v>
      </c>
      <c r="FU109" s="36">
        <f t="shared" si="86"/>
        <v>0</v>
      </c>
      <c r="FV109" s="36">
        <f t="shared" si="86"/>
        <v>0</v>
      </c>
      <c r="FW109" s="36">
        <f t="shared" si="86"/>
        <v>0</v>
      </c>
      <c r="FX109" s="36">
        <f t="shared" si="86"/>
        <v>0</v>
      </c>
      <c r="FY109" s="24"/>
      <c r="FZ109" s="21">
        <f>SUM(C109:FY109)</f>
        <v>402</v>
      </c>
      <c r="GA109" s="34"/>
      <c r="GB109" s="24"/>
      <c r="GC109" s="21"/>
      <c r="GD109" s="21"/>
      <c r="GE109" s="21"/>
      <c r="GF109" s="21"/>
      <c r="GG109" s="19"/>
      <c r="GH109" s="19"/>
      <c r="GI109" s="19"/>
      <c r="GJ109" s="19"/>
      <c r="GK109" s="19"/>
      <c r="GL109" s="19"/>
      <c r="GM109" s="19"/>
    </row>
    <row r="110" spans="1:256" s="76" customFormat="1" x14ac:dyDescent="0.2">
      <c r="A110" s="7"/>
      <c r="B110" s="7" t="s">
        <v>417</v>
      </c>
      <c r="C110" s="80"/>
      <c r="D110" s="80"/>
      <c r="E110" s="80"/>
      <c r="F110" s="80"/>
      <c r="G110" s="80">
        <v>1.1217999999999999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36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24"/>
      <c r="FZ110" s="21"/>
      <c r="GA110" s="34"/>
      <c r="GB110" s="24"/>
      <c r="GC110" s="21"/>
      <c r="GD110" s="21"/>
      <c r="GE110" s="21"/>
      <c r="GF110" s="21"/>
      <c r="GG110" s="19"/>
      <c r="GH110" s="19"/>
      <c r="GI110" s="19"/>
      <c r="GJ110" s="19"/>
      <c r="GK110" s="19"/>
      <c r="GL110" s="19"/>
      <c r="GM110" s="19"/>
      <c r="GN110" s="29"/>
      <c r="GO110" s="29"/>
      <c r="GP110" s="29"/>
      <c r="GQ110" s="29"/>
      <c r="GR110" s="29"/>
      <c r="GS110" s="29"/>
      <c r="GT110" s="29"/>
      <c r="GU110" s="29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418</v>
      </c>
      <c r="B111" s="7" t="s">
        <v>419</v>
      </c>
      <c r="C111" s="34">
        <f t="shared" ref="C111:BN111" si="87">IF(C109&gt;0,ROUND(IF(C109&lt;276,((276-C109)*0.00376159)+1.5457,IF(C109&lt;459,((459-C109)*0.00167869)+1.2385,IF(C109&lt;1027,((1027-C109)*0.00020599)+1.1215,0))),4),0)</f>
        <v>0</v>
      </c>
      <c r="D111" s="34">
        <f t="shared" si="87"/>
        <v>0</v>
      </c>
      <c r="E111" s="34">
        <f t="shared" si="87"/>
        <v>0</v>
      </c>
      <c r="F111" s="34">
        <f t="shared" si="87"/>
        <v>0</v>
      </c>
      <c r="G111" s="34">
        <f t="shared" si="87"/>
        <v>0</v>
      </c>
      <c r="H111" s="34">
        <f t="shared" si="87"/>
        <v>0</v>
      </c>
      <c r="I111" s="34">
        <f t="shared" si="87"/>
        <v>0</v>
      </c>
      <c r="J111" s="34">
        <f t="shared" si="87"/>
        <v>0</v>
      </c>
      <c r="K111" s="34">
        <f t="shared" si="87"/>
        <v>0</v>
      </c>
      <c r="L111" s="34">
        <f t="shared" si="87"/>
        <v>0</v>
      </c>
      <c r="M111" s="34">
        <f t="shared" si="87"/>
        <v>0</v>
      </c>
      <c r="N111" s="34">
        <f t="shared" si="87"/>
        <v>0</v>
      </c>
      <c r="O111" s="34">
        <f t="shared" si="87"/>
        <v>0</v>
      </c>
      <c r="P111" s="34">
        <f t="shared" si="87"/>
        <v>0</v>
      </c>
      <c r="Q111" s="34">
        <f t="shared" si="87"/>
        <v>0</v>
      </c>
      <c r="R111" s="34">
        <f t="shared" si="87"/>
        <v>0</v>
      </c>
      <c r="S111" s="34">
        <f t="shared" si="87"/>
        <v>0</v>
      </c>
      <c r="T111" s="34">
        <f t="shared" si="87"/>
        <v>0</v>
      </c>
      <c r="U111" s="34">
        <f t="shared" si="87"/>
        <v>0</v>
      </c>
      <c r="V111" s="34">
        <f t="shared" si="87"/>
        <v>0</v>
      </c>
      <c r="W111" s="34">
        <f t="shared" si="87"/>
        <v>0</v>
      </c>
      <c r="X111" s="34">
        <f t="shared" si="87"/>
        <v>0</v>
      </c>
      <c r="Y111" s="34">
        <f t="shared" si="87"/>
        <v>0</v>
      </c>
      <c r="Z111" s="34">
        <f t="shared" si="87"/>
        <v>0</v>
      </c>
      <c r="AA111" s="34">
        <f t="shared" si="87"/>
        <v>0</v>
      </c>
      <c r="AB111" s="34">
        <f t="shared" si="87"/>
        <v>0</v>
      </c>
      <c r="AC111" s="34">
        <f t="shared" si="87"/>
        <v>0</v>
      </c>
      <c r="AD111" s="34">
        <f t="shared" si="87"/>
        <v>0</v>
      </c>
      <c r="AE111" s="34">
        <f t="shared" si="87"/>
        <v>0</v>
      </c>
      <c r="AF111" s="34">
        <f t="shared" si="87"/>
        <v>0</v>
      </c>
      <c r="AG111" s="34">
        <f t="shared" si="87"/>
        <v>0</v>
      </c>
      <c r="AH111" s="34">
        <f t="shared" si="87"/>
        <v>0</v>
      </c>
      <c r="AI111" s="34">
        <f t="shared" si="87"/>
        <v>0</v>
      </c>
      <c r="AJ111" s="34">
        <f t="shared" si="87"/>
        <v>0</v>
      </c>
      <c r="AK111" s="34">
        <f t="shared" si="87"/>
        <v>0</v>
      </c>
      <c r="AL111" s="34">
        <f t="shared" si="87"/>
        <v>0</v>
      </c>
      <c r="AM111" s="34">
        <f t="shared" si="87"/>
        <v>0</v>
      </c>
      <c r="AN111" s="34">
        <f t="shared" si="87"/>
        <v>0</v>
      </c>
      <c r="AO111" s="34">
        <f t="shared" si="87"/>
        <v>0</v>
      </c>
      <c r="AP111" s="34">
        <f t="shared" si="87"/>
        <v>0</v>
      </c>
      <c r="AQ111" s="34">
        <f t="shared" si="87"/>
        <v>0</v>
      </c>
      <c r="AR111" s="34">
        <f t="shared" si="87"/>
        <v>0</v>
      </c>
      <c r="AS111" s="34">
        <f t="shared" si="87"/>
        <v>0</v>
      </c>
      <c r="AT111" s="34">
        <f t="shared" si="87"/>
        <v>0</v>
      </c>
      <c r="AU111" s="34">
        <f t="shared" si="87"/>
        <v>0</v>
      </c>
      <c r="AV111" s="34">
        <f t="shared" si="87"/>
        <v>0</v>
      </c>
      <c r="AW111" s="34">
        <f t="shared" si="87"/>
        <v>0</v>
      </c>
      <c r="AX111" s="34">
        <f t="shared" si="87"/>
        <v>0</v>
      </c>
      <c r="AY111" s="34">
        <f t="shared" si="87"/>
        <v>0</v>
      </c>
      <c r="AZ111" s="34">
        <f t="shared" si="87"/>
        <v>0</v>
      </c>
      <c r="BA111" s="34">
        <f t="shared" si="87"/>
        <v>0</v>
      </c>
      <c r="BB111" s="34">
        <f t="shared" si="87"/>
        <v>0</v>
      </c>
      <c r="BC111" s="34">
        <f t="shared" si="87"/>
        <v>0</v>
      </c>
      <c r="BD111" s="34">
        <f t="shared" si="87"/>
        <v>0</v>
      </c>
      <c r="BE111" s="34">
        <f t="shared" si="87"/>
        <v>0</v>
      </c>
      <c r="BF111" s="34">
        <f t="shared" si="87"/>
        <v>0</v>
      </c>
      <c r="BG111" s="34">
        <f t="shared" si="87"/>
        <v>0</v>
      </c>
      <c r="BH111" s="34">
        <f t="shared" si="87"/>
        <v>0</v>
      </c>
      <c r="BI111" s="34">
        <f t="shared" si="87"/>
        <v>0</v>
      </c>
      <c r="BJ111" s="34">
        <f t="shared" si="87"/>
        <v>0</v>
      </c>
      <c r="BK111" s="34">
        <f t="shared" si="87"/>
        <v>0</v>
      </c>
      <c r="BL111" s="34">
        <f t="shared" si="87"/>
        <v>0</v>
      </c>
      <c r="BM111" s="34">
        <f t="shared" si="87"/>
        <v>0</v>
      </c>
      <c r="BN111" s="34">
        <f t="shared" si="87"/>
        <v>0</v>
      </c>
      <c r="BO111" s="34">
        <f t="shared" ref="BO111:DZ111" si="88">IF(BO109&gt;0,ROUND(IF(BO109&lt;276,((276-BO109)*0.00376159)+1.5457,IF(BO109&lt;459,((459-BO109)*0.00167869)+1.2385,IF(BO109&lt;1027,((1027-BO109)*0.00020599)+1.1215,0))),4),0)</f>
        <v>0</v>
      </c>
      <c r="BP111" s="34">
        <f t="shared" si="88"/>
        <v>0</v>
      </c>
      <c r="BQ111" s="34">
        <f t="shared" si="88"/>
        <v>0</v>
      </c>
      <c r="BR111" s="34">
        <f t="shared" si="88"/>
        <v>0</v>
      </c>
      <c r="BS111" s="34">
        <f t="shared" si="88"/>
        <v>0</v>
      </c>
      <c r="BT111" s="34">
        <f t="shared" si="88"/>
        <v>0</v>
      </c>
      <c r="BU111" s="34">
        <f t="shared" si="88"/>
        <v>0</v>
      </c>
      <c r="BV111" s="34">
        <f t="shared" si="88"/>
        <v>0</v>
      </c>
      <c r="BW111" s="34">
        <f t="shared" si="88"/>
        <v>0</v>
      </c>
      <c r="BX111" s="34">
        <f t="shared" si="88"/>
        <v>0</v>
      </c>
      <c r="BY111" s="34">
        <f t="shared" si="88"/>
        <v>0</v>
      </c>
      <c r="BZ111" s="34">
        <f t="shared" si="88"/>
        <v>0</v>
      </c>
      <c r="CA111" s="34">
        <f t="shared" si="88"/>
        <v>0</v>
      </c>
      <c r="CB111" s="34">
        <f t="shared" si="88"/>
        <v>0</v>
      </c>
      <c r="CC111" s="34">
        <f t="shared" si="88"/>
        <v>0</v>
      </c>
      <c r="CD111" s="34">
        <f t="shared" si="88"/>
        <v>0</v>
      </c>
      <c r="CE111" s="34">
        <f t="shared" si="88"/>
        <v>0</v>
      </c>
      <c r="CF111" s="34">
        <f t="shared" si="88"/>
        <v>0</v>
      </c>
      <c r="CG111" s="34">
        <f t="shared" si="88"/>
        <v>0</v>
      </c>
      <c r="CH111" s="34">
        <f t="shared" si="88"/>
        <v>0</v>
      </c>
      <c r="CI111" s="34">
        <f t="shared" si="88"/>
        <v>0</v>
      </c>
      <c r="CJ111" s="34">
        <f t="shared" si="88"/>
        <v>0</v>
      </c>
      <c r="CK111" s="34">
        <f t="shared" si="88"/>
        <v>0</v>
      </c>
      <c r="CL111" s="34">
        <f t="shared" si="88"/>
        <v>0</v>
      </c>
      <c r="CM111" s="34">
        <f t="shared" si="88"/>
        <v>0</v>
      </c>
      <c r="CN111" s="34">
        <f t="shared" si="88"/>
        <v>0</v>
      </c>
      <c r="CO111" s="34">
        <f t="shared" si="88"/>
        <v>0</v>
      </c>
      <c r="CP111" s="34">
        <f t="shared" si="88"/>
        <v>0</v>
      </c>
      <c r="CQ111" s="34">
        <f t="shared" si="88"/>
        <v>0</v>
      </c>
      <c r="CR111" s="34">
        <f t="shared" si="88"/>
        <v>0</v>
      </c>
      <c r="CS111" s="34">
        <f t="shared" si="88"/>
        <v>0</v>
      </c>
      <c r="CT111" s="34">
        <f t="shared" si="88"/>
        <v>0</v>
      </c>
      <c r="CU111" s="34">
        <f t="shared" si="88"/>
        <v>0</v>
      </c>
      <c r="CV111" s="34">
        <f t="shared" si="88"/>
        <v>0</v>
      </c>
      <c r="CW111" s="34">
        <f t="shared" si="88"/>
        <v>0</v>
      </c>
      <c r="CX111" s="34">
        <f t="shared" si="88"/>
        <v>0</v>
      </c>
      <c r="CY111" s="34">
        <f t="shared" si="88"/>
        <v>0</v>
      </c>
      <c r="CZ111" s="34">
        <f t="shared" si="88"/>
        <v>0</v>
      </c>
      <c r="DA111" s="34">
        <f t="shared" si="88"/>
        <v>0</v>
      </c>
      <c r="DB111" s="34">
        <f t="shared" si="88"/>
        <v>0</v>
      </c>
      <c r="DC111" s="34">
        <f t="shared" si="88"/>
        <v>0</v>
      </c>
      <c r="DD111" s="34">
        <f t="shared" si="88"/>
        <v>0</v>
      </c>
      <c r="DE111" s="34">
        <f t="shared" si="88"/>
        <v>0</v>
      </c>
      <c r="DF111" s="34">
        <f t="shared" si="88"/>
        <v>0</v>
      </c>
      <c r="DG111" s="34">
        <f t="shared" si="88"/>
        <v>0</v>
      </c>
      <c r="DH111" s="34">
        <f t="shared" si="88"/>
        <v>0</v>
      </c>
      <c r="DI111" s="34">
        <f t="shared" si="88"/>
        <v>0</v>
      </c>
      <c r="DJ111" s="34">
        <f t="shared" si="88"/>
        <v>0</v>
      </c>
      <c r="DK111" s="34">
        <f t="shared" si="88"/>
        <v>0</v>
      </c>
      <c r="DL111" s="34">
        <f t="shared" si="88"/>
        <v>0</v>
      </c>
      <c r="DM111" s="34">
        <f t="shared" si="88"/>
        <v>1.7048000000000001</v>
      </c>
      <c r="DN111" s="34">
        <f t="shared" si="88"/>
        <v>0</v>
      </c>
      <c r="DO111" s="34">
        <f t="shared" si="88"/>
        <v>0</v>
      </c>
      <c r="DP111" s="34">
        <f t="shared" si="88"/>
        <v>0</v>
      </c>
      <c r="DQ111" s="34">
        <f t="shared" si="88"/>
        <v>0</v>
      </c>
      <c r="DR111" s="34">
        <f t="shared" si="88"/>
        <v>0</v>
      </c>
      <c r="DS111" s="34">
        <f t="shared" si="88"/>
        <v>0</v>
      </c>
      <c r="DT111" s="34">
        <f t="shared" si="88"/>
        <v>0</v>
      </c>
      <c r="DU111" s="34">
        <f t="shared" si="88"/>
        <v>0</v>
      </c>
      <c r="DV111" s="34">
        <f t="shared" si="88"/>
        <v>0</v>
      </c>
      <c r="DW111" s="34">
        <f t="shared" si="88"/>
        <v>0</v>
      </c>
      <c r="DX111" s="34">
        <f t="shared" si="88"/>
        <v>0</v>
      </c>
      <c r="DY111" s="34">
        <f t="shared" si="88"/>
        <v>0</v>
      </c>
      <c r="DZ111" s="34">
        <f t="shared" si="88"/>
        <v>0</v>
      </c>
      <c r="EA111" s="34">
        <f t="shared" ref="EA111:FX111" si="89">IF(EA109&gt;0,ROUND(IF(EA109&lt;276,((276-EA109)*0.00376159)+1.5457,IF(EA109&lt;459,((459-EA109)*0.00167869)+1.2385,IF(EA109&lt;1027,((1027-EA109)*0.00020599)+1.1215,0))),4),0)</f>
        <v>0</v>
      </c>
      <c r="EB111" s="34">
        <f t="shared" si="89"/>
        <v>0</v>
      </c>
      <c r="EC111" s="34">
        <f t="shared" si="89"/>
        <v>0</v>
      </c>
      <c r="ED111" s="34">
        <f t="shared" si="89"/>
        <v>0</v>
      </c>
      <c r="EE111" s="34">
        <f t="shared" si="89"/>
        <v>0</v>
      </c>
      <c r="EF111" s="34">
        <f t="shared" si="89"/>
        <v>0</v>
      </c>
      <c r="EG111" s="34">
        <f t="shared" si="89"/>
        <v>0</v>
      </c>
      <c r="EH111" s="34">
        <f t="shared" si="89"/>
        <v>0</v>
      </c>
      <c r="EI111" s="34">
        <f t="shared" si="89"/>
        <v>0</v>
      </c>
      <c r="EJ111" s="34">
        <f t="shared" si="89"/>
        <v>0</v>
      </c>
      <c r="EK111" s="34">
        <f t="shared" si="89"/>
        <v>0</v>
      </c>
      <c r="EL111" s="34">
        <f t="shared" si="89"/>
        <v>0</v>
      </c>
      <c r="EM111" s="34">
        <f t="shared" si="89"/>
        <v>0</v>
      </c>
      <c r="EN111" s="34">
        <f t="shared" si="89"/>
        <v>0</v>
      </c>
      <c r="EO111" s="34">
        <f t="shared" si="89"/>
        <v>0</v>
      </c>
      <c r="EP111" s="34">
        <f t="shared" si="89"/>
        <v>0</v>
      </c>
      <c r="EQ111" s="34">
        <f t="shared" si="89"/>
        <v>0</v>
      </c>
      <c r="ER111" s="34">
        <f t="shared" si="89"/>
        <v>0</v>
      </c>
      <c r="ES111" s="34">
        <f t="shared" si="89"/>
        <v>0</v>
      </c>
      <c r="ET111" s="34">
        <f t="shared" si="89"/>
        <v>1.9508000000000001</v>
      </c>
      <c r="EU111" s="34">
        <f t="shared" si="89"/>
        <v>0</v>
      </c>
      <c r="EV111" s="34">
        <f t="shared" si="89"/>
        <v>0</v>
      </c>
      <c r="EW111" s="34">
        <f t="shared" si="89"/>
        <v>0</v>
      </c>
      <c r="EX111" s="34">
        <f t="shared" si="89"/>
        <v>0</v>
      </c>
      <c r="EY111" s="34">
        <f t="shared" si="89"/>
        <v>0</v>
      </c>
      <c r="EZ111" s="34">
        <f t="shared" si="89"/>
        <v>0</v>
      </c>
      <c r="FA111" s="34">
        <f t="shared" si="89"/>
        <v>0</v>
      </c>
      <c r="FB111" s="34">
        <f t="shared" si="89"/>
        <v>0</v>
      </c>
      <c r="FC111" s="34">
        <f t="shared" si="89"/>
        <v>0</v>
      </c>
      <c r="FD111" s="34">
        <f t="shared" si="89"/>
        <v>0</v>
      </c>
      <c r="FE111" s="34">
        <f t="shared" si="89"/>
        <v>0</v>
      </c>
      <c r="FF111" s="34">
        <f t="shared" si="89"/>
        <v>0</v>
      </c>
      <c r="FG111" s="34">
        <f t="shared" si="89"/>
        <v>0</v>
      </c>
      <c r="FH111" s="34">
        <f t="shared" si="89"/>
        <v>0</v>
      </c>
      <c r="FI111" s="34">
        <f t="shared" si="89"/>
        <v>0</v>
      </c>
      <c r="FJ111" s="34">
        <f t="shared" si="89"/>
        <v>0</v>
      </c>
      <c r="FK111" s="34">
        <f t="shared" si="89"/>
        <v>0</v>
      </c>
      <c r="FL111" s="34">
        <f t="shared" si="89"/>
        <v>0</v>
      </c>
      <c r="FM111" s="34">
        <f t="shared" si="89"/>
        <v>0</v>
      </c>
      <c r="FN111" s="34">
        <f t="shared" si="89"/>
        <v>0</v>
      </c>
      <c r="FO111" s="34">
        <f t="shared" si="89"/>
        <v>0</v>
      </c>
      <c r="FP111" s="34">
        <f t="shared" si="89"/>
        <v>0</v>
      </c>
      <c r="FQ111" s="34">
        <f t="shared" si="89"/>
        <v>0</v>
      </c>
      <c r="FR111" s="34">
        <f t="shared" si="89"/>
        <v>0</v>
      </c>
      <c r="FS111" s="34">
        <f t="shared" si="89"/>
        <v>0</v>
      </c>
      <c r="FT111" s="34">
        <f t="shared" si="89"/>
        <v>0</v>
      </c>
      <c r="FU111" s="34">
        <f t="shared" si="89"/>
        <v>0</v>
      </c>
      <c r="FV111" s="34">
        <f t="shared" si="89"/>
        <v>0</v>
      </c>
      <c r="FW111" s="34">
        <f t="shared" si="89"/>
        <v>0</v>
      </c>
      <c r="FX111" s="34">
        <f t="shared" si="89"/>
        <v>0</v>
      </c>
      <c r="FY111" s="81"/>
      <c r="FZ111" s="7"/>
      <c r="GA111" s="7"/>
      <c r="GB111" s="24"/>
      <c r="GC111" s="21"/>
      <c r="GD111" s="21"/>
      <c r="GE111" s="21"/>
      <c r="GF111" s="21"/>
      <c r="GG111" s="19"/>
      <c r="GH111" s="19"/>
      <c r="GI111" s="19"/>
      <c r="GJ111" s="19"/>
      <c r="GK111" s="19"/>
      <c r="GL111" s="19"/>
      <c r="GM111" s="19"/>
    </row>
    <row r="112" spans="1:256" x14ac:dyDescent="0.2">
      <c r="A112" s="6" t="s">
        <v>420</v>
      </c>
      <c r="B112" s="7" t="s">
        <v>421</v>
      </c>
      <c r="C112" s="34">
        <f t="shared" ref="C112:BN112" si="90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4">
        <f t="shared" si="90"/>
        <v>1.0297000000000001</v>
      </c>
      <c r="E112" s="34">
        <f t="shared" si="90"/>
        <v>1.0297000000000001</v>
      </c>
      <c r="F112" s="34">
        <f t="shared" si="90"/>
        <v>1.0297000000000001</v>
      </c>
      <c r="G112" s="34">
        <f t="shared" si="90"/>
        <v>1.1158999999999999</v>
      </c>
      <c r="H112" s="34">
        <f t="shared" si="90"/>
        <v>1.1189</v>
      </c>
      <c r="I112" s="34">
        <f t="shared" si="90"/>
        <v>1.0297000000000001</v>
      </c>
      <c r="J112" s="34">
        <f t="shared" si="90"/>
        <v>1.052</v>
      </c>
      <c r="K112" s="34">
        <f t="shared" si="90"/>
        <v>1.5780000000000001</v>
      </c>
      <c r="L112" s="34">
        <f t="shared" si="90"/>
        <v>1.0508999999999999</v>
      </c>
      <c r="M112" s="34">
        <f t="shared" si="90"/>
        <v>1.109</v>
      </c>
      <c r="N112" s="34">
        <f t="shared" si="90"/>
        <v>1.0297000000000001</v>
      </c>
      <c r="O112" s="34">
        <f t="shared" si="90"/>
        <v>1.0297000000000001</v>
      </c>
      <c r="P112" s="34">
        <f t="shared" si="90"/>
        <v>1.671</v>
      </c>
      <c r="Q112" s="34">
        <f t="shared" si="90"/>
        <v>1.0297000000000001</v>
      </c>
      <c r="R112" s="34">
        <f t="shared" si="90"/>
        <v>1.0309999999999999</v>
      </c>
      <c r="S112" s="34">
        <f t="shared" si="90"/>
        <v>1.0851999999999999</v>
      </c>
      <c r="T112" s="34">
        <f t="shared" si="90"/>
        <v>2.0474999999999999</v>
      </c>
      <c r="U112" s="34">
        <f t="shared" si="90"/>
        <v>2.3732000000000002</v>
      </c>
      <c r="V112" s="34">
        <f t="shared" si="90"/>
        <v>1.5175000000000001</v>
      </c>
      <c r="W112" s="34">
        <f t="shared" si="90"/>
        <v>2.1107</v>
      </c>
      <c r="X112" s="34">
        <f t="shared" si="90"/>
        <v>2.3957999999999999</v>
      </c>
      <c r="Y112" s="34">
        <f t="shared" si="90"/>
        <v>1.0577000000000001</v>
      </c>
      <c r="Z112" s="34">
        <f t="shared" si="90"/>
        <v>1.7221</v>
      </c>
      <c r="AA112" s="34">
        <f t="shared" si="90"/>
        <v>1.0297000000000001</v>
      </c>
      <c r="AB112" s="34">
        <f t="shared" si="90"/>
        <v>1.0297000000000001</v>
      </c>
      <c r="AC112" s="34">
        <f t="shared" si="90"/>
        <v>1.1257999999999999</v>
      </c>
      <c r="AD112" s="34">
        <f t="shared" si="90"/>
        <v>1.1045</v>
      </c>
      <c r="AE112" s="34">
        <f t="shared" si="90"/>
        <v>2.2002000000000002</v>
      </c>
      <c r="AF112" s="34">
        <f t="shared" si="90"/>
        <v>1.9185000000000001</v>
      </c>
      <c r="AG112" s="34">
        <f t="shared" si="90"/>
        <v>1.1915</v>
      </c>
      <c r="AH112" s="34">
        <f t="shared" si="90"/>
        <v>1.1180000000000001</v>
      </c>
      <c r="AI112" s="34">
        <f t="shared" si="90"/>
        <v>1.4295</v>
      </c>
      <c r="AJ112" s="34">
        <f t="shared" si="90"/>
        <v>1.976</v>
      </c>
      <c r="AK112" s="34">
        <f t="shared" si="90"/>
        <v>1.7645999999999999</v>
      </c>
      <c r="AL112" s="34">
        <f t="shared" si="90"/>
        <v>1.544</v>
      </c>
      <c r="AM112" s="34">
        <f t="shared" si="90"/>
        <v>1.2609999999999999</v>
      </c>
      <c r="AN112" s="34">
        <f t="shared" si="90"/>
        <v>1.3835</v>
      </c>
      <c r="AO112" s="34">
        <f t="shared" si="90"/>
        <v>1.0308999999999999</v>
      </c>
      <c r="AP112" s="34">
        <f t="shared" si="90"/>
        <v>1.0297000000000001</v>
      </c>
      <c r="AQ112" s="34">
        <f t="shared" si="90"/>
        <v>1.7477</v>
      </c>
      <c r="AR112" s="34">
        <f t="shared" si="90"/>
        <v>1.0297000000000001</v>
      </c>
      <c r="AS112" s="34">
        <f t="shared" si="90"/>
        <v>1.0297000000000001</v>
      </c>
      <c r="AT112" s="34">
        <f t="shared" si="90"/>
        <v>1.0573999999999999</v>
      </c>
      <c r="AU112" s="34">
        <f t="shared" si="90"/>
        <v>1.6032999999999999</v>
      </c>
      <c r="AV112" s="34">
        <f t="shared" si="90"/>
        <v>1.4946999999999999</v>
      </c>
      <c r="AW112" s="34">
        <f t="shared" si="90"/>
        <v>1.613</v>
      </c>
      <c r="AX112" s="34">
        <f t="shared" si="90"/>
        <v>2.3626999999999998</v>
      </c>
      <c r="AY112" s="34">
        <f t="shared" si="90"/>
        <v>1.288</v>
      </c>
      <c r="AZ112" s="34">
        <f t="shared" si="90"/>
        <v>1.0297000000000001</v>
      </c>
      <c r="BA112" s="34">
        <f t="shared" si="90"/>
        <v>1.0297000000000001</v>
      </c>
      <c r="BB112" s="34">
        <f t="shared" si="90"/>
        <v>1.0297000000000001</v>
      </c>
      <c r="BC112" s="34">
        <f t="shared" si="90"/>
        <v>1.0297000000000001</v>
      </c>
      <c r="BD112" s="34">
        <f t="shared" si="90"/>
        <v>1.0297000000000001</v>
      </c>
      <c r="BE112" s="34">
        <f t="shared" si="90"/>
        <v>1.1019000000000001</v>
      </c>
      <c r="BF112" s="34">
        <f t="shared" si="90"/>
        <v>1.0297000000000001</v>
      </c>
      <c r="BG112" s="34">
        <f t="shared" si="90"/>
        <v>1.1213</v>
      </c>
      <c r="BH112" s="34">
        <f t="shared" si="90"/>
        <v>1.2089000000000001</v>
      </c>
      <c r="BI112" s="34">
        <f t="shared" si="90"/>
        <v>1.6168</v>
      </c>
      <c r="BJ112" s="34">
        <f t="shared" si="90"/>
        <v>1.0297000000000001</v>
      </c>
      <c r="BK112" s="34">
        <f t="shared" si="90"/>
        <v>1.0297000000000001</v>
      </c>
      <c r="BL112" s="34">
        <f t="shared" si="90"/>
        <v>1.8673</v>
      </c>
      <c r="BM112" s="34">
        <f t="shared" si="90"/>
        <v>1.5623</v>
      </c>
      <c r="BN112" s="34">
        <f t="shared" si="90"/>
        <v>1.0363</v>
      </c>
      <c r="BO112" s="34">
        <f t="shared" ref="BO112:DZ112" si="91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1.1039000000000001</v>
      </c>
      <c r="BP112" s="34">
        <f t="shared" si="91"/>
        <v>1.8056000000000001</v>
      </c>
      <c r="BQ112" s="34">
        <f t="shared" si="91"/>
        <v>1.0297000000000001</v>
      </c>
      <c r="BR112" s="34">
        <f t="shared" si="91"/>
        <v>1.0311999999999999</v>
      </c>
      <c r="BS112" s="34">
        <f t="shared" si="91"/>
        <v>1.1117999999999999</v>
      </c>
      <c r="BT112" s="34">
        <f t="shared" si="91"/>
        <v>1.2618</v>
      </c>
      <c r="BU112" s="34">
        <f t="shared" si="91"/>
        <v>1.2908999999999999</v>
      </c>
      <c r="BV112" s="34">
        <f t="shared" si="91"/>
        <v>1.1060000000000001</v>
      </c>
      <c r="BW112" s="34">
        <f t="shared" si="91"/>
        <v>1.0666</v>
      </c>
      <c r="BX112" s="34">
        <f t="shared" si="91"/>
        <v>2.2189999999999999</v>
      </c>
      <c r="BY112" s="34">
        <f t="shared" si="91"/>
        <v>1.2211000000000001</v>
      </c>
      <c r="BZ112" s="34">
        <f t="shared" si="91"/>
        <v>1.6919999999999999</v>
      </c>
      <c r="CA112" s="34">
        <f t="shared" si="91"/>
        <v>1.9786999999999999</v>
      </c>
      <c r="CB112" s="34">
        <f t="shared" si="91"/>
        <v>1.0297000000000001</v>
      </c>
      <c r="CC112" s="34">
        <f t="shared" si="91"/>
        <v>1.8451</v>
      </c>
      <c r="CD112" s="34">
        <f t="shared" si="91"/>
        <v>2.3957999999999999</v>
      </c>
      <c r="CE112" s="34">
        <f t="shared" si="91"/>
        <v>2.0163000000000002</v>
      </c>
      <c r="CF112" s="34">
        <f t="shared" si="91"/>
        <v>2.0535000000000001</v>
      </c>
      <c r="CG112" s="34">
        <f t="shared" si="91"/>
        <v>1.7876000000000001</v>
      </c>
      <c r="CH112" s="34">
        <f t="shared" si="91"/>
        <v>2.1629999999999998</v>
      </c>
      <c r="CI112" s="34">
        <f t="shared" si="91"/>
        <v>1.1848000000000001</v>
      </c>
      <c r="CJ112" s="34">
        <f t="shared" si="91"/>
        <v>1.1229</v>
      </c>
      <c r="CK112" s="34">
        <f t="shared" si="91"/>
        <v>1.0297000000000001</v>
      </c>
      <c r="CL112" s="34">
        <f t="shared" si="91"/>
        <v>1.1017999999999999</v>
      </c>
      <c r="CM112" s="34">
        <f t="shared" si="91"/>
        <v>1.1634</v>
      </c>
      <c r="CN112" s="34">
        <f t="shared" si="91"/>
        <v>1.0297000000000001</v>
      </c>
      <c r="CO112" s="34">
        <f t="shared" si="91"/>
        <v>1.0297000000000001</v>
      </c>
      <c r="CP112" s="34">
        <f t="shared" si="91"/>
        <v>1.1202000000000001</v>
      </c>
      <c r="CQ112" s="34">
        <f t="shared" si="91"/>
        <v>1.1427</v>
      </c>
      <c r="CR112" s="34">
        <f t="shared" si="91"/>
        <v>1.8153999999999999</v>
      </c>
      <c r="CS112" s="34">
        <f t="shared" si="91"/>
        <v>1.4087000000000001</v>
      </c>
      <c r="CT112" s="34">
        <f t="shared" si="91"/>
        <v>2.1758000000000002</v>
      </c>
      <c r="CU112" s="34">
        <f t="shared" si="91"/>
        <v>1.2176</v>
      </c>
      <c r="CV112" s="34">
        <f t="shared" si="91"/>
        <v>2.3957999999999999</v>
      </c>
      <c r="CW112" s="34">
        <f t="shared" si="91"/>
        <v>1.8203</v>
      </c>
      <c r="CX112" s="34">
        <f t="shared" si="91"/>
        <v>1.2350000000000001</v>
      </c>
      <c r="CY112" s="34">
        <f t="shared" si="91"/>
        <v>2.3957999999999999</v>
      </c>
      <c r="CZ112" s="34">
        <f t="shared" si="91"/>
        <v>1.0629</v>
      </c>
      <c r="DA112" s="34">
        <f t="shared" si="91"/>
        <v>1.8681000000000001</v>
      </c>
      <c r="DB112" s="34">
        <f t="shared" si="91"/>
        <v>1.4869000000000001</v>
      </c>
      <c r="DC112" s="34">
        <f t="shared" si="91"/>
        <v>2.0125000000000002</v>
      </c>
      <c r="DD112" s="34">
        <f t="shared" si="91"/>
        <v>1.9753000000000001</v>
      </c>
      <c r="DE112" s="34">
        <f t="shared" si="91"/>
        <v>1.3421000000000001</v>
      </c>
      <c r="DF112" s="34">
        <f t="shared" si="91"/>
        <v>1.0297000000000001</v>
      </c>
      <c r="DG112" s="34">
        <f t="shared" si="91"/>
        <v>2.2461000000000002</v>
      </c>
      <c r="DH112" s="34">
        <f t="shared" si="91"/>
        <v>1.0646</v>
      </c>
      <c r="DI112" s="34">
        <f t="shared" si="91"/>
        <v>1.0476000000000001</v>
      </c>
      <c r="DJ112" s="34">
        <f t="shared" si="91"/>
        <v>1.1962999999999999</v>
      </c>
      <c r="DK112" s="34">
        <f t="shared" si="91"/>
        <v>1.2359</v>
      </c>
      <c r="DL112" s="34">
        <f t="shared" si="91"/>
        <v>1.0297000000000001</v>
      </c>
      <c r="DM112" s="34">
        <f t="shared" si="91"/>
        <v>1.6276999999999999</v>
      </c>
      <c r="DN112" s="34">
        <f t="shared" si="91"/>
        <v>1.101</v>
      </c>
      <c r="DO112" s="34">
        <f t="shared" si="91"/>
        <v>1.0395000000000001</v>
      </c>
      <c r="DP112" s="34">
        <f t="shared" si="91"/>
        <v>1.8130999999999999</v>
      </c>
      <c r="DQ112" s="34">
        <f t="shared" si="91"/>
        <v>1.1811</v>
      </c>
      <c r="DR112" s="34">
        <f t="shared" si="91"/>
        <v>1.0981000000000001</v>
      </c>
      <c r="DS112" s="34">
        <f t="shared" si="91"/>
        <v>1.1702999999999999</v>
      </c>
      <c r="DT112" s="34">
        <f t="shared" si="91"/>
        <v>1.9535</v>
      </c>
      <c r="DU112" s="34">
        <f t="shared" si="91"/>
        <v>1.3688</v>
      </c>
      <c r="DV112" s="34">
        <f t="shared" si="91"/>
        <v>1.7525999999999999</v>
      </c>
      <c r="DW112" s="34">
        <f t="shared" si="91"/>
        <v>1.4493</v>
      </c>
      <c r="DX112" s="34">
        <f t="shared" si="91"/>
        <v>1.9316</v>
      </c>
      <c r="DY112" s="34">
        <f t="shared" si="91"/>
        <v>1.4498</v>
      </c>
      <c r="DZ112" s="34">
        <f t="shared" si="91"/>
        <v>1.1652</v>
      </c>
      <c r="EA112" s="34">
        <f t="shared" ref="EA112:FX112" si="92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1.2029000000000001</v>
      </c>
      <c r="EB112" s="34">
        <f t="shared" si="92"/>
        <v>1.2076</v>
      </c>
      <c r="EC112" s="34">
        <f t="shared" si="92"/>
        <v>1.4730000000000001</v>
      </c>
      <c r="ED112" s="34">
        <f t="shared" si="92"/>
        <v>1.0882000000000001</v>
      </c>
      <c r="EE112" s="34">
        <f t="shared" si="92"/>
        <v>1.8809</v>
      </c>
      <c r="EF112" s="34">
        <f t="shared" si="92"/>
        <v>1.0938000000000001</v>
      </c>
      <c r="EG112" s="34">
        <f t="shared" si="92"/>
        <v>1.5301</v>
      </c>
      <c r="EH112" s="34">
        <f t="shared" si="92"/>
        <v>1.6460999999999999</v>
      </c>
      <c r="EI112" s="34">
        <f t="shared" si="92"/>
        <v>1.0297000000000001</v>
      </c>
      <c r="EJ112" s="34">
        <f t="shared" si="92"/>
        <v>1.0297000000000001</v>
      </c>
      <c r="EK112" s="34">
        <f t="shared" si="92"/>
        <v>1.1891</v>
      </c>
      <c r="EL112" s="34">
        <f t="shared" si="92"/>
        <v>1.2349000000000001</v>
      </c>
      <c r="EM112" s="34">
        <f t="shared" si="92"/>
        <v>1.2992999999999999</v>
      </c>
      <c r="EN112" s="34">
        <f t="shared" si="92"/>
        <v>1.1135999999999999</v>
      </c>
      <c r="EO112" s="34">
        <f t="shared" si="92"/>
        <v>1.3785000000000001</v>
      </c>
      <c r="EP112" s="34">
        <f t="shared" si="92"/>
        <v>1.3508</v>
      </c>
      <c r="EQ112" s="34">
        <f t="shared" si="92"/>
        <v>1.044</v>
      </c>
      <c r="ER112" s="34">
        <f t="shared" si="92"/>
        <v>1.4979</v>
      </c>
      <c r="ES112" s="34">
        <f t="shared" si="92"/>
        <v>2.0019999999999998</v>
      </c>
      <c r="ET112" s="34">
        <f t="shared" si="92"/>
        <v>1.7427999999999999</v>
      </c>
      <c r="EU112" s="34">
        <f t="shared" si="92"/>
        <v>1.2068000000000001</v>
      </c>
      <c r="EV112" s="34">
        <f t="shared" si="92"/>
        <v>2.2761999999999998</v>
      </c>
      <c r="EW112" s="34">
        <f t="shared" si="92"/>
        <v>1.1467000000000001</v>
      </c>
      <c r="EX112" s="34">
        <f t="shared" si="92"/>
        <v>1.8711</v>
      </c>
      <c r="EY112" s="34">
        <f t="shared" si="92"/>
        <v>1.1268</v>
      </c>
      <c r="EZ112" s="34">
        <f t="shared" si="92"/>
        <v>2.0459999999999998</v>
      </c>
      <c r="FA112" s="34">
        <f t="shared" si="92"/>
        <v>1.0373000000000001</v>
      </c>
      <c r="FB112" s="34">
        <f t="shared" si="92"/>
        <v>1.4363999999999999</v>
      </c>
      <c r="FC112" s="34">
        <f t="shared" si="92"/>
        <v>1.0604</v>
      </c>
      <c r="FD112" s="34">
        <f t="shared" si="92"/>
        <v>1.3325</v>
      </c>
      <c r="FE112" s="34">
        <f t="shared" si="92"/>
        <v>2.2021000000000002</v>
      </c>
      <c r="FF112" s="34">
        <f t="shared" si="92"/>
        <v>1.7541</v>
      </c>
      <c r="FG112" s="34">
        <f t="shared" si="92"/>
        <v>2.0836000000000001</v>
      </c>
      <c r="FH112" s="34">
        <f t="shared" si="92"/>
        <v>2.2604000000000002</v>
      </c>
      <c r="FI112" s="34">
        <f t="shared" si="92"/>
        <v>1.0741000000000001</v>
      </c>
      <c r="FJ112" s="34">
        <f t="shared" si="92"/>
        <v>1.0643</v>
      </c>
      <c r="FK112" s="34">
        <f t="shared" si="92"/>
        <v>1.0494000000000001</v>
      </c>
      <c r="FL112" s="34">
        <f t="shared" si="92"/>
        <v>1.0297000000000001</v>
      </c>
      <c r="FM112" s="34">
        <f t="shared" si="92"/>
        <v>1.0350999999999999</v>
      </c>
      <c r="FN112" s="34">
        <f t="shared" si="92"/>
        <v>1.0297000000000001</v>
      </c>
      <c r="FO112" s="34">
        <f t="shared" si="92"/>
        <v>1.1163000000000001</v>
      </c>
      <c r="FP112" s="34">
        <f t="shared" si="92"/>
        <v>1.0557000000000001</v>
      </c>
      <c r="FQ112" s="34">
        <f t="shared" si="92"/>
        <v>1.135</v>
      </c>
      <c r="FR112" s="34">
        <f t="shared" si="92"/>
        <v>1.9196</v>
      </c>
      <c r="FS112" s="34">
        <f t="shared" si="92"/>
        <v>1.7879</v>
      </c>
      <c r="FT112" s="34">
        <f t="shared" si="92"/>
        <v>2.3216999999999999</v>
      </c>
      <c r="FU112" s="34">
        <f t="shared" si="92"/>
        <v>1.1556</v>
      </c>
      <c r="FV112" s="34">
        <f t="shared" si="92"/>
        <v>1.1839</v>
      </c>
      <c r="FW112" s="34">
        <f t="shared" si="92"/>
        <v>1.8587</v>
      </c>
      <c r="FX112" s="34">
        <f t="shared" si="92"/>
        <v>2.3552</v>
      </c>
      <c r="FY112" s="36"/>
      <c r="FZ112" s="7"/>
      <c r="GA112" s="7"/>
      <c r="GB112" s="24"/>
      <c r="GC112" s="21"/>
      <c r="GD112" s="21"/>
      <c r="GE112" s="21"/>
      <c r="GF112" s="21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422</v>
      </c>
      <c r="B113" s="7" t="s">
        <v>423</v>
      </c>
      <c r="C113" s="34">
        <f t="shared" ref="C113:BN113" si="93">MAX(C111,C112)</f>
        <v>1.0297000000000001</v>
      </c>
      <c r="D113" s="34">
        <f t="shared" si="93"/>
        <v>1.0297000000000001</v>
      </c>
      <c r="E113" s="34">
        <f t="shared" si="93"/>
        <v>1.0297000000000001</v>
      </c>
      <c r="F113" s="34">
        <f t="shared" si="93"/>
        <v>1.0297000000000001</v>
      </c>
      <c r="G113" s="34">
        <f t="shared" si="93"/>
        <v>1.1158999999999999</v>
      </c>
      <c r="H113" s="34">
        <f t="shared" si="93"/>
        <v>1.1189</v>
      </c>
      <c r="I113" s="34">
        <f t="shared" si="93"/>
        <v>1.0297000000000001</v>
      </c>
      <c r="J113" s="34">
        <f t="shared" si="93"/>
        <v>1.052</v>
      </c>
      <c r="K113" s="34">
        <f t="shared" si="93"/>
        <v>1.5780000000000001</v>
      </c>
      <c r="L113" s="34">
        <f t="shared" si="93"/>
        <v>1.0508999999999999</v>
      </c>
      <c r="M113" s="34">
        <f t="shared" si="93"/>
        <v>1.109</v>
      </c>
      <c r="N113" s="34">
        <f t="shared" si="93"/>
        <v>1.0297000000000001</v>
      </c>
      <c r="O113" s="34">
        <f t="shared" si="93"/>
        <v>1.0297000000000001</v>
      </c>
      <c r="P113" s="34">
        <f t="shared" si="93"/>
        <v>1.671</v>
      </c>
      <c r="Q113" s="34">
        <f t="shared" si="93"/>
        <v>1.0297000000000001</v>
      </c>
      <c r="R113" s="34">
        <f t="shared" si="93"/>
        <v>1.0309999999999999</v>
      </c>
      <c r="S113" s="34">
        <f t="shared" si="93"/>
        <v>1.0851999999999999</v>
      </c>
      <c r="T113" s="34">
        <f t="shared" si="93"/>
        <v>2.0474999999999999</v>
      </c>
      <c r="U113" s="34">
        <f t="shared" si="93"/>
        <v>2.3732000000000002</v>
      </c>
      <c r="V113" s="34">
        <f t="shared" si="93"/>
        <v>1.5175000000000001</v>
      </c>
      <c r="W113" s="34">
        <f t="shared" si="93"/>
        <v>2.1107</v>
      </c>
      <c r="X113" s="34">
        <f t="shared" si="93"/>
        <v>2.3957999999999999</v>
      </c>
      <c r="Y113" s="34">
        <f t="shared" si="93"/>
        <v>1.0577000000000001</v>
      </c>
      <c r="Z113" s="34">
        <f t="shared" si="93"/>
        <v>1.7221</v>
      </c>
      <c r="AA113" s="34">
        <f t="shared" si="93"/>
        <v>1.0297000000000001</v>
      </c>
      <c r="AB113" s="34">
        <f t="shared" si="93"/>
        <v>1.0297000000000001</v>
      </c>
      <c r="AC113" s="34">
        <f t="shared" si="93"/>
        <v>1.1257999999999999</v>
      </c>
      <c r="AD113" s="34">
        <f t="shared" si="93"/>
        <v>1.1045</v>
      </c>
      <c r="AE113" s="34">
        <f t="shared" si="93"/>
        <v>2.2002000000000002</v>
      </c>
      <c r="AF113" s="34">
        <f t="shared" si="93"/>
        <v>1.9185000000000001</v>
      </c>
      <c r="AG113" s="34">
        <f t="shared" si="93"/>
        <v>1.1915</v>
      </c>
      <c r="AH113" s="34">
        <f t="shared" si="93"/>
        <v>1.1180000000000001</v>
      </c>
      <c r="AI113" s="34">
        <f t="shared" si="93"/>
        <v>1.4295</v>
      </c>
      <c r="AJ113" s="34">
        <f t="shared" si="93"/>
        <v>1.976</v>
      </c>
      <c r="AK113" s="34">
        <f t="shared" si="93"/>
        <v>1.7645999999999999</v>
      </c>
      <c r="AL113" s="34">
        <f t="shared" si="93"/>
        <v>1.544</v>
      </c>
      <c r="AM113" s="34">
        <f t="shared" si="93"/>
        <v>1.2609999999999999</v>
      </c>
      <c r="AN113" s="34">
        <f t="shared" si="93"/>
        <v>1.3835</v>
      </c>
      <c r="AO113" s="34">
        <f t="shared" si="93"/>
        <v>1.0308999999999999</v>
      </c>
      <c r="AP113" s="34">
        <f t="shared" si="93"/>
        <v>1.0297000000000001</v>
      </c>
      <c r="AQ113" s="34">
        <f t="shared" si="93"/>
        <v>1.7477</v>
      </c>
      <c r="AR113" s="34">
        <f t="shared" si="93"/>
        <v>1.0297000000000001</v>
      </c>
      <c r="AS113" s="34">
        <f t="shared" si="93"/>
        <v>1.0297000000000001</v>
      </c>
      <c r="AT113" s="34">
        <f t="shared" si="93"/>
        <v>1.0573999999999999</v>
      </c>
      <c r="AU113" s="34">
        <f t="shared" si="93"/>
        <v>1.6032999999999999</v>
      </c>
      <c r="AV113" s="34">
        <f t="shared" si="93"/>
        <v>1.4946999999999999</v>
      </c>
      <c r="AW113" s="34">
        <f t="shared" si="93"/>
        <v>1.613</v>
      </c>
      <c r="AX113" s="34">
        <f t="shared" si="93"/>
        <v>2.3626999999999998</v>
      </c>
      <c r="AY113" s="34">
        <f t="shared" si="93"/>
        <v>1.288</v>
      </c>
      <c r="AZ113" s="34">
        <f t="shared" si="93"/>
        <v>1.0297000000000001</v>
      </c>
      <c r="BA113" s="34">
        <f t="shared" si="93"/>
        <v>1.0297000000000001</v>
      </c>
      <c r="BB113" s="34">
        <f t="shared" si="93"/>
        <v>1.0297000000000001</v>
      </c>
      <c r="BC113" s="34">
        <f t="shared" si="93"/>
        <v>1.0297000000000001</v>
      </c>
      <c r="BD113" s="34">
        <f t="shared" si="93"/>
        <v>1.0297000000000001</v>
      </c>
      <c r="BE113" s="34">
        <f t="shared" si="93"/>
        <v>1.1019000000000001</v>
      </c>
      <c r="BF113" s="34">
        <f t="shared" si="93"/>
        <v>1.0297000000000001</v>
      </c>
      <c r="BG113" s="34">
        <f t="shared" si="93"/>
        <v>1.1213</v>
      </c>
      <c r="BH113" s="34">
        <f t="shared" si="93"/>
        <v>1.2089000000000001</v>
      </c>
      <c r="BI113" s="34">
        <f t="shared" si="93"/>
        <v>1.6168</v>
      </c>
      <c r="BJ113" s="34">
        <f t="shared" si="93"/>
        <v>1.0297000000000001</v>
      </c>
      <c r="BK113" s="34">
        <f t="shared" si="93"/>
        <v>1.0297000000000001</v>
      </c>
      <c r="BL113" s="34">
        <f t="shared" si="93"/>
        <v>1.8673</v>
      </c>
      <c r="BM113" s="34">
        <f t="shared" si="93"/>
        <v>1.5623</v>
      </c>
      <c r="BN113" s="34">
        <f t="shared" si="93"/>
        <v>1.0363</v>
      </c>
      <c r="BO113" s="34">
        <f t="shared" ref="BO113:DZ113" si="94">MAX(BO111,BO112)</f>
        <v>1.1039000000000001</v>
      </c>
      <c r="BP113" s="34">
        <f t="shared" si="94"/>
        <v>1.8056000000000001</v>
      </c>
      <c r="BQ113" s="34">
        <f t="shared" si="94"/>
        <v>1.0297000000000001</v>
      </c>
      <c r="BR113" s="34">
        <f t="shared" si="94"/>
        <v>1.0311999999999999</v>
      </c>
      <c r="BS113" s="34">
        <f t="shared" si="94"/>
        <v>1.1117999999999999</v>
      </c>
      <c r="BT113" s="34">
        <f t="shared" si="94"/>
        <v>1.2618</v>
      </c>
      <c r="BU113" s="34">
        <f t="shared" si="94"/>
        <v>1.2908999999999999</v>
      </c>
      <c r="BV113" s="34">
        <f t="shared" si="94"/>
        <v>1.1060000000000001</v>
      </c>
      <c r="BW113" s="34">
        <f t="shared" si="94"/>
        <v>1.0666</v>
      </c>
      <c r="BX113" s="34">
        <f t="shared" si="94"/>
        <v>2.2189999999999999</v>
      </c>
      <c r="BY113" s="34">
        <f t="shared" si="94"/>
        <v>1.2211000000000001</v>
      </c>
      <c r="BZ113" s="34">
        <f t="shared" si="94"/>
        <v>1.6919999999999999</v>
      </c>
      <c r="CA113" s="34">
        <f t="shared" si="94"/>
        <v>1.9786999999999999</v>
      </c>
      <c r="CB113" s="34">
        <f t="shared" si="94"/>
        <v>1.0297000000000001</v>
      </c>
      <c r="CC113" s="34">
        <f t="shared" si="94"/>
        <v>1.8451</v>
      </c>
      <c r="CD113" s="34">
        <f t="shared" si="94"/>
        <v>2.3957999999999999</v>
      </c>
      <c r="CE113" s="34">
        <f t="shared" si="94"/>
        <v>2.0163000000000002</v>
      </c>
      <c r="CF113" s="34">
        <f t="shared" si="94"/>
        <v>2.0535000000000001</v>
      </c>
      <c r="CG113" s="34">
        <f t="shared" si="94"/>
        <v>1.7876000000000001</v>
      </c>
      <c r="CH113" s="34">
        <f t="shared" si="94"/>
        <v>2.1629999999999998</v>
      </c>
      <c r="CI113" s="34">
        <f t="shared" si="94"/>
        <v>1.1848000000000001</v>
      </c>
      <c r="CJ113" s="34">
        <f t="shared" si="94"/>
        <v>1.1229</v>
      </c>
      <c r="CK113" s="34">
        <f t="shared" si="94"/>
        <v>1.0297000000000001</v>
      </c>
      <c r="CL113" s="34">
        <f t="shared" si="94"/>
        <v>1.1017999999999999</v>
      </c>
      <c r="CM113" s="34">
        <f t="shared" si="94"/>
        <v>1.1634</v>
      </c>
      <c r="CN113" s="34">
        <f t="shared" si="94"/>
        <v>1.0297000000000001</v>
      </c>
      <c r="CO113" s="34">
        <f t="shared" si="94"/>
        <v>1.0297000000000001</v>
      </c>
      <c r="CP113" s="34">
        <f t="shared" si="94"/>
        <v>1.1202000000000001</v>
      </c>
      <c r="CQ113" s="34">
        <f t="shared" si="94"/>
        <v>1.1427</v>
      </c>
      <c r="CR113" s="34">
        <f t="shared" si="94"/>
        <v>1.8153999999999999</v>
      </c>
      <c r="CS113" s="34">
        <f t="shared" si="94"/>
        <v>1.4087000000000001</v>
      </c>
      <c r="CT113" s="34">
        <f t="shared" si="94"/>
        <v>2.1758000000000002</v>
      </c>
      <c r="CU113" s="34">
        <f t="shared" si="94"/>
        <v>1.2176</v>
      </c>
      <c r="CV113" s="34">
        <f t="shared" si="94"/>
        <v>2.3957999999999999</v>
      </c>
      <c r="CW113" s="34">
        <f t="shared" si="94"/>
        <v>1.8203</v>
      </c>
      <c r="CX113" s="34">
        <f t="shared" si="94"/>
        <v>1.2350000000000001</v>
      </c>
      <c r="CY113" s="34">
        <f t="shared" si="94"/>
        <v>2.3957999999999999</v>
      </c>
      <c r="CZ113" s="34">
        <f t="shared" si="94"/>
        <v>1.0629</v>
      </c>
      <c r="DA113" s="34">
        <f t="shared" si="94"/>
        <v>1.8681000000000001</v>
      </c>
      <c r="DB113" s="34">
        <f t="shared" si="94"/>
        <v>1.4869000000000001</v>
      </c>
      <c r="DC113" s="34">
        <f t="shared" si="94"/>
        <v>2.0125000000000002</v>
      </c>
      <c r="DD113" s="34">
        <f t="shared" si="94"/>
        <v>1.9753000000000001</v>
      </c>
      <c r="DE113" s="34">
        <f t="shared" si="94"/>
        <v>1.3421000000000001</v>
      </c>
      <c r="DF113" s="34">
        <f t="shared" si="94"/>
        <v>1.0297000000000001</v>
      </c>
      <c r="DG113" s="34">
        <f t="shared" si="94"/>
        <v>2.2461000000000002</v>
      </c>
      <c r="DH113" s="34">
        <f t="shared" si="94"/>
        <v>1.0646</v>
      </c>
      <c r="DI113" s="34">
        <f t="shared" si="94"/>
        <v>1.0476000000000001</v>
      </c>
      <c r="DJ113" s="34">
        <f t="shared" si="94"/>
        <v>1.1962999999999999</v>
      </c>
      <c r="DK113" s="34">
        <f t="shared" si="94"/>
        <v>1.2359</v>
      </c>
      <c r="DL113" s="34">
        <f t="shared" si="94"/>
        <v>1.0297000000000001</v>
      </c>
      <c r="DM113" s="34">
        <f t="shared" si="94"/>
        <v>1.7048000000000001</v>
      </c>
      <c r="DN113" s="34">
        <f t="shared" si="94"/>
        <v>1.101</v>
      </c>
      <c r="DO113" s="34">
        <f t="shared" si="94"/>
        <v>1.0395000000000001</v>
      </c>
      <c r="DP113" s="34">
        <f t="shared" si="94"/>
        <v>1.8130999999999999</v>
      </c>
      <c r="DQ113" s="34">
        <f t="shared" si="94"/>
        <v>1.1811</v>
      </c>
      <c r="DR113" s="34">
        <f t="shared" si="94"/>
        <v>1.0981000000000001</v>
      </c>
      <c r="DS113" s="34">
        <f t="shared" si="94"/>
        <v>1.1702999999999999</v>
      </c>
      <c r="DT113" s="34">
        <f t="shared" si="94"/>
        <v>1.9535</v>
      </c>
      <c r="DU113" s="34">
        <f t="shared" si="94"/>
        <v>1.3688</v>
      </c>
      <c r="DV113" s="34">
        <f t="shared" si="94"/>
        <v>1.7525999999999999</v>
      </c>
      <c r="DW113" s="34">
        <f t="shared" si="94"/>
        <v>1.4493</v>
      </c>
      <c r="DX113" s="34">
        <f t="shared" si="94"/>
        <v>1.9316</v>
      </c>
      <c r="DY113" s="34">
        <f t="shared" si="94"/>
        <v>1.4498</v>
      </c>
      <c r="DZ113" s="34">
        <f t="shared" si="94"/>
        <v>1.1652</v>
      </c>
      <c r="EA113" s="34">
        <f t="shared" ref="EA113:FX113" si="95">MAX(EA111,EA112)</f>
        <v>1.2029000000000001</v>
      </c>
      <c r="EB113" s="34">
        <f t="shared" si="95"/>
        <v>1.2076</v>
      </c>
      <c r="EC113" s="34">
        <f t="shared" si="95"/>
        <v>1.4730000000000001</v>
      </c>
      <c r="ED113" s="34">
        <f t="shared" si="95"/>
        <v>1.0882000000000001</v>
      </c>
      <c r="EE113" s="34">
        <f t="shared" si="95"/>
        <v>1.8809</v>
      </c>
      <c r="EF113" s="34">
        <f t="shared" si="95"/>
        <v>1.0938000000000001</v>
      </c>
      <c r="EG113" s="34">
        <f t="shared" si="95"/>
        <v>1.5301</v>
      </c>
      <c r="EH113" s="34">
        <f t="shared" si="95"/>
        <v>1.6460999999999999</v>
      </c>
      <c r="EI113" s="34">
        <f t="shared" si="95"/>
        <v>1.0297000000000001</v>
      </c>
      <c r="EJ113" s="34">
        <f t="shared" si="95"/>
        <v>1.0297000000000001</v>
      </c>
      <c r="EK113" s="34">
        <f t="shared" si="95"/>
        <v>1.1891</v>
      </c>
      <c r="EL113" s="34">
        <f t="shared" si="95"/>
        <v>1.2349000000000001</v>
      </c>
      <c r="EM113" s="34">
        <f t="shared" si="95"/>
        <v>1.2992999999999999</v>
      </c>
      <c r="EN113" s="34">
        <f t="shared" si="95"/>
        <v>1.1135999999999999</v>
      </c>
      <c r="EO113" s="34">
        <f t="shared" si="95"/>
        <v>1.3785000000000001</v>
      </c>
      <c r="EP113" s="34">
        <f t="shared" si="95"/>
        <v>1.3508</v>
      </c>
      <c r="EQ113" s="34">
        <f t="shared" si="95"/>
        <v>1.044</v>
      </c>
      <c r="ER113" s="34">
        <f t="shared" si="95"/>
        <v>1.4979</v>
      </c>
      <c r="ES113" s="34">
        <f t="shared" si="95"/>
        <v>2.0019999999999998</v>
      </c>
      <c r="ET113" s="34">
        <f t="shared" si="95"/>
        <v>1.9508000000000001</v>
      </c>
      <c r="EU113" s="34">
        <f t="shared" si="95"/>
        <v>1.2068000000000001</v>
      </c>
      <c r="EV113" s="34">
        <f t="shared" si="95"/>
        <v>2.2761999999999998</v>
      </c>
      <c r="EW113" s="34">
        <f t="shared" si="95"/>
        <v>1.1467000000000001</v>
      </c>
      <c r="EX113" s="34">
        <f t="shared" si="95"/>
        <v>1.8711</v>
      </c>
      <c r="EY113" s="34">
        <f t="shared" si="95"/>
        <v>1.1268</v>
      </c>
      <c r="EZ113" s="34">
        <f t="shared" si="95"/>
        <v>2.0459999999999998</v>
      </c>
      <c r="FA113" s="34">
        <f t="shared" si="95"/>
        <v>1.0373000000000001</v>
      </c>
      <c r="FB113" s="34">
        <f t="shared" si="95"/>
        <v>1.4363999999999999</v>
      </c>
      <c r="FC113" s="34">
        <f t="shared" si="95"/>
        <v>1.0604</v>
      </c>
      <c r="FD113" s="34">
        <f t="shared" si="95"/>
        <v>1.3325</v>
      </c>
      <c r="FE113" s="34">
        <f t="shared" si="95"/>
        <v>2.2021000000000002</v>
      </c>
      <c r="FF113" s="34">
        <f t="shared" si="95"/>
        <v>1.7541</v>
      </c>
      <c r="FG113" s="34">
        <f t="shared" si="95"/>
        <v>2.0836000000000001</v>
      </c>
      <c r="FH113" s="34">
        <f t="shared" si="95"/>
        <v>2.2604000000000002</v>
      </c>
      <c r="FI113" s="34">
        <f t="shared" si="95"/>
        <v>1.0741000000000001</v>
      </c>
      <c r="FJ113" s="34">
        <f t="shared" si="95"/>
        <v>1.0643</v>
      </c>
      <c r="FK113" s="34">
        <f t="shared" si="95"/>
        <v>1.0494000000000001</v>
      </c>
      <c r="FL113" s="34">
        <f t="shared" si="95"/>
        <v>1.0297000000000001</v>
      </c>
      <c r="FM113" s="34">
        <f t="shared" si="95"/>
        <v>1.0350999999999999</v>
      </c>
      <c r="FN113" s="34">
        <f t="shared" si="95"/>
        <v>1.0297000000000001</v>
      </c>
      <c r="FO113" s="34">
        <f t="shared" si="95"/>
        <v>1.1163000000000001</v>
      </c>
      <c r="FP113" s="34">
        <f t="shared" si="95"/>
        <v>1.0557000000000001</v>
      </c>
      <c r="FQ113" s="34">
        <f t="shared" si="95"/>
        <v>1.135</v>
      </c>
      <c r="FR113" s="34">
        <f t="shared" si="95"/>
        <v>1.9196</v>
      </c>
      <c r="FS113" s="34">
        <f t="shared" si="95"/>
        <v>1.7879</v>
      </c>
      <c r="FT113" s="34">
        <f t="shared" si="95"/>
        <v>2.3216999999999999</v>
      </c>
      <c r="FU113" s="34">
        <f t="shared" si="95"/>
        <v>1.1556</v>
      </c>
      <c r="FV113" s="34">
        <f t="shared" si="95"/>
        <v>1.1839</v>
      </c>
      <c r="FW113" s="34">
        <f t="shared" si="95"/>
        <v>1.8587</v>
      </c>
      <c r="FX113" s="34">
        <f t="shared" si="95"/>
        <v>2.3552</v>
      </c>
      <c r="FY113" s="80"/>
      <c r="FZ113" s="80">
        <f>SUM(C113:FX113)</f>
        <v>252.01989999999986</v>
      </c>
      <c r="GA113" s="7"/>
      <c r="GB113" s="21"/>
      <c r="GC113" s="21"/>
      <c r="GD113" s="21"/>
      <c r="GE113" s="21"/>
      <c r="GF113" s="21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424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4"/>
      <c r="FZ114" s="34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425</v>
      </c>
      <c r="B115" s="45" t="s">
        <v>426</v>
      </c>
      <c r="C115" s="34">
        <f t="shared" ref="C115:BN115" si="96">ROUND(IF(C103&lt;453.5,0.825-(0.0000639*(453.5-C103)),IF(C103&lt;1567.5,0.8595-(0.000031*(1567.5-C103)),IF(C103&lt;6682,0.885-(0.000005*(6682-C103)),IF(C103&lt;30000,0.905-(0.0000009*(30000-C103)),0.905)))),4)</f>
        <v>0.88590000000000002</v>
      </c>
      <c r="D115" s="34">
        <f t="shared" si="96"/>
        <v>0.90500000000000003</v>
      </c>
      <c r="E115" s="34">
        <f t="shared" si="96"/>
        <v>0.88429999999999997</v>
      </c>
      <c r="F115" s="34">
        <f t="shared" si="96"/>
        <v>0.89600000000000002</v>
      </c>
      <c r="G115" s="34">
        <f t="shared" si="96"/>
        <v>0.84599999999999997</v>
      </c>
      <c r="H115" s="34">
        <f t="shared" si="96"/>
        <v>0.84430000000000005</v>
      </c>
      <c r="I115" s="34">
        <f t="shared" si="96"/>
        <v>0.88670000000000004</v>
      </c>
      <c r="J115" s="34">
        <f t="shared" si="96"/>
        <v>0.86350000000000005</v>
      </c>
      <c r="K115" s="34">
        <f t="shared" si="96"/>
        <v>0.81310000000000004</v>
      </c>
      <c r="L115" s="34">
        <f t="shared" si="96"/>
        <v>0.8639</v>
      </c>
      <c r="M115" s="34">
        <f t="shared" si="96"/>
        <v>0.85</v>
      </c>
      <c r="N115" s="34">
        <f t="shared" si="96"/>
        <v>0.90500000000000003</v>
      </c>
      <c r="O115" s="34">
        <f t="shared" si="96"/>
        <v>0.89100000000000001</v>
      </c>
      <c r="P115" s="34">
        <f t="shared" si="96"/>
        <v>0.8115</v>
      </c>
      <c r="Q115" s="34">
        <f t="shared" si="96"/>
        <v>0.90500000000000003</v>
      </c>
      <c r="R115" s="34">
        <f t="shared" si="96"/>
        <v>0.87519999999999998</v>
      </c>
      <c r="S115" s="34">
        <f t="shared" si="96"/>
        <v>0.86009999999999998</v>
      </c>
      <c r="T115" s="34">
        <f t="shared" si="96"/>
        <v>0.80510000000000004</v>
      </c>
      <c r="U115" s="34">
        <f t="shared" si="96"/>
        <v>0.79959999999999998</v>
      </c>
      <c r="V115" s="34">
        <f t="shared" si="96"/>
        <v>0.81469999999999998</v>
      </c>
      <c r="W115" s="34">
        <f t="shared" si="96"/>
        <v>0.80410000000000004</v>
      </c>
      <c r="X115" s="34">
        <f t="shared" si="96"/>
        <v>0.79920000000000002</v>
      </c>
      <c r="Y115" s="34">
        <f t="shared" si="96"/>
        <v>0.86270000000000002</v>
      </c>
      <c r="Z115" s="34">
        <f t="shared" si="96"/>
        <v>0.81069999999999998</v>
      </c>
      <c r="AA115" s="34">
        <f t="shared" si="96"/>
        <v>0.90500000000000003</v>
      </c>
      <c r="AB115" s="34">
        <f t="shared" si="96"/>
        <v>0.90500000000000003</v>
      </c>
      <c r="AC115" s="34">
        <f t="shared" si="96"/>
        <v>0.84209999999999996</v>
      </c>
      <c r="AD115" s="34">
        <f t="shared" si="96"/>
        <v>0.85250000000000004</v>
      </c>
      <c r="AE115" s="34">
        <f t="shared" si="96"/>
        <v>0.80249999999999999</v>
      </c>
      <c r="AF115" s="34">
        <f t="shared" si="96"/>
        <v>0.80730000000000002</v>
      </c>
      <c r="AG115" s="34">
        <f t="shared" si="96"/>
        <v>0.83220000000000005</v>
      </c>
      <c r="AH115" s="34">
        <f t="shared" si="96"/>
        <v>0.8448</v>
      </c>
      <c r="AI115" s="34">
        <f t="shared" si="96"/>
        <v>0.81810000000000005</v>
      </c>
      <c r="AJ115" s="34">
        <f t="shared" si="96"/>
        <v>0.80630000000000002</v>
      </c>
      <c r="AK115" s="34">
        <f t="shared" si="96"/>
        <v>0.80989999999999995</v>
      </c>
      <c r="AL115" s="34">
        <f t="shared" si="96"/>
        <v>0.81369999999999998</v>
      </c>
      <c r="AM115" s="34">
        <f t="shared" si="96"/>
        <v>0.82450000000000001</v>
      </c>
      <c r="AN115" s="34">
        <f t="shared" si="96"/>
        <v>0.81979999999999997</v>
      </c>
      <c r="AO115" s="34">
        <f t="shared" si="96"/>
        <v>0.87529999999999997</v>
      </c>
      <c r="AP115" s="34">
        <f t="shared" si="96"/>
        <v>0.90500000000000003</v>
      </c>
      <c r="AQ115" s="34">
        <f t="shared" si="96"/>
        <v>0.81020000000000003</v>
      </c>
      <c r="AR115" s="34">
        <f t="shared" si="96"/>
        <v>0.90500000000000003</v>
      </c>
      <c r="AS115" s="34">
        <f t="shared" si="96"/>
        <v>0.88429999999999997</v>
      </c>
      <c r="AT115" s="34">
        <f t="shared" si="96"/>
        <v>0.86270000000000002</v>
      </c>
      <c r="AU115" s="34">
        <f t="shared" si="96"/>
        <v>0.81269999999999998</v>
      </c>
      <c r="AV115" s="34">
        <f t="shared" si="96"/>
        <v>0.81559999999999999</v>
      </c>
      <c r="AW115" s="34">
        <f t="shared" si="96"/>
        <v>0.8125</v>
      </c>
      <c r="AX115" s="34">
        <f t="shared" si="96"/>
        <v>0.79979999999999996</v>
      </c>
      <c r="AY115" s="34">
        <f t="shared" si="96"/>
        <v>0.82350000000000001</v>
      </c>
      <c r="AZ115" s="34">
        <f t="shared" si="96"/>
        <v>0.88829999999999998</v>
      </c>
      <c r="BA115" s="34">
        <f t="shared" si="96"/>
        <v>0.88639999999999997</v>
      </c>
      <c r="BB115" s="34">
        <f t="shared" si="96"/>
        <v>0.88529999999999998</v>
      </c>
      <c r="BC115" s="34">
        <f t="shared" si="96"/>
        <v>0.90400000000000003</v>
      </c>
      <c r="BD115" s="34">
        <f t="shared" si="96"/>
        <v>0.87739999999999996</v>
      </c>
      <c r="BE115" s="34">
        <f t="shared" si="96"/>
        <v>0.85399999999999998</v>
      </c>
      <c r="BF115" s="34">
        <f t="shared" si="96"/>
        <v>0.90090000000000003</v>
      </c>
      <c r="BG115" s="34">
        <f t="shared" si="96"/>
        <v>0.84289999999999998</v>
      </c>
      <c r="BH115" s="34">
        <f t="shared" si="96"/>
        <v>0.8296</v>
      </c>
      <c r="BI115" s="34">
        <f t="shared" si="96"/>
        <v>0.8125</v>
      </c>
      <c r="BJ115" s="34">
        <f t="shared" si="96"/>
        <v>0.8841</v>
      </c>
      <c r="BK115" s="34">
        <f t="shared" si="96"/>
        <v>0.90339999999999998</v>
      </c>
      <c r="BL115" s="34">
        <f t="shared" si="96"/>
        <v>0.80820000000000003</v>
      </c>
      <c r="BM115" s="34">
        <f t="shared" si="96"/>
        <v>0.81340000000000001</v>
      </c>
      <c r="BN115" s="34">
        <f t="shared" si="96"/>
        <v>0.86960000000000004</v>
      </c>
      <c r="BO115" s="34">
        <f t="shared" ref="BO115:DZ115" si="97">ROUND(IF(BO103&lt;453.5,0.825-(0.0000639*(453.5-BO103)),IF(BO103&lt;1567.5,0.8595-(0.000031*(1567.5-BO103)),IF(BO103&lt;6682,0.885-(0.000005*(6682-BO103)),IF(BO103&lt;30000,0.905-(0.0000009*(30000-BO103)),0.905)))),4)</f>
        <v>0.85289999999999999</v>
      </c>
      <c r="BP115" s="34">
        <f t="shared" si="97"/>
        <v>0.80920000000000003</v>
      </c>
      <c r="BQ115" s="34">
        <f t="shared" si="97"/>
        <v>0.88290000000000002</v>
      </c>
      <c r="BR115" s="34">
        <f t="shared" si="97"/>
        <v>0.875</v>
      </c>
      <c r="BS115" s="34">
        <f t="shared" si="97"/>
        <v>0.84830000000000005</v>
      </c>
      <c r="BT115" s="34">
        <f t="shared" si="97"/>
        <v>0.82450000000000001</v>
      </c>
      <c r="BU115" s="34">
        <f t="shared" si="97"/>
        <v>0.82340000000000002</v>
      </c>
      <c r="BV115" s="34">
        <f t="shared" si="97"/>
        <v>0.85170000000000001</v>
      </c>
      <c r="BW115" s="34">
        <f t="shared" si="97"/>
        <v>0.86180000000000001</v>
      </c>
      <c r="BX115" s="34">
        <f t="shared" si="97"/>
        <v>0.80220000000000002</v>
      </c>
      <c r="BY115" s="34">
        <f t="shared" si="97"/>
        <v>0.82779999999999998</v>
      </c>
      <c r="BZ115" s="34">
        <f t="shared" si="97"/>
        <v>0.81120000000000003</v>
      </c>
      <c r="CA115" s="34">
        <f t="shared" si="97"/>
        <v>0.80630000000000002</v>
      </c>
      <c r="CB115" s="34">
        <f t="shared" si="97"/>
        <v>0.90500000000000003</v>
      </c>
      <c r="CC115" s="34">
        <f t="shared" si="97"/>
        <v>0.80859999999999999</v>
      </c>
      <c r="CD115" s="34">
        <f t="shared" si="97"/>
        <v>0.79920000000000002</v>
      </c>
      <c r="CE115" s="34">
        <f t="shared" si="97"/>
        <v>0.80569999999999997</v>
      </c>
      <c r="CF115" s="34">
        <f t="shared" si="97"/>
        <v>0.80500000000000005</v>
      </c>
      <c r="CG115" s="34">
        <f t="shared" si="97"/>
        <v>0.8095</v>
      </c>
      <c r="CH115" s="34">
        <f t="shared" si="97"/>
        <v>0.80320000000000003</v>
      </c>
      <c r="CI115" s="34">
        <f t="shared" si="97"/>
        <v>0.83320000000000005</v>
      </c>
      <c r="CJ115" s="34">
        <f t="shared" si="97"/>
        <v>0.84250000000000003</v>
      </c>
      <c r="CK115" s="34">
        <f t="shared" si="97"/>
        <v>0.88439999999999996</v>
      </c>
      <c r="CL115" s="34">
        <f t="shared" si="97"/>
        <v>0.85409999999999997</v>
      </c>
      <c r="CM115" s="34">
        <f t="shared" si="97"/>
        <v>0.83640000000000003</v>
      </c>
      <c r="CN115" s="34">
        <f t="shared" si="97"/>
        <v>0.90500000000000003</v>
      </c>
      <c r="CO115" s="34">
        <f t="shared" si="97"/>
        <v>0.89170000000000005</v>
      </c>
      <c r="CP115" s="34">
        <f t="shared" si="97"/>
        <v>0.84350000000000003</v>
      </c>
      <c r="CQ115" s="34">
        <f t="shared" si="97"/>
        <v>0.83960000000000001</v>
      </c>
      <c r="CR115" s="34">
        <f t="shared" si="97"/>
        <v>0.80910000000000004</v>
      </c>
      <c r="CS115" s="34">
        <f t="shared" si="97"/>
        <v>0.81889999999999996</v>
      </c>
      <c r="CT115" s="34">
        <f t="shared" si="97"/>
        <v>0.80300000000000005</v>
      </c>
      <c r="CU115" s="34">
        <f t="shared" si="97"/>
        <v>0.82830000000000004</v>
      </c>
      <c r="CV115" s="34">
        <f t="shared" si="97"/>
        <v>0.79920000000000002</v>
      </c>
      <c r="CW115" s="34">
        <f t="shared" si="97"/>
        <v>0.80900000000000005</v>
      </c>
      <c r="CX115" s="34">
        <f t="shared" si="97"/>
        <v>0.82569999999999999</v>
      </c>
      <c r="CY115" s="34">
        <f t="shared" si="97"/>
        <v>0.79920000000000002</v>
      </c>
      <c r="CZ115" s="34">
        <f t="shared" si="97"/>
        <v>0.86219999999999997</v>
      </c>
      <c r="DA115" s="34">
        <f t="shared" si="97"/>
        <v>0.80820000000000003</v>
      </c>
      <c r="DB115" s="34">
        <f t="shared" si="97"/>
        <v>0.81589999999999996</v>
      </c>
      <c r="DC115" s="34">
        <f t="shared" si="97"/>
        <v>0.80569999999999997</v>
      </c>
      <c r="DD115" s="34">
        <f t="shared" si="97"/>
        <v>0.80640000000000001</v>
      </c>
      <c r="DE115" s="34">
        <f t="shared" si="97"/>
        <v>0.82140000000000002</v>
      </c>
      <c r="DF115" s="34">
        <f t="shared" si="97"/>
        <v>0.89790000000000003</v>
      </c>
      <c r="DG115" s="34">
        <f t="shared" si="97"/>
        <v>0.80179999999999996</v>
      </c>
      <c r="DH115" s="34">
        <f t="shared" si="97"/>
        <v>0.86199999999999999</v>
      </c>
      <c r="DI115" s="34">
        <f t="shared" si="97"/>
        <v>0.86509999999999998</v>
      </c>
      <c r="DJ115" s="34">
        <f t="shared" si="97"/>
        <v>0.83150000000000002</v>
      </c>
      <c r="DK115" s="34">
        <f t="shared" si="97"/>
        <v>0.82550000000000001</v>
      </c>
      <c r="DL115" s="34">
        <f t="shared" si="97"/>
        <v>0.88119999999999998</v>
      </c>
      <c r="DM115" s="34">
        <f t="shared" si="97"/>
        <v>0.81230000000000002</v>
      </c>
      <c r="DN115" s="34">
        <f t="shared" si="97"/>
        <v>0.85460000000000003</v>
      </c>
      <c r="DO115" s="34">
        <f t="shared" si="97"/>
        <v>0.86809999999999998</v>
      </c>
      <c r="DP115" s="34">
        <f t="shared" si="97"/>
        <v>0.80910000000000004</v>
      </c>
      <c r="DQ115" s="34">
        <f t="shared" si="97"/>
        <v>0.83379999999999999</v>
      </c>
      <c r="DR115" s="34">
        <f t="shared" si="97"/>
        <v>0.85619999999999996</v>
      </c>
      <c r="DS115" s="34">
        <f t="shared" si="97"/>
        <v>0.83540000000000003</v>
      </c>
      <c r="DT115" s="34">
        <f t="shared" si="97"/>
        <v>0.80669999999999997</v>
      </c>
      <c r="DU115" s="34">
        <f t="shared" si="97"/>
        <v>0.82040000000000002</v>
      </c>
      <c r="DV115" s="34">
        <f t="shared" si="97"/>
        <v>0.81010000000000004</v>
      </c>
      <c r="DW115" s="34">
        <f t="shared" si="97"/>
        <v>0.81730000000000003</v>
      </c>
      <c r="DX115" s="34">
        <f t="shared" si="97"/>
        <v>0.80710000000000004</v>
      </c>
      <c r="DY115" s="34">
        <f t="shared" si="97"/>
        <v>0.81730000000000003</v>
      </c>
      <c r="DZ115" s="34">
        <f t="shared" si="97"/>
        <v>0.83620000000000005</v>
      </c>
      <c r="EA115" s="34">
        <f t="shared" ref="EA115:FX115" si="98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34">
        <f t="shared" si="98"/>
        <v>0.82979999999999998</v>
      </c>
      <c r="EC115" s="34">
        <f t="shared" si="98"/>
        <v>0.81640000000000001</v>
      </c>
      <c r="ED115" s="34">
        <f t="shared" si="98"/>
        <v>0.85980000000000001</v>
      </c>
      <c r="EE115" s="34">
        <f t="shared" si="98"/>
        <v>0.80800000000000005</v>
      </c>
      <c r="EF115" s="34">
        <f t="shared" si="98"/>
        <v>0.85870000000000002</v>
      </c>
      <c r="EG115" s="34">
        <f t="shared" si="98"/>
        <v>0.81430000000000002</v>
      </c>
      <c r="EH115" s="34">
        <f t="shared" si="98"/>
        <v>0.81200000000000006</v>
      </c>
      <c r="EI115" s="34">
        <f t="shared" si="98"/>
        <v>0.89229999999999998</v>
      </c>
      <c r="EJ115" s="34">
        <f t="shared" si="98"/>
        <v>0.88729999999999998</v>
      </c>
      <c r="EK115" s="34">
        <f t="shared" si="98"/>
        <v>0.83260000000000001</v>
      </c>
      <c r="EL115" s="34">
        <f t="shared" si="98"/>
        <v>0.82569999999999999</v>
      </c>
      <c r="EM115" s="34">
        <f t="shared" si="98"/>
        <v>0.82299999999999995</v>
      </c>
      <c r="EN115" s="34">
        <f t="shared" si="98"/>
        <v>0.84730000000000005</v>
      </c>
      <c r="EO115" s="34">
        <f t="shared" si="98"/>
        <v>0.82</v>
      </c>
      <c r="EP115" s="34">
        <f t="shared" si="98"/>
        <v>0.82110000000000005</v>
      </c>
      <c r="EQ115" s="34">
        <f t="shared" si="98"/>
        <v>0.86639999999999995</v>
      </c>
      <c r="ER115" s="34">
        <f t="shared" si="98"/>
        <v>0.8155</v>
      </c>
      <c r="ES115" s="34">
        <f t="shared" si="98"/>
        <v>0.80589999999999995</v>
      </c>
      <c r="ET115" s="34">
        <f t="shared" si="98"/>
        <v>0.81030000000000002</v>
      </c>
      <c r="EU115" s="34">
        <f t="shared" si="98"/>
        <v>0.82989999999999997</v>
      </c>
      <c r="EV115" s="34">
        <f t="shared" si="98"/>
        <v>0.80120000000000002</v>
      </c>
      <c r="EW115" s="34">
        <f t="shared" si="98"/>
        <v>0.83899999999999997</v>
      </c>
      <c r="EX115" s="34">
        <f t="shared" si="98"/>
        <v>0.80810000000000004</v>
      </c>
      <c r="EY115" s="34">
        <f t="shared" si="98"/>
        <v>0.84189999999999998</v>
      </c>
      <c r="EZ115" s="34">
        <f t="shared" si="98"/>
        <v>0.80520000000000003</v>
      </c>
      <c r="FA115" s="34">
        <f t="shared" si="98"/>
        <v>0.86890000000000001</v>
      </c>
      <c r="FB115" s="34">
        <f t="shared" si="98"/>
        <v>0.81779999999999997</v>
      </c>
      <c r="FC115" s="34">
        <f t="shared" si="98"/>
        <v>0.86240000000000006</v>
      </c>
      <c r="FD115" s="34">
        <f t="shared" si="98"/>
        <v>0.82179999999999997</v>
      </c>
      <c r="FE115" s="34">
        <f t="shared" si="98"/>
        <v>0.80249999999999999</v>
      </c>
      <c r="FF115" s="34">
        <f t="shared" si="98"/>
        <v>0.81010000000000004</v>
      </c>
      <c r="FG115" s="34">
        <f t="shared" si="98"/>
        <v>0.80449999999999999</v>
      </c>
      <c r="FH115" s="34">
        <f t="shared" si="98"/>
        <v>0.80149999999999999</v>
      </c>
      <c r="FI115" s="34">
        <f t="shared" si="98"/>
        <v>0.86109999999999998</v>
      </c>
      <c r="FJ115" s="34">
        <f t="shared" si="98"/>
        <v>0.86199999999999999</v>
      </c>
      <c r="FK115" s="34">
        <f t="shared" si="98"/>
        <v>0.86450000000000005</v>
      </c>
      <c r="FL115" s="34">
        <f t="shared" si="98"/>
        <v>0.88490000000000002</v>
      </c>
      <c r="FM115" s="34">
        <f t="shared" si="98"/>
        <v>0.87090000000000001</v>
      </c>
      <c r="FN115" s="34">
        <f t="shared" si="98"/>
        <v>0.89810000000000001</v>
      </c>
      <c r="FO115" s="34">
        <f t="shared" si="98"/>
        <v>0.84570000000000001</v>
      </c>
      <c r="FP115" s="34">
        <f t="shared" si="98"/>
        <v>0.86280000000000001</v>
      </c>
      <c r="FQ115" s="34">
        <f t="shared" si="98"/>
        <v>0.8407</v>
      </c>
      <c r="FR115" s="34">
        <f t="shared" si="98"/>
        <v>0.80730000000000002</v>
      </c>
      <c r="FS115" s="34">
        <f t="shared" si="98"/>
        <v>0.8095</v>
      </c>
      <c r="FT115" s="34">
        <f t="shared" si="98"/>
        <v>0.80049999999999999</v>
      </c>
      <c r="FU115" s="34">
        <f t="shared" si="98"/>
        <v>0.83760000000000001</v>
      </c>
      <c r="FV115" s="34">
        <f t="shared" si="98"/>
        <v>0.83340000000000003</v>
      </c>
      <c r="FW115" s="34">
        <f t="shared" si="98"/>
        <v>0.80830000000000002</v>
      </c>
      <c r="FX115" s="34">
        <f t="shared" si="98"/>
        <v>0.79990000000000006</v>
      </c>
      <c r="FY115" s="34"/>
      <c r="FZ115" s="34" t="s">
        <v>2</v>
      </c>
      <c r="GA115" s="34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424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4"/>
      <c r="FZ116" s="7"/>
      <c r="GA116" s="7"/>
      <c r="GB116" s="34"/>
      <c r="GC116" s="34"/>
      <c r="GD116" s="34"/>
      <c r="GE116" s="34"/>
      <c r="GF116" s="34"/>
      <c r="GG116" s="34"/>
      <c r="GH116" s="34"/>
      <c r="GI116" s="34"/>
      <c r="GJ116" s="34"/>
      <c r="GK116" s="7"/>
      <c r="GL116" s="7"/>
      <c r="GM116" s="7"/>
    </row>
    <row r="117" spans="1:204" ht="15.75" x14ac:dyDescent="0.25">
      <c r="A117" s="6" t="s">
        <v>424</v>
      </c>
      <c r="B117" s="45" t="s">
        <v>427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34"/>
      <c r="FZ117" s="7"/>
      <c r="GA117" s="7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</row>
    <row r="118" spans="1:204" x14ac:dyDescent="0.2">
      <c r="A118" s="6" t="s">
        <v>428</v>
      </c>
      <c r="B118" s="7" t="s">
        <v>429</v>
      </c>
      <c r="C118" s="7">
        <f t="shared" ref="C118:BN118" si="99">+C38</f>
        <v>7225.28</v>
      </c>
      <c r="D118" s="7">
        <f t="shared" si="99"/>
        <v>7225.28</v>
      </c>
      <c r="E118" s="7">
        <f t="shared" si="99"/>
        <v>7225.28</v>
      </c>
      <c r="F118" s="7">
        <f t="shared" si="99"/>
        <v>7225.28</v>
      </c>
      <c r="G118" s="7">
        <f t="shared" si="99"/>
        <v>7225.28</v>
      </c>
      <c r="H118" s="7">
        <f t="shared" si="99"/>
        <v>7225.28</v>
      </c>
      <c r="I118" s="7">
        <f t="shared" si="99"/>
        <v>7225.28</v>
      </c>
      <c r="J118" s="7">
        <f t="shared" si="99"/>
        <v>7225.28</v>
      </c>
      <c r="K118" s="7">
        <f t="shared" si="99"/>
        <v>7225.28</v>
      </c>
      <c r="L118" s="7">
        <f t="shared" si="99"/>
        <v>7225.28</v>
      </c>
      <c r="M118" s="7">
        <f t="shared" si="99"/>
        <v>7225.28</v>
      </c>
      <c r="N118" s="7">
        <f t="shared" si="99"/>
        <v>7225.28</v>
      </c>
      <c r="O118" s="7">
        <f t="shared" si="99"/>
        <v>7225.28</v>
      </c>
      <c r="P118" s="7">
        <f t="shared" si="99"/>
        <v>7225.28</v>
      </c>
      <c r="Q118" s="7">
        <f t="shared" si="99"/>
        <v>7225.28</v>
      </c>
      <c r="R118" s="7">
        <f t="shared" si="99"/>
        <v>7225.28</v>
      </c>
      <c r="S118" s="7">
        <f t="shared" si="99"/>
        <v>7225.28</v>
      </c>
      <c r="T118" s="7">
        <f t="shared" si="99"/>
        <v>7225.28</v>
      </c>
      <c r="U118" s="7">
        <f t="shared" si="99"/>
        <v>7225.28</v>
      </c>
      <c r="V118" s="7">
        <f t="shared" si="99"/>
        <v>7225.28</v>
      </c>
      <c r="W118" s="7">
        <f t="shared" si="99"/>
        <v>7225.28</v>
      </c>
      <c r="X118" s="7">
        <f t="shared" si="99"/>
        <v>7225.28</v>
      </c>
      <c r="Y118" s="7">
        <f t="shared" si="99"/>
        <v>7225.28</v>
      </c>
      <c r="Z118" s="7">
        <f t="shared" si="99"/>
        <v>7225.28</v>
      </c>
      <c r="AA118" s="7">
        <f t="shared" si="99"/>
        <v>7225.28</v>
      </c>
      <c r="AB118" s="7">
        <f t="shared" si="99"/>
        <v>7225.28</v>
      </c>
      <c r="AC118" s="7">
        <f t="shared" si="99"/>
        <v>7225.28</v>
      </c>
      <c r="AD118" s="7">
        <f t="shared" si="99"/>
        <v>7225.28</v>
      </c>
      <c r="AE118" s="7">
        <f t="shared" si="99"/>
        <v>7225.28</v>
      </c>
      <c r="AF118" s="7">
        <f t="shared" si="99"/>
        <v>7225.28</v>
      </c>
      <c r="AG118" s="7">
        <f t="shared" si="99"/>
        <v>7225.28</v>
      </c>
      <c r="AH118" s="7">
        <f t="shared" si="99"/>
        <v>7225.28</v>
      </c>
      <c r="AI118" s="7">
        <f t="shared" si="99"/>
        <v>7225.28</v>
      </c>
      <c r="AJ118" s="7">
        <f t="shared" si="99"/>
        <v>7225.28</v>
      </c>
      <c r="AK118" s="7">
        <f t="shared" si="99"/>
        <v>7225.28</v>
      </c>
      <c r="AL118" s="7">
        <f t="shared" si="99"/>
        <v>7225.28</v>
      </c>
      <c r="AM118" s="7">
        <f t="shared" si="99"/>
        <v>7225.28</v>
      </c>
      <c r="AN118" s="7">
        <f t="shared" si="99"/>
        <v>7225.28</v>
      </c>
      <c r="AO118" s="7">
        <f t="shared" si="99"/>
        <v>7225.28</v>
      </c>
      <c r="AP118" s="7">
        <f t="shared" si="99"/>
        <v>7225.28</v>
      </c>
      <c r="AQ118" s="7">
        <f t="shared" si="99"/>
        <v>7225.28</v>
      </c>
      <c r="AR118" s="7">
        <f t="shared" si="99"/>
        <v>7225.28</v>
      </c>
      <c r="AS118" s="7">
        <f t="shared" si="99"/>
        <v>7225.28</v>
      </c>
      <c r="AT118" s="7">
        <f t="shared" si="99"/>
        <v>7225.28</v>
      </c>
      <c r="AU118" s="7">
        <f t="shared" si="99"/>
        <v>7225.28</v>
      </c>
      <c r="AV118" s="7">
        <f t="shared" si="99"/>
        <v>7225.28</v>
      </c>
      <c r="AW118" s="7">
        <f t="shared" si="99"/>
        <v>7225.28</v>
      </c>
      <c r="AX118" s="7">
        <f t="shared" si="99"/>
        <v>7225.28</v>
      </c>
      <c r="AY118" s="7">
        <f t="shared" si="99"/>
        <v>7225.28</v>
      </c>
      <c r="AZ118" s="7">
        <f t="shared" si="99"/>
        <v>7225.28</v>
      </c>
      <c r="BA118" s="7">
        <f t="shared" si="99"/>
        <v>7225.28</v>
      </c>
      <c r="BB118" s="7">
        <f t="shared" si="99"/>
        <v>7225.28</v>
      </c>
      <c r="BC118" s="7">
        <f t="shared" si="99"/>
        <v>7225.28</v>
      </c>
      <c r="BD118" s="7">
        <f t="shared" si="99"/>
        <v>7225.28</v>
      </c>
      <c r="BE118" s="7">
        <f t="shared" si="99"/>
        <v>7225.28</v>
      </c>
      <c r="BF118" s="7">
        <f t="shared" si="99"/>
        <v>7225.28</v>
      </c>
      <c r="BG118" s="7">
        <f t="shared" si="99"/>
        <v>7225.28</v>
      </c>
      <c r="BH118" s="7">
        <f t="shared" si="99"/>
        <v>7225.28</v>
      </c>
      <c r="BI118" s="7">
        <f t="shared" si="99"/>
        <v>7225.28</v>
      </c>
      <c r="BJ118" s="7">
        <f t="shared" si="99"/>
        <v>7225.28</v>
      </c>
      <c r="BK118" s="7">
        <f t="shared" si="99"/>
        <v>7225.28</v>
      </c>
      <c r="BL118" s="7">
        <f t="shared" si="99"/>
        <v>7225.28</v>
      </c>
      <c r="BM118" s="7">
        <f t="shared" si="99"/>
        <v>7225.28</v>
      </c>
      <c r="BN118" s="7">
        <f t="shared" si="99"/>
        <v>7225.28</v>
      </c>
      <c r="BO118" s="7">
        <f t="shared" ref="BO118:DZ118" si="100">+BO38</f>
        <v>7225.28</v>
      </c>
      <c r="BP118" s="7">
        <f t="shared" si="100"/>
        <v>7225.28</v>
      </c>
      <c r="BQ118" s="7">
        <f t="shared" si="100"/>
        <v>7225.28</v>
      </c>
      <c r="BR118" s="7">
        <f t="shared" si="100"/>
        <v>7225.28</v>
      </c>
      <c r="BS118" s="7">
        <f t="shared" si="100"/>
        <v>7225.28</v>
      </c>
      <c r="BT118" s="7">
        <f t="shared" si="100"/>
        <v>7225.28</v>
      </c>
      <c r="BU118" s="7">
        <f t="shared" si="100"/>
        <v>7225.28</v>
      </c>
      <c r="BV118" s="7">
        <f t="shared" si="100"/>
        <v>7225.28</v>
      </c>
      <c r="BW118" s="7">
        <f t="shared" si="100"/>
        <v>7225.28</v>
      </c>
      <c r="BX118" s="7">
        <f t="shared" si="100"/>
        <v>7225.28</v>
      </c>
      <c r="BY118" s="7">
        <f t="shared" si="100"/>
        <v>7225.28</v>
      </c>
      <c r="BZ118" s="7">
        <f t="shared" si="100"/>
        <v>7225.28</v>
      </c>
      <c r="CA118" s="7">
        <f t="shared" si="100"/>
        <v>7225.28</v>
      </c>
      <c r="CB118" s="7">
        <f t="shared" si="100"/>
        <v>7225.28</v>
      </c>
      <c r="CC118" s="7">
        <f t="shared" si="100"/>
        <v>7225.28</v>
      </c>
      <c r="CD118" s="7">
        <f t="shared" si="100"/>
        <v>7225.28</v>
      </c>
      <c r="CE118" s="7">
        <f t="shared" si="100"/>
        <v>7225.28</v>
      </c>
      <c r="CF118" s="7">
        <f t="shared" si="100"/>
        <v>7225.28</v>
      </c>
      <c r="CG118" s="7">
        <f t="shared" si="100"/>
        <v>7225.28</v>
      </c>
      <c r="CH118" s="7">
        <f t="shared" si="100"/>
        <v>7225.28</v>
      </c>
      <c r="CI118" s="7">
        <f t="shared" si="100"/>
        <v>7225.28</v>
      </c>
      <c r="CJ118" s="7">
        <f t="shared" si="100"/>
        <v>7225.28</v>
      </c>
      <c r="CK118" s="7">
        <f t="shared" si="100"/>
        <v>7225.28</v>
      </c>
      <c r="CL118" s="7">
        <f t="shared" si="100"/>
        <v>7225.28</v>
      </c>
      <c r="CM118" s="7">
        <f t="shared" si="100"/>
        <v>7225.28</v>
      </c>
      <c r="CN118" s="7">
        <f t="shared" si="100"/>
        <v>7225.28</v>
      </c>
      <c r="CO118" s="7">
        <f t="shared" si="100"/>
        <v>7225.28</v>
      </c>
      <c r="CP118" s="7">
        <f t="shared" si="100"/>
        <v>7225.28</v>
      </c>
      <c r="CQ118" s="7">
        <f t="shared" si="100"/>
        <v>7225.28</v>
      </c>
      <c r="CR118" s="7">
        <f t="shared" si="100"/>
        <v>7225.28</v>
      </c>
      <c r="CS118" s="7">
        <f t="shared" si="100"/>
        <v>7225.28</v>
      </c>
      <c r="CT118" s="7">
        <f t="shared" si="100"/>
        <v>7225.28</v>
      </c>
      <c r="CU118" s="7">
        <f t="shared" si="100"/>
        <v>7225.28</v>
      </c>
      <c r="CV118" s="7">
        <f t="shared" si="100"/>
        <v>7225.28</v>
      </c>
      <c r="CW118" s="7">
        <f t="shared" si="100"/>
        <v>7225.28</v>
      </c>
      <c r="CX118" s="7">
        <f t="shared" si="100"/>
        <v>7225.28</v>
      </c>
      <c r="CY118" s="7">
        <f t="shared" si="100"/>
        <v>7225.28</v>
      </c>
      <c r="CZ118" s="7">
        <f t="shared" si="100"/>
        <v>7225.28</v>
      </c>
      <c r="DA118" s="7">
        <f t="shared" si="100"/>
        <v>7225.28</v>
      </c>
      <c r="DB118" s="7">
        <f t="shared" si="100"/>
        <v>7225.28</v>
      </c>
      <c r="DC118" s="7">
        <f t="shared" si="100"/>
        <v>7225.28</v>
      </c>
      <c r="DD118" s="7">
        <f t="shared" si="100"/>
        <v>7225.28</v>
      </c>
      <c r="DE118" s="7">
        <f t="shared" si="100"/>
        <v>7225.28</v>
      </c>
      <c r="DF118" s="7">
        <f t="shared" si="100"/>
        <v>7225.28</v>
      </c>
      <c r="DG118" s="7">
        <f t="shared" si="100"/>
        <v>7225.28</v>
      </c>
      <c r="DH118" s="7">
        <f t="shared" si="100"/>
        <v>7225.28</v>
      </c>
      <c r="DI118" s="7">
        <f t="shared" si="100"/>
        <v>7225.28</v>
      </c>
      <c r="DJ118" s="7">
        <f t="shared" si="100"/>
        <v>7225.28</v>
      </c>
      <c r="DK118" s="7">
        <f t="shared" si="100"/>
        <v>7225.28</v>
      </c>
      <c r="DL118" s="7">
        <f t="shared" si="100"/>
        <v>7225.28</v>
      </c>
      <c r="DM118" s="7">
        <f t="shared" si="100"/>
        <v>7225.28</v>
      </c>
      <c r="DN118" s="7">
        <f t="shared" si="100"/>
        <v>7225.28</v>
      </c>
      <c r="DO118" s="7">
        <f t="shared" si="100"/>
        <v>7225.28</v>
      </c>
      <c r="DP118" s="7">
        <f t="shared" si="100"/>
        <v>7225.28</v>
      </c>
      <c r="DQ118" s="7">
        <f t="shared" si="100"/>
        <v>7225.28</v>
      </c>
      <c r="DR118" s="7">
        <f t="shared" si="100"/>
        <v>7225.28</v>
      </c>
      <c r="DS118" s="7">
        <f t="shared" si="100"/>
        <v>7225.28</v>
      </c>
      <c r="DT118" s="7">
        <f t="shared" si="100"/>
        <v>7225.28</v>
      </c>
      <c r="DU118" s="7">
        <f t="shared" si="100"/>
        <v>7225.28</v>
      </c>
      <c r="DV118" s="7">
        <f t="shared" si="100"/>
        <v>7225.28</v>
      </c>
      <c r="DW118" s="7">
        <f t="shared" si="100"/>
        <v>7225.28</v>
      </c>
      <c r="DX118" s="7">
        <f t="shared" si="100"/>
        <v>7225.28</v>
      </c>
      <c r="DY118" s="7">
        <f t="shared" si="100"/>
        <v>7225.28</v>
      </c>
      <c r="DZ118" s="7">
        <f t="shared" si="100"/>
        <v>7225.28</v>
      </c>
      <c r="EA118" s="7">
        <f t="shared" ref="EA118:FX118" si="101">+EA38</f>
        <v>7225.28</v>
      </c>
      <c r="EB118" s="7">
        <f t="shared" si="101"/>
        <v>7225.28</v>
      </c>
      <c r="EC118" s="7">
        <f t="shared" si="101"/>
        <v>7225.28</v>
      </c>
      <c r="ED118" s="7">
        <f t="shared" si="101"/>
        <v>7225.28</v>
      </c>
      <c r="EE118" s="7">
        <f t="shared" si="101"/>
        <v>7225.28</v>
      </c>
      <c r="EF118" s="7">
        <f t="shared" si="101"/>
        <v>7225.28</v>
      </c>
      <c r="EG118" s="7">
        <f t="shared" si="101"/>
        <v>7225.28</v>
      </c>
      <c r="EH118" s="7">
        <f t="shared" si="101"/>
        <v>7225.28</v>
      </c>
      <c r="EI118" s="7">
        <f t="shared" si="101"/>
        <v>7225.28</v>
      </c>
      <c r="EJ118" s="7">
        <f t="shared" si="101"/>
        <v>7225.28</v>
      </c>
      <c r="EK118" s="7">
        <f t="shared" si="101"/>
        <v>7225.28</v>
      </c>
      <c r="EL118" s="7">
        <f t="shared" si="101"/>
        <v>7225.28</v>
      </c>
      <c r="EM118" s="7">
        <f t="shared" si="101"/>
        <v>7225.28</v>
      </c>
      <c r="EN118" s="7">
        <f t="shared" si="101"/>
        <v>7225.28</v>
      </c>
      <c r="EO118" s="7">
        <f t="shared" si="101"/>
        <v>7225.28</v>
      </c>
      <c r="EP118" s="7">
        <f t="shared" si="101"/>
        <v>7225.28</v>
      </c>
      <c r="EQ118" s="7">
        <f t="shared" si="101"/>
        <v>7225.28</v>
      </c>
      <c r="ER118" s="7">
        <f t="shared" si="101"/>
        <v>7225.28</v>
      </c>
      <c r="ES118" s="7">
        <f t="shared" si="101"/>
        <v>7225.28</v>
      </c>
      <c r="ET118" s="7">
        <f t="shared" si="101"/>
        <v>7225.28</v>
      </c>
      <c r="EU118" s="7">
        <f t="shared" si="101"/>
        <v>7225.28</v>
      </c>
      <c r="EV118" s="7">
        <f t="shared" si="101"/>
        <v>7225.28</v>
      </c>
      <c r="EW118" s="7">
        <f t="shared" si="101"/>
        <v>7225.28</v>
      </c>
      <c r="EX118" s="7">
        <f t="shared" si="101"/>
        <v>7225.28</v>
      </c>
      <c r="EY118" s="7">
        <f t="shared" si="101"/>
        <v>7225.28</v>
      </c>
      <c r="EZ118" s="7">
        <f t="shared" si="101"/>
        <v>7225.28</v>
      </c>
      <c r="FA118" s="7">
        <f t="shared" si="101"/>
        <v>7225.28</v>
      </c>
      <c r="FB118" s="7">
        <f t="shared" si="101"/>
        <v>7225.28</v>
      </c>
      <c r="FC118" s="7">
        <f t="shared" si="101"/>
        <v>7225.28</v>
      </c>
      <c r="FD118" s="7">
        <f t="shared" si="101"/>
        <v>7225.28</v>
      </c>
      <c r="FE118" s="7">
        <f t="shared" si="101"/>
        <v>7225.28</v>
      </c>
      <c r="FF118" s="7">
        <f t="shared" si="101"/>
        <v>7225.28</v>
      </c>
      <c r="FG118" s="7">
        <f t="shared" si="101"/>
        <v>7225.28</v>
      </c>
      <c r="FH118" s="7">
        <f t="shared" si="101"/>
        <v>7225.28</v>
      </c>
      <c r="FI118" s="7">
        <f t="shared" si="101"/>
        <v>7225.28</v>
      </c>
      <c r="FJ118" s="7">
        <f t="shared" si="101"/>
        <v>7225.28</v>
      </c>
      <c r="FK118" s="7">
        <f t="shared" si="101"/>
        <v>7225.28</v>
      </c>
      <c r="FL118" s="7">
        <f t="shared" si="101"/>
        <v>7225.28</v>
      </c>
      <c r="FM118" s="7">
        <f t="shared" si="101"/>
        <v>7225.28</v>
      </c>
      <c r="FN118" s="7">
        <f t="shared" si="101"/>
        <v>7225.28</v>
      </c>
      <c r="FO118" s="7">
        <f t="shared" si="101"/>
        <v>7225.28</v>
      </c>
      <c r="FP118" s="7">
        <f t="shared" si="101"/>
        <v>7225.28</v>
      </c>
      <c r="FQ118" s="7">
        <f t="shared" si="101"/>
        <v>7225.28</v>
      </c>
      <c r="FR118" s="7">
        <f t="shared" si="101"/>
        <v>7225.28</v>
      </c>
      <c r="FS118" s="7">
        <f t="shared" si="101"/>
        <v>7225.28</v>
      </c>
      <c r="FT118" s="7">
        <f t="shared" si="101"/>
        <v>7225.28</v>
      </c>
      <c r="FU118" s="7">
        <f t="shared" si="101"/>
        <v>7225.28</v>
      </c>
      <c r="FV118" s="7">
        <f t="shared" si="101"/>
        <v>7225.28</v>
      </c>
      <c r="FW118" s="7">
        <f t="shared" si="101"/>
        <v>7225.28</v>
      </c>
      <c r="FX118" s="7">
        <f t="shared" si="101"/>
        <v>7225.28</v>
      </c>
      <c r="FY118" s="34"/>
      <c r="FZ118" s="7"/>
      <c r="GA118" s="34"/>
      <c r="GB118" s="34"/>
      <c r="GC118" s="34"/>
      <c r="GD118" s="34"/>
      <c r="GE118" s="34"/>
      <c r="GF118" s="34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430</v>
      </c>
      <c r="B119" s="7" t="s">
        <v>431</v>
      </c>
      <c r="C119" s="34">
        <f t="shared" ref="C119:BN119" si="102">+C115</f>
        <v>0.88590000000000002</v>
      </c>
      <c r="D119" s="34">
        <f t="shared" si="102"/>
        <v>0.90500000000000003</v>
      </c>
      <c r="E119" s="34">
        <f t="shared" si="102"/>
        <v>0.88429999999999997</v>
      </c>
      <c r="F119" s="34">
        <f t="shared" si="102"/>
        <v>0.89600000000000002</v>
      </c>
      <c r="G119" s="34">
        <f t="shared" si="102"/>
        <v>0.84599999999999997</v>
      </c>
      <c r="H119" s="34">
        <f t="shared" si="102"/>
        <v>0.84430000000000005</v>
      </c>
      <c r="I119" s="34">
        <f t="shared" si="102"/>
        <v>0.88670000000000004</v>
      </c>
      <c r="J119" s="34">
        <f t="shared" si="102"/>
        <v>0.86350000000000005</v>
      </c>
      <c r="K119" s="34">
        <f t="shared" si="102"/>
        <v>0.81310000000000004</v>
      </c>
      <c r="L119" s="34">
        <f t="shared" si="102"/>
        <v>0.8639</v>
      </c>
      <c r="M119" s="34">
        <f t="shared" si="102"/>
        <v>0.85</v>
      </c>
      <c r="N119" s="34">
        <f t="shared" si="102"/>
        <v>0.90500000000000003</v>
      </c>
      <c r="O119" s="34">
        <f t="shared" si="102"/>
        <v>0.89100000000000001</v>
      </c>
      <c r="P119" s="34">
        <f t="shared" si="102"/>
        <v>0.8115</v>
      </c>
      <c r="Q119" s="34">
        <f t="shared" si="102"/>
        <v>0.90500000000000003</v>
      </c>
      <c r="R119" s="34">
        <f t="shared" si="102"/>
        <v>0.87519999999999998</v>
      </c>
      <c r="S119" s="34">
        <f t="shared" si="102"/>
        <v>0.86009999999999998</v>
      </c>
      <c r="T119" s="34">
        <f t="shared" si="102"/>
        <v>0.80510000000000004</v>
      </c>
      <c r="U119" s="34">
        <f t="shared" si="102"/>
        <v>0.79959999999999998</v>
      </c>
      <c r="V119" s="34">
        <f t="shared" si="102"/>
        <v>0.81469999999999998</v>
      </c>
      <c r="W119" s="34">
        <f t="shared" si="102"/>
        <v>0.80410000000000004</v>
      </c>
      <c r="X119" s="34">
        <f t="shared" si="102"/>
        <v>0.79920000000000002</v>
      </c>
      <c r="Y119" s="34">
        <f t="shared" si="102"/>
        <v>0.86270000000000002</v>
      </c>
      <c r="Z119" s="34">
        <f t="shared" si="102"/>
        <v>0.81069999999999998</v>
      </c>
      <c r="AA119" s="34">
        <f t="shared" si="102"/>
        <v>0.90500000000000003</v>
      </c>
      <c r="AB119" s="34">
        <f t="shared" si="102"/>
        <v>0.90500000000000003</v>
      </c>
      <c r="AC119" s="34">
        <f t="shared" si="102"/>
        <v>0.84209999999999996</v>
      </c>
      <c r="AD119" s="34">
        <f t="shared" si="102"/>
        <v>0.85250000000000004</v>
      </c>
      <c r="AE119" s="34">
        <f t="shared" si="102"/>
        <v>0.80249999999999999</v>
      </c>
      <c r="AF119" s="34">
        <f t="shared" si="102"/>
        <v>0.80730000000000002</v>
      </c>
      <c r="AG119" s="34">
        <f t="shared" si="102"/>
        <v>0.83220000000000005</v>
      </c>
      <c r="AH119" s="34">
        <f t="shared" si="102"/>
        <v>0.8448</v>
      </c>
      <c r="AI119" s="34">
        <f t="shared" si="102"/>
        <v>0.81810000000000005</v>
      </c>
      <c r="AJ119" s="34">
        <f t="shared" si="102"/>
        <v>0.80630000000000002</v>
      </c>
      <c r="AK119" s="34">
        <f t="shared" si="102"/>
        <v>0.80989999999999995</v>
      </c>
      <c r="AL119" s="34">
        <f t="shared" si="102"/>
        <v>0.81369999999999998</v>
      </c>
      <c r="AM119" s="34">
        <f t="shared" si="102"/>
        <v>0.82450000000000001</v>
      </c>
      <c r="AN119" s="34">
        <f t="shared" si="102"/>
        <v>0.81979999999999997</v>
      </c>
      <c r="AO119" s="34">
        <f t="shared" si="102"/>
        <v>0.87529999999999997</v>
      </c>
      <c r="AP119" s="34">
        <f t="shared" si="102"/>
        <v>0.90500000000000003</v>
      </c>
      <c r="AQ119" s="34">
        <f t="shared" si="102"/>
        <v>0.81020000000000003</v>
      </c>
      <c r="AR119" s="34">
        <f t="shared" si="102"/>
        <v>0.90500000000000003</v>
      </c>
      <c r="AS119" s="34">
        <f t="shared" si="102"/>
        <v>0.88429999999999997</v>
      </c>
      <c r="AT119" s="34">
        <f t="shared" si="102"/>
        <v>0.86270000000000002</v>
      </c>
      <c r="AU119" s="34">
        <f t="shared" si="102"/>
        <v>0.81269999999999998</v>
      </c>
      <c r="AV119" s="34">
        <f t="shared" si="102"/>
        <v>0.81559999999999999</v>
      </c>
      <c r="AW119" s="34">
        <f t="shared" si="102"/>
        <v>0.8125</v>
      </c>
      <c r="AX119" s="34">
        <f t="shared" si="102"/>
        <v>0.79979999999999996</v>
      </c>
      <c r="AY119" s="34">
        <f t="shared" si="102"/>
        <v>0.82350000000000001</v>
      </c>
      <c r="AZ119" s="34">
        <f t="shared" si="102"/>
        <v>0.88829999999999998</v>
      </c>
      <c r="BA119" s="34">
        <f t="shared" si="102"/>
        <v>0.88639999999999997</v>
      </c>
      <c r="BB119" s="34">
        <f t="shared" si="102"/>
        <v>0.88529999999999998</v>
      </c>
      <c r="BC119" s="34">
        <f t="shared" si="102"/>
        <v>0.90400000000000003</v>
      </c>
      <c r="BD119" s="34">
        <f t="shared" si="102"/>
        <v>0.87739999999999996</v>
      </c>
      <c r="BE119" s="34">
        <f t="shared" si="102"/>
        <v>0.85399999999999998</v>
      </c>
      <c r="BF119" s="34">
        <f t="shared" si="102"/>
        <v>0.90090000000000003</v>
      </c>
      <c r="BG119" s="34">
        <f t="shared" si="102"/>
        <v>0.84289999999999998</v>
      </c>
      <c r="BH119" s="34">
        <f t="shared" si="102"/>
        <v>0.8296</v>
      </c>
      <c r="BI119" s="34">
        <f t="shared" si="102"/>
        <v>0.8125</v>
      </c>
      <c r="BJ119" s="34">
        <f t="shared" si="102"/>
        <v>0.8841</v>
      </c>
      <c r="BK119" s="34">
        <f t="shared" si="102"/>
        <v>0.90339999999999998</v>
      </c>
      <c r="BL119" s="34">
        <f t="shared" si="102"/>
        <v>0.80820000000000003</v>
      </c>
      <c r="BM119" s="34">
        <f t="shared" si="102"/>
        <v>0.81340000000000001</v>
      </c>
      <c r="BN119" s="34">
        <f t="shared" si="102"/>
        <v>0.86960000000000004</v>
      </c>
      <c r="BO119" s="34">
        <f t="shared" ref="BO119:DZ119" si="103">+BO115</f>
        <v>0.85289999999999999</v>
      </c>
      <c r="BP119" s="34">
        <f t="shared" si="103"/>
        <v>0.80920000000000003</v>
      </c>
      <c r="BQ119" s="34">
        <f t="shared" si="103"/>
        <v>0.88290000000000002</v>
      </c>
      <c r="BR119" s="34">
        <f t="shared" si="103"/>
        <v>0.875</v>
      </c>
      <c r="BS119" s="34">
        <f t="shared" si="103"/>
        <v>0.84830000000000005</v>
      </c>
      <c r="BT119" s="34">
        <f t="shared" si="103"/>
        <v>0.82450000000000001</v>
      </c>
      <c r="BU119" s="34">
        <f t="shared" si="103"/>
        <v>0.82340000000000002</v>
      </c>
      <c r="BV119" s="34">
        <f t="shared" si="103"/>
        <v>0.85170000000000001</v>
      </c>
      <c r="BW119" s="34">
        <f t="shared" si="103"/>
        <v>0.86180000000000001</v>
      </c>
      <c r="BX119" s="34">
        <f t="shared" si="103"/>
        <v>0.80220000000000002</v>
      </c>
      <c r="BY119" s="34">
        <f t="shared" si="103"/>
        <v>0.82779999999999998</v>
      </c>
      <c r="BZ119" s="34">
        <f t="shared" si="103"/>
        <v>0.81120000000000003</v>
      </c>
      <c r="CA119" s="34">
        <f t="shared" si="103"/>
        <v>0.80630000000000002</v>
      </c>
      <c r="CB119" s="34">
        <f t="shared" si="103"/>
        <v>0.90500000000000003</v>
      </c>
      <c r="CC119" s="34">
        <f t="shared" si="103"/>
        <v>0.80859999999999999</v>
      </c>
      <c r="CD119" s="34">
        <f t="shared" si="103"/>
        <v>0.79920000000000002</v>
      </c>
      <c r="CE119" s="34">
        <f t="shared" si="103"/>
        <v>0.80569999999999997</v>
      </c>
      <c r="CF119" s="34">
        <f t="shared" si="103"/>
        <v>0.80500000000000005</v>
      </c>
      <c r="CG119" s="34">
        <f t="shared" si="103"/>
        <v>0.8095</v>
      </c>
      <c r="CH119" s="34">
        <f t="shared" si="103"/>
        <v>0.80320000000000003</v>
      </c>
      <c r="CI119" s="34">
        <f t="shared" si="103"/>
        <v>0.83320000000000005</v>
      </c>
      <c r="CJ119" s="34">
        <f t="shared" si="103"/>
        <v>0.84250000000000003</v>
      </c>
      <c r="CK119" s="34">
        <f t="shared" si="103"/>
        <v>0.88439999999999996</v>
      </c>
      <c r="CL119" s="34">
        <f t="shared" si="103"/>
        <v>0.85409999999999997</v>
      </c>
      <c r="CM119" s="34">
        <f t="shared" si="103"/>
        <v>0.83640000000000003</v>
      </c>
      <c r="CN119" s="34">
        <f t="shared" si="103"/>
        <v>0.90500000000000003</v>
      </c>
      <c r="CO119" s="34">
        <f t="shared" si="103"/>
        <v>0.89170000000000005</v>
      </c>
      <c r="CP119" s="34">
        <f t="shared" si="103"/>
        <v>0.84350000000000003</v>
      </c>
      <c r="CQ119" s="34">
        <f t="shared" si="103"/>
        <v>0.83960000000000001</v>
      </c>
      <c r="CR119" s="34">
        <f t="shared" si="103"/>
        <v>0.80910000000000004</v>
      </c>
      <c r="CS119" s="34">
        <f t="shared" si="103"/>
        <v>0.81889999999999996</v>
      </c>
      <c r="CT119" s="34">
        <f t="shared" si="103"/>
        <v>0.80300000000000005</v>
      </c>
      <c r="CU119" s="34">
        <f t="shared" si="103"/>
        <v>0.82830000000000004</v>
      </c>
      <c r="CV119" s="34">
        <f t="shared" si="103"/>
        <v>0.79920000000000002</v>
      </c>
      <c r="CW119" s="34">
        <f t="shared" si="103"/>
        <v>0.80900000000000005</v>
      </c>
      <c r="CX119" s="34">
        <f t="shared" si="103"/>
        <v>0.82569999999999999</v>
      </c>
      <c r="CY119" s="34">
        <f t="shared" si="103"/>
        <v>0.79920000000000002</v>
      </c>
      <c r="CZ119" s="34">
        <f t="shared" si="103"/>
        <v>0.86219999999999997</v>
      </c>
      <c r="DA119" s="34">
        <f t="shared" si="103"/>
        <v>0.80820000000000003</v>
      </c>
      <c r="DB119" s="34">
        <f t="shared" si="103"/>
        <v>0.81589999999999996</v>
      </c>
      <c r="DC119" s="34">
        <f t="shared" si="103"/>
        <v>0.80569999999999997</v>
      </c>
      <c r="DD119" s="34">
        <f t="shared" si="103"/>
        <v>0.80640000000000001</v>
      </c>
      <c r="DE119" s="34">
        <f t="shared" si="103"/>
        <v>0.82140000000000002</v>
      </c>
      <c r="DF119" s="34">
        <f t="shared" si="103"/>
        <v>0.89790000000000003</v>
      </c>
      <c r="DG119" s="34">
        <f t="shared" si="103"/>
        <v>0.80179999999999996</v>
      </c>
      <c r="DH119" s="34">
        <f t="shared" si="103"/>
        <v>0.86199999999999999</v>
      </c>
      <c r="DI119" s="34">
        <f t="shared" si="103"/>
        <v>0.86509999999999998</v>
      </c>
      <c r="DJ119" s="34">
        <f t="shared" si="103"/>
        <v>0.83150000000000002</v>
      </c>
      <c r="DK119" s="34">
        <f t="shared" si="103"/>
        <v>0.82550000000000001</v>
      </c>
      <c r="DL119" s="34">
        <f t="shared" si="103"/>
        <v>0.88119999999999998</v>
      </c>
      <c r="DM119" s="34">
        <f t="shared" si="103"/>
        <v>0.81230000000000002</v>
      </c>
      <c r="DN119" s="34">
        <f t="shared" si="103"/>
        <v>0.85460000000000003</v>
      </c>
      <c r="DO119" s="34">
        <f t="shared" si="103"/>
        <v>0.86809999999999998</v>
      </c>
      <c r="DP119" s="34">
        <f t="shared" si="103"/>
        <v>0.80910000000000004</v>
      </c>
      <c r="DQ119" s="34">
        <f t="shared" si="103"/>
        <v>0.83379999999999999</v>
      </c>
      <c r="DR119" s="34">
        <f t="shared" si="103"/>
        <v>0.85619999999999996</v>
      </c>
      <c r="DS119" s="34">
        <f t="shared" si="103"/>
        <v>0.83540000000000003</v>
      </c>
      <c r="DT119" s="34">
        <f t="shared" si="103"/>
        <v>0.80669999999999997</v>
      </c>
      <c r="DU119" s="34">
        <f t="shared" si="103"/>
        <v>0.82040000000000002</v>
      </c>
      <c r="DV119" s="34">
        <f t="shared" si="103"/>
        <v>0.81010000000000004</v>
      </c>
      <c r="DW119" s="34">
        <f t="shared" si="103"/>
        <v>0.81730000000000003</v>
      </c>
      <c r="DX119" s="34">
        <f t="shared" si="103"/>
        <v>0.80710000000000004</v>
      </c>
      <c r="DY119" s="34">
        <f t="shared" si="103"/>
        <v>0.81730000000000003</v>
      </c>
      <c r="DZ119" s="34">
        <f t="shared" si="103"/>
        <v>0.83620000000000005</v>
      </c>
      <c r="EA119" s="34">
        <f t="shared" ref="EA119:FX119" si="104">+EA115</f>
        <v>0.83050000000000002</v>
      </c>
      <c r="EB119" s="34">
        <f t="shared" si="104"/>
        <v>0.82979999999999998</v>
      </c>
      <c r="EC119" s="34">
        <f t="shared" si="104"/>
        <v>0.81640000000000001</v>
      </c>
      <c r="ED119" s="34">
        <f t="shared" si="104"/>
        <v>0.85980000000000001</v>
      </c>
      <c r="EE119" s="34">
        <f t="shared" si="104"/>
        <v>0.80800000000000005</v>
      </c>
      <c r="EF119" s="34">
        <f t="shared" si="104"/>
        <v>0.85870000000000002</v>
      </c>
      <c r="EG119" s="34">
        <f t="shared" si="104"/>
        <v>0.81430000000000002</v>
      </c>
      <c r="EH119" s="34">
        <f t="shared" si="104"/>
        <v>0.81200000000000006</v>
      </c>
      <c r="EI119" s="34">
        <f t="shared" si="104"/>
        <v>0.89229999999999998</v>
      </c>
      <c r="EJ119" s="34">
        <f t="shared" si="104"/>
        <v>0.88729999999999998</v>
      </c>
      <c r="EK119" s="34">
        <f t="shared" si="104"/>
        <v>0.83260000000000001</v>
      </c>
      <c r="EL119" s="34">
        <f t="shared" si="104"/>
        <v>0.82569999999999999</v>
      </c>
      <c r="EM119" s="34">
        <f t="shared" si="104"/>
        <v>0.82299999999999995</v>
      </c>
      <c r="EN119" s="34">
        <f t="shared" si="104"/>
        <v>0.84730000000000005</v>
      </c>
      <c r="EO119" s="34">
        <f t="shared" si="104"/>
        <v>0.82</v>
      </c>
      <c r="EP119" s="34">
        <f t="shared" si="104"/>
        <v>0.82110000000000005</v>
      </c>
      <c r="EQ119" s="34">
        <f t="shared" si="104"/>
        <v>0.86639999999999995</v>
      </c>
      <c r="ER119" s="34">
        <f t="shared" si="104"/>
        <v>0.8155</v>
      </c>
      <c r="ES119" s="34">
        <f t="shared" si="104"/>
        <v>0.80589999999999995</v>
      </c>
      <c r="ET119" s="34">
        <f t="shared" si="104"/>
        <v>0.81030000000000002</v>
      </c>
      <c r="EU119" s="34">
        <f t="shared" si="104"/>
        <v>0.82989999999999997</v>
      </c>
      <c r="EV119" s="34">
        <f t="shared" si="104"/>
        <v>0.80120000000000002</v>
      </c>
      <c r="EW119" s="34">
        <f t="shared" si="104"/>
        <v>0.83899999999999997</v>
      </c>
      <c r="EX119" s="34">
        <f t="shared" si="104"/>
        <v>0.80810000000000004</v>
      </c>
      <c r="EY119" s="34">
        <f t="shared" si="104"/>
        <v>0.84189999999999998</v>
      </c>
      <c r="EZ119" s="34">
        <f t="shared" si="104"/>
        <v>0.80520000000000003</v>
      </c>
      <c r="FA119" s="34">
        <f t="shared" si="104"/>
        <v>0.86890000000000001</v>
      </c>
      <c r="FB119" s="34">
        <f t="shared" si="104"/>
        <v>0.81779999999999997</v>
      </c>
      <c r="FC119" s="34">
        <f t="shared" si="104"/>
        <v>0.86240000000000006</v>
      </c>
      <c r="FD119" s="34">
        <f t="shared" si="104"/>
        <v>0.82179999999999997</v>
      </c>
      <c r="FE119" s="34">
        <f t="shared" si="104"/>
        <v>0.80249999999999999</v>
      </c>
      <c r="FF119" s="34">
        <f t="shared" si="104"/>
        <v>0.81010000000000004</v>
      </c>
      <c r="FG119" s="34">
        <f t="shared" si="104"/>
        <v>0.80449999999999999</v>
      </c>
      <c r="FH119" s="34">
        <f t="shared" si="104"/>
        <v>0.80149999999999999</v>
      </c>
      <c r="FI119" s="34">
        <f t="shared" si="104"/>
        <v>0.86109999999999998</v>
      </c>
      <c r="FJ119" s="34">
        <f t="shared" si="104"/>
        <v>0.86199999999999999</v>
      </c>
      <c r="FK119" s="34">
        <f t="shared" si="104"/>
        <v>0.86450000000000005</v>
      </c>
      <c r="FL119" s="34">
        <f t="shared" si="104"/>
        <v>0.88490000000000002</v>
      </c>
      <c r="FM119" s="34">
        <f t="shared" si="104"/>
        <v>0.87090000000000001</v>
      </c>
      <c r="FN119" s="34">
        <f t="shared" si="104"/>
        <v>0.89810000000000001</v>
      </c>
      <c r="FO119" s="34">
        <f t="shared" si="104"/>
        <v>0.84570000000000001</v>
      </c>
      <c r="FP119" s="34">
        <f t="shared" si="104"/>
        <v>0.86280000000000001</v>
      </c>
      <c r="FQ119" s="34">
        <f t="shared" si="104"/>
        <v>0.8407</v>
      </c>
      <c r="FR119" s="34">
        <f t="shared" si="104"/>
        <v>0.80730000000000002</v>
      </c>
      <c r="FS119" s="34">
        <f t="shared" si="104"/>
        <v>0.8095</v>
      </c>
      <c r="FT119" s="34">
        <f t="shared" si="104"/>
        <v>0.80049999999999999</v>
      </c>
      <c r="FU119" s="34">
        <f t="shared" si="104"/>
        <v>0.83760000000000001</v>
      </c>
      <c r="FV119" s="34">
        <f t="shared" si="104"/>
        <v>0.83340000000000003</v>
      </c>
      <c r="FW119" s="34">
        <f t="shared" si="104"/>
        <v>0.80830000000000002</v>
      </c>
      <c r="FX119" s="34">
        <f t="shared" si="104"/>
        <v>0.79990000000000006</v>
      </c>
      <c r="FY119" s="7"/>
      <c r="FZ119" s="34">
        <f>SUM(C119:FX119)</f>
        <v>149.4174000000001</v>
      </c>
      <c r="GA119" s="34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432</v>
      </c>
      <c r="B120" s="7" t="s">
        <v>433</v>
      </c>
      <c r="C120" s="82">
        <f t="shared" ref="C120:BN120" si="105">C41</f>
        <v>1.2250000000000001</v>
      </c>
      <c r="D120" s="82">
        <f t="shared" si="105"/>
        <v>1.2250000000000001</v>
      </c>
      <c r="E120" s="82">
        <f t="shared" si="105"/>
        <v>1.214</v>
      </c>
      <c r="F120" s="82">
        <f t="shared" si="105"/>
        <v>1.2150000000000001</v>
      </c>
      <c r="G120" s="82">
        <f t="shared" si="105"/>
        <v>1.216</v>
      </c>
      <c r="H120" s="82">
        <f t="shared" si="105"/>
        <v>1.2070000000000001</v>
      </c>
      <c r="I120" s="82">
        <f t="shared" si="105"/>
        <v>1.216</v>
      </c>
      <c r="J120" s="82">
        <f t="shared" si="105"/>
        <v>1.1319999999999999</v>
      </c>
      <c r="K120" s="82">
        <f t="shared" si="105"/>
        <v>1.111</v>
      </c>
      <c r="L120" s="82">
        <f t="shared" si="105"/>
        <v>1.2430000000000001</v>
      </c>
      <c r="M120" s="82">
        <f t="shared" si="105"/>
        <v>1.2430000000000001</v>
      </c>
      <c r="N120" s="82">
        <f t="shared" si="105"/>
        <v>1.264</v>
      </c>
      <c r="O120" s="82">
        <f t="shared" si="105"/>
        <v>1.2350000000000001</v>
      </c>
      <c r="P120" s="82">
        <f t="shared" si="105"/>
        <v>1.214</v>
      </c>
      <c r="Q120" s="82">
        <f t="shared" si="105"/>
        <v>1.244</v>
      </c>
      <c r="R120" s="82">
        <f t="shared" si="105"/>
        <v>1.2150000000000001</v>
      </c>
      <c r="S120" s="82">
        <f t="shared" si="105"/>
        <v>1.1839999999999999</v>
      </c>
      <c r="T120" s="82">
        <f t="shared" si="105"/>
        <v>1.0840000000000001</v>
      </c>
      <c r="U120" s="82">
        <f t="shared" si="105"/>
        <v>1.075</v>
      </c>
      <c r="V120" s="82">
        <f t="shared" si="105"/>
        <v>1.083</v>
      </c>
      <c r="W120" s="82">
        <f t="shared" si="105"/>
        <v>1.075</v>
      </c>
      <c r="X120" s="82">
        <f t="shared" si="105"/>
        <v>1.0740000000000001</v>
      </c>
      <c r="Y120" s="82">
        <f t="shared" si="105"/>
        <v>1.0720000000000001</v>
      </c>
      <c r="Z120" s="82">
        <f t="shared" si="105"/>
        <v>1.054</v>
      </c>
      <c r="AA120" s="82">
        <f t="shared" si="105"/>
        <v>1.2350000000000001</v>
      </c>
      <c r="AB120" s="82">
        <f t="shared" si="105"/>
        <v>1.2649999999999999</v>
      </c>
      <c r="AC120" s="82">
        <f t="shared" si="105"/>
        <v>1.1759999999999999</v>
      </c>
      <c r="AD120" s="82">
        <f t="shared" si="105"/>
        <v>1.1559999999999999</v>
      </c>
      <c r="AE120" s="82">
        <f t="shared" si="105"/>
        <v>1.0669999999999999</v>
      </c>
      <c r="AF120" s="82">
        <f t="shared" si="105"/>
        <v>1.121</v>
      </c>
      <c r="AG120" s="82">
        <f t="shared" si="105"/>
        <v>1.214</v>
      </c>
      <c r="AH120" s="82">
        <f t="shared" si="105"/>
        <v>1.111</v>
      </c>
      <c r="AI120" s="82">
        <f t="shared" si="105"/>
        <v>1.1020000000000001</v>
      </c>
      <c r="AJ120" s="82">
        <f t="shared" si="105"/>
        <v>1.115</v>
      </c>
      <c r="AK120" s="82">
        <f t="shared" si="105"/>
        <v>1.091</v>
      </c>
      <c r="AL120" s="82">
        <f t="shared" si="105"/>
        <v>1.103</v>
      </c>
      <c r="AM120" s="82">
        <f t="shared" si="105"/>
        <v>1.1120000000000001</v>
      </c>
      <c r="AN120" s="82">
        <f t="shared" si="105"/>
        <v>1.145</v>
      </c>
      <c r="AO120" s="82">
        <f t="shared" si="105"/>
        <v>1.1930000000000001</v>
      </c>
      <c r="AP120" s="82">
        <f t="shared" si="105"/>
        <v>1.2450000000000001</v>
      </c>
      <c r="AQ120" s="82">
        <f t="shared" si="105"/>
        <v>1.169</v>
      </c>
      <c r="AR120" s="82">
        <f t="shared" si="105"/>
        <v>1.2450000000000001</v>
      </c>
      <c r="AS120" s="82">
        <f t="shared" si="105"/>
        <v>1.319</v>
      </c>
      <c r="AT120" s="82">
        <f t="shared" si="105"/>
        <v>1.2470000000000001</v>
      </c>
      <c r="AU120" s="82">
        <f t="shared" si="105"/>
        <v>1.2150000000000001</v>
      </c>
      <c r="AV120" s="82">
        <f t="shared" si="105"/>
        <v>1.2010000000000001</v>
      </c>
      <c r="AW120" s="82">
        <f t="shared" si="105"/>
        <v>1.204</v>
      </c>
      <c r="AX120" s="82">
        <f t="shared" si="105"/>
        <v>1.173</v>
      </c>
      <c r="AY120" s="82">
        <f t="shared" si="105"/>
        <v>1.2030000000000001</v>
      </c>
      <c r="AZ120" s="82">
        <f t="shared" si="105"/>
        <v>1.208</v>
      </c>
      <c r="BA120" s="82">
        <f t="shared" si="105"/>
        <v>1.1779999999999999</v>
      </c>
      <c r="BB120" s="82">
        <f t="shared" si="105"/>
        <v>1.1879999999999999</v>
      </c>
      <c r="BC120" s="82">
        <f t="shared" si="105"/>
        <v>1.2070000000000001</v>
      </c>
      <c r="BD120" s="82">
        <f t="shared" si="105"/>
        <v>1.21</v>
      </c>
      <c r="BE120" s="82">
        <f t="shared" si="105"/>
        <v>1.208</v>
      </c>
      <c r="BF120" s="82">
        <f t="shared" si="105"/>
        <v>1.2170000000000001</v>
      </c>
      <c r="BG120" s="82">
        <f t="shared" si="105"/>
        <v>1.194</v>
      </c>
      <c r="BH120" s="82">
        <f t="shared" si="105"/>
        <v>1.2050000000000001</v>
      </c>
      <c r="BI120" s="82">
        <f t="shared" si="105"/>
        <v>1.1779999999999999</v>
      </c>
      <c r="BJ120" s="82">
        <f t="shared" si="105"/>
        <v>1.2290000000000001</v>
      </c>
      <c r="BK120" s="82">
        <f t="shared" si="105"/>
        <v>1.208</v>
      </c>
      <c r="BL120" s="82">
        <f t="shared" si="105"/>
        <v>1.163</v>
      </c>
      <c r="BM120" s="82">
        <f t="shared" si="105"/>
        <v>1.1659999999999999</v>
      </c>
      <c r="BN120" s="82">
        <f t="shared" si="105"/>
        <v>1.1539999999999999</v>
      </c>
      <c r="BO120" s="82">
        <f t="shared" ref="BO120:DZ120" si="106">BO41</f>
        <v>1.137</v>
      </c>
      <c r="BP120" s="82">
        <f t="shared" si="106"/>
        <v>1.125</v>
      </c>
      <c r="BQ120" s="82">
        <f t="shared" si="106"/>
        <v>1.3089999999999999</v>
      </c>
      <c r="BR120" s="82">
        <f t="shared" si="106"/>
        <v>1.206</v>
      </c>
      <c r="BS120" s="82">
        <f t="shared" si="106"/>
        <v>1.2130000000000001</v>
      </c>
      <c r="BT120" s="82">
        <f t="shared" si="106"/>
        <v>1.2350000000000001</v>
      </c>
      <c r="BU120" s="82">
        <f t="shared" si="106"/>
        <v>1.2370000000000001</v>
      </c>
      <c r="BV120" s="82">
        <f t="shared" si="106"/>
        <v>1.1890000000000001</v>
      </c>
      <c r="BW120" s="82">
        <f t="shared" si="106"/>
        <v>1.218</v>
      </c>
      <c r="BX120" s="82">
        <f t="shared" si="106"/>
        <v>1.2170000000000001</v>
      </c>
      <c r="BY120" s="82">
        <f t="shared" si="106"/>
        <v>1.0840000000000001</v>
      </c>
      <c r="BZ120" s="82">
        <f t="shared" si="106"/>
        <v>1.0660000000000001</v>
      </c>
      <c r="CA120" s="82">
        <f t="shared" si="106"/>
        <v>1.165</v>
      </c>
      <c r="CB120" s="82">
        <f t="shared" si="106"/>
        <v>1.234</v>
      </c>
      <c r="CC120" s="82">
        <f t="shared" si="106"/>
        <v>1.0649999999999999</v>
      </c>
      <c r="CD120" s="82">
        <f t="shared" si="106"/>
        <v>1.0449999999999999</v>
      </c>
      <c r="CE120" s="82">
        <f t="shared" si="106"/>
        <v>1.0760000000000001</v>
      </c>
      <c r="CF120" s="82">
        <f t="shared" si="106"/>
        <v>1.0369999999999999</v>
      </c>
      <c r="CG120" s="82">
        <f t="shared" si="106"/>
        <v>1.0760000000000001</v>
      </c>
      <c r="CH120" s="82">
        <f t="shared" si="106"/>
        <v>1.0760000000000001</v>
      </c>
      <c r="CI120" s="82">
        <f t="shared" si="106"/>
        <v>1.0780000000000001</v>
      </c>
      <c r="CJ120" s="82">
        <f t="shared" si="106"/>
        <v>1.1870000000000001</v>
      </c>
      <c r="CK120" s="82">
        <f t="shared" si="106"/>
        <v>1.256</v>
      </c>
      <c r="CL120" s="82">
        <f t="shared" si="106"/>
        <v>1.236</v>
      </c>
      <c r="CM120" s="82">
        <f t="shared" si="106"/>
        <v>1.2250000000000001</v>
      </c>
      <c r="CN120" s="82">
        <f t="shared" si="106"/>
        <v>1.1850000000000001</v>
      </c>
      <c r="CO120" s="82">
        <f t="shared" si="106"/>
        <v>1.1859999999999999</v>
      </c>
      <c r="CP120" s="82">
        <f t="shared" si="106"/>
        <v>1.224</v>
      </c>
      <c r="CQ120" s="82">
        <f t="shared" si="106"/>
        <v>1.1619999999999999</v>
      </c>
      <c r="CR120" s="82">
        <f t="shared" si="106"/>
        <v>1.113</v>
      </c>
      <c r="CS120" s="82">
        <f t="shared" si="106"/>
        <v>1.1220000000000001</v>
      </c>
      <c r="CT120" s="82">
        <f t="shared" si="106"/>
        <v>1.073</v>
      </c>
      <c r="CU120" s="82">
        <f t="shared" si="106"/>
        <v>1.0149999999999999</v>
      </c>
      <c r="CV120" s="82">
        <f t="shared" si="106"/>
        <v>1.014</v>
      </c>
      <c r="CW120" s="82">
        <f t="shared" si="106"/>
        <v>1.115</v>
      </c>
      <c r="CX120" s="82">
        <f t="shared" si="106"/>
        <v>1.145</v>
      </c>
      <c r="CY120" s="82">
        <f t="shared" si="106"/>
        <v>1.085</v>
      </c>
      <c r="CZ120" s="82">
        <f t="shared" si="106"/>
        <v>1.161</v>
      </c>
      <c r="DA120" s="82">
        <f t="shared" si="106"/>
        <v>1.1220000000000001</v>
      </c>
      <c r="DB120" s="82">
        <f t="shared" si="106"/>
        <v>1.1519999999999999</v>
      </c>
      <c r="DC120" s="82">
        <f t="shared" si="106"/>
        <v>1.133</v>
      </c>
      <c r="DD120" s="82">
        <f t="shared" si="106"/>
        <v>1.127</v>
      </c>
      <c r="DE120" s="82">
        <f t="shared" si="106"/>
        <v>1.1459999999999999</v>
      </c>
      <c r="DF120" s="82">
        <f t="shared" si="106"/>
        <v>1.1459999999999999</v>
      </c>
      <c r="DG120" s="82">
        <f t="shared" si="106"/>
        <v>1.153</v>
      </c>
      <c r="DH120" s="82">
        <f t="shared" si="106"/>
        <v>1.135</v>
      </c>
      <c r="DI120" s="82">
        <f t="shared" si="106"/>
        <v>1.149</v>
      </c>
      <c r="DJ120" s="82">
        <f t="shared" si="106"/>
        <v>1.159</v>
      </c>
      <c r="DK120" s="82">
        <f t="shared" si="106"/>
        <v>1.147</v>
      </c>
      <c r="DL120" s="82">
        <f t="shared" si="106"/>
        <v>1.226</v>
      </c>
      <c r="DM120" s="82">
        <f t="shared" si="106"/>
        <v>1.2030000000000001</v>
      </c>
      <c r="DN120" s="82">
        <f t="shared" si="106"/>
        <v>1.1879999999999999</v>
      </c>
      <c r="DO120" s="82">
        <f t="shared" si="106"/>
        <v>1.1950000000000001</v>
      </c>
      <c r="DP120" s="82">
        <f t="shared" si="106"/>
        <v>1.175</v>
      </c>
      <c r="DQ120" s="82">
        <f t="shared" si="106"/>
        <v>1.171</v>
      </c>
      <c r="DR120" s="82">
        <f t="shared" si="106"/>
        <v>1.1439999999999999</v>
      </c>
      <c r="DS120" s="82">
        <f t="shared" si="106"/>
        <v>1.133</v>
      </c>
      <c r="DT120" s="82">
        <f t="shared" si="106"/>
        <v>1.1319999999999999</v>
      </c>
      <c r="DU120" s="82">
        <f t="shared" si="106"/>
        <v>1.1240000000000001</v>
      </c>
      <c r="DV120" s="82">
        <f t="shared" si="106"/>
        <v>1.1220000000000001</v>
      </c>
      <c r="DW120" s="82">
        <f t="shared" si="106"/>
        <v>1.1319999999999999</v>
      </c>
      <c r="DX120" s="82">
        <f t="shared" si="106"/>
        <v>1.3080000000000001</v>
      </c>
      <c r="DY120" s="82">
        <f t="shared" si="106"/>
        <v>1.2849999999999999</v>
      </c>
      <c r="DZ120" s="82">
        <f t="shared" si="106"/>
        <v>1.2370000000000001</v>
      </c>
      <c r="EA120" s="82">
        <f t="shared" ref="EA120:FX120" si="107">EA41</f>
        <v>1.2130000000000001</v>
      </c>
      <c r="EB120" s="82">
        <f t="shared" si="107"/>
        <v>1.1180000000000001</v>
      </c>
      <c r="EC120" s="82">
        <f t="shared" si="107"/>
        <v>1.075</v>
      </c>
      <c r="ED120" s="82">
        <f t="shared" si="107"/>
        <v>1.65</v>
      </c>
      <c r="EE120" s="82">
        <f t="shared" si="107"/>
        <v>1.0740000000000001</v>
      </c>
      <c r="EF120" s="82">
        <f t="shared" si="107"/>
        <v>1.133</v>
      </c>
      <c r="EG120" s="82">
        <f t="shared" si="107"/>
        <v>1.0429999999999999</v>
      </c>
      <c r="EH120" s="82">
        <f t="shared" si="107"/>
        <v>1.073</v>
      </c>
      <c r="EI120" s="82">
        <f t="shared" si="107"/>
        <v>1.1759999999999999</v>
      </c>
      <c r="EJ120" s="82">
        <f t="shared" si="107"/>
        <v>1.1639999999999999</v>
      </c>
      <c r="EK120" s="82">
        <f t="shared" si="107"/>
        <v>1.127</v>
      </c>
      <c r="EL120" s="82">
        <f t="shared" si="107"/>
        <v>1.105</v>
      </c>
      <c r="EM120" s="82">
        <f t="shared" si="107"/>
        <v>1.1220000000000001</v>
      </c>
      <c r="EN120" s="82">
        <f t="shared" si="107"/>
        <v>1.123</v>
      </c>
      <c r="EO120" s="82">
        <f t="shared" si="107"/>
        <v>1.113</v>
      </c>
      <c r="EP120" s="82">
        <f t="shared" si="107"/>
        <v>1.248</v>
      </c>
      <c r="EQ120" s="82">
        <f t="shared" si="107"/>
        <v>1.27</v>
      </c>
      <c r="ER120" s="82">
        <f t="shared" si="107"/>
        <v>1.2470000000000001</v>
      </c>
      <c r="ES120" s="82">
        <f t="shared" si="107"/>
        <v>1.081</v>
      </c>
      <c r="ET120" s="82">
        <f t="shared" si="107"/>
        <v>1.105</v>
      </c>
      <c r="EU120" s="82">
        <f t="shared" si="107"/>
        <v>1.0920000000000001</v>
      </c>
      <c r="EV120" s="82">
        <f t="shared" si="107"/>
        <v>1.179</v>
      </c>
      <c r="EW120" s="82">
        <f t="shared" si="107"/>
        <v>1.5940000000000001</v>
      </c>
      <c r="EX120" s="82">
        <f t="shared" si="107"/>
        <v>1.2310000000000001</v>
      </c>
      <c r="EY120" s="82">
        <f t="shared" si="107"/>
        <v>1.1160000000000001</v>
      </c>
      <c r="EZ120" s="82">
        <f t="shared" si="107"/>
        <v>1.1040000000000001</v>
      </c>
      <c r="FA120" s="82">
        <f t="shared" si="107"/>
        <v>1.319</v>
      </c>
      <c r="FB120" s="82">
        <f t="shared" si="107"/>
        <v>1.1439999999999999</v>
      </c>
      <c r="FC120" s="82">
        <f t="shared" si="107"/>
        <v>1.194</v>
      </c>
      <c r="FD120" s="82">
        <f t="shared" si="107"/>
        <v>1.145</v>
      </c>
      <c r="FE120" s="82">
        <f t="shared" si="107"/>
        <v>1.1160000000000001</v>
      </c>
      <c r="FF120" s="82">
        <f t="shared" si="107"/>
        <v>1.1339999999999999</v>
      </c>
      <c r="FG120" s="82">
        <f t="shared" si="107"/>
        <v>1.1439999999999999</v>
      </c>
      <c r="FH120" s="82">
        <f t="shared" si="107"/>
        <v>1.107</v>
      </c>
      <c r="FI120" s="82">
        <f t="shared" si="107"/>
        <v>1.175</v>
      </c>
      <c r="FJ120" s="82">
        <f t="shared" si="107"/>
        <v>1.1659999999999999</v>
      </c>
      <c r="FK120" s="82">
        <f t="shared" si="107"/>
        <v>1.1859999999999999</v>
      </c>
      <c r="FL120" s="82">
        <f t="shared" si="107"/>
        <v>1.1739999999999999</v>
      </c>
      <c r="FM120" s="82">
        <f t="shared" si="107"/>
        <v>1.1759999999999999</v>
      </c>
      <c r="FN120" s="82">
        <f t="shared" si="107"/>
        <v>1.1839999999999999</v>
      </c>
      <c r="FO120" s="82">
        <f t="shared" si="107"/>
        <v>1.175</v>
      </c>
      <c r="FP120" s="82">
        <f t="shared" si="107"/>
        <v>1.2050000000000001</v>
      </c>
      <c r="FQ120" s="82">
        <f t="shared" si="107"/>
        <v>1.1659999999999999</v>
      </c>
      <c r="FR120" s="82">
        <f t="shared" si="107"/>
        <v>1.147</v>
      </c>
      <c r="FS120" s="82">
        <f t="shared" si="107"/>
        <v>1.145</v>
      </c>
      <c r="FT120" s="82">
        <f t="shared" si="107"/>
        <v>1.145</v>
      </c>
      <c r="FU120" s="82">
        <f t="shared" si="107"/>
        <v>1.1950000000000001</v>
      </c>
      <c r="FV120" s="82">
        <f t="shared" si="107"/>
        <v>1.147</v>
      </c>
      <c r="FW120" s="82">
        <f t="shared" si="107"/>
        <v>1.147</v>
      </c>
      <c r="FX120" s="82">
        <f t="shared" si="107"/>
        <v>1.1950000000000001</v>
      </c>
      <c r="FY120" s="83"/>
      <c r="FZ120" s="34">
        <f>SUM(C120:FX120)</f>
        <v>208.00299999999999</v>
      </c>
      <c r="GA120" s="62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9"/>
      <c r="GO120" s="29"/>
      <c r="GP120" s="29"/>
      <c r="GQ120" s="29"/>
      <c r="GR120" s="29"/>
      <c r="GS120" s="29"/>
      <c r="GT120" s="29"/>
      <c r="GU120" s="29"/>
      <c r="GV120" s="29"/>
    </row>
    <row r="121" spans="1:204" x14ac:dyDescent="0.2">
      <c r="A121" s="6" t="s">
        <v>434</v>
      </c>
      <c r="B121" s="7" t="s">
        <v>435</v>
      </c>
      <c r="C121" s="7">
        <f t="shared" ref="C121:BN121" si="108">+C38</f>
        <v>7225.28</v>
      </c>
      <c r="D121" s="7">
        <f t="shared" si="108"/>
        <v>7225.28</v>
      </c>
      <c r="E121" s="7">
        <f t="shared" si="108"/>
        <v>7225.28</v>
      </c>
      <c r="F121" s="7">
        <f t="shared" si="108"/>
        <v>7225.28</v>
      </c>
      <c r="G121" s="7">
        <f t="shared" si="108"/>
        <v>7225.28</v>
      </c>
      <c r="H121" s="7">
        <f t="shared" si="108"/>
        <v>7225.28</v>
      </c>
      <c r="I121" s="7">
        <f t="shared" si="108"/>
        <v>7225.28</v>
      </c>
      <c r="J121" s="7">
        <f t="shared" si="108"/>
        <v>7225.28</v>
      </c>
      <c r="K121" s="7">
        <f t="shared" si="108"/>
        <v>7225.28</v>
      </c>
      <c r="L121" s="7">
        <f t="shared" si="108"/>
        <v>7225.28</v>
      </c>
      <c r="M121" s="7">
        <f t="shared" si="108"/>
        <v>7225.28</v>
      </c>
      <c r="N121" s="7">
        <f t="shared" si="108"/>
        <v>7225.28</v>
      </c>
      <c r="O121" s="7">
        <f t="shared" si="108"/>
        <v>7225.28</v>
      </c>
      <c r="P121" s="7">
        <f t="shared" si="108"/>
        <v>7225.28</v>
      </c>
      <c r="Q121" s="7">
        <f t="shared" si="108"/>
        <v>7225.28</v>
      </c>
      <c r="R121" s="7">
        <f t="shared" si="108"/>
        <v>7225.28</v>
      </c>
      <c r="S121" s="7">
        <f t="shared" si="108"/>
        <v>7225.28</v>
      </c>
      <c r="T121" s="7">
        <f t="shared" si="108"/>
        <v>7225.28</v>
      </c>
      <c r="U121" s="7">
        <f t="shared" si="108"/>
        <v>7225.28</v>
      </c>
      <c r="V121" s="7">
        <f t="shared" si="108"/>
        <v>7225.28</v>
      </c>
      <c r="W121" s="7">
        <f t="shared" si="108"/>
        <v>7225.28</v>
      </c>
      <c r="X121" s="7">
        <f t="shared" si="108"/>
        <v>7225.28</v>
      </c>
      <c r="Y121" s="7">
        <f t="shared" si="108"/>
        <v>7225.28</v>
      </c>
      <c r="Z121" s="7">
        <f t="shared" si="108"/>
        <v>7225.28</v>
      </c>
      <c r="AA121" s="7">
        <f t="shared" si="108"/>
        <v>7225.28</v>
      </c>
      <c r="AB121" s="7">
        <f t="shared" si="108"/>
        <v>7225.28</v>
      </c>
      <c r="AC121" s="7">
        <f t="shared" si="108"/>
        <v>7225.28</v>
      </c>
      <c r="AD121" s="7">
        <f t="shared" si="108"/>
        <v>7225.28</v>
      </c>
      <c r="AE121" s="7">
        <f t="shared" si="108"/>
        <v>7225.28</v>
      </c>
      <c r="AF121" s="7">
        <f t="shared" si="108"/>
        <v>7225.28</v>
      </c>
      <c r="AG121" s="7">
        <f t="shared" si="108"/>
        <v>7225.28</v>
      </c>
      <c r="AH121" s="7">
        <f t="shared" si="108"/>
        <v>7225.28</v>
      </c>
      <c r="AI121" s="7">
        <f t="shared" si="108"/>
        <v>7225.28</v>
      </c>
      <c r="AJ121" s="7">
        <f t="shared" si="108"/>
        <v>7225.28</v>
      </c>
      <c r="AK121" s="7">
        <f t="shared" si="108"/>
        <v>7225.28</v>
      </c>
      <c r="AL121" s="7">
        <f t="shared" si="108"/>
        <v>7225.28</v>
      </c>
      <c r="AM121" s="7">
        <f t="shared" si="108"/>
        <v>7225.28</v>
      </c>
      <c r="AN121" s="7">
        <f t="shared" si="108"/>
        <v>7225.28</v>
      </c>
      <c r="AO121" s="7">
        <f t="shared" si="108"/>
        <v>7225.28</v>
      </c>
      <c r="AP121" s="7">
        <f t="shared" si="108"/>
        <v>7225.28</v>
      </c>
      <c r="AQ121" s="7">
        <f t="shared" si="108"/>
        <v>7225.28</v>
      </c>
      <c r="AR121" s="7">
        <f t="shared" si="108"/>
        <v>7225.28</v>
      </c>
      <c r="AS121" s="7">
        <f t="shared" si="108"/>
        <v>7225.28</v>
      </c>
      <c r="AT121" s="7">
        <f t="shared" si="108"/>
        <v>7225.28</v>
      </c>
      <c r="AU121" s="7">
        <f t="shared" si="108"/>
        <v>7225.28</v>
      </c>
      <c r="AV121" s="7">
        <f t="shared" si="108"/>
        <v>7225.28</v>
      </c>
      <c r="AW121" s="7">
        <f t="shared" si="108"/>
        <v>7225.28</v>
      </c>
      <c r="AX121" s="7">
        <f t="shared" si="108"/>
        <v>7225.28</v>
      </c>
      <c r="AY121" s="7">
        <f t="shared" si="108"/>
        <v>7225.28</v>
      </c>
      <c r="AZ121" s="7">
        <f t="shared" si="108"/>
        <v>7225.28</v>
      </c>
      <c r="BA121" s="7">
        <f t="shared" si="108"/>
        <v>7225.28</v>
      </c>
      <c r="BB121" s="7">
        <f t="shared" si="108"/>
        <v>7225.28</v>
      </c>
      <c r="BC121" s="7">
        <f t="shared" si="108"/>
        <v>7225.28</v>
      </c>
      <c r="BD121" s="7">
        <f t="shared" si="108"/>
        <v>7225.28</v>
      </c>
      <c r="BE121" s="7">
        <f t="shared" si="108"/>
        <v>7225.28</v>
      </c>
      <c r="BF121" s="7">
        <f t="shared" si="108"/>
        <v>7225.28</v>
      </c>
      <c r="BG121" s="7">
        <f t="shared" si="108"/>
        <v>7225.28</v>
      </c>
      <c r="BH121" s="7">
        <f t="shared" si="108"/>
        <v>7225.28</v>
      </c>
      <c r="BI121" s="7">
        <f t="shared" si="108"/>
        <v>7225.28</v>
      </c>
      <c r="BJ121" s="7">
        <f t="shared" si="108"/>
        <v>7225.28</v>
      </c>
      <c r="BK121" s="7">
        <f t="shared" si="108"/>
        <v>7225.28</v>
      </c>
      <c r="BL121" s="7">
        <f t="shared" si="108"/>
        <v>7225.28</v>
      </c>
      <c r="BM121" s="7">
        <f t="shared" si="108"/>
        <v>7225.28</v>
      </c>
      <c r="BN121" s="7">
        <f t="shared" si="108"/>
        <v>7225.28</v>
      </c>
      <c r="BO121" s="7">
        <f t="shared" ref="BO121:DZ121" si="109">+BO38</f>
        <v>7225.28</v>
      </c>
      <c r="BP121" s="7">
        <f t="shared" si="109"/>
        <v>7225.28</v>
      </c>
      <c r="BQ121" s="7">
        <f t="shared" si="109"/>
        <v>7225.28</v>
      </c>
      <c r="BR121" s="7">
        <f t="shared" si="109"/>
        <v>7225.28</v>
      </c>
      <c r="BS121" s="7">
        <f t="shared" si="109"/>
        <v>7225.28</v>
      </c>
      <c r="BT121" s="7">
        <f t="shared" si="109"/>
        <v>7225.28</v>
      </c>
      <c r="BU121" s="7">
        <f t="shared" si="109"/>
        <v>7225.28</v>
      </c>
      <c r="BV121" s="7">
        <f t="shared" si="109"/>
        <v>7225.28</v>
      </c>
      <c r="BW121" s="7">
        <f t="shared" si="109"/>
        <v>7225.28</v>
      </c>
      <c r="BX121" s="7">
        <f t="shared" si="109"/>
        <v>7225.28</v>
      </c>
      <c r="BY121" s="7">
        <f t="shared" si="109"/>
        <v>7225.28</v>
      </c>
      <c r="BZ121" s="7">
        <f t="shared" si="109"/>
        <v>7225.28</v>
      </c>
      <c r="CA121" s="7">
        <f t="shared" si="109"/>
        <v>7225.28</v>
      </c>
      <c r="CB121" s="7">
        <f t="shared" si="109"/>
        <v>7225.28</v>
      </c>
      <c r="CC121" s="7">
        <f t="shared" si="109"/>
        <v>7225.28</v>
      </c>
      <c r="CD121" s="7">
        <f t="shared" si="109"/>
        <v>7225.28</v>
      </c>
      <c r="CE121" s="7">
        <f t="shared" si="109"/>
        <v>7225.28</v>
      </c>
      <c r="CF121" s="7">
        <f t="shared" si="109"/>
        <v>7225.28</v>
      </c>
      <c r="CG121" s="7">
        <f t="shared" si="109"/>
        <v>7225.28</v>
      </c>
      <c r="CH121" s="7">
        <f t="shared" si="109"/>
        <v>7225.28</v>
      </c>
      <c r="CI121" s="7">
        <f t="shared" si="109"/>
        <v>7225.28</v>
      </c>
      <c r="CJ121" s="7">
        <f t="shared" si="109"/>
        <v>7225.28</v>
      </c>
      <c r="CK121" s="7">
        <f t="shared" si="109"/>
        <v>7225.28</v>
      </c>
      <c r="CL121" s="7">
        <f t="shared" si="109"/>
        <v>7225.28</v>
      </c>
      <c r="CM121" s="7">
        <f t="shared" si="109"/>
        <v>7225.28</v>
      </c>
      <c r="CN121" s="7">
        <f t="shared" si="109"/>
        <v>7225.28</v>
      </c>
      <c r="CO121" s="7">
        <f t="shared" si="109"/>
        <v>7225.28</v>
      </c>
      <c r="CP121" s="7">
        <f t="shared" si="109"/>
        <v>7225.28</v>
      </c>
      <c r="CQ121" s="7">
        <f t="shared" si="109"/>
        <v>7225.28</v>
      </c>
      <c r="CR121" s="7">
        <f t="shared" si="109"/>
        <v>7225.28</v>
      </c>
      <c r="CS121" s="7">
        <f t="shared" si="109"/>
        <v>7225.28</v>
      </c>
      <c r="CT121" s="7">
        <f t="shared" si="109"/>
        <v>7225.28</v>
      </c>
      <c r="CU121" s="7">
        <f t="shared" si="109"/>
        <v>7225.28</v>
      </c>
      <c r="CV121" s="7">
        <f t="shared" si="109"/>
        <v>7225.28</v>
      </c>
      <c r="CW121" s="7">
        <f t="shared" si="109"/>
        <v>7225.28</v>
      </c>
      <c r="CX121" s="7">
        <f t="shared" si="109"/>
        <v>7225.28</v>
      </c>
      <c r="CY121" s="7">
        <f t="shared" si="109"/>
        <v>7225.28</v>
      </c>
      <c r="CZ121" s="7">
        <f t="shared" si="109"/>
        <v>7225.28</v>
      </c>
      <c r="DA121" s="7">
        <f t="shared" si="109"/>
        <v>7225.28</v>
      </c>
      <c r="DB121" s="7">
        <f t="shared" si="109"/>
        <v>7225.28</v>
      </c>
      <c r="DC121" s="7">
        <f t="shared" si="109"/>
        <v>7225.28</v>
      </c>
      <c r="DD121" s="7">
        <f t="shared" si="109"/>
        <v>7225.28</v>
      </c>
      <c r="DE121" s="7">
        <f t="shared" si="109"/>
        <v>7225.28</v>
      </c>
      <c r="DF121" s="7">
        <f t="shared" si="109"/>
        <v>7225.28</v>
      </c>
      <c r="DG121" s="7">
        <f t="shared" si="109"/>
        <v>7225.28</v>
      </c>
      <c r="DH121" s="7">
        <f t="shared" si="109"/>
        <v>7225.28</v>
      </c>
      <c r="DI121" s="7">
        <f t="shared" si="109"/>
        <v>7225.28</v>
      </c>
      <c r="DJ121" s="7">
        <f t="shared" si="109"/>
        <v>7225.28</v>
      </c>
      <c r="DK121" s="7">
        <f t="shared" si="109"/>
        <v>7225.28</v>
      </c>
      <c r="DL121" s="7">
        <f t="shared" si="109"/>
        <v>7225.28</v>
      </c>
      <c r="DM121" s="7">
        <f t="shared" si="109"/>
        <v>7225.28</v>
      </c>
      <c r="DN121" s="7">
        <f t="shared" si="109"/>
        <v>7225.28</v>
      </c>
      <c r="DO121" s="7">
        <f t="shared" si="109"/>
        <v>7225.28</v>
      </c>
      <c r="DP121" s="7">
        <f t="shared" si="109"/>
        <v>7225.28</v>
      </c>
      <c r="DQ121" s="7">
        <f t="shared" si="109"/>
        <v>7225.28</v>
      </c>
      <c r="DR121" s="7">
        <f t="shared" si="109"/>
        <v>7225.28</v>
      </c>
      <c r="DS121" s="7">
        <f t="shared" si="109"/>
        <v>7225.28</v>
      </c>
      <c r="DT121" s="7">
        <f t="shared" si="109"/>
        <v>7225.28</v>
      </c>
      <c r="DU121" s="7">
        <f t="shared" si="109"/>
        <v>7225.28</v>
      </c>
      <c r="DV121" s="7">
        <f t="shared" si="109"/>
        <v>7225.28</v>
      </c>
      <c r="DW121" s="7">
        <f t="shared" si="109"/>
        <v>7225.28</v>
      </c>
      <c r="DX121" s="7">
        <f t="shared" si="109"/>
        <v>7225.28</v>
      </c>
      <c r="DY121" s="7">
        <f t="shared" si="109"/>
        <v>7225.28</v>
      </c>
      <c r="DZ121" s="7">
        <f t="shared" si="109"/>
        <v>7225.28</v>
      </c>
      <c r="EA121" s="7">
        <f t="shared" ref="EA121:FX121" si="110">+EA38</f>
        <v>7225.28</v>
      </c>
      <c r="EB121" s="7">
        <f t="shared" si="110"/>
        <v>7225.28</v>
      </c>
      <c r="EC121" s="7">
        <f t="shared" si="110"/>
        <v>7225.28</v>
      </c>
      <c r="ED121" s="7">
        <f t="shared" si="110"/>
        <v>7225.28</v>
      </c>
      <c r="EE121" s="7">
        <f t="shared" si="110"/>
        <v>7225.28</v>
      </c>
      <c r="EF121" s="7">
        <f t="shared" si="110"/>
        <v>7225.28</v>
      </c>
      <c r="EG121" s="7">
        <f t="shared" si="110"/>
        <v>7225.28</v>
      </c>
      <c r="EH121" s="7">
        <f t="shared" si="110"/>
        <v>7225.28</v>
      </c>
      <c r="EI121" s="7">
        <f t="shared" si="110"/>
        <v>7225.28</v>
      </c>
      <c r="EJ121" s="7">
        <f t="shared" si="110"/>
        <v>7225.28</v>
      </c>
      <c r="EK121" s="7">
        <f t="shared" si="110"/>
        <v>7225.28</v>
      </c>
      <c r="EL121" s="7">
        <f t="shared" si="110"/>
        <v>7225.28</v>
      </c>
      <c r="EM121" s="7">
        <f t="shared" si="110"/>
        <v>7225.28</v>
      </c>
      <c r="EN121" s="7">
        <f t="shared" si="110"/>
        <v>7225.28</v>
      </c>
      <c r="EO121" s="7">
        <f t="shared" si="110"/>
        <v>7225.28</v>
      </c>
      <c r="EP121" s="7">
        <f t="shared" si="110"/>
        <v>7225.28</v>
      </c>
      <c r="EQ121" s="7">
        <f t="shared" si="110"/>
        <v>7225.28</v>
      </c>
      <c r="ER121" s="7">
        <f t="shared" si="110"/>
        <v>7225.28</v>
      </c>
      <c r="ES121" s="7">
        <f t="shared" si="110"/>
        <v>7225.28</v>
      </c>
      <c r="ET121" s="7">
        <f t="shared" si="110"/>
        <v>7225.28</v>
      </c>
      <c r="EU121" s="7">
        <f t="shared" si="110"/>
        <v>7225.28</v>
      </c>
      <c r="EV121" s="7">
        <f t="shared" si="110"/>
        <v>7225.28</v>
      </c>
      <c r="EW121" s="7">
        <f t="shared" si="110"/>
        <v>7225.28</v>
      </c>
      <c r="EX121" s="7">
        <f t="shared" si="110"/>
        <v>7225.28</v>
      </c>
      <c r="EY121" s="7">
        <f t="shared" si="110"/>
        <v>7225.28</v>
      </c>
      <c r="EZ121" s="7">
        <f t="shared" si="110"/>
        <v>7225.28</v>
      </c>
      <c r="FA121" s="7">
        <f t="shared" si="110"/>
        <v>7225.28</v>
      </c>
      <c r="FB121" s="7">
        <f t="shared" si="110"/>
        <v>7225.28</v>
      </c>
      <c r="FC121" s="7">
        <f t="shared" si="110"/>
        <v>7225.28</v>
      </c>
      <c r="FD121" s="7">
        <f t="shared" si="110"/>
        <v>7225.28</v>
      </c>
      <c r="FE121" s="7">
        <f t="shared" si="110"/>
        <v>7225.28</v>
      </c>
      <c r="FF121" s="7">
        <f t="shared" si="110"/>
        <v>7225.28</v>
      </c>
      <c r="FG121" s="7">
        <f t="shared" si="110"/>
        <v>7225.28</v>
      </c>
      <c r="FH121" s="7">
        <f t="shared" si="110"/>
        <v>7225.28</v>
      </c>
      <c r="FI121" s="7">
        <f t="shared" si="110"/>
        <v>7225.28</v>
      </c>
      <c r="FJ121" s="7">
        <f t="shared" si="110"/>
        <v>7225.28</v>
      </c>
      <c r="FK121" s="7">
        <f t="shared" si="110"/>
        <v>7225.28</v>
      </c>
      <c r="FL121" s="7">
        <f t="shared" si="110"/>
        <v>7225.28</v>
      </c>
      <c r="FM121" s="7">
        <f t="shared" si="110"/>
        <v>7225.28</v>
      </c>
      <c r="FN121" s="7">
        <f t="shared" si="110"/>
        <v>7225.28</v>
      </c>
      <c r="FO121" s="7">
        <f t="shared" si="110"/>
        <v>7225.28</v>
      </c>
      <c r="FP121" s="7">
        <f t="shared" si="110"/>
        <v>7225.28</v>
      </c>
      <c r="FQ121" s="7">
        <f t="shared" si="110"/>
        <v>7225.28</v>
      </c>
      <c r="FR121" s="7">
        <f t="shared" si="110"/>
        <v>7225.28</v>
      </c>
      <c r="FS121" s="7">
        <f t="shared" si="110"/>
        <v>7225.28</v>
      </c>
      <c r="FT121" s="7">
        <f t="shared" si="110"/>
        <v>7225.28</v>
      </c>
      <c r="FU121" s="7">
        <f t="shared" si="110"/>
        <v>7225.28</v>
      </c>
      <c r="FV121" s="7">
        <f t="shared" si="110"/>
        <v>7225.28</v>
      </c>
      <c r="FW121" s="7">
        <f t="shared" si="110"/>
        <v>7225.28</v>
      </c>
      <c r="FX121" s="7">
        <f t="shared" si="110"/>
        <v>7225.28</v>
      </c>
      <c r="FY121" s="7"/>
      <c r="FZ121" s="7"/>
      <c r="GA121" s="62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436</v>
      </c>
      <c r="B122" s="7" t="s">
        <v>437</v>
      </c>
      <c r="C122" s="34">
        <f t="shared" ref="C122:BN122" si="111">1-C115</f>
        <v>0.11409999999999998</v>
      </c>
      <c r="D122" s="34">
        <f t="shared" si="111"/>
        <v>9.4999999999999973E-2</v>
      </c>
      <c r="E122" s="34">
        <f t="shared" si="111"/>
        <v>0.11570000000000003</v>
      </c>
      <c r="F122" s="34">
        <f t="shared" si="111"/>
        <v>0.10399999999999998</v>
      </c>
      <c r="G122" s="34">
        <f t="shared" si="111"/>
        <v>0.15400000000000003</v>
      </c>
      <c r="H122" s="34">
        <f t="shared" si="111"/>
        <v>0.15569999999999995</v>
      </c>
      <c r="I122" s="34">
        <f t="shared" si="111"/>
        <v>0.11329999999999996</v>
      </c>
      <c r="J122" s="34">
        <f t="shared" si="111"/>
        <v>0.13649999999999995</v>
      </c>
      <c r="K122" s="34">
        <f t="shared" si="111"/>
        <v>0.18689999999999996</v>
      </c>
      <c r="L122" s="34">
        <f t="shared" si="111"/>
        <v>0.1361</v>
      </c>
      <c r="M122" s="34">
        <f t="shared" si="111"/>
        <v>0.15000000000000002</v>
      </c>
      <c r="N122" s="34">
        <f t="shared" si="111"/>
        <v>9.4999999999999973E-2</v>
      </c>
      <c r="O122" s="34">
        <f t="shared" si="111"/>
        <v>0.10899999999999999</v>
      </c>
      <c r="P122" s="34">
        <f t="shared" si="111"/>
        <v>0.1885</v>
      </c>
      <c r="Q122" s="34">
        <f t="shared" si="111"/>
        <v>9.4999999999999973E-2</v>
      </c>
      <c r="R122" s="34">
        <f t="shared" si="111"/>
        <v>0.12480000000000002</v>
      </c>
      <c r="S122" s="34">
        <f t="shared" si="111"/>
        <v>0.13990000000000002</v>
      </c>
      <c r="T122" s="34">
        <f t="shared" si="111"/>
        <v>0.19489999999999996</v>
      </c>
      <c r="U122" s="34">
        <f t="shared" si="111"/>
        <v>0.20040000000000002</v>
      </c>
      <c r="V122" s="34">
        <f t="shared" si="111"/>
        <v>0.18530000000000002</v>
      </c>
      <c r="W122" s="34">
        <f t="shared" si="111"/>
        <v>0.19589999999999996</v>
      </c>
      <c r="X122" s="34">
        <f t="shared" si="111"/>
        <v>0.20079999999999998</v>
      </c>
      <c r="Y122" s="34">
        <f t="shared" si="111"/>
        <v>0.13729999999999998</v>
      </c>
      <c r="Z122" s="34">
        <f t="shared" si="111"/>
        <v>0.18930000000000002</v>
      </c>
      <c r="AA122" s="34">
        <f t="shared" si="111"/>
        <v>9.4999999999999973E-2</v>
      </c>
      <c r="AB122" s="34">
        <f t="shared" si="111"/>
        <v>9.4999999999999973E-2</v>
      </c>
      <c r="AC122" s="34">
        <f t="shared" si="111"/>
        <v>0.15790000000000004</v>
      </c>
      <c r="AD122" s="34">
        <f t="shared" si="111"/>
        <v>0.14749999999999996</v>
      </c>
      <c r="AE122" s="34">
        <f t="shared" si="111"/>
        <v>0.19750000000000001</v>
      </c>
      <c r="AF122" s="34">
        <f t="shared" si="111"/>
        <v>0.19269999999999998</v>
      </c>
      <c r="AG122" s="34">
        <f t="shared" si="111"/>
        <v>0.16779999999999995</v>
      </c>
      <c r="AH122" s="34">
        <f t="shared" si="111"/>
        <v>0.1552</v>
      </c>
      <c r="AI122" s="34">
        <f t="shared" si="111"/>
        <v>0.18189999999999995</v>
      </c>
      <c r="AJ122" s="34">
        <f t="shared" si="111"/>
        <v>0.19369999999999998</v>
      </c>
      <c r="AK122" s="34">
        <f t="shared" si="111"/>
        <v>0.19010000000000005</v>
      </c>
      <c r="AL122" s="34">
        <f t="shared" si="111"/>
        <v>0.18630000000000002</v>
      </c>
      <c r="AM122" s="34">
        <f t="shared" si="111"/>
        <v>0.17549999999999999</v>
      </c>
      <c r="AN122" s="34">
        <f t="shared" si="111"/>
        <v>0.18020000000000003</v>
      </c>
      <c r="AO122" s="34">
        <f t="shared" si="111"/>
        <v>0.12470000000000003</v>
      </c>
      <c r="AP122" s="34">
        <f t="shared" si="111"/>
        <v>9.4999999999999973E-2</v>
      </c>
      <c r="AQ122" s="34">
        <f t="shared" si="111"/>
        <v>0.18979999999999997</v>
      </c>
      <c r="AR122" s="34">
        <f t="shared" si="111"/>
        <v>9.4999999999999973E-2</v>
      </c>
      <c r="AS122" s="34">
        <f t="shared" si="111"/>
        <v>0.11570000000000003</v>
      </c>
      <c r="AT122" s="34">
        <f t="shared" si="111"/>
        <v>0.13729999999999998</v>
      </c>
      <c r="AU122" s="34">
        <f t="shared" si="111"/>
        <v>0.18730000000000002</v>
      </c>
      <c r="AV122" s="34">
        <f t="shared" si="111"/>
        <v>0.18440000000000001</v>
      </c>
      <c r="AW122" s="34">
        <f t="shared" si="111"/>
        <v>0.1875</v>
      </c>
      <c r="AX122" s="34">
        <f t="shared" si="111"/>
        <v>0.20020000000000004</v>
      </c>
      <c r="AY122" s="34">
        <f t="shared" si="111"/>
        <v>0.17649999999999999</v>
      </c>
      <c r="AZ122" s="34">
        <f t="shared" si="111"/>
        <v>0.11170000000000002</v>
      </c>
      <c r="BA122" s="34">
        <f t="shared" si="111"/>
        <v>0.11360000000000003</v>
      </c>
      <c r="BB122" s="34">
        <f t="shared" si="111"/>
        <v>0.11470000000000002</v>
      </c>
      <c r="BC122" s="34">
        <f t="shared" si="111"/>
        <v>9.5999999999999974E-2</v>
      </c>
      <c r="BD122" s="34">
        <f t="shared" si="111"/>
        <v>0.12260000000000004</v>
      </c>
      <c r="BE122" s="34">
        <f t="shared" si="111"/>
        <v>0.14600000000000002</v>
      </c>
      <c r="BF122" s="34">
        <f t="shared" si="111"/>
        <v>9.9099999999999966E-2</v>
      </c>
      <c r="BG122" s="34">
        <f t="shared" si="111"/>
        <v>0.15710000000000002</v>
      </c>
      <c r="BH122" s="34">
        <f t="shared" si="111"/>
        <v>0.1704</v>
      </c>
      <c r="BI122" s="34">
        <f t="shared" si="111"/>
        <v>0.1875</v>
      </c>
      <c r="BJ122" s="34">
        <f t="shared" si="111"/>
        <v>0.1159</v>
      </c>
      <c r="BK122" s="34">
        <f t="shared" si="111"/>
        <v>9.6600000000000019E-2</v>
      </c>
      <c r="BL122" s="34">
        <f t="shared" si="111"/>
        <v>0.19179999999999997</v>
      </c>
      <c r="BM122" s="34">
        <f t="shared" si="111"/>
        <v>0.18659999999999999</v>
      </c>
      <c r="BN122" s="34">
        <f t="shared" si="111"/>
        <v>0.13039999999999996</v>
      </c>
      <c r="BO122" s="34">
        <f t="shared" ref="BO122:DZ122" si="112">1-BO115</f>
        <v>0.14710000000000001</v>
      </c>
      <c r="BP122" s="34">
        <f t="shared" si="112"/>
        <v>0.19079999999999997</v>
      </c>
      <c r="BQ122" s="34">
        <f t="shared" si="112"/>
        <v>0.11709999999999998</v>
      </c>
      <c r="BR122" s="34">
        <f t="shared" si="112"/>
        <v>0.125</v>
      </c>
      <c r="BS122" s="34">
        <f t="shared" si="112"/>
        <v>0.15169999999999995</v>
      </c>
      <c r="BT122" s="34">
        <f t="shared" si="112"/>
        <v>0.17549999999999999</v>
      </c>
      <c r="BU122" s="34">
        <f t="shared" si="112"/>
        <v>0.17659999999999998</v>
      </c>
      <c r="BV122" s="34">
        <f t="shared" si="112"/>
        <v>0.14829999999999999</v>
      </c>
      <c r="BW122" s="34">
        <f t="shared" si="112"/>
        <v>0.13819999999999999</v>
      </c>
      <c r="BX122" s="34">
        <f t="shared" si="112"/>
        <v>0.19779999999999998</v>
      </c>
      <c r="BY122" s="34">
        <f t="shared" si="112"/>
        <v>0.17220000000000002</v>
      </c>
      <c r="BZ122" s="34">
        <f t="shared" si="112"/>
        <v>0.18879999999999997</v>
      </c>
      <c r="CA122" s="34">
        <f t="shared" si="112"/>
        <v>0.19369999999999998</v>
      </c>
      <c r="CB122" s="34">
        <f t="shared" si="112"/>
        <v>9.4999999999999973E-2</v>
      </c>
      <c r="CC122" s="34">
        <f t="shared" si="112"/>
        <v>0.19140000000000001</v>
      </c>
      <c r="CD122" s="34">
        <f t="shared" si="112"/>
        <v>0.20079999999999998</v>
      </c>
      <c r="CE122" s="34">
        <f t="shared" si="112"/>
        <v>0.19430000000000003</v>
      </c>
      <c r="CF122" s="34">
        <f t="shared" si="112"/>
        <v>0.19499999999999995</v>
      </c>
      <c r="CG122" s="34">
        <f t="shared" si="112"/>
        <v>0.1905</v>
      </c>
      <c r="CH122" s="34">
        <f t="shared" si="112"/>
        <v>0.19679999999999997</v>
      </c>
      <c r="CI122" s="34">
        <f t="shared" si="112"/>
        <v>0.16679999999999995</v>
      </c>
      <c r="CJ122" s="34">
        <f t="shared" si="112"/>
        <v>0.15749999999999997</v>
      </c>
      <c r="CK122" s="34">
        <f t="shared" si="112"/>
        <v>0.11560000000000004</v>
      </c>
      <c r="CL122" s="34">
        <f t="shared" si="112"/>
        <v>0.14590000000000003</v>
      </c>
      <c r="CM122" s="34">
        <f t="shared" si="112"/>
        <v>0.16359999999999997</v>
      </c>
      <c r="CN122" s="34">
        <f t="shared" si="112"/>
        <v>9.4999999999999973E-2</v>
      </c>
      <c r="CO122" s="34">
        <f t="shared" si="112"/>
        <v>0.10829999999999995</v>
      </c>
      <c r="CP122" s="34">
        <f t="shared" si="112"/>
        <v>0.15649999999999997</v>
      </c>
      <c r="CQ122" s="34">
        <f t="shared" si="112"/>
        <v>0.16039999999999999</v>
      </c>
      <c r="CR122" s="34">
        <f t="shared" si="112"/>
        <v>0.19089999999999996</v>
      </c>
      <c r="CS122" s="34">
        <f t="shared" si="112"/>
        <v>0.18110000000000004</v>
      </c>
      <c r="CT122" s="34">
        <f t="shared" si="112"/>
        <v>0.19699999999999995</v>
      </c>
      <c r="CU122" s="34">
        <f t="shared" si="112"/>
        <v>0.17169999999999996</v>
      </c>
      <c r="CV122" s="34">
        <f t="shared" si="112"/>
        <v>0.20079999999999998</v>
      </c>
      <c r="CW122" s="34">
        <f t="shared" si="112"/>
        <v>0.19099999999999995</v>
      </c>
      <c r="CX122" s="34">
        <f t="shared" si="112"/>
        <v>0.17430000000000001</v>
      </c>
      <c r="CY122" s="34">
        <f t="shared" si="112"/>
        <v>0.20079999999999998</v>
      </c>
      <c r="CZ122" s="34">
        <f t="shared" si="112"/>
        <v>0.13780000000000003</v>
      </c>
      <c r="DA122" s="34">
        <f t="shared" si="112"/>
        <v>0.19179999999999997</v>
      </c>
      <c r="DB122" s="34">
        <f t="shared" si="112"/>
        <v>0.18410000000000004</v>
      </c>
      <c r="DC122" s="34">
        <f t="shared" si="112"/>
        <v>0.19430000000000003</v>
      </c>
      <c r="DD122" s="34">
        <f t="shared" si="112"/>
        <v>0.19359999999999999</v>
      </c>
      <c r="DE122" s="34">
        <f t="shared" si="112"/>
        <v>0.17859999999999998</v>
      </c>
      <c r="DF122" s="34">
        <f t="shared" si="112"/>
        <v>0.10209999999999997</v>
      </c>
      <c r="DG122" s="34">
        <f t="shared" si="112"/>
        <v>0.19820000000000004</v>
      </c>
      <c r="DH122" s="34">
        <f t="shared" si="112"/>
        <v>0.13800000000000001</v>
      </c>
      <c r="DI122" s="34">
        <f t="shared" si="112"/>
        <v>0.13490000000000002</v>
      </c>
      <c r="DJ122" s="34">
        <f t="shared" si="112"/>
        <v>0.16849999999999998</v>
      </c>
      <c r="DK122" s="34">
        <f t="shared" si="112"/>
        <v>0.17449999999999999</v>
      </c>
      <c r="DL122" s="34">
        <f t="shared" si="112"/>
        <v>0.11880000000000002</v>
      </c>
      <c r="DM122" s="34">
        <f t="shared" si="112"/>
        <v>0.18769999999999998</v>
      </c>
      <c r="DN122" s="34">
        <f t="shared" si="112"/>
        <v>0.14539999999999997</v>
      </c>
      <c r="DO122" s="34">
        <f t="shared" si="112"/>
        <v>0.13190000000000002</v>
      </c>
      <c r="DP122" s="34">
        <f t="shared" si="112"/>
        <v>0.19089999999999996</v>
      </c>
      <c r="DQ122" s="34">
        <f t="shared" si="112"/>
        <v>0.16620000000000001</v>
      </c>
      <c r="DR122" s="34">
        <f t="shared" si="112"/>
        <v>0.14380000000000004</v>
      </c>
      <c r="DS122" s="34">
        <f t="shared" si="112"/>
        <v>0.16459999999999997</v>
      </c>
      <c r="DT122" s="34">
        <f t="shared" si="112"/>
        <v>0.19330000000000003</v>
      </c>
      <c r="DU122" s="34">
        <f t="shared" si="112"/>
        <v>0.17959999999999998</v>
      </c>
      <c r="DV122" s="34">
        <f t="shared" si="112"/>
        <v>0.18989999999999996</v>
      </c>
      <c r="DW122" s="34">
        <f t="shared" si="112"/>
        <v>0.18269999999999997</v>
      </c>
      <c r="DX122" s="34">
        <f t="shared" si="112"/>
        <v>0.19289999999999996</v>
      </c>
      <c r="DY122" s="34">
        <f t="shared" si="112"/>
        <v>0.18269999999999997</v>
      </c>
      <c r="DZ122" s="34">
        <f t="shared" si="112"/>
        <v>0.16379999999999995</v>
      </c>
      <c r="EA122" s="34">
        <f t="shared" ref="EA122:FX122" si="113">1-EA115</f>
        <v>0.16949999999999998</v>
      </c>
      <c r="EB122" s="34">
        <f t="shared" si="113"/>
        <v>0.17020000000000002</v>
      </c>
      <c r="EC122" s="34">
        <f t="shared" si="113"/>
        <v>0.18359999999999999</v>
      </c>
      <c r="ED122" s="34">
        <f t="shared" si="113"/>
        <v>0.14019999999999999</v>
      </c>
      <c r="EE122" s="34">
        <f t="shared" si="113"/>
        <v>0.19199999999999995</v>
      </c>
      <c r="EF122" s="34">
        <f t="shared" si="113"/>
        <v>0.14129999999999998</v>
      </c>
      <c r="EG122" s="34">
        <f t="shared" si="113"/>
        <v>0.18569999999999998</v>
      </c>
      <c r="EH122" s="34">
        <f t="shared" si="113"/>
        <v>0.18799999999999994</v>
      </c>
      <c r="EI122" s="34">
        <f t="shared" si="113"/>
        <v>0.10770000000000002</v>
      </c>
      <c r="EJ122" s="34">
        <f t="shared" si="113"/>
        <v>0.11270000000000002</v>
      </c>
      <c r="EK122" s="34">
        <f t="shared" si="113"/>
        <v>0.16739999999999999</v>
      </c>
      <c r="EL122" s="34">
        <f t="shared" si="113"/>
        <v>0.17430000000000001</v>
      </c>
      <c r="EM122" s="34">
        <f t="shared" si="113"/>
        <v>0.17700000000000005</v>
      </c>
      <c r="EN122" s="34">
        <f t="shared" si="113"/>
        <v>0.15269999999999995</v>
      </c>
      <c r="EO122" s="34">
        <f t="shared" si="113"/>
        <v>0.18000000000000005</v>
      </c>
      <c r="EP122" s="34">
        <f t="shared" si="113"/>
        <v>0.17889999999999995</v>
      </c>
      <c r="EQ122" s="34">
        <f t="shared" si="113"/>
        <v>0.13360000000000005</v>
      </c>
      <c r="ER122" s="34">
        <f t="shared" si="113"/>
        <v>0.1845</v>
      </c>
      <c r="ES122" s="34">
        <f t="shared" si="113"/>
        <v>0.19410000000000005</v>
      </c>
      <c r="ET122" s="34">
        <f t="shared" si="113"/>
        <v>0.18969999999999998</v>
      </c>
      <c r="EU122" s="34">
        <f t="shared" si="113"/>
        <v>0.17010000000000003</v>
      </c>
      <c r="EV122" s="34">
        <f t="shared" si="113"/>
        <v>0.19879999999999998</v>
      </c>
      <c r="EW122" s="34">
        <f t="shared" si="113"/>
        <v>0.16100000000000003</v>
      </c>
      <c r="EX122" s="34">
        <f t="shared" si="113"/>
        <v>0.19189999999999996</v>
      </c>
      <c r="EY122" s="34">
        <f t="shared" si="113"/>
        <v>0.15810000000000002</v>
      </c>
      <c r="EZ122" s="34">
        <f t="shared" si="113"/>
        <v>0.19479999999999997</v>
      </c>
      <c r="FA122" s="34">
        <f t="shared" si="113"/>
        <v>0.13109999999999999</v>
      </c>
      <c r="FB122" s="34">
        <f t="shared" si="113"/>
        <v>0.18220000000000003</v>
      </c>
      <c r="FC122" s="34">
        <f t="shared" si="113"/>
        <v>0.13759999999999994</v>
      </c>
      <c r="FD122" s="34">
        <f t="shared" si="113"/>
        <v>0.17820000000000003</v>
      </c>
      <c r="FE122" s="34">
        <f t="shared" si="113"/>
        <v>0.19750000000000001</v>
      </c>
      <c r="FF122" s="34">
        <f t="shared" si="113"/>
        <v>0.18989999999999996</v>
      </c>
      <c r="FG122" s="34">
        <f t="shared" si="113"/>
        <v>0.19550000000000001</v>
      </c>
      <c r="FH122" s="34">
        <f t="shared" si="113"/>
        <v>0.19850000000000001</v>
      </c>
      <c r="FI122" s="34">
        <f t="shared" si="113"/>
        <v>0.13890000000000002</v>
      </c>
      <c r="FJ122" s="34">
        <f t="shared" si="113"/>
        <v>0.13800000000000001</v>
      </c>
      <c r="FK122" s="34">
        <f t="shared" si="113"/>
        <v>0.13549999999999995</v>
      </c>
      <c r="FL122" s="34">
        <f t="shared" si="113"/>
        <v>0.11509999999999998</v>
      </c>
      <c r="FM122" s="34">
        <f t="shared" si="113"/>
        <v>0.12909999999999999</v>
      </c>
      <c r="FN122" s="34">
        <f t="shared" si="113"/>
        <v>0.10189999999999999</v>
      </c>
      <c r="FO122" s="34">
        <f t="shared" si="113"/>
        <v>0.15429999999999999</v>
      </c>
      <c r="FP122" s="34">
        <f t="shared" si="113"/>
        <v>0.13719999999999999</v>
      </c>
      <c r="FQ122" s="34">
        <f t="shared" si="113"/>
        <v>0.1593</v>
      </c>
      <c r="FR122" s="34">
        <f t="shared" si="113"/>
        <v>0.19269999999999998</v>
      </c>
      <c r="FS122" s="34">
        <f t="shared" si="113"/>
        <v>0.1905</v>
      </c>
      <c r="FT122" s="34">
        <f t="shared" si="113"/>
        <v>0.19950000000000001</v>
      </c>
      <c r="FU122" s="34">
        <f t="shared" si="113"/>
        <v>0.16239999999999999</v>
      </c>
      <c r="FV122" s="34">
        <f t="shared" si="113"/>
        <v>0.16659999999999997</v>
      </c>
      <c r="FW122" s="34">
        <f t="shared" si="113"/>
        <v>0.19169999999999998</v>
      </c>
      <c r="FX122" s="34">
        <f t="shared" si="113"/>
        <v>0.20009999999999994</v>
      </c>
      <c r="FY122" s="34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438</v>
      </c>
      <c r="B123" s="7" t="s">
        <v>439</v>
      </c>
      <c r="C123" s="34">
        <f t="shared" ref="C123:BN123" si="114">C113</f>
        <v>1.0297000000000001</v>
      </c>
      <c r="D123" s="34">
        <f t="shared" si="114"/>
        <v>1.0297000000000001</v>
      </c>
      <c r="E123" s="34">
        <f t="shared" si="114"/>
        <v>1.0297000000000001</v>
      </c>
      <c r="F123" s="34">
        <f t="shared" si="114"/>
        <v>1.0297000000000001</v>
      </c>
      <c r="G123" s="34">
        <f t="shared" si="114"/>
        <v>1.1158999999999999</v>
      </c>
      <c r="H123" s="34">
        <f t="shared" si="114"/>
        <v>1.1189</v>
      </c>
      <c r="I123" s="34">
        <f t="shared" si="114"/>
        <v>1.0297000000000001</v>
      </c>
      <c r="J123" s="34">
        <f t="shared" si="114"/>
        <v>1.052</v>
      </c>
      <c r="K123" s="34">
        <f t="shared" si="114"/>
        <v>1.5780000000000001</v>
      </c>
      <c r="L123" s="34">
        <f t="shared" si="114"/>
        <v>1.0508999999999999</v>
      </c>
      <c r="M123" s="34">
        <f t="shared" si="114"/>
        <v>1.109</v>
      </c>
      <c r="N123" s="34">
        <f t="shared" si="114"/>
        <v>1.0297000000000001</v>
      </c>
      <c r="O123" s="34">
        <f t="shared" si="114"/>
        <v>1.0297000000000001</v>
      </c>
      <c r="P123" s="34">
        <f t="shared" si="114"/>
        <v>1.671</v>
      </c>
      <c r="Q123" s="34">
        <f t="shared" si="114"/>
        <v>1.0297000000000001</v>
      </c>
      <c r="R123" s="34">
        <f t="shared" si="114"/>
        <v>1.0309999999999999</v>
      </c>
      <c r="S123" s="34">
        <f t="shared" si="114"/>
        <v>1.0851999999999999</v>
      </c>
      <c r="T123" s="34">
        <f t="shared" si="114"/>
        <v>2.0474999999999999</v>
      </c>
      <c r="U123" s="34">
        <f t="shared" si="114"/>
        <v>2.3732000000000002</v>
      </c>
      <c r="V123" s="34">
        <f t="shared" si="114"/>
        <v>1.5175000000000001</v>
      </c>
      <c r="W123" s="34">
        <f t="shared" si="114"/>
        <v>2.1107</v>
      </c>
      <c r="X123" s="34">
        <f t="shared" si="114"/>
        <v>2.3957999999999999</v>
      </c>
      <c r="Y123" s="34">
        <f t="shared" si="114"/>
        <v>1.0577000000000001</v>
      </c>
      <c r="Z123" s="34">
        <f t="shared" si="114"/>
        <v>1.7221</v>
      </c>
      <c r="AA123" s="34">
        <f t="shared" si="114"/>
        <v>1.0297000000000001</v>
      </c>
      <c r="AB123" s="34">
        <f t="shared" si="114"/>
        <v>1.0297000000000001</v>
      </c>
      <c r="AC123" s="34">
        <f t="shared" si="114"/>
        <v>1.1257999999999999</v>
      </c>
      <c r="AD123" s="34">
        <f t="shared" si="114"/>
        <v>1.1045</v>
      </c>
      <c r="AE123" s="34">
        <f t="shared" si="114"/>
        <v>2.2002000000000002</v>
      </c>
      <c r="AF123" s="34">
        <f t="shared" si="114"/>
        <v>1.9185000000000001</v>
      </c>
      <c r="AG123" s="34">
        <f t="shared" si="114"/>
        <v>1.1915</v>
      </c>
      <c r="AH123" s="34">
        <f t="shared" si="114"/>
        <v>1.1180000000000001</v>
      </c>
      <c r="AI123" s="34">
        <f t="shared" si="114"/>
        <v>1.4295</v>
      </c>
      <c r="AJ123" s="34">
        <f t="shared" si="114"/>
        <v>1.976</v>
      </c>
      <c r="AK123" s="34">
        <f t="shared" si="114"/>
        <v>1.7645999999999999</v>
      </c>
      <c r="AL123" s="34">
        <f t="shared" si="114"/>
        <v>1.544</v>
      </c>
      <c r="AM123" s="34">
        <f t="shared" si="114"/>
        <v>1.2609999999999999</v>
      </c>
      <c r="AN123" s="34">
        <f t="shared" si="114"/>
        <v>1.3835</v>
      </c>
      <c r="AO123" s="34">
        <f t="shared" si="114"/>
        <v>1.0308999999999999</v>
      </c>
      <c r="AP123" s="34">
        <f t="shared" si="114"/>
        <v>1.0297000000000001</v>
      </c>
      <c r="AQ123" s="34">
        <f t="shared" si="114"/>
        <v>1.7477</v>
      </c>
      <c r="AR123" s="34">
        <f t="shared" si="114"/>
        <v>1.0297000000000001</v>
      </c>
      <c r="AS123" s="34">
        <f t="shared" si="114"/>
        <v>1.0297000000000001</v>
      </c>
      <c r="AT123" s="34">
        <f t="shared" si="114"/>
        <v>1.0573999999999999</v>
      </c>
      <c r="AU123" s="34">
        <f t="shared" si="114"/>
        <v>1.6032999999999999</v>
      </c>
      <c r="AV123" s="34">
        <f t="shared" si="114"/>
        <v>1.4946999999999999</v>
      </c>
      <c r="AW123" s="34">
        <f t="shared" si="114"/>
        <v>1.613</v>
      </c>
      <c r="AX123" s="34">
        <f t="shared" si="114"/>
        <v>2.3626999999999998</v>
      </c>
      <c r="AY123" s="34">
        <f t="shared" si="114"/>
        <v>1.288</v>
      </c>
      <c r="AZ123" s="34">
        <f t="shared" si="114"/>
        <v>1.0297000000000001</v>
      </c>
      <c r="BA123" s="34">
        <f t="shared" si="114"/>
        <v>1.0297000000000001</v>
      </c>
      <c r="BB123" s="34">
        <f t="shared" si="114"/>
        <v>1.0297000000000001</v>
      </c>
      <c r="BC123" s="34">
        <f t="shared" si="114"/>
        <v>1.0297000000000001</v>
      </c>
      <c r="BD123" s="34">
        <f t="shared" si="114"/>
        <v>1.0297000000000001</v>
      </c>
      <c r="BE123" s="34">
        <f t="shared" si="114"/>
        <v>1.1019000000000001</v>
      </c>
      <c r="BF123" s="34">
        <f t="shared" si="114"/>
        <v>1.0297000000000001</v>
      </c>
      <c r="BG123" s="34">
        <f t="shared" si="114"/>
        <v>1.1213</v>
      </c>
      <c r="BH123" s="34">
        <f t="shared" si="114"/>
        <v>1.2089000000000001</v>
      </c>
      <c r="BI123" s="34">
        <f t="shared" si="114"/>
        <v>1.6168</v>
      </c>
      <c r="BJ123" s="34">
        <f t="shared" si="114"/>
        <v>1.0297000000000001</v>
      </c>
      <c r="BK123" s="34">
        <f t="shared" si="114"/>
        <v>1.0297000000000001</v>
      </c>
      <c r="BL123" s="34">
        <f t="shared" si="114"/>
        <v>1.8673</v>
      </c>
      <c r="BM123" s="34">
        <f t="shared" si="114"/>
        <v>1.5623</v>
      </c>
      <c r="BN123" s="34">
        <f t="shared" si="114"/>
        <v>1.0363</v>
      </c>
      <c r="BO123" s="34">
        <f t="shared" ref="BO123:DZ123" si="115">BO113</f>
        <v>1.1039000000000001</v>
      </c>
      <c r="BP123" s="34">
        <f t="shared" si="115"/>
        <v>1.8056000000000001</v>
      </c>
      <c r="BQ123" s="34">
        <f t="shared" si="115"/>
        <v>1.0297000000000001</v>
      </c>
      <c r="BR123" s="34">
        <f t="shared" si="115"/>
        <v>1.0311999999999999</v>
      </c>
      <c r="BS123" s="34">
        <f t="shared" si="115"/>
        <v>1.1117999999999999</v>
      </c>
      <c r="BT123" s="34">
        <f t="shared" si="115"/>
        <v>1.2618</v>
      </c>
      <c r="BU123" s="34">
        <f t="shared" si="115"/>
        <v>1.2908999999999999</v>
      </c>
      <c r="BV123" s="34">
        <f t="shared" si="115"/>
        <v>1.1060000000000001</v>
      </c>
      <c r="BW123" s="34">
        <f t="shared" si="115"/>
        <v>1.0666</v>
      </c>
      <c r="BX123" s="34">
        <f t="shared" si="115"/>
        <v>2.2189999999999999</v>
      </c>
      <c r="BY123" s="34">
        <f t="shared" si="115"/>
        <v>1.2211000000000001</v>
      </c>
      <c r="BZ123" s="34">
        <f t="shared" si="115"/>
        <v>1.6919999999999999</v>
      </c>
      <c r="CA123" s="34">
        <f t="shared" si="115"/>
        <v>1.9786999999999999</v>
      </c>
      <c r="CB123" s="34">
        <f t="shared" si="115"/>
        <v>1.0297000000000001</v>
      </c>
      <c r="CC123" s="34">
        <f t="shared" si="115"/>
        <v>1.8451</v>
      </c>
      <c r="CD123" s="34">
        <f t="shared" si="115"/>
        <v>2.3957999999999999</v>
      </c>
      <c r="CE123" s="34">
        <f t="shared" si="115"/>
        <v>2.0163000000000002</v>
      </c>
      <c r="CF123" s="34">
        <f t="shared" si="115"/>
        <v>2.0535000000000001</v>
      </c>
      <c r="CG123" s="34">
        <f t="shared" si="115"/>
        <v>1.7876000000000001</v>
      </c>
      <c r="CH123" s="34">
        <f t="shared" si="115"/>
        <v>2.1629999999999998</v>
      </c>
      <c r="CI123" s="34">
        <f t="shared" si="115"/>
        <v>1.1848000000000001</v>
      </c>
      <c r="CJ123" s="34">
        <f t="shared" si="115"/>
        <v>1.1229</v>
      </c>
      <c r="CK123" s="34">
        <f t="shared" si="115"/>
        <v>1.0297000000000001</v>
      </c>
      <c r="CL123" s="34">
        <f t="shared" si="115"/>
        <v>1.1017999999999999</v>
      </c>
      <c r="CM123" s="34">
        <f t="shared" si="115"/>
        <v>1.1634</v>
      </c>
      <c r="CN123" s="34">
        <f t="shared" si="115"/>
        <v>1.0297000000000001</v>
      </c>
      <c r="CO123" s="34">
        <f t="shared" si="115"/>
        <v>1.0297000000000001</v>
      </c>
      <c r="CP123" s="34">
        <f t="shared" si="115"/>
        <v>1.1202000000000001</v>
      </c>
      <c r="CQ123" s="34">
        <f t="shared" si="115"/>
        <v>1.1427</v>
      </c>
      <c r="CR123" s="34">
        <f t="shared" si="115"/>
        <v>1.8153999999999999</v>
      </c>
      <c r="CS123" s="34">
        <f t="shared" si="115"/>
        <v>1.4087000000000001</v>
      </c>
      <c r="CT123" s="34">
        <f t="shared" si="115"/>
        <v>2.1758000000000002</v>
      </c>
      <c r="CU123" s="34">
        <f t="shared" si="115"/>
        <v>1.2176</v>
      </c>
      <c r="CV123" s="34">
        <f t="shared" si="115"/>
        <v>2.3957999999999999</v>
      </c>
      <c r="CW123" s="34">
        <f t="shared" si="115"/>
        <v>1.8203</v>
      </c>
      <c r="CX123" s="34">
        <f t="shared" si="115"/>
        <v>1.2350000000000001</v>
      </c>
      <c r="CY123" s="34">
        <f t="shared" si="115"/>
        <v>2.3957999999999999</v>
      </c>
      <c r="CZ123" s="34">
        <f t="shared" si="115"/>
        <v>1.0629</v>
      </c>
      <c r="DA123" s="34">
        <f t="shared" si="115"/>
        <v>1.8681000000000001</v>
      </c>
      <c r="DB123" s="34">
        <f t="shared" si="115"/>
        <v>1.4869000000000001</v>
      </c>
      <c r="DC123" s="34">
        <f t="shared" si="115"/>
        <v>2.0125000000000002</v>
      </c>
      <c r="DD123" s="34">
        <f t="shared" si="115"/>
        <v>1.9753000000000001</v>
      </c>
      <c r="DE123" s="34">
        <f t="shared" si="115"/>
        <v>1.3421000000000001</v>
      </c>
      <c r="DF123" s="34">
        <f t="shared" si="115"/>
        <v>1.0297000000000001</v>
      </c>
      <c r="DG123" s="34">
        <f t="shared" si="115"/>
        <v>2.2461000000000002</v>
      </c>
      <c r="DH123" s="34">
        <f t="shared" si="115"/>
        <v>1.0646</v>
      </c>
      <c r="DI123" s="34">
        <f t="shared" si="115"/>
        <v>1.0476000000000001</v>
      </c>
      <c r="DJ123" s="34">
        <f t="shared" si="115"/>
        <v>1.1962999999999999</v>
      </c>
      <c r="DK123" s="34">
        <f t="shared" si="115"/>
        <v>1.2359</v>
      </c>
      <c r="DL123" s="34">
        <f t="shared" si="115"/>
        <v>1.0297000000000001</v>
      </c>
      <c r="DM123" s="34">
        <f t="shared" si="115"/>
        <v>1.7048000000000001</v>
      </c>
      <c r="DN123" s="34">
        <f t="shared" si="115"/>
        <v>1.101</v>
      </c>
      <c r="DO123" s="34">
        <f t="shared" si="115"/>
        <v>1.0395000000000001</v>
      </c>
      <c r="DP123" s="34">
        <f t="shared" si="115"/>
        <v>1.8130999999999999</v>
      </c>
      <c r="DQ123" s="34">
        <f t="shared" si="115"/>
        <v>1.1811</v>
      </c>
      <c r="DR123" s="34">
        <f t="shared" si="115"/>
        <v>1.0981000000000001</v>
      </c>
      <c r="DS123" s="34">
        <f t="shared" si="115"/>
        <v>1.1702999999999999</v>
      </c>
      <c r="DT123" s="34">
        <f t="shared" si="115"/>
        <v>1.9535</v>
      </c>
      <c r="DU123" s="34">
        <f t="shared" si="115"/>
        <v>1.3688</v>
      </c>
      <c r="DV123" s="34">
        <f t="shared" si="115"/>
        <v>1.7525999999999999</v>
      </c>
      <c r="DW123" s="34">
        <f t="shared" si="115"/>
        <v>1.4493</v>
      </c>
      <c r="DX123" s="34">
        <f t="shared" si="115"/>
        <v>1.9316</v>
      </c>
      <c r="DY123" s="34">
        <f t="shared" si="115"/>
        <v>1.4498</v>
      </c>
      <c r="DZ123" s="34">
        <f t="shared" si="115"/>
        <v>1.1652</v>
      </c>
      <c r="EA123" s="34">
        <f t="shared" ref="EA123:FX123" si="116">EA113</f>
        <v>1.2029000000000001</v>
      </c>
      <c r="EB123" s="34">
        <f t="shared" si="116"/>
        <v>1.2076</v>
      </c>
      <c r="EC123" s="34">
        <f t="shared" si="116"/>
        <v>1.4730000000000001</v>
      </c>
      <c r="ED123" s="34">
        <f t="shared" si="116"/>
        <v>1.0882000000000001</v>
      </c>
      <c r="EE123" s="34">
        <f t="shared" si="116"/>
        <v>1.8809</v>
      </c>
      <c r="EF123" s="34">
        <f t="shared" si="116"/>
        <v>1.0938000000000001</v>
      </c>
      <c r="EG123" s="34">
        <f t="shared" si="116"/>
        <v>1.5301</v>
      </c>
      <c r="EH123" s="34">
        <f t="shared" si="116"/>
        <v>1.6460999999999999</v>
      </c>
      <c r="EI123" s="34">
        <f t="shared" si="116"/>
        <v>1.0297000000000001</v>
      </c>
      <c r="EJ123" s="34">
        <f t="shared" si="116"/>
        <v>1.0297000000000001</v>
      </c>
      <c r="EK123" s="34">
        <f t="shared" si="116"/>
        <v>1.1891</v>
      </c>
      <c r="EL123" s="34">
        <f t="shared" si="116"/>
        <v>1.2349000000000001</v>
      </c>
      <c r="EM123" s="34">
        <f t="shared" si="116"/>
        <v>1.2992999999999999</v>
      </c>
      <c r="EN123" s="34">
        <f t="shared" si="116"/>
        <v>1.1135999999999999</v>
      </c>
      <c r="EO123" s="34">
        <f t="shared" si="116"/>
        <v>1.3785000000000001</v>
      </c>
      <c r="EP123" s="34">
        <f t="shared" si="116"/>
        <v>1.3508</v>
      </c>
      <c r="EQ123" s="34">
        <f t="shared" si="116"/>
        <v>1.044</v>
      </c>
      <c r="ER123" s="34">
        <f t="shared" si="116"/>
        <v>1.4979</v>
      </c>
      <c r="ES123" s="34">
        <f t="shared" si="116"/>
        <v>2.0019999999999998</v>
      </c>
      <c r="ET123" s="34">
        <f t="shared" si="116"/>
        <v>1.9508000000000001</v>
      </c>
      <c r="EU123" s="34">
        <f t="shared" si="116"/>
        <v>1.2068000000000001</v>
      </c>
      <c r="EV123" s="34">
        <f t="shared" si="116"/>
        <v>2.2761999999999998</v>
      </c>
      <c r="EW123" s="34">
        <f t="shared" si="116"/>
        <v>1.1467000000000001</v>
      </c>
      <c r="EX123" s="34">
        <f t="shared" si="116"/>
        <v>1.8711</v>
      </c>
      <c r="EY123" s="34">
        <f t="shared" si="116"/>
        <v>1.1268</v>
      </c>
      <c r="EZ123" s="34">
        <f t="shared" si="116"/>
        <v>2.0459999999999998</v>
      </c>
      <c r="FA123" s="34">
        <f t="shared" si="116"/>
        <v>1.0373000000000001</v>
      </c>
      <c r="FB123" s="34">
        <f t="shared" si="116"/>
        <v>1.4363999999999999</v>
      </c>
      <c r="FC123" s="34">
        <f t="shared" si="116"/>
        <v>1.0604</v>
      </c>
      <c r="FD123" s="34">
        <f t="shared" si="116"/>
        <v>1.3325</v>
      </c>
      <c r="FE123" s="34">
        <f t="shared" si="116"/>
        <v>2.2021000000000002</v>
      </c>
      <c r="FF123" s="34">
        <f t="shared" si="116"/>
        <v>1.7541</v>
      </c>
      <c r="FG123" s="34">
        <f t="shared" si="116"/>
        <v>2.0836000000000001</v>
      </c>
      <c r="FH123" s="34">
        <f t="shared" si="116"/>
        <v>2.2604000000000002</v>
      </c>
      <c r="FI123" s="34">
        <f t="shared" si="116"/>
        <v>1.0741000000000001</v>
      </c>
      <c r="FJ123" s="34">
        <f t="shared" si="116"/>
        <v>1.0643</v>
      </c>
      <c r="FK123" s="34">
        <f t="shared" si="116"/>
        <v>1.0494000000000001</v>
      </c>
      <c r="FL123" s="34">
        <f t="shared" si="116"/>
        <v>1.0297000000000001</v>
      </c>
      <c r="FM123" s="34">
        <f t="shared" si="116"/>
        <v>1.0350999999999999</v>
      </c>
      <c r="FN123" s="34">
        <f t="shared" si="116"/>
        <v>1.0297000000000001</v>
      </c>
      <c r="FO123" s="34">
        <f t="shared" si="116"/>
        <v>1.1163000000000001</v>
      </c>
      <c r="FP123" s="34">
        <f t="shared" si="116"/>
        <v>1.0557000000000001</v>
      </c>
      <c r="FQ123" s="34">
        <f t="shared" si="116"/>
        <v>1.135</v>
      </c>
      <c r="FR123" s="34">
        <f t="shared" si="116"/>
        <v>1.9196</v>
      </c>
      <c r="FS123" s="34">
        <f t="shared" si="116"/>
        <v>1.7879</v>
      </c>
      <c r="FT123" s="34">
        <f t="shared" si="116"/>
        <v>2.3216999999999999</v>
      </c>
      <c r="FU123" s="34">
        <f t="shared" si="116"/>
        <v>1.1556</v>
      </c>
      <c r="FV123" s="34">
        <f t="shared" si="116"/>
        <v>1.1839</v>
      </c>
      <c r="FW123" s="34">
        <f t="shared" si="116"/>
        <v>1.8587</v>
      </c>
      <c r="FX123" s="34">
        <f t="shared" si="116"/>
        <v>2.3552</v>
      </c>
      <c r="FY123" s="84"/>
      <c r="FZ123" s="34">
        <f>SUM(C123:FX123)</f>
        <v>252.01989999999986</v>
      </c>
      <c r="GA123" s="7"/>
      <c r="GB123" s="34"/>
      <c r="GC123" s="34"/>
      <c r="GD123" s="34"/>
      <c r="GE123" s="34"/>
      <c r="GF123" s="34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440</v>
      </c>
      <c r="B124" s="7" t="s">
        <v>427</v>
      </c>
      <c r="C124" s="62">
        <f>((C118*C119*C120)+(C122*C121))*C123</f>
        <v>8922.8416660762414</v>
      </c>
      <c r="D124" s="62">
        <f t="shared" ref="D124:BO124" si="117">ROUND(((D118*D119*D120)+(D122*D121))*D123,8)</f>
        <v>8954.8145109100005</v>
      </c>
      <c r="E124" s="62">
        <f t="shared" si="117"/>
        <v>8847.7934571900005</v>
      </c>
      <c r="F124" s="62">
        <f t="shared" si="117"/>
        <v>8873.0875299899999</v>
      </c>
      <c r="G124" s="62">
        <f t="shared" si="117"/>
        <v>9536.0336630700003</v>
      </c>
      <c r="H124" s="62">
        <f t="shared" si="117"/>
        <v>9497.2712099</v>
      </c>
      <c r="I124" s="62">
        <f t="shared" si="117"/>
        <v>8864.8084417499995</v>
      </c>
      <c r="J124" s="62">
        <f t="shared" si="117"/>
        <v>8467.3711219399993</v>
      </c>
      <c r="K124" s="62">
        <f t="shared" si="117"/>
        <v>12430.523224680001</v>
      </c>
      <c r="L124" s="62">
        <f t="shared" si="117"/>
        <v>9187.0375926399993</v>
      </c>
      <c r="M124" s="62">
        <f t="shared" si="117"/>
        <v>9667.8866966599999</v>
      </c>
      <c r="N124" s="62">
        <f t="shared" si="117"/>
        <v>9217.4047513599999</v>
      </c>
      <c r="O124" s="62">
        <f t="shared" si="117"/>
        <v>8997.6681668099991</v>
      </c>
      <c r="P124" s="62">
        <f t="shared" si="117"/>
        <v>14170.12904398</v>
      </c>
      <c r="Q124" s="62">
        <f t="shared" si="117"/>
        <v>9082.7430895899997</v>
      </c>
      <c r="R124" s="62">
        <f t="shared" si="117"/>
        <v>8850.97672814</v>
      </c>
      <c r="S124" s="62">
        <f t="shared" si="117"/>
        <v>9081.7580070500007</v>
      </c>
      <c r="T124" s="62">
        <f t="shared" si="117"/>
        <v>15794.23917289</v>
      </c>
      <c r="U124" s="62">
        <f t="shared" si="117"/>
        <v>18175.342154729999</v>
      </c>
      <c r="V124" s="62">
        <f t="shared" si="117"/>
        <v>11705.77368192</v>
      </c>
      <c r="W124" s="62">
        <f t="shared" si="117"/>
        <v>16170.1119033</v>
      </c>
      <c r="X124" s="62">
        <f t="shared" si="117"/>
        <v>18334.072341489999</v>
      </c>
      <c r="Y124" s="62">
        <f t="shared" si="117"/>
        <v>8116.8679979099998</v>
      </c>
      <c r="Z124" s="62">
        <f t="shared" si="117"/>
        <v>12987.366736399999</v>
      </c>
      <c r="AA124" s="62">
        <f t="shared" si="117"/>
        <v>9022.1453417899993</v>
      </c>
      <c r="AB124" s="62">
        <f t="shared" si="117"/>
        <v>9224.1378344500008</v>
      </c>
      <c r="AC124" s="62">
        <f t="shared" si="117"/>
        <v>9339.7897497100003</v>
      </c>
      <c r="AD124" s="62">
        <f t="shared" si="117"/>
        <v>9041.6247508600009</v>
      </c>
      <c r="AE124" s="62">
        <f t="shared" si="117"/>
        <v>16751.80628633</v>
      </c>
      <c r="AF124" s="62">
        <f t="shared" si="117"/>
        <v>15215.756248350001</v>
      </c>
      <c r="AG124" s="62">
        <f t="shared" si="117"/>
        <v>10142.0907694</v>
      </c>
      <c r="AH124" s="62">
        <f t="shared" si="117"/>
        <v>8835.3468752799999</v>
      </c>
      <c r="AI124" s="62">
        <f t="shared" si="117"/>
        <v>11190.41498763</v>
      </c>
      <c r="AJ124" s="62">
        <f t="shared" si="117"/>
        <v>15600.995179310001</v>
      </c>
      <c r="AK124" s="62">
        <f t="shared" si="117"/>
        <v>13689.39559654</v>
      </c>
      <c r="AL124" s="62">
        <f t="shared" si="117"/>
        <v>12090.81489815</v>
      </c>
      <c r="AM124" s="62">
        <f t="shared" si="117"/>
        <v>9952.4314742200004</v>
      </c>
      <c r="AN124" s="62">
        <f t="shared" si="117"/>
        <v>11184.430184160001</v>
      </c>
      <c r="AO124" s="62">
        <f t="shared" si="117"/>
        <v>8706.8448095799995</v>
      </c>
      <c r="AP124" s="62">
        <f t="shared" si="117"/>
        <v>9089.4761726800007</v>
      </c>
      <c r="AQ124" s="62">
        <f t="shared" si="117"/>
        <v>14356.64382549</v>
      </c>
      <c r="AR124" s="62">
        <f t="shared" si="117"/>
        <v>9089.4761726800007</v>
      </c>
      <c r="AS124" s="62">
        <f t="shared" si="117"/>
        <v>9538.5966222700008</v>
      </c>
      <c r="AT124" s="62">
        <f t="shared" si="117"/>
        <v>9267.9973472999991</v>
      </c>
      <c r="AU124" s="62">
        <f t="shared" si="117"/>
        <v>13608.42045666</v>
      </c>
      <c r="AV124" s="62">
        <f t="shared" si="117"/>
        <v>12570.069186709999</v>
      </c>
      <c r="AW124" s="62">
        <f t="shared" si="117"/>
        <v>13586.08956808</v>
      </c>
      <c r="AX124" s="62">
        <f t="shared" si="117"/>
        <v>19433.228190900001</v>
      </c>
      <c r="AY124" s="62">
        <f t="shared" si="117"/>
        <v>10861.87616727</v>
      </c>
      <c r="AZ124" s="62">
        <f t="shared" si="117"/>
        <v>8814.5089631400006</v>
      </c>
      <c r="BA124" s="62">
        <f t="shared" si="117"/>
        <v>8613.7276814500001</v>
      </c>
      <c r="BB124" s="62">
        <f t="shared" si="117"/>
        <v>8678.1361310800003</v>
      </c>
      <c r="BC124" s="62">
        <f t="shared" si="117"/>
        <v>8832.0789620600008</v>
      </c>
      <c r="BD124" s="62">
        <f t="shared" si="117"/>
        <v>8810.6967733300007</v>
      </c>
      <c r="BE124" s="62">
        <f t="shared" si="117"/>
        <v>9375.7596004400002</v>
      </c>
      <c r="BF124" s="62">
        <f t="shared" si="117"/>
        <v>8894.3305931399991</v>
      </c>
      <c r="BG124" s="62">
        <f t="shared" si="117"/>
        <v>9426.5185694299998</v>
      </c>
      <c r="BH124" s="62">
        <f t="shared" si="117"/>
        <v>10220.123916230001</v>
      </c>
      <c r="BI124" s="62">
        <f t="shared" si="117"/>
        <v>13371.31775882</v>
      </c>
      <c r="BJ124" s="62">
        <f t="shared" si="117"/>
        <v>8946.13887755</v>
      </c>
      <c r="BK124" s="62">
        <f t="shared" si="117"/>
        <v>8837.8761094000001</v>
      </c>
      <c r="BL124" s="62">
        <f t="shared" si="117"/>
        <v>15269.12463842</v>
      </c>
      <c r="BM124" s="62">
        <f t="shared" si="117"/>
        <v>12812.217789980001</v>
      </c>
      <c r="BN124" s="62">
        <f t="shared" si="117"/>
        <v>8490.2794062699995</v>
      </c>
      <c r="BO124" s="62">
        <f t="shared" si="117"/>
        <v>8907.95909011</v>
      </c>
      <c r="BP124" s="62">
        <f t="shared" ref="BP124:EA124" si="118">ROUND(((BP118*BP119*BP120)+(BP122*BP121))*BP123,8)</f>
        <v>14365.564985200001</v>
      </c>
      <c r="BQ124" s="62">
        <f t="shared" si="118"/>
        <v>9469.58735652</v>
      </c>
      <c r="BR124" s="62">
        <f t="shared" si="118"/>
        <v>8793.6989856599994</v>
      </c>
      <c r="BS124" s="62">
        <f t="shared" si="118"/>
        <v>9484.5441850299994</v>
      </c>
      <c r="BT124" s="62">
        <f t="shared" si="118"/>
        <v>10883.31797684</v>
      </c>
      <c r="BU124" s="62">
        <f t="shared" si="118"/>
        <v>11147.26106585</v>
      </c>
      <c r="BV124" s="62">
        <f t="shared" si="118"/>
        <v>9277.5070422000008</v>
      </c>
      <c r="BW124" s="62">
        <f t="shared" si="118"/>
        <v>9154.3192265100006</v>
      </c>
      <c r="BX124" s="62">
        <f t="shared" si="118"/>
        <v>18823.861225860001</v>
      </c>
      <c r="BY124" s="62">
        <f t="shared" si="118"/>
        <v>9436.2838340399994</v>
      </c>
      <c r="BZ124" s="62">
        <f t="shared" si="118"/>
        <v>12879.699782969999</v>
      </c>
      <c r="CA124" s="62">
        <f t="shared" si="118"/>
        <v>16198.68223842</v>
      </c>
      <c r="CB124" s="62">
        <f t="shared" si="118"/>
        <v>9015.4122587000002</v>
      </c>
      <c r="CC124" s="62">
        <f t="shared" si="118"/>
        <v>14032.0472952</v>
      </c>
      <c r="CD124" s="62">
        <f t="shared" si="118"/>
        <v>17932.87438193</v>
      </c>
      <c r="CE124" s="62">
        <f t="shared" si="118"/>
        <v>15460.397654939999</v>
      </c>
      <c r="CF124" s="62">
        <f t="shared" si="118"/>
        <v>15279.035875220001</v>
      </c>
      <c r="CG124" s="62">
        <f t="shared" si="118"/>
        <v>13710.5231755</v>
      </c>
      <c r="CH124" s="62">
        <f t="shared" si="118"/>
        <v>16582.280900760001</v>
      </c>
      <c r="CI124" s="62">
        <f t="shared" si="118"/>
        <v>9116.8559780399992</v>
      </c>
      <c r="CJ124" s="62">
        <f t="shared" si="118"/>
        <v>9391.4918308199994</v>
      </c>
      <c r="CK124" s="62">
        <f t="shared" si="118"/>
        <v>9124.3051839199998</v>
      </c>
      <c r="CL124" s="62">
        <f t="shared" si="118"/>
        <v>9565.4555760500007</v>
      </c>
      <c r="CM124" s="62">
        <f t="shared" si="118"/>
        <v>9987.7953326200004</v>
      </c>
      <c r="CN124" s="62">
        <f t="shared" si="118"/>
        <v>8685.4911873700003</v>
      </c>
      <c r="CO124" s="62">
        <f t="shared" si="118"/>
        <v>8673.8195180300008</v>
      </c>
      <c r="CP124" s="62">
        <f t="shared" si="118"/>
        <v>9623.0257915000002</v>
      </c>
      <c r="CQ124" s="62">
        <f t="shared" si="118"/>
        <v>9379.3134861899998</v>
      </c>
      <c r="CR124" s="62">
        <f t="shared" si="118"/>
        <v>14316.017597399999</v>
      </c>
      <c r="CS124" s="62">
        <f t="shared" si="118"/>
        <v>11195.11833827</v>
      </c>
      <c r="CT124" s="62">
        <f t="shared" si="118"/>
        <v>16642.299702050001</v>
      </c>
      <c r="CU124" s="62">
        <f t="shared" si="118"/>
        <v>8906.8054782800009</v>
      </c>
      <c r="CV124" s="62">
        <f t="shared" si="118"/>
        <v>17504.007597579999</v>
      </c>
      <c r="CW124" s="62">
        <f t="shared" si="118"/>
        <v>14375.78998831</v>
      </c>
      <c r="CX124" s="62">
        <f t="shared" si="118"/>
        <v>9991.5667951100004</v>
      </c>
      <c r="CY124" s="62">
        <f t="shared" si="118"/>
        <v>18486.25087788</v>
      </c>
      <c r="CZ124" s="62">
        <f t="shared" si="118"/>
        <v>8745.8084799999997</v>
      </c>
      <c r="DA124" s="62">
        <f t="shared" si="118"/>
        <v>14828.40896002</v>
      </c>
      <c r="DB124" s="62">
        <f t="shared" si="118"/>
        <v>12075.61465408</v>
      </c>
      <c r="DC124" s="62">
        <f t="shared" si="118"/>
        <v>16099.048644500001</v>
      </c>
      <c r="DD124" s="62">
        <f t="shared" si="118"/>
        <v>15733.740854629999</v>
      </c>
      <c r="DE124" s="62">
        <f t="shared" si="118"/>
        <v>10859.96098571</v>
      </c>
      <c r="DF124" s="62">
        <f t="shared" si="118"/>
        <v>8415.1887768300003</v>
      </c>
      <c r="DG124" s="62">
        <f t="shared" si="118"/>
        <v>18219.563844709999</v>
      </c>
      <c r="DH124" s="62">
        <f t="shared" si="118"/>
        <v>8587.1549784500003</v>
      </c>
      <c r="DI124" s="62">
        <f t="shared" si="118"/>
        <v>8544.8728800600002</v>
      </c>
      <c r="DJ124" s="62">
        <f t="shared" si="118"/>
        <v>9786.3601803599995</v>
      </c>
      <c r="DK124" s="62">
        <f t="shared" si="118"/>
        <v>10013.332110449999</v>
      </c>
      <c r="DL124" s="62">
        <f t="shared" si="118"/>
        <v>8921.5300168499998</v>
      </c>
      <c r="DM124" s="62">
        <f t="shared" si="118"/>
        <v>14348.800855289999</v>
      </c>
      <c r="DN124" s="62">
        <f t="shared" si="118"/>
        <v>9233.1271109200006</v>
      </c>
      <c r="DO124" s="62">
        <f t="shared" si="118"/>
        <v>8782.0824713000002</v>
      </c>
      <c r="DP124" s="62">
        <f t="shared" si="118"/>
        <v>14955.038888630001</v>
      </c>
      <c r="DQ124" s="62">
        <f t="shared" si="118"/>
        <v>9750.5225981399999</v>
      </c>
      <c r="DR124" s="62">
        <f t="shared" si="118"/>
        <v>8912.2949026799997</v>
      </c>
      <c r="DS124" s="62">
        <f t="shared" si="118"/>
        <v>9395.2478110499997</v>
      </c>
      <c r="DT124" s="62">
        <f t="shared" si="118"/>
        <v>15617.567539600001</v>
      </c>
      <c r="DU124" s="62">
        <f t="shared" si="118"/>
        <v>10896.065270859999</v>
      </c>
      <c r="DV124" s="62">
        <f t="shared" si="118"/>
        <v>13914.54041935</v>
      </c>
      <c r="DW124" s="62">
        <f t="shared" si="118"/>
        <v>11601.312026789999</v>
      </c>
      <c r="DX124" s="62">
        <f t="shared" si="118"/>
        <v>17425.71544498</v>
      </c>
      <c r="DY124" s="62">
        <f t="shared" si="118"/>
        <v>12915.207066790001</v>
      </c>
      <c r="DZ124" s="62">
        <f t="shared" si="118"/>
        <v>10087.34806468</v>
      </c>
      <c r="EA124" s="62">
        <f t="shared" si="118"/>
        <v>10228.74797178</v>
      </c>
      <c r="EB124" s="62">
        <f t="shared" ref="EB124:FX124" si="119">ROUND(((EB118*EB119*EB120)+(EB122*EB121))*EB123,8)</f>
        <v>9579.5930138000003</v>
      </c>
      <c r="EC124" s="62">
        <f t="shared" si="119"/>
        <v>11294.498376449999</v>
      </c>
      <c r="ED124" s="62">
        <f t="shared" si="119"/>
        <v>12256.6928446</v>
      </c>
      <c r="EE124" s="62">
        <f t="shared" si="119"/>
        <v>14402.60417506</v>
      </c>
      <c r="EF124" s="62">
        <f t="shared" si="119"/>
        <v>8805.59126173</v>
      </c>
      <c r="EG124" s="62">
        <f t="shared" si="119"/>
        <v>11442.50468595</v>
      </c>
      <c r="EH124" s="62">
        <f t="shared" si="119"/>
        <v>12598.534494289999</v>
      </c>
      <c r="EI124" s="62">
        <f t="shared" si="119"/>
        <v>8608.2638403199999</v>
      </c>
      <c r="EJ124" s="62">
        <f t="shared" si="119"/>
        <v>8522.4999855099995</v>
      </c>
      <c r="EK124" s="62">
        <f t="shared" si="119"/>
        <v>9500.0558828899993</v>
      </c>
      <c r="EL124" s="62">
        <f t="shared" si="119"/>
        <v>9696.0654884300002</v>
      </c>
      <c r="EM124" s="62">
        <f t="shared" si="119"/>
        <v>10330.398383760001</v>
      </c>
      <c r="EN124" s="62">
        <f t="shared" si="119"/>
        <v>8884.6165150800007</v>
      </c>
      <c r="EO124" s="62">
        <f t="shared" si="119"/>
        <v>10882.946572160001</v>
      </c>
      <c r="EP124" s="62">
        <f t="shared" si="119"/>
        <v>11747.345663399999</v>
      </c>
      <c r="EQ124" s="62">
        <f t="shared" si="119"/>
        <v>9307.7562130299993</v>
      </c>
      <c r="ER124" s="62">
        <f t="shared" si="119"/>
        <v>13002.75658836</v>
      </c>
      <c r="ES124" s="62">
        <f t="shared" si="119"/>
        <v>15409.25607283</v>
      </c>
      <c r="ET124" s="62">
        <f t="shared" si="119"/>
        <v>15294.306451750001</v>
      </c>
      <c r="EU124" s="62">
        <f t="shared" si="119"/>
        <v>9385.2062540400002</v>
      </c>
      <c r="EV124" s="62">
        <f t="shared" si="119"/>
        <v>18804.808286480002</v>
      </c>
      <c r="EW124" s="62">
        <f t="shared" si="119"/>
        <v>12414.304800510001</v>
      </c>
      <c r="EX124" s="62">
        <f t="shared" si="119"/>
        <v>16042.86933937</v>
      </c>
      <c r="EY124" s="62">
        <f t="shared" si="119"/>
        <v>8936.5423284999997</v>
      </c>
      <c r="EZ124" s="62">
        <f t="shared" si="119"/>
        <v>16020.85666831</v>
      </c>
      <c r="FA124" s="62">
        <f t="shared" si="119"/>
        <v>9572.1801351100003</v>
      </c>
      <c r="FB124" s="62">
        <f t="shared" si="119"/>
        <v>11600.584867379999</v>
      </c>
      <c r="FC124" s="62">
        <f t="shared" si="119"/>
        <v>8943.5300378200009</v>
      </c>
      <c r="FD124" s="62">
        <f t="shared" si="119"/>
        <v>10774.93024378</v>
      </c>
      <c r="FE124" s="62">
        <f t="shared" si="119"/>
        <v>17391.924444200002</v>
      </c>
      <c r="FF124" s="62">
        <f t="shared" si="119"/>
        <v>14049.65463813</v>
      </c>
      <c r="FG124" s="62">
        <f t="shared" si="119"/>
        <v>16798.637945130002</v>
      </c>
      <c r="FH124" s="62">
        <f t="shared" si="119"/>
        <v>17732.665362939999</v>
      </c>
      <c r="FI124" s="62">
        <f t="shared" si="119"/>
        <v>8930.1485014200007</v>
      </c>
      <c r="FJ124" s="62">
        <f t="shared" si="119"/>
        <v>8790.2237387000005</v>
      </c>
      <c r="FK124" s="62">
        <f t="shared" si="119"/>
        <v>8801.4052655600008</v>
      </c>
      <c r="FL124" s="62">
        <f t="shared" si="119"/>
        <v>8585.4070692000005</v>
      </c>
      <c r="FM124" s="62">
        <f t="shared" si="119"/>
        <v>8625.2392114199993</v>
      </c>
      <c r="FN124" s="62">
        <f t="shared" si="119"/>
        <v>8669.3124442900007</v>
      </c>
      <c r="FO124" s="62">
        <f t="shared" si="119"/>
        <v>9259.2657495200001</v>
      </c>
      <c r="FP124" s="62">
        <f t="shared" si="119"/>
        <v>8976.8748752499996</v>
      </c>
      <c r="FQ124" s="62">
        <f t="shared" si="119"/>
        <v>9345.1503245399999</v>
      </c>
      <c r="FR124" s="62">
        <f t="shared" si="119"/>
        <v>15515.601551309999</v>
      </c>
      <c r="FS124" s="62">
        <f t="shared" si="119"/>
        <v>14434.36982559</v>
      </c>
      <c r="FT124" s="62">
        <f t="shared" si="119"/>
        <v>18722.04093743</v>
      </c>
      <c r="FU124" s="62">
        <f t="shared" si="119"/>
        <v>9713.2795847300004</v>
      </c>
      <c r="FV124" s="62">
        <f t="shared" si="119"/>
        <v>9601.9589228099994</v>
      </c>
      <c r="FW124" s="62">
        <f t="shared" si="119"/>
        <v>15025.337670319999</v>
      </c>
      <c r="FX124" s="62">
        <f t="shared" si="119"/>
        <v>19671.296420039998</v>
      </c>
      <c r="FY124" s="7"/>
      <c r="FZ124" s="34">
        <f>AVERAGE(C124:FX124)</f>
        <v>11584.904628744462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441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4"/>
      <c r="FZ125" s="62">
        <f>FZ124/178</f>
        <v>65.083733869350908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442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4"/>
      <c r="FZ126" s="62"/>
      <c r="GA126" s="7"/>
      <c r="GB126" s="34"/>
      <c r="GC126" s="34"/>
      <c r="GD126" s="34"/>
      <c r="GE126" s="34"/>
      <c r="GF126" s="34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443</v>
      </c>
      <c r="B127" s="7" t="s">
        <v>444</v>
      </c>
      <c r="C127" s="19">
        <f t="shared" ref="C127:BN127" si="120">ROUND(C98,1)</f>
        <v>6444.1</v>
      </c>
      <c r="D127" s="19">
        <f t="shared" si="120"/>
        <v>42198.8</v>
      </c>
      <c r="E127" s="19">
        <f t="shared" si="120"/>
        <v>7026.4</v>
      </c>
      <c r="F127" s="19">
        <f t="shared" si="120"/>
        <v>19992.400000000001</v>
      </c>
      <c r="G127" s="19">
        <f t="shared" si="120"/>
        <v>1130.3</v>
      </c>
      <c r="H127" s="19">
        <f t="shared" si="120"/>
        <v>1074.3</v>
      </c>
      <c r="I127" s="19">
        <f t="shared" si="120"/>
        <v>9682</v>
      </c>
      <c r="J127" s="19">
        <f t="shared" si="120"/>
        <v>2384.5</v>
      </c>
      <c r="K127" s="19">
        <f t="shared" si="120"/>
        <v>267.39999999999998</v>
      </c>
      <c r="L127" s="19">
        <f t="shared" si="120"/>
        <v>2465.6999999999998</v>
      </c>
      <c r="M127" s="19">
        <f t="shared" si="120"/>
        <v>1259.7</v>
      </c>
      <c r="N127" s="19">
        <f t="shared" si="120"/>
        <v>53758.8</v>
      </c>
      <c r="O127" s="19">
        <f t="shared" si="120"/>
        <v>14424</v>
      </c>
      <c r="P127" s="19">
        <f t="shared" si="120"/>
        <v>241.7</v>
      </c>
      <c r="Q127" s="19">
        <f t="shared" si="120"/>
        <v>38906.9</v>
      </c>
      <c r="R127" s="19">
        <f t="shared" si="120"/>
        <v>494.7</v>
      </c>
      <c r="S127" s="19">
        <f t="shared" si="120"/>
        <v>1698.7</v>
      </c>
      <c r="T127" s="19">
        <f t="shared" si="120"/>
        <v>142.6</v>
      </c>
      <c r="U127" s="19">
        <f t="shared" si="120"/>
        <v>56</v>
      </c>
      <c r="V127" s="19">
        <f t="shared" si="120"/>
        <v>292.8</v>
      </c>
      <c r="W127" s="19">
        <f t="shared" si="120"/>
        <v>125.8</v>
      </c>
      <c r="X127" s="19">
        <f t="shared" si="120"/>
        <v>50</v>
      </c>
      <c r="Y127" s="19">
        <f t="shared" si="120"/>
        <v>477</v>
      </c>
      <c r="Z127" s="19">
        <f t="shared" si="120"/>
        <v>228.1</v>
      </c>
      <c r="AA127" s="19">
        <f t="shared" si="120"/>
        <v>30681.7</v>
      </c>
      <c r="AB127" s="19">
        <f t="shared" si="120"/>
        <v>29379.200000000001</v>
      </c>
      <c r="AC127" s="19">
        <f t="shared" si="120"/>
        <v>1006</v>
      </c>
      <c r="AD127" s="19">
        <f t="shared" si="120"/>
        <v>1343</v>
      </c>
      <c r="AE127" s="19">
        <f t="shared" si="120"/>
        <v>102</v>
      </c>
      <c r="AF127" s="19">
        <f t="shared" si="120"/>
        <v>176.9</v>
      </c>
      <c r="AG127" s="19">
        <f t="shared" si="120"/>
        <v>687</v>
      </c>
      <c r="AH127" s="19">
        <f t="shared" si="120"/>
        <v>1092</v>
      </c>
      <c r="AI127" s="19">
        <f t="shared" si="120"/>
        <v>345.2</v>
      </c>
      <c r="AJ127" s="19">
        <f t="shared" si="120"/>
        <v>161.6</v>
      </c>
      <c r="AK127" s="19">
        <f t="shared" si="120"/>
        <v>217.8</v>
      </c>
      <c r="AL127" s="19">
        <f t="shared" si="120"/>
        <v>277</v>
      </c>
      <c r="AM127" s="19">
        <f t="shared" si="120"/>
        <v>445.6</v>
      </c>
      <c r="AN127" s="19">
        <f t="shared" si="120"/>
        <v>372.6</v>
      </c>
      <c r="AO127" s="19">
        <f t="shared" si="120"/>
        <v>4749.1000000000004</v>
      </c>
      <c r="AP127" s="19">
        <f t="shared" si="120"/>
        <v>89438.9</v>
      </c>
      <c r="AQ127" s="19">
        <f t="shared" si="120"/>
        <v>222.3</v>
      </c>
      <c r="AR127" s="19">
        <f t="shared" si="120"/>
        <v>63794.6</v>
      </c>
      <c r="AS127" s="19">
        <f t="shared" si="120"/>
        <v>6984.3</v>
      </c>
      <c r="AT127" s="19">
        <f t="shared" si="120"/>
        <v>2214.1999999999998</v>
      </c>
      <c r="AU127" s="19">
        <f t="shared" si="120"/>
        <v>260.7</v>
      </c>
      <c r="AV127" s="19">
        <f t="shared" si="120"/>
        <v>306.39999999999998</v>
      </c>
      <c r="AW127" s="19">
        <f t="shared" si="120"/>
        <v>258.10000000000002</v>
      </c>
      <c r="AX127" s="19">
        <f t="shared" si="120"/>
        <v>58.8</v>
      </c>
      <c r="AY127" s="19">
        <f t="shared" si="120"/>
        <v>429.5</v>
      </c>
      <c r="AZ127" s="19">
        <f t="shared" si="120"/>
        <v>11425</v>
      </c>
      <c r="BA127" s="19">
        <f t="shared" si="120"/>
        <v>9315</v>
      </c>
      <c r="BB127" s="19">
        <f t="shared" si="120"/>
        <v>8165.7</v>
      </c>
      <c r="BC127" s="19">
        <f t="shared" si="120"/>
        <v>28630.799999999999</v>
      </c>
      <c r="BD127" s="19">
        <f t="shared" si="120"/>
        <v>5171.6000000000004</v>
      </c>
      <c r="BE127" s="19">
        <f t="shared" si="120"/>
        <v>1390.8</v>
      </c>
      <c r="BF127" s="19">
        <f t="shared" si="120"/>
        <v>24613.5</v>
      </c>
      <c r="BG127" s="19">
        <f t="shared" si="120"/>
        <v>1031.0999999999999</v>
      </c>
      <c r="BH127" s="19">
        <f t="shared" si="120"/>
        <v>579</v>
      </c>
      <c r="BI127" s="19">
        <f t="shared" si="120"/>
        <v>250.5</v>
      </c>
      <c r="BJ127" s="19">
        <f t="shared" si="120"/>
        <v>6489.5</v>
      </c>
      <c r="BK127" s="19">
        <f t="shared" si="120"/>
        <v>17933.7</v>
      </c>
      <c r="BL127" s="19">
        <f t="shared" si="120"/>
        <v>182.5</v>
      </c>
      <c r="BM127" s="19">
        <f t="shared" si="120"/>
        <v>269.60000000000002</v>
      </c>
      <c r="BN127" s="19">
        <f t="shared" si="120"/>
        <v>3598.8</v>
      </c>
      <c r="BO127" s="19">
        <f t="shared" ref="BO127:DZ127" si="121">ROUND(BO98,1)</f>
        <v>1353.8</v>
      </c>
      <c r="BP127" s="19">
        <f t="shared" si="121"/>
        <v>206.9</v>
      </c>
      <c r="BQ127" s="19">
        <f t="shared" si="121"/>
        <v>6267</v>
      </c>
      <c r="BR127" s="19">
        <f t="shared" si="121"/>
        <v>4685.2</v>
      </c>
      <c r="BS127" s="19">
        <f t="shared" si="121"/>
        <v>1206.8</v>
      </c>
      <c r="BT127" s="19">
        <f t="shared" si="121"/>
        <v>445.1</v>
      </c>
      <c r="BU127" s="19">
        <f t="shared" si="121"/>
        <v>427.8</v>
      </c>
      <c r="BV127" s="19">
        <f t="shared" si="121"/>
        <v>1315</v>
      </c>
      <c r="BW127" s="19">
        <f t="shared" si="121"/>
        <v>2046.7</v>
      </c>
      <c r="BX127" s="19">
        <f t="shared" si="121"/>
        <v>97</v>
      </c>
      <c r="BY127" s="19">
        <f t="shared" si="121"/>
        <v>543.5</v>
      </c>
      <c r="BZ127" s="19">
        <f t="shared" si="121"/>
        <v>237.1</v>
      </c>
      <c r="CA127" s="19">
        <f t="shared" si="121"/>
        <v>160.9</v>
      </c>
      <c r="CB127" s="19">
        <f t="shared" si="121"/>
        <v>80769.2</v>
      </c>
      <c r="CC127" s="19">
        <f t="shared" si="121"/>
        <v>196.4</v>
      </c>
      <c r="CD127" s="19">
        <f t="shared" si="121"/>
        <v>50</v>
      </c>
      <c r="CE127" s="19">
        <f t="shared" si="121"/>
        <v>150.9</v>
      </c>
      <c r="CF127" s="19">
        <f t="shared" si="121"/>
        <v>141</v>
      </c>
      <c r="CG127" s="19">
        <f t="shared" si="121"/>
        <v>211.7</v>
      </c>
      <c r="CH127" s="19">
        <f t="shared" si="121"/>
        <v>111.9</v>
      </c>
      <c r="CI127" s="19">
        <f t="shared" si="121"/>
        <v>719.7</v>
      </c>
      <c r="CJ127" s="19">
        <f t="shared" si="121"/>
        <v>1020</v>
      </c>
      <c r="CK127" s="19">
        <f t="shared" si="121"/>
        <v>4953</v>
      </c>
      <c r="CL127" s="19">
        <f t="shared" si="121"/>
        <v>1381</v>
      </c>
      <c r="CM127" s="19">
        <f t="shared" si="121"/>
        <v>776.2</v>
      </c>
      <c r="CN127" s="19">
        <f t="shared" si="121"/>
        <v>32312.7</v>
      </c>
      <c r="CO127" s="19">
        <f t="shared" si="121"/>
        <v>15190.2</v>
      </c>
      <c r="CP127" s="19">
        <f t="shared" si="121"/>
        <v>1049.8</v>
      </c>
      <c r="CQ127" s="19">
        <f t="shared" si="121"/>
        <v>924.1</v>
      </c>
      <c r="CR127" s="19">
        <f t="shared" si="121"/>
        <v>204.3</v>
      </c>
      <c r="CS127" s="19">
        <f t="shared" si="121"/>
        <v>357.6</v>
      </c>
      <c r="CT127" s="19">
        <f t="shared" si="121"/>
        <v>108.5</v>
      </c>
      <c r="CU127" s="19">
        <f t="shared" si="121"/>
        <v>73.5</v>
      </c>
      <c r="CV127" s="19">
        <f t="shared" si="121"/>
        <v>50</v>
      </c>
      <c r="CW127" s="19">
        <f t="shared" si="121"/>
        <v>203</v>
      </c>
      <c r="CX127" s="19">
        <f t="shared" si="121"/>
        <v>475.8</v>
      </c>
      <c r="CY127" s="19">
        <f t="shared" si="121"/>
        <v>50</v>
      </c>
      <c r="CZ127" s="19">
        <f t="shared" si="121"/>
        <v>2115.4</v>
      </c>
      <c r="DA127" s="19">
        <f t="shared" si="121"/>
        <v>190.3</v>
      </c>
      <c r="DB127" s="19">
        <f t="shared" si="121"/>
        <v>311</v>
      </c>
      <c r="DC127" s="19">
        <f t="shared" si="121"/>
        <v>151.9</v>
      </c>
      <c r="DD127" s="19">
        <f t="shared" si="121"/>
        <v>161.80000000000001</v>
      </c>
      <c r="DE127" s="19">
        <f t="shared" si="121"/>
        <v>397.3</v>
      </c>
      <c r="DF127" s="19">
        <f t="shared" si="121"/>
        <v>22061.599999999999</v>
      </c>
      <c r="DG127" s="19">
        <f t="shared" si="121"/>
        <v>88.9</v>
      </c>
      <c r="DH127" s="19">
        <f t="shared" si="121"/>
        <v>2082.8000000000002</v>
      </c>
      <c r="DI127" s="19">
        <f t="shared" si="121"/>
        <v>2709</v>
      </c>
      <c r="DJ127" s="19">
        <f t="shared" si="121"/>
        <v>663.2</v>
      </c>
      <c r="DK127" s="19">
        <f t="shared" si="121"/>
        <v>471</v>
      </c>
      <c r="DL127" s="19">
        <f t="shared" si="121"/>
        <v>5926.9</v>
      </c>
      <c r="DM127" s="19">
        <f t="shared" si="121"/>
        <v>254.2</v>
      </c>
      <c r="DN127" s="19">
        <f t="shared" si="121"/>
        <v>1408.2</v>
      </c>
      <c r="DO127" s="19">
        <f t="shared" si="121"/>
        <v>3304</v>
      </c>
      <c r="DP127" s="19">
        <f t="shared" si="121"/>
        <v>204.9</v>
      </c>
      <c r="DQ127" s="19">
        <f t="shared" si="121"/>
        <v>737.5</v>
      </c>
      <c r="DR127" s="19">
        <f t="shared" si="121"/>
        <v>1462</v>
      </c>
      <c r="DS127" s="19">
        <f t="shared" si="121"/>
        <v>790.1</v>
      </c>
      <c r="DT127" s="19">
        <f t="shared" si="121"/>
        <v>167.6</v>
      </c>
      <c r="DU127" s="19">
        <f t="shared" si="121"/>
        <v>381.4</v>
      </c>
      <c r="DV127" s="19">
        <f t="shared" si="121"/>
        <v>221</v>
      </c>
      <c r="DW127" s="19">
        <f t="shared" si="121"/>
        <v>333.4</v>
      </c>
      <c r="DX127" s="19">
        <f t="shared" si="121"/>
        <v>173.4</v>
      </c>
      <c r="DY127" s="19">
        <f t="shared" si="121"/>
        <v>333.1</v>
      </c>
      <c r="DZ127" s="19">
        <f t="shared" si="121"/>
        <v>813.8</v>
      </c>
      <c r="EA127" s="19">
        <f t="shared" ref="EA127:FX127" si="122">ROUND(EA98,1)</f>
        <v>631.70000000000005</v>
      </c>
      <c r="EB127" s="19">
        <f t="shared" si="122"/>
        <v>609</v>
      </c>
      <c r="EC127" s="19">
        <f t="shared" si="122"/>
        <v>319.3</v>
      </c>
      <c r="ED127" s="19">
        <f t="shared" si="122"/>
        <v>1645.2</v>
      </c>
      <c r="EE127" s="19">
        <f t="shared" si="122"/>
        <v>186.9</v>
      </c>
      <c r="EF127" s="19">
        <f t="shared" si="122"/>
        <v>1539.5</v>
      </c>
      <c r="EG127" s="19">
        <f t="shared" si="122"/>
        <v>285.3</v>
      </c>
      <c r="EH127" s="19">
        <f t="shared" si="122"/>
        <v>248.3</v>
      </c>
      <c r="EI127" s="19">
        <f t="shared" si="122"/>
        <v>15861.6</v>
      </c>
      <c r="EJ127" s="19">
        <f t="shared" si="122"/>
        <v>10051.1</v>
      </c>
      <c r="EK127" s="19">
        <f t="shared" si="122"/>
        <v>698.6</v>
      </c>
      <c r="EL127" s="19">
        <f t="shared" si="122"/>
        <v>476.4</v>
      </c>
      <c r="EM127" s="19">
        <f t="shared" si="122"/>
        <v>422.8</v>
      </c>
      <c r="EN127" s="19">
        <f t="shared" si="122"/>
        <v>1063.5</v>
      </c>
      <c r="EO127" s="19">
        <f t="shared" si="122"/>
        <v>375.6</v>
      </c>
      <c r="EP127" s="19">
        <f t="shared" si="122"/>
        <v>392.1</v>
      </c>
      <c r="EQ127" s="19">
        <f t="shared" si="122"/>
        <v>2971.7</v>
      </c>
      <c r="ER127" s="19">
        <f t="shared" si="122"/>
        <v>303.5</v>
      </c>
      <c r="ES127" s="19">
        <f t="shared" si="122"/>
        <v>154.69999999999999</v>
      </c>
      <c r="ET127" s="19">
        <f t="shared" si="122"/>
        <v>223.6</v>
      </c>
      <c r="EU127" s="19">
        <f t="shared" si="122"/>
        <v>612.79999999999995</v>
      </c>
      <c r="EV127" s="19">
        <f t="shared" si="122"/>
        <v>80.8</v>
      </c>
      <c r="EW127" s="19">
        <f t="shared" si="122"/>
        <v>904.6</v>
      </c>
      <c r="EX127" s="19">
        <f t="shared" si="122"/>
        <v>189.5</v>
      </c>
      <c r="EY127" s="19">
        <f t="shared" si="122"/>
        <v>266.60000000000002</v>
      </c>
      <c r="EZ127" s="19">
        <f t="shared" si="122"/>
        <v>143</v>
      </c>
      <c r="FA127" s="19">
        <f t="shared" si="122"/>
        <v>3464.2</v>
      </c>
      <c r="FB127" s="19">
        <f t="shared" si="122"/>
        <v>341.1</v>
      </c>
      <c r="FC127" s="19">
        <f t="shared" si="122"/>
        <v>2160.6999999999998</v>
      </c>
      <c r="FD127" s="19">
        <f t="shared" si="122"/>
        <v>403</v>
      </c>
      <c r="FE127" s="19">
        <f t="shared" si="122"/>
        <v>101.5</v>
      </c>
      <c r="FF127" s="19">
        <f t="shared" si="122"/>
        <v>220.6</v>
      </c>
      <c r="FG127" s="19">
        <f t="shared" si="122"/>
        <v>133</v>
      </c>
      <c r="FH127" s="19">
        <f t="shared" si="122"/>
        <v>86</v>
      </c>
      <c r="FI127" s="19">
        <f t="shared" si="122"/>
        <v>1905.9</v>
      </c>
      <c r="FJ127" s="19">
        <f t="shared" si="122"/>
        <v>2088</v>
      </c>
      <c r="FK127" s="19">
        <f t="shared" si="122"/>
        <v>2576.5</v>
      </c>
      <c r="FL127" s="19">
        <f t="shared" si="122"/>
        <v>7630.1</v>
      </c>
      <c r="FM127" s="19">
        <f t="shared" si="122"/>
        <v>3862</v>
      </c>
      <c r="FN127" s="19">
        <f t="shared" si="122"/>
        <v>22325.200000000001</v>
      </c>
      <c r="FO127" s="19">
        <f t="shared" si="122"/>
        <v>1123.4000000000001</v>
      </c>
      <c r="FP127" s="19">
        <f t="shared" si="122"/>
        <v>2248</v>
      </c>
      <c r="FQ127" s="19">
        <f t="shared" si="122"/>
        <v>961.5</v>
      </c>
      <c r="FR127" s="19">
        <f t="shared" si="122"/>
        <v>176.6</v>
      </c>
      <c r="FS127" s="19">
        <f t="shared" si="122"/>
        <v>211.6</v>
      </c>
      <c r="FT127" s="19">
        <f t="shared" si="122"/>
        <v>69.7</v>
      </c>
      <c r="FU127" s="19">
        <f t="shared" si="122"/>
        <v>861.7</v>
      </c>
      <c r="FV127" s="19">
        <f t="shared" si="122"/>
        <v>724</v>
      </c>
      <c r="FW127" s="19">
        <f t="shared" si="122"/>
        <v>192.8</v>
      </c>
      <c r="FX127" s="19">
        <f t="shared" si="122"/>
        <v>60.8</v>
      </c>
      <c r="FY127" s="21"/>
      <c r="FZ127" s="34">
        <f>SUM(C127:FX127)</f>
        <v>861848.89999999967</v>
      </c>
      <c r="GA127" s="21"/>
      <c r="GB127" s="34"/>
      <c r="GC127" s="34"/>
      <c r="GD127" s="34"/>
      <c r="GE127" s="34"/>
      <c r="GF127" s="34"/>
      <c r="GG127" s="7"/>
      <c r="GH127" s="34"/>
      <c r="GI127" s="34"/>
      <c r="GJ127" s="34"/>
      <c r="GK127" s="34"/>
      <c r="GL127" s="34"/>
      <c r="GM127" s="34"/>
    </row>
    <row r="128" spans="1:204" x14ac:dyDescent="0.2">
      <c r="A128" s="6" t="s">
        <v>445</v>
      </c>
      <c r="B128" s="7" t="s">
        <v>446</v>
      </c>
      <c r="C128" s="7">
        <f t="shared" ref="C128:BN128" si="123">ROUND(C127*C124,2)</f>
        <v>57499683.979999997</v>
      </c>
      <c r="D128" s="7">
        <f t="shared" si="123"/>
        <v>377882426.57999998</v>
      </c>
      <c r="E128" s="7">
        <f t="shared" si="123"/>
        <v>62168135.950000003</v>
      </c>
      <c r="F128" s="7">
        <f t="shared" si="123"/>
        <v>177394315.13</v>
      </c>
      <c r="G128" s="7">
        <f t="shared" si="123"/>
        <v>10778578.85</v>
      </c>
      <c r="H128" s="7">
        <f t="shared" si="123"/>
        <v>10202918.460000001</v>
      </c>
      <c r="I128" s="7">
        <f t="shared" si="123"/>
        <v>85829075.329999998</v>
      </c>
      <c r="J128" s="7">
        <f t="shared" si="123"/>
        <v>20190446.440000001</v>
      </c>
      <c r="K128" s="7">
        <f t="shared" si="123"/>
        <v>3323921.91</v>
      </c>
      <c r="L128" s="7">
        <f t="shared" si="123"/>
        <v>22652478.59</v>
      </c>
      <c r="M128" s="7">
        <f t="shared" si="123"/>
        <v>12178636.869999999</v>
      </c>
      <c r="N128" s="7">
        <f t="shared" si="123"/>
        <v>495516618.55000001</v>
      </c>
      <c r="O128" s="7">
        <f t="shared" si="123"/>
        <v>129782365.64</v>
      </c>
      <c r="P128" s="7">
        <f t="shared" si="123"/>
        <v>3424920.19</v>
      </c>
      <c r="Q128" s="7">
        <f t="shared" si="123"/>
        <v>353381377.11000001</v>
      </c>
      <c r="R128" s="7">
        <f t="shared" si="123"/>
        <v>4378578.1900000004</v>
      </c>
      <c r="S128" s="7">
        <f t="shared" si="123"/>
        <v>15427182.33</v>
      </c>
      <c r="T128" s="7">
        <f t="shared" si="123"/>
        <v>2252258.5099999998</v>
      </c>
      <c r="U128" s="7">
        <f t="shared" si="123"/>
        <v>1017819.16</v>
      </c>
      <c r="V128" s="7">
        <f t="shared" si="123"/>
        <v>3427450.53</v>
      </c>
      <c r="W128" s="7">
        <f t="shared" si="123"/>
        <v>2034200.08</v>
      </c>
      <c r="X128" s="7">
        <f t="shared" si="123"/>
        <v>916703.62</v>
      </c>
      <c r="Y128" s="7">
        <f t="shared" si="123"/>
        <v>3871746.04</v>
      </c>
      <c r="Z128" s="7">
        <f t="shared" si="123"/>
        <v>2962418.35</v>
      </c>
      <c r="AA128" s="7">
        <f t="shared" si="123"/>
        <v>276814756.73000002</v>
      </c>
      <c r="AB128" s="7">
        <f t="shared" si="123"/>
        <v>270997790.26999998</v>
      </c>
      <c r="AC128" s="7">
        <f t="shared" si="123"/>
        <v>9395828.4900000002</v>
      </c>
      <c r="AD128" s="7">
        <f t="shared" si="123"/>
        <v>12142902.039999999</v>
      </c>
      <c r="AE128" s="7">
        <f t="shared" si="123"/>
        <v>1708684.24</v>
      </c>
      <c r="AF128" s="7">
        <f t="shared" si="123"/>
        <v>2691667.28</v>
      </c>
      <c r="AG128" s="7">
        <f t="shared" si="123"/>
        <v>6967616.3600000003</v>
      </c>
      <c r="AH128" s="7">
        <f t="shared" si="123"/>
        <v>9648198.7899999991</v>
      </c>
      <c r="AI128" s="7">
        <f t="shared" si="123"/>
        <v>3862931.25</v>
      </c>
      <c r="AJ128" s="7">
        <f t="shared" si="123"/>
        <v>2521120.8199999998</v>
      </c>
      <c r="AK128" s="7">
        <f t="shared" si="123"/>
        <v>2981550.36</v>
      </c>
      <c r="AL128" s="7">
        <f t="shared" si="123"/>
        <v>3349155.73</v>
      </c>
      <c r="AM128" s="7">
        <f t="shared" si="123"/>
        <v>4434803.46</v>
      </c>
      <c r="AN128" s="7">
        <f t="shared" si="123"/>
        <v>4167318.69</v>
      </c>
      <c r="AO128" s="7">
        <f t="shared" si="123"/>
        <v>41349676.689999998</v>
      </c>
      <c r="AP128" s="7">
        <f t="shared" si="123"/>
        <v>812952750.46000004</v>
      </c>
      <c r="AQ128" s="7">
        <f t="shared" si="123"/>
        <v>3191481.92</v>
      </c>
      <c r="AR128" s="7">
        <f t="shared" si="123"/>
        <v>579859496.64999998</v>
      </c>
      <c r="AS128" s="7">
        <f t="shared" si="123"/>
        <v>66620420.390000001</v>
      </c>
      <c r="AT128" s="7">
        <f t="shared" si="123"/>
        <v>20521199.73</v>
      </c>
      <c r="AU128" s="7">
        <f t="shared" si="123"/>
        <v>3547715.21</v>
      </c>
      <c r="AV128" s="7">
        <f t="shared" si="123"/>
        <v>3851469.2</v>
      </c>
      <c r="AW128" s="7">
        <f t="shared" si="123"/>
        <v>3506569.72</v>
      </c>
      <c r="AX128" s="7">
        <f t="shared" si="123"/>
        <v>1142673.82</v>
      </c>
      <c r="AY128" s="7">
        <f t="shared" si="123"/>
        <v>4665175.8099999996</v>
      </c>
      <c r="AZ128" s="7">
        <f t="shared" si="123"/>
        <v>100705764.90000001</v>
      </c>
      <c r="BA128" s="7">
        <f t="shared" si="123"/>
        <v>80236873.349999994</v>
      </c>
      <c r="BB128" s="7">
        <f t="shared" si="123"/>
        <v>70863056.209999993</v>
      </c>
      <c r="BC128" s="7">
        <f t="shared" si="123"/>
        <v>252869486.34999999</v>
      </c>
      <c r="BD128" s="7">
        <f t="shared" si="123"/>
        <v>45565399.43</v>
      </c>
      <c r="BE128" s="7">
        <f t="shared" si="123"/>
        <v>13039806.449999999</v>
      </c>
      <c r="BF128" s="7">
        <f t="shared" si="123"/>
        <v>218920606.05000001</v>
      </c>
      <c r="BG128" s="7">
        <f t="shared" si="123"/>
        <v>9719683.3000000007</v>
      </c>
      <c r="BH128" s="7">
        <f t="shared" si="123"/>
        <v>5917451.75</v>
      </c>
      <c r="BI128" s="7">
        <f t="shared" si="123"/>
        <v>3349515.1</v>
      </c>
      <c r="BJ128" s="7">
        <f t="shared" si="123"/>
        <v>58055968.25</v>
      </c>
      <c r="BK128" s="7">
        <f t="shared" si="123"/>
        <v>158495818.78</v>
      </c>
      <c r="BL128" s="7">
        <f t="shared" si="123"/>
        <v>2786615.25</v>
      </c>
      <c r="BM128" s="7">
        <f t="shared" si="123"/>
        <v>3454173.92</v>
      </c>
      <c r="BN128" s="7">
        <f t="shared" si="123"/>
        <v>30554817.530000001</v>
      </c>
      <c r="BO128" s="7">
        <f t="shared" ref="BO128:DZ128" si="124">ROUND(BO127*BO124,2)</f>
        <v>12059595.02</v>
      </c>
      <c r="BP128" s="7">
        <f t="shared" si="124"/>
        <v>2972235.4</v>
      </c>
      <c r="BQ128" s="7">
        <f t="shared" si="124"/>
        <v>59345903.960000001</v>
      </c>
      <c r="BR128" s="7">
        <f t="shared" si="124"/>
        <v>41200238.490000002</v>
      </c>
      <c r="BS128" s="7">
        <f t="shared" si="124"/>
        <v>11445947.92</v>
      </c>
      <c r="BT128" s="7">
        <f t="shared" si="124"/>
        <v>4844164.83</v>
      </c>
      <c r="BU128" s="7">
        <f t="shared" si="124"/>
        <v>4768798.28</v>
      </c>
      <c r="BV128" s="7">
        <f t="shared" si="124"/>
        <v>12199921.76</v>
      </c>
      <c r="BW128" s="7">
        <f t="shared" si="124"/>
        <v>18736145.16</v>
      </c>
      <c r="BX128" s="7">
        <f t="shared" si="124"/>
        <v>1825914.54</v>
      </c>
      <c r="BY128" s="7">
        <f t="shared" si="124"/>
        <v>5128620.26</v>
      </c>
      <c r="BZ128" s="7">
        <f t="shared" si="124"/>
        <v>3053776.82</v>
      </c>
      <c r="CA128" s="7">
        <f t="shared" si="124"/>
        <v>2606367.9700000002</v>
      </c>
      <c r="CB128" s="7">
        <f t="shared" si="124"/>
        <v>728167635.80999994</v>
      </c>
      <c r="CC128" s="7">
        <f t="shared" si="124"/>
        <v>2755894.09</v>
      </c>
      <c r="CD128" s="7">
        <f t="shared" si="124"/>
        <v>896643.72</v>
      </c>
      <c r="CE128" s="7">
        <f t="shared" si="124"/>
        <v>2332974.0099999998</v>
      </c>
      <c r="CF128" s="7">
        <f t="shared" si="124"/>
        <v>2154344.06</v>
      </c>
      <c r="CG128" s="7">
        <f t="shared" si="124"/>
        <v>2902517.7599999998</v>
      </c>
      <c r="CH128" s="7">
        <f t="shared" si="124"/>
        <v>1855557.23</v>
      </c>
      <c r="CI128" s="7">
        <f t="shared" si="124"/>
        <v>6561401.25</v>
      </c>
      <c r="CJ128" s="7">
        <f t="shared" si="124"/>
        <v>9579321.6699999999</v>
      </c>
      <c r="CK128" s="7">
        <f t="shared" si="124"/>
        <v>45192683.579999998</v>
      </c>
      <c r="CL128" s="7">
        <f t="shared" si="124"/>
        <v>13209894.15</v>
      </c>
      <c r="CM128" s="7">
        <f t="shared" si="124"/>
        <v>7752526.7400000002</v>
      </c>
      <c r="CN128" s="7">
        <f t="shared" si="124"/>
        <v>280651671.08999997</v>
      </c>
      <c r="CO128" s="7">
        <f t="shared" si="124"/>
        <v>131757053.23999999</v>
      </c>
      <c r="CP128" s="7">
        <f t="shared" si="124"/>
        <v>10102252.48</v>
      </c>
      <c r="CQ128" s="7">
        <f t="shared" si="124"/>
        <v>8667423.5899999999</v>
      </c>
      <c r="CR128" s="7">
        <f t="shared" si="124"/>
        <v>2924762.4</v>
      </c>
      <c r="CS128" s="7">
        <f t="shared" si="124"/>
        <v>4003374.32</v>
      </c>
      <c r="CT128" s="7">
        <f t="shared" si="124"/>
        <v>1805689.52</v>
      </c>
      <c r="CU128" s="7">
        <f t="shared" si="124"/>
        <v>654650.19999999995</v>
      </c>
      <c r="CV128" s="7">
        <f t="shared" si="124"/>
        <v>875200.38</v>
      </c>
      <c r="CW128" s="7">
        <f t="shared" si="124"/>
        <v>2918285.37</v>
      </c>
      <c r="CX128" s="7">
        <f t="shared" si="124"/>
        <v>4753987.4800000004</v>
      </c>
      <c r="CY128" s="7">
        <f t="shared" si="124"/>
        <v>924312.54</v>
      </c>
      <c r="CZ128" s="7">
        <f t="shared" si="124"/>
        <v>18500883.260000002</v>
      </c>
      <c r="DA128" s="7">
        <f t="shared" si="124"/>
        <v>2821846.23</v>
      </c>
      <c r="DB128" s="7">
        <f t="shared" si="124"/>
        <v>3755516.16</v>
      </c>
      <c r="DC128" s="7">
        <f t="shared" si="124"/>
        <v>2445445.4900000002</v>
      </c>
      <c r="DD128" s="7">
        <f t="shared" si="124"/>
        <v>2545719.27</v>
      </c>
      <c r="DE128" s="7">
        <f t="shared" si="124"/>
        <v>4314662.5</v>
      </c>
      <c r="DF128" s="7">
        <f t="shared" si="124"/>
        <v>185652528.72</v>
      </c>
      <c r="DG128" s="7">
        <f t="shared" si="124"/>
        <v>1619719.23</v>
      </c>
      <c r="DH128" s="7">
        <f t="shared" si="124"/>
        <v>17885326.390000001</v>
      </c>
      <c r="DI128" s="7">
        <f t="shared" si="124"/>
        <v>23148060.629999999</v>
      </c>
      <c r="DJ128" s="7">
        <f t="shared" si="124"/>
        <v>6490314.0700000003</v>
      </c>
      <c r="DK128" s="7">
        <f t="shared" si="124"/>
        <v>4716279.42</v>
      </c>
      <c r="DL128" s="7">
        <f t="shared" si="124"/>
        <v>52877016.259999998</v>
      </c>
      <c r="DM128" s="7">
        <f t="shared" si="124"/>
        <v>3647465.18</v>
      </c>
      <c r="DN128" s="7">
        <f t="shared" si="124"/>
        <v>13002089.6</v>
      </c>
      <c r="DO128" s="7">
        <f t="shared" si="124"/>
        <v>29016000.489999998</v>
      </c>
      <c r="DP128" s="7">
        <f t="shared" si="124"/>
        <v>3064287.47</v>
      </c>
      <c r="DQ128" s="7">
        <f t="shared" si="124"/>
        <v>7191010.4199999999</v>
      </c>
      <c r="DR128" s="7">
        <f t="shared" si="124"/>
        <v>13029775.15</v>
      </c>
      <c r="DS128" s="7">
        <f t="shared" si="124"/>
        <v>7423185.2999999998</v>
      </c>
      <c r="DT128" s="7">
        <f t="shared" si="124"/>
        <v>2617504.3199999998</v>
      </c>
      <c r="DU128" s="7">
        <f t="shared" si="124"/>
        <v>4155759.29</v>
      </c>
      <c r="DV128" s="7">
        <f t="shared" si="124"/>
        <v>3075113.43</v>
      </c>
      <c r="DW128" s="7">
        <f t="shared" si="124"/>
        <v>3867877.43</v>
      </c>
      <c r="DX128" s="7">
        <f t="shared" si="124"/>
        <v>3021619.06</v>
      </c>
      <c r="DY128" s="7">
        <f t="shared" si="124"/>
        <v>4302055.47</v>
      </c>
      <c r="DZ128" s="7">
        <f t="shared" si="124"/>
        <v>8209083.8600000003</v>
      </c>
      <c r="EA128" s="7">
        <f t="shared" ref="EA128:FX128" si="125">ROUND(EA127*EA124,2)</f>
        <v>6461500.0899999999</v>
      </c>
      <c r="EB128" s="7">
        <f t="shared" si="125"/>
        <v>5833972.1500000004</v>
      </c>
      <c r="EC128" s="7">
        <f t="shared" si="125"/>
        <v>3606333.33</v>
      </c>
      <c r="ED128" s="7">
        <f t="shared" si="125"/>
        <v>20164711.07</v>
      </c>
      <c r="EE128" s="7">
        <f t="shared" si="125"/>
        <v>2691846.72</v>
      </c>
      <c r="EF128" s="7">
        <f t="shared" si="125"/>
        <v>13556207.75</v>
      </c>
      <c r="EG128" s="7">
        <f t="shared" si="125"/>
        <v>3264546.59</v>
      </c>
      <c r="EH128" s="7">
        <f t="shared" si="125"/>
        <v>3128216.11</v>
      </c>
      <c r="EI128" s="7">
        <f t="shared" si="125"/>
        <v>136540837.72999999</v>
      </c>
      <c r="EJ128" s="7">
        <f t="shared" si="125"/>
        <v>85660499.599999994</v>
      </c>
      <c r="EK128" s="7">
        <f t="shared" si="125"/>
        <v>6636739.04</v>
      </c>
      <c r="EL128" s="7">
        <f t="shared" si="125"/>
        <v>4619205.5999999996</v>
      </c>
      <c r="EM128" s="7">
        <f t="shared" si="125"/>
        <v>4367692.4400000004</v>
      </c>
      <c r="EN128" s="7">
        <f t="shared" si="125"/>
        <v>9448789.6600000001</v>
      </c>
      <c r="EO128" s="7">
        <f t="shared" si="125"/>
        <v>4087634.73</v>
      </c>
      <c r="EP128" s="7">
        <f t="shared" si="125"/>
        <v>4606134.2300000004</v>
      </c>
      <c r="EQ128" s="7">
        <f t="shared" si="125"/>
        <v>27659859.140000001</v>
      </c>
      <c r="ER128" s="7">
        <f t="shared" si="125"/>
        <v>3946336.62</v>
      </c>
      <c r="ES128" s="7">
        <f t="shared" si="125"/>
        <v>2383811.91</v>
      </c>
      <c r="ET128" s="7">
        <f t="shared" si="125"/>
        <v>3419806.92</v>
      </c>
      <c r="EU128" s="7">
        <f t="shared" si="125"/>
        <v>5751254.3899999997</v>
      </c>
      <c r="EV128" s="7">
        <f t="shared" si="125"/>
        <v>1519428.51</v>
      </c>
      <c r="EW128" s="7">
        <f t="shared" si="125"/>
        <v>11229980.119999999</v>
      </c>
      <c r="EX128" s="7">
        <f t="shared" si="125"/>
        <v>3040123.74</v>
      </c>
      <c r="EY128" s="7">
        <f t="shared" si="125"/>
        <v>2382482.1800000002</v>
      </c>
      <c r="EZ128" s="7">
        <f t="shared" si="125"/>
        <v>2290982.5</v>
      </c>
      <c r="FA128" s="7">
        <f t="shared" si="125"/>
        <v>33159946.420000002</v>
      </c>
      <c r="FB128" s="7">
        <f t="shared" si="125"/>
        <v>3956959.5</v>
      </c>
      <c r="FC128" s="7">
        <f t="shared" si="125"/>
        <v>19324285.350000001</v>
      </c>
      <c r="FD128" s="7">
        <f t="shared" si="125"/>
        <v>4342296.8899999997</v>
      </c>
      <c r="FE128" s="7">
        <f t="shared" si="125"/>
        <v>1765280.33</v>
      </c>
      <c r="FF128" s="7">
        <f t="shared" si="125"/>
        <v>3099353.81</v>
      </c>
      <c r="FG128" s="7">
        <f t="shared" si="125"/>
        <v>2234218.85</v>
      </c>
      <c r="FH128" s="7">
        <f t="shared" si="125"/>
        <v>1525009.22</v>
      </c>
      <c r="FI128" s="7">
        <f t="shared" si="125"/>
        <v>17019970.030000001</v>
      </c>
      <c r="FJ128" s="7">
        <f t="shared" si="125"/>
        <v>18353987.170000002</v>
      </c>
      <c r="FK128" s="7">
        <f t="shared" si="125"/>
        <v>22676820.670000002</v>
      </c>
      <c r="FL128" s="7">
        <f t="shared" si="125"/>
        <v>65507514.479999997</v>
      </c>
      <c r="FM128" s="7">
        <f t="shared" si="125"/>
        <v>33310673.829999998</v>
      </c>
      <c r="FN128" s="7">
        <f t="shared" si="125"/>
        <v>193544134.18000001</v>
      </c>
      <c r="FO128" s="7">
        <f t="shared" si="125"/>
        <v>10401859.140000001</v>
      </c>
      <c r="FP128" s="7">
        <f t="shared" si="125"/>
        <v>20180014.719999999</v>
      </c>
      <c r="FQ128" s="7">
        <f t="shared" si="125"/>
        <v>8985362.0399999991</v>
      </c>
      <c r="FR128" s="7">
        <f t="shared" si="125"/>
        <v>2740055.23</v>
      </c>
      <c r="FS128" s="7">
        <f t="shared" si="125"/>
        <v>3054312.66</v>
      </c>
      <c r="FT128" s="7">
        <f t="shared" si="125"/>
        <v>1304926.25</v>
      </c>
      <c r="FU128" s="7">
        <f t="shared" si="125"/>
        <v>8369933.0199999996</v>
      </c>
      <c r="FV128" s="7">
        <f t="shared" si="125"/>
        <v>6951818.2599999998</v>
      </c>
      <c r="FW128" s="7">
        <f t="shared" si="125"/>
        <v>2896885.1</v>
      </c>
      <c r="FX128" s="7">
        <f t="shared" si="125"/>
        <v>1196014.82</v>
      </c>
      <c r="FY128" s="7"/>
      <c r="FZ128" s="7">
        <f>SUM(C128:FX128)</f>
        <v>7816106643.1500015</v>
      </c>
      <c r="GA128" s="85">
        <v>7815720555.1700001</v>
      </c>
      <c r="GB128" s="7">
        <f>FZ128-GA128</f>
        <v>386087.98000144958</v>
      </c>
      <c r="GC128" s="62"/>
      <c r="GD128" s="62"/>
      <c r="GE128" s="62"/>
      <c r="GF128" s="62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447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1"/>
      <c r="GB129" s="62"/>
      <c r="GC129" s="62"/>
      <c r="GD129" s="62"/>
      <c r="GE129" s="62"/>
      <c r="GF129" s="62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424</v>
      </c>
      <c r="B130" s="7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7"/>
      <c r="GA130" s="21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5" t="s">
        <v>448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  <c r="EK131" s="86"/>
      <c r="EL131" s="86"/>
      <c r="EM131" s="86"/>
      <c r="EN131" s="86"/>
      <c r="EO131" s="86"/>
      <c r="EP131" s="86"/>
      <c r="EQ131" s="86"/>
      <c r="ER131" s="86"/>
      <c r="ES131" s="86"/>
      <c r="ET131" s="86"/>
      <c r="EU131" s="86"/>
      <c r="EV131" s="86"/>
      <c r="EW131" s="86"/>
      <c r="EX131" s="86"/>
      <c r="EY131" s="86"/>
      <c r="EZ131" s="86"/>
      <c r="FA131" s="86"/>
      <c r="FB131" s="86"/>
      <c r="FC131" s="86"/>
      <c r="FD131" s="86"/>
      <c r="FE131" s="86"/>
      <c r="FF131" s="86"/>
      <c r="FG131" s="86"/>
      <c r="FH131" s="86"/>
      <c r="FI131" s="86"/>
      <c r="FJ131" s="86"/>
      <c r="FK131" s="86"/>
      <c r="FL131" s="86"/>
      <c r="FM131" s="86"/>
      <c r="FN131" s="86"/>
      <c r="FO131" s="86"/>
      <c r="FP131" s="86"/>
      <c r="FQ131" s="86"/>
      <c r="FR131" s="86"/>
      <c r="FS131" s="86"/>
      <c r="FT131" s="86"/>
      <c r="FU131" s="86"/>
      <c r="FV131" s="86"/>
      <c r="FW131" s="86"/>
      <c r="FX131" s="86"/>
      <c r="FY131" s="7"/>
      <c r="FZ131" s="7"/>
      <c r="GA131" s="21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9"/>
      <c r="GO131" s="29"/>
      <c r="GP131" s="29"/>
    </row>
    <row r="132" spans="1:256" x14ac:dyDescent="0.2">
      <c r="A132" s="6" t="s">
        <v>449</v>
      </c>
      <c r="B132" s="7" t="s">
        <v>794</v>
      </c>
      <c r="C132" s="30">
        <f t="shared" ref="C132:BN132" si="126">C16</f>
        <v>2453</v>
      </c>
      <c r="D132" s="30">
        <f t="shared" si="126"/>
        <v>8483</v>
      </c>
      <c r="E132" s="30">
        <f t="shared" si="126"/>
        <v>2612</v>
      </c>
      <c r="F132" s="30">
        <f t="shared" si="126"/>
        <v>3239</v>
      </c>
      <c r="G132" s="30">
        <f t="shared" si="126"/>
        <v>191</v>
      </c>
      <c r="H132" s="30">
        <f t="shared" si="126"/>
        <v>113</v>
      </c>
      <c r="I132" s="30">
        <f t="shared" si="126"/>
        <v>3386</v>
      </c>
      <c r="J132" s="30">
        <f t="shared" si="126"/>
        <v>963</v>
      </c>
      <c r="K132" s="30">
        <f t="shared" si="126"/>
        <v>70</v>
      </c>
      <c r="L132" s="30">
        <f t="shared" si="126"/>
        <v>718</v>
      </c>
      <c r="M132" s="30">
        <f t="shared" si="126"/>
        <v>480</v>
      </c>
      <c r="N132" s="30">
        <f t="shared" si="126"/>
        <v>7589</v>
      </c>
      <c r="O132" s="30">
        <f t="shared" si="126"/>
        <v>1282</v>
      </c>
      <c r="P132" s="30">
        <f t="shared" si="126"/>
        <v>57</v>
      </c>
      <c r="Q132" s="30">
        <f t="shared" si="126"/>
        <v>15975</v>
      </c>
      <c r="R132" s="30">
        <f t="shared" si="126"/>
        <v>801</v>
      </c>
      <c r="S132" s="30">
        <f t="shared" si="126"/>
        <v>494</v>
      </c>
      <c r="T132" s="30">
        <f t="shared" si="126"/>
        <v>34</v>
      </c>
      <c r="U132" s="30">
        <f t="shared" si="126"/>
        <v>14</v>
      </c>
      <c r="V132" s="30">
        <f t="shared" si="126"/>
        <v>84</v>
      </c>
      <c r="W132" s="30">
        <f t="shared" si="126"/>
        <v>40</v>
      </c>
      <c r="X132" s="30">
        <f t="shared" si="126"/>
        <v>15</v>
      </c>
      <c r="Y132" s="30">
        <f t="shared" si="126"/>
        <v>425</v>
      </c>
      <c r="Z132" s="30">
        <f t="shared" si="126"/>
        <v>38</v>
      </c>
      <c r="AA132" s="30">
        <f t="shared" si="126"/>
        <v>4709</v>
      </c>
      <c r="AB132" s="30">
        <f t="shared" si="126"/>
        <v>2858</v>
      </c>
      <c r="AC132" s="30">
        <f t="shared" si="126"/>
        <v>123</v>
      </c>
      <c r="AD132" s="30">
        <f t="shared" si="126"/>
        <v>238</v>
      </c>
      <c r="AE132" s="30">
        <f t="shared" si="126"/>
        <v>13</v>
      </c>
      <c r="AF132" s="30">
        <f t="shared" si="126"/>
        <v>28</v>
      </c>
      <c r="AG132" s="30">
        <f t="shared" si="126"/>
        <v>76</v>
      </c>
      <c r="AH132" s="30">
        <f t="shared" si="126"/>
        <v>259</v>
      </c>
      <c r="AI132" s="30">
        <f t="shared" si="126"/>
        <v>82</v>
      </c>
      <c r="AJ132" s="30">
        <f t="shared" si="126"/>
        <v>57</v>
      </c>
      <c r="AK132" s="30">
        <f t="shared" si="126"/>
        <v>100</v>
      </c>
      <c r="AL132" s="30">
        <f t="shared" si="126"/>
        <v>100</v>
      </c>
      <c r="AM132" s="30">
        <f t="shared" si="126"/>
        <v>147</v>
      </c>
      <c r="AN132" s="30">
        <f t="shared" si="126"/>
        <v>92</v>
      </c>
      <c r="AO132" s="30">
        <f t="shared" si="126"/>
        <v>1349</v>
      </c>
      <c r="AP132" s="30">
        <f t="shared" si="126"/>
        <v>28537</v>
      </c>
      <c r="AQ132" s="30">
        <f t="shared" si="126"/>
        <v>47</v>
      </c>
      <c r="AR132" s="30">
        <f t="shared" si="126"/>
        <v>2647</v>
      </c>
      <c r="AS132" s="30">
        <f t="shared" si="126"/>
        <v>1120</v>
      </c>
      <c r="AT132" s="30">
        <f t="shared" si="126"/>
        <v>162</v>
      </c>
      <c r="AU132" s="30">
        <f t="shared" si="126"/>
        <v>29</v>
      </c>
      <c r="AV132" s="30">
        <f t="shared" si="126"/>
        <v>73</v>
      </c>
      <c r="AW132" s="30">
        <f t="shared" si="126"/>
        <v>34</v>
      </c>
      <c r="AX132" s="30">
        <f t="shared" si="126"/>
        <v>21</v>
      </c>
      <c r="AY132" s="30">
        <f t="shared" si="126"/>
        <v>92</v>
      </c>
      <c r="AZ132" s="30">
        <f t="shared" si="126"/>
        <v>5100</v>
      </c>
      <c r="BA132" s="30">
        <f t="shared" si="126"/>
        <v>2128</v>
      </c>
      <c r="BB132" s="30">
        <f t="shared" si="126"/>
        <v>1636</v>
      </c>
      <c r="BC132" s="30">
        <f t="shared" si="126"/>
        <v>8218</v>
      </c>
      <c r="BD132" s="30">
        <f t="shared" si="126"/>
        <v>365</v>
      </c>
      <c r="BE132" s="30">
        <f t="shared" si="126"/>
        <v>219</v>
      </c>
      <c r="BF132" s="30">
        <f t="shared" si="126"/>
        <v>1848</v>
      </c>
      <c r="BG132" s="30">
        <f t="shared" si="126"/>
        <v>267</v>
      </c>
      <c r="BH132" s="30">
        <f t="shared" si="126"/>
        <v>76</v>
      </c>
      <c r="BI132" s="30">
        <f t="shared" si="126"/>
        <v>85</v>
      </c>
      <c r="BJ132" s="30">
        <f t="shared" si="126"/>
        <v>308</v>
      </c>
      <c r="BK132" s="30">
        <f t="shared" si="126"/>
        <v>3535</v>
      </c>
      <c r="BL132" s="30">
        <f t="shared" si="126"/>
        <v>25</v>
      </c>
      <c r="BM132" s="30">
        <f t="shared" si="126"/>
        <v>59</v>
      </c>
      <c r="BN132" s="30">
        <f t="shared" si="126"/>
        <v>1050</v>
      </c>
      <c r="BO132" s="30">
        <f t="shared" ref="BO132:DZ132" si="127">BO16</f>
        <v>318</v>
      </c>
      <c r="BP132" s="30">
        <f t="shared" si="127"/>
        <v>50</v>
      </c>
      <c r="BQ132" s="30">
        <f t="shared" si="127"/>
        <v>910</v>
      </c>
      <c r="BR132" s="30">
        <f t="shared" si="127"/>
        <v>1106</v>
      </c>
      <c r="BS132" s="30">
        <f t="shared" si="127"/>
        <v>368</v>
      </c>
      <c r="BT132" s="30">
        <f t="shared" si="127"/>
        <v>64</v>
      </c>
      <c r="BU132" s="30">
        <f t="shared" si="127"/>
        <v>56</v>
      </c>
      <c r="BV132" s="30">
        <f t="shared" si="127"/>
        <v>167</v>
      </c>
      <c r="BW132" s="30">
        <f t="shared" si="127"/>
        <v>234</v>
      </c>
      <c r="BX132" s="30">
        <f t="shared" si="127"/>
        <v>7</v>
      </c>
      <c r="BY132" s="30">
        <f t="shared" si="127"/>
        <v>259</v>
      </c>
      <c r="BZ132" s="30">
        <f t="shared" si="127"/>
        <v>53</v>
      </c>
      <c r="CA132" s="30">
        <f t="shared" si="127"/>
        <v>29</v>
      </c>
      <c r="CB132" s="30">
        <f t="shared" si="127"/>
        <v>12441</v>
      </c>
      <c r="CC132" s="30">
        <f t="shared" si="127"/>
        <v>46</v>
      </c>
      <c r="CD132" s="30">
        <f t="shared" si="127"/>
        <v>19</v>
      </c>
      <c r="CE132" s="30">
        <f t="shared" si="127"/>
        <v>33</v>
      </c>
      <c r="CF132" s="30">
        <f t="shared" si="127"/>
        <v>32</v>
      </c>
      <c r="CG132" s="30">
        <f t="shared" si="127"/>
        <v>39</v>
      </c>
      <c r="CH132" s="30">
        <f t="shared" si="127"/>
        <v>37</v>
      </c>
      <c r="CI132" s="30">
        <f t="shared" si="127"/>
        <v>202</v>
      </c>
      <c r="CJ132" s="30">
        <f t="shared" si="127"/>
        <v>238</v>
      </c>
      <c r="CK132" s="30">
        <f t="shared" si="127"/>
        <v>1246</v>
      </c>
      <c r="CL132" s="30">
        <f t="shared" si="127"/>
        <v>215</v>
      </c>
      <c r="CM132" s="30">
        <f t="shared" si="127"/>
        <v>226</v>
      </c>
      <c r="CN132" s="30">
        <f t="shared" si="127"/>
        <v>3841</v>
      </c>
      <c r="CO132" s="30">
        <f t="shared" si="127"/>
        <v>2384</v>
      </c>
      <c r="CP132" s="30">
        <f t="shared" si="127"/>
        <v>206</v>
      </c>
      <c r="CQ132" s="30">
        <f t="shared" si="127"/>
        <v>402</v>
      </c>
      <c r="CR132" s="30">
        <f t="shared" si="127"/>
        <v>75</v>
      </c>
      <c r="CS132" s="30">
        <f t="shared" si="127"/>
        <v>55</v>
      </c>
      <c r="CT132" s="30">
        <f t="shared" si="127"/>
        <v>41</v>
      </c>
      <c r="CU132" s="30">
        <f t="shared" si="127"/>
        <v>86</v>
      </c>
      <c r="CV132" s="30">
        <f t="shared" si="127"/>
        <v>6</v>
      </c>
      <c r="CW132" s="30">
        <f t="shared" si="127"/>
        <v>37</v>
      </c>
      <c r="CX132" s="30">
        <f t="shared" si="127"/>
        <v>107</v>
      </c>
      <c r="CY132" s="30">
        <f t="shared" si="127"/>
        <v>12</v>
      </c>
      <c r="CZ132" s="30">
        <f t="shared" si="127"/>
        <v>527</v>
      </c>
      <c r="DA132" s="30">
        <f t="shared" si="127"/>
        <v>22</v>
      </c>
      <c r="DB132" s="30">
        <f t="shared" si="127"/>
        <v>41</v>
      </c>
      <c r="DC132" s="30">
        <f t="shared" si="127"/>
        <v>19</v>
      </c>
      <c r="DD132" s="30">
        <f t="shared" si="127"/>
        <v>40</v>
      </c>
      <c r="DE132" s="30">
        <f t="shared" si="127"/>
        <v>50</v>
      </c>
      <c r="DF132" s="30">
        <f t="shared" si="127"/>
        <v>5283</v>
      </c>
      <c r="DG132" s="30">
        <f t="shared" si="127"/>
        <v>16</v>
      </c>
      <c r="DH132" s="30">
        <f t="shared" si="127"/>
        <v>461</v>
      </c>
      <c r="DI132" s="30">
        <f t="shared" si="127"/>
        <v>853</v>
      </c>
      <c r="DJ132" s="30">
        <f t="shared" si="127"/>
        <v>190</v>
      </c>
      <c r="DK132" s="30">
        <f t="shared" si="127"/>
        <v>114</v>
      </c>
      <c r="DL132" s="30">
        <f t="shared" si="127"/>
        <v>1583</v>
      </c>
      <c r="DM132" s="30">
        <f t="shared" si="127"/>
        <v>69</v>
      </c>
      <c r="DN132" s="30">
        <f t="shared" si="127"/>
        <v>356</v>
      </c>
      <c r="DO132" s="30">
        <f t="shared" si="127"/>
        <v>979</v>
      </c>
      <c r="DP132" s="30">
        <f t="shared" si="127"/>
        <v>40</v>
      </c>
      <c r="DQ132" s="30">
        <f t="shared" si="127"/>
        <v>123</v>
      </c>
      <c r="DR132" s="30">
        <f t="shared" si="127"/>
        <v>608</v>
      </c>
      <c r="DS132" s="30">
        <f t="shared" si="127"/>
        <v>311</v>
      </c>
      <c r="DT132" s="30">
        <f t="shared" si="127"/>
        <v>68</v>
      </c>
      <c r="DU132" s="30">
        <f t="shared" si="127"/>
        <v>115</v>
      </c>
      <c r="DV132" s="30">
        <f t="shared" si="127"/>
        <v>37</v>
      </c>
      <c r="DW132" s="30">
        <f t="shared" si="127"/>
        <v>80</v>
      </c>
      <c r="DX132" s="30">
        <f t="shared" si="127"/>
        <v>34</v>
      </c>
      <c r="DY132" s="30">
        <f t="shared" si="127"/>
        <v>30</v>
      </c>
      <c r="DZ132" s="30">
        <f t="shared" si="127"/>
        <v>77</v>
      </c>
      <c r="EA132" s="30">
        <f t="shared" ref="EA132:FX132" si="128">EA16</f>
        <v>123</v>
      </c>
      <c r="EB132" s="30">
        <f t="shared" si="128"/>
        <v>173</v>
      </c>
      <c r="EC132" s="30">
        <f t="shared" si="128"/>
        <v>53</v>
      </c>
      <c r="ED132" s="30">
        <f t="shared" si="128"/>
        <v>23</v>
      </c>
      <c r="EE132" s="30">
        <f t="shared" si="128"/>
        <v>55</v>
      </c>
      <c r="EF132" s="30">
        <f t="shared" si="128"/>
        <v>507</v>
      </c>
      <c r="EG132" s="30">
        <f t="shared" si="128"/>
        <v>71</v>
      </c>
      <c r="EH132" s="30">
        <f t="shared" si="128"/>
        <v>52</v>
      </c>
      <c r="EI132" s="30">
        <f t="shared" si="128"/>
        <v>6985</v>
      </c>
      <c r="EJ132" s="30">
        <f t="shared" si="128"/>
        <v>2347</v>
      </c>
      <c r="EK132" s="30">
        <f t="shared" si="128"/>
        <v>112</v>
      </c>
      <c r="EL132" s="30">
        <f t="shared" si="128"/>
        <v>109</v>
      </c>
      <c r="EM132" s="30">
        <f t="shared" si="128"/>
        <v>111</v>
      </c>
      <c r="EN132" s="30">
        <f t="shared" si="128"/>
        <v>402</v>
      </c>
      <c r="EO132" s="30">
        <f t="shared" si="128"/>
        <v>79</v>
      </c>
      <c r="EP132" s="30">
        <f t="shared" si="128"/>
        <v>47</v>
      </c>
      <c r="EQ132" s="30">
        <f t="shared" si="128"/>
        <v>220</v>
      </c>
      <c r="ER132" s="30">
        <f t="shared" si="128"/>
        <v>35</v>
      </c>
      <c r="ES132" s="30">
        <f t="shared" si="128"/>
        <v>59</v>
      </c>
      <c r="ET132" s="30">
        <f t="shared" si="128"/>
        <v>76</v>
      </c>
      <c r="EU132" s="30">
        <f t="shared" si="128"/>
        <v>307</v>
      </c>
      <c r="EV132" s="30">
        <f t="shared" si="128"/>
        <v>26</v>
      </c>
      <c r="EW132" s="30">
        <f t="shared" si="128"/>
        <v>66</v>
      </c>
      <c r="EX132" s="30">
        <f t="shared" si="128"/>
        <v>24</v>
      </c>
      <c r="EY132" s="30">
        <f t="shared" si="128"/>
        <v>217</v>
      </c>
      <c r="EZ132" s="30">
        <f t="shared" si="128"/>
        <v>25</v>
      </c>
      <c r="FA132" s="30">
        <f t="shared" si="128"/>
        <v>531</v>
      </c>
      <c r="FB132" s="30">
        <f t="shared" si="128"/>
        <v>90</v>
      </c>
      <c r="FC132" s="30">
        <f t="shared" si="128"/>
        <v>295</v>
      </c>
      <c r="FD132" s="30">
        <f t="shared" si="128"/>
        <v>111</v>
      </c>
      <c r="FE132" s="30">
        <f t="shared" si="128"/>
        <v>23</v>
      </c>
      <c r="FF132" s="30">
        <f t="shared" si="128"/>
        <v>55</v>
      </c>
      <c r="FG132" s="30">
        <f t="shared" si="128"/>
        <v>27</v>
      </c>
      <c r="FH132" s="30">
        <f t="shared" si="128"/>
        <v>24</v>
      </c>
      <c r="FI132" s="30">
        <f t="shared" si="128"/>
        <v>501</v>
      </c>
      <c r="FJ132" s="30">
        <f t="shared" si="128"/>
        <v>272</v>
      </c>
      <c r="FK132" s="30">
        <f t="shared" si="128"/>
        <v>554</v>
      </c>
      <c r="FL132" s="30">
        <f t="shared" si="128"/>
        <v>537</v>
      </c>
      <c r="FM132" s="30">
        <f t="shared" si="128"/>
        <v>502</v>
      </c>
      <c r="FN132" s="30">
        <f t="shared" si="128"/>
        <v>7762</v>
      </c>
      <c r="FO132" s="30">
        <f t="shared" si="128"/>
        <v>252</v>
      </c>
      <c r="FP132" s="30">
        <f t="shared" si="128"/>
        <v>696</v>
      </c>
      <c r="FQ132" s="30">
        <f t="shared" si="128"/>
        <v>232</v>
      </c>
      <c r="FR132" s="30">
        <f t="shared" si="128"/>
        <v>17</v>
      </c>
      <c r="FS132" s="30">
        <f t="shared" si="128"/>
        <v>23</v>
      </c>
      <c r="FT132" s="30">
        <f t="shared" si="128"/>
        <v>17</v>
      </c>
      <c r="FU132" s="30">
        <f t="shared" si="128"/>
        <v>280</v>
      </c>
      <c r="FV132" s="30">
        <f t="shared" si="128"/>
        <v>162</v>
      </c>
      <c r="FW132" s="30">
        <f t="shared" si="128"/>
        <v>40</v>
      </c>
      <c r="FX132" s="30">
        <f t="shared" si="128"/>
        <v>16</v>
      </c>
      <c r="FY132" s="86"/>
      <c r="FZ132" s="30"/>
      <c r="GA132" s="21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451</v>
      </c>
      <c r="B133" s="7" t="s">
        <v>452</v>
      </c>
      <c r="C133" s="30">
        <f t="shared" ref="C133:BN133" si="129">C19</f>
        <v>4960</v>
      </c>
      <c r="D133" s="30">
        <f t="shared" si="129"/>
        <v>24773</v>
      </c>
      <c r="E133" s="30">
        <f t="shared" si="129"/>
        <v>4012</v>
      </c>
      <c r="F133" s="30">
        <f t="shared" si="129"/>
        <v>12381</v>
      </c>
      <c r="G133" s="30">
        <f t="shared" si="129"/>
        <v>680</v>
      </c>
      <c r="H133" s="30">
        <f t="shared" si="129"/>
        <v>611</v>
      </c>
      <c r="I133" s="30">
        <f t="shared" si="129"/>
        <v>5513</v>
      </c>
      <c r="J133" s="30">
        <f t="shared" si="129"/>
        <v>1411</v>
      </c>
      <c r="K133" s="30">
        <f t="shared" si="129"/>
        <v>160</v>
      </c>
      <c r="L133" s="30">
        <f t="shared" si="129"/>
        <v>1295</v>
      </c>
      <c r="M133" s="30">
        <f t="shared" si="129"/>
        <v>629</v>
      </c>
      <c r="N133" s="30">
        <f t="shared" si="129"/>
        <v>31547</v>
      </c>
      <c r="O133" s="30">
        <f t="shared" si="129"/>
        <v>7807</v>
      </c>
      <c r="P133" s="30">
        <f t="shared" si="129"/>
        <v>144</v>
      </c>
      <c r="Q133" s="30">
        <f t="shared" si="129"/>
        <v>23679</v>
      </c>
      <c r="R133" s="30">
        <f t="shared" si="129"/>
        <v>2737</v>
      </c>
      <c r="S133" s="30">
        <f t="shared" si="129"/>
        <v>1016</v>
      </c>
      <c r="T133" s="30">
        <f t="shared" si="129"/>
        <v>95</v>
      </c>
      <c r="U133" s="30">
        <f t="shared" si="129"/>
        <v>32</v>
      </c>
      <c r="V133" s="30">
        <f t="shared" si="129"/>
        <v>182</v>
      </c>
      <c r="W133" s="30">
        <f t="shared" si="129"/>
        <v>155</v>
      </c>
      <c r="X133" s="30">
        <f t="shared" si="129"/>
        <v>30</v>
      </c>
      <c r="Y133" s="30">
        <f t="shared" si="129"/>
        <v>690</v>
      </c>
      <c r="Z133" s="30">
        <f t="shared" si="129"/>
        <v>129</v>
      </c>
      <c r="AA133" s="30">
        <f t="shared" si="129"/>
        <v>18413</v>
      </c>
      <c r="AB133" s="30">
        <f t="shared" si="129"/>
        <v>16509</v>
      </c>
      <c r="AC133" s="30">
        <f t="shared" si="129"/>
        <v>514</v>
      </c>
      <c r="AD133" s="30">
        <f t="shared" si="129"/>
        <v>789</v>
      </c>
      <c r="AE133" s="30">
        <f t="shared" si="129"/>
        <v>50</v>
      </c>
      <c r="AF133" s="30">
        <f t="shared" si="129"/>
        <v>108</v>
      </c>
      <c r="AG133" s="30">
        <f t="shared" si="129"/>
        <v>366</v>
      </c>
      <c r="AH133" s="30">
        <f t="shared" si="129"/>
        <v>588</v>
      </c>
      <c r="AI133" s="30">
        <f t="shared" si="129"/>
        <v>206</v>
      </c>
      <c r="AJ133" s="30">
        <f t="shared" si="129"/>
        <v>87</v>
      </c>
      <c r="AK133" s="30">
        <f t="shared" si="129"/>
        <v>121</v>
      </c>
      <c r="AL133" s="30">
        <f t="shared" si="129"/>
        <v>153</v>
      </c>
      <c r="AM133" s="30">
        <f t="shared" si="129"/>
        <v>258</v>
      </c>
      <c r="AN133" s="30">
        <f t="shared" si="129"/>
        <v>203</v>
      </c>
      <c r="AO133" s="30">
        <f t="shared" si="129"/>
        <v>2814</v>
      </c>
      <c r="AP133" s="30">
        <f t="shared" si="129"/>
        <v>52567</v>
      </c>
      <c r="AQ133" s="30">
        <f t="shared" si="129"/>
        <v>124</v>
      </c>
      <c r="AR133" s="30">
        <f t="shared" si="129"/>
        <v>38107</v>
      </c>
      <c r="AS133" s="30">
        <f t="shared" si="129"/>
        <v>4010</v>
      </c>
      <c r="AT133" s="30">
        <f t="shared" si="129"/>
        <v>1333</v>
      </c>
      <c r="AU133" s="30">
        <f t="shared" si="129"/>
        <v>131</v>
      </c>
      <c r="AV133" s="30">
        <f t="shared" si="129"/>
        <v>175</v>
      </c>
      <c r="AW133" s="30">
        <f t="shared" si="129"/>
        <v>134</v>
      </c>
      <c r="AX133" s="30">
        <f t="shared" si="129"/>
        <v>47</v>
      </c>
      <c r="AY133" s="30">
        <f t="shared" si="129"/>
        <v>234</v>
      </c>
      <c r="AZ133" s="30">
        <f t="shared" si="129"/>
        <v>7346</v>
      </c>
      <c r="BA133" s="30">
        <f t="shared" si="129"/>
        <v>5519</v>
      </c>
      <c r="BB133" s="30">
        <f t="shared" si="129"/>
        <v>5093</v>
      </c>
      <c r="BC133" s="30">
        <f t="shared" si="129"/>
        <v>16519</v>
      </c>
      <c r="BD133" s="30">
        <f t="shared" si="129"/>
        <v>3208</v>
      </c>
      <c r="BE133" s="30">
        <f t="shared" si="129"/>
        <v>764</v>
      </c>
      <c r="BF133" s="30">
        <f t="shared" si="129"/>
        <v>14938</v>
      </c>
      <c r="BG133" s="30">
        <f t="shared" si="129"/>
        <v>574</v>
      </c>
      <c r="BH133" s="30">
        <f t="shared" si="129"/>
        <v>314</v>
      </c>
      <c r="BI133" s="30">
        <f t="shared" si="129"/>
        <v>154</v>
      </c>
      <c r="BJ133" s="30">
        <f t="shared" si="129"/>
        <v>3543</v>
      </c>
      <c r="BK133" s="30">
        <f t="shared" si="129"/>
        <v>11706</v>
      </c>
      <c r="BL133" s="30">
        <f t="shared" si="129"/>
        <v>58</v>
      </c>
      <c r="BM133" s="30">
        <f t="shared" si="129"/>
        <v>134</v>
      </c>
      <c r="BN133" s="30">
        <f t="shared" si="129"/>
        <v>2029</v>
      </c>
      <c r="BO133" s="30">
        <f t="shared" ref="BO133:DZ133" si="130">BO19</f>
        <v>800</v>
      </c>
      <c r="BP133" s="30">
        <f t="shared" si="130"/>
        <v>106</v>
      </c>
      <c r="BQ133" s="30">
        <f t="shared" si="130"/>
        <v>3495</v>
      </c>
      <c r="BR133" s="30">
        <f t="shared" si="130"/>
        <v>2692</v>
      </c>
      <c r="BS133" s="30">
        <f t="shared" si="130"/>
        <v>693</v>
      </c>
      <c r="BT133" s="30">
        <f t="shared" si="130"/>
        <v>242</v>
      </c>
      <c r="BU133" s="30">
        <f t="shared" si="130"/>
        <v>253</v>
      </c>
      <c r="BV133" s="30">
        <f t="shared" si="130"/>
        <v>751</v>
      </c>
      <c r="BW133" s="30">
        <f t="shared" si="130"/>
        <v>1245</v>
      </c>
      <c r="BX133" s="30">
        <f t="shared" si="130"/>
        <v>33</v>
      </c>
      <c r="BY133" s="30">
        <f t="shared" si="130"/>
        <v>323</v>
      </c>
      <c r="BZ133" s="30">
        <f t="shared" si="130"/>
        <v>121</v>
      </c>
      <c r="CA133" s="30">
        <f t="shared" si="130"/>
        <v>89</v>
      </c>
      <c r="CB133" s="30">
        <f t="shared" si="130"/>
        <v>47426</v>
      </c>
      <c r="CC133" s="30">
        <f t="shared" si="130"/>
        <v>116</v>
      </c>
      <c r="CD133" s="30">
        <f t="shared" si="130"/>
        <v>25</v>
      </c>
      <c r="CE133" s="30">
        <f t="shared" si="130"/>
        <v>92</v>
      </c>
      <c r="CF133" s="30">
        <f t="shared" si="130"/>
        <v>77</v>
      </c>
      <c r="CG133" s="30">
        <f t="shared" si="130"/>
        <v>116</v>
      </c>
      <c r="CH133" s="30">
        <f t="shared" si="130"/>
        <v>68</v>
      </c>
      <c r="CI133" s="30">
        <f t="shared" si="130"/>
        <v>422</v>
      </c>
      <c r="CJ133" s="30">
        <f t="shared" si="130"/>
        <v>560</v>
      </c>
      <c r="CK133" s="30">
        <f t="shared" si="130"/>
        <v>4595</v>
      </c>
      <c r="CL133" s="30">
        <f t="shared" si="130"/>
        <v>824</v>
      </c>
      <c r="CM133" s="30">
        <f t="shared" si="130"/>
        <v>397</v>
      </c>
      <c r="CN133" s="30">
        <f t="shared" si="130"/>
        <v>19304</v>
      </c>
      <c r="CO133" s="30">
        <f t="shared" si="130"/>
        <v>8802</v>
      </c>
      <c r="CP133" s="30">
        <f t="shared" si="130"/>
        <v>573</v>
      </c>
      <c r="CQ133" s="30">
        <f t="shared" si="130"/>
        <v>523</v>
      </c>
      <c r="CR133" s="30">
        <f t="shared" si="130"/>
        <v>141</v>
      </c>
      <c r="CS133" s="30">
        <f t="shared" si="130"/>
        <v>191</v>
      </c>
      <c r="CT133" s="30">
        <f t="shared" si="130"/>
        <v>54</v>
      </c>
      <c r="CU133" s="30">
        <f t="shared" si="130"/>
        <v>379</v>
      </c>
      <c r="CV133" s="30">
        <f t="shared" si="130"/>
        <v>21</v>
      </c>
      <c r="CW133" s="30">
        <f t="shared" si="130"/>
        <v>112</v>
      </c>
      <c r="CX133" s="30">
        <f t="shared" si="130"/>
        <v>248</v>
      </c>
      <c r="CY133" s="30">
        <f t="shared" si="130"/>
        <v>28</v>
      </c>
      <c r="CZ133" s="30">
        <f t="shared" si="130"/>
        <v>1285</v>
      </c>
      <c r="DA133" s="30">
        <f t="shared" si="130"/>
        <v>114</v>
      </c>
      <c r="DB133" s="30">
        <f t="shared" si="130"/>
        <v>196</v>
      </c>
      <c r="DC133" s="30">
        <f t="shared" si="130"/>
        <v>88</v>
      </c>
      <c r="DD133" s="30">
        <f t="shared" si="130"/>
        <v>108</v>
      </c>
      <c r="DE133" s="30">
        <f t="shared" si="130"/>
        <v>146</v>
      </c>
      <c r="DF133" s="30">
        <f t="shared" si="130"/>
        <v>12691</v>
      </c>
      <c r="DG133" s="30">
        <f t="shared" si="130"/>
        <v>46</v>
      </c>
      <c r="DH133" s="30">
        <f t="shared" si="130"/>
        <v>1195</v>
      </c>
      <c r="DI133" s="30">
        <f t="shared" si="130"/>
        <v>1596</v>
      </c>
      <c r="DJ133" s="30">
        <f t="shared" si="130"/>
        <v>409</v>
      </c>
      <c r="DK133" s="30">
        <f t="shared" si="130"/>
        <v>265</v>
      </c>
      <c r="DL133" s="30">
        <f t="shared" si="130"/>
        <v>3308</v>
      </c>
      <c r="DM133" s="30">
        <f t="shared" si="130"/>
        <v>138</v>
      </c>
      <c r="DN133" s="30">
        <f t="shared" si="130"/>
        <v>801</v>
      </c>
      <c r="DO133" s="30">
        <f t="shared" si="130"/>
        <v>1994</v>
      </c>
      <c r="DP133" s="30">
        <f t="shared" si="130"/>
        <v>139</v>
      </c>
      <c r="DQ133" s="30">
        <f t="shared" si="130"/>
        <v>428</v>
      </c>
      <c r="DR133" s="30">
        <f t="shared" si="130"/>
        <v>844</v>
      </c>
      <c r="DS133" s="30">
        <f t="shared" si="130"/>
        <v>453</v>
      </c>
      <c r="DT133" s="30">
        <f t="shared" si="130"/>
        <v>97</v>
      </c>
      <c r="DU133" s="30">
        <f t="shared" si="130"/>
        <v>232</v>
      </c>
      <c r="DV133" s="30">
        <f t="shared" si="130"/>
        <v>124</v>
      </c>
      <c r="DW133" s="30">
        <f t="shared" si="130"/>
        <v>194</v>
      </c>
      <c r="DX133" s="30">
        <f t="shared" si="130"/>
        <v>109</v>
      </c>
      <c r="DY133" s="30">
        <f t="shared" si="130"/>
        <v>199</v>
      </c>
      <c r="DZ133" s="30">
        <f t="shared" si="130"/>
        <v>434</v>
      </c>
      <c r="EA133" s="30">
        <f t="shared" ref="EA133:FX133" si="131">EA19</f>
        <v>379</v>
      </c>
      <c r="EB133" s="30">
        <f t="shared" si="131"/>
        <v>355</v>
      </c>
      <c r="EC133" s="30">
        <f t="shared" si="131"/>
        <v>192</v>
      </c>
      <c r="ED133" s="30">
        <f t="shared" si="131"/>
        <v>928</v>
      </c>
      <c r="EE133" s="30">
        <f t="shared" si="131"/>
        <v>101</v>
      </c>
      <c r="EF133" s="30">
        <f t="shared" si="131"/>
        <v>860</v>
      </c>
      <c r="EG133" s="30">
        <f t="shared" si="131"/>
        <v>151</v>
      </c>
      <c r="EH133" s="30">
        <f t="shared" si="131"/>
        <v>159</v>
      </c>
      <c r="EI133" s="30">
        <f t="shared" si="131"/>
        <v>9340</v>
      </c>
      <c r="EJ133" s="30">
        <f t="shared" si="131"/>
        <v>6203</v>
      </c>
      <c r="EK133" s="30">
        <f t="shared" si="131"/>
        <v>382</v>
      </c>
      <c r="EL133" s="30">
        <f t="shared" si="131"/>
        <v>310</v>
      </c>
      <c r="EM133" s="30">
        <f t="shared" si="131"/>
        <v>250</v>
      </c>
      <c r="EN133" s="30">
        <f t="shared" si="131"/>
        <v>654</v>
      </c>
      <c r="EO133" s="30">
        <f t="shared" si="131"/>
        <v>204</v>
      </c>
      <c r="EP133" s="30">
        <f t="shared" si="131"/>
        <v>222</v>
      </c>
      <c r="EQ133" s="30">
        <f t="shared" si="131"/>
        <v>1642</v>
      </c>
      <c r="ER133" s="30">
        <f t="shared" si="131"/>
        <v>150</v>
      </c>
      <c r="ES133" s="30">
        <f t="shared" si="131"/>
        <v>113</v>
      </c>
      <c r="ET133" s="30">
        <f t="shared" si="131"/>
        <v>131</v>
      </c>
      <c r="EU133" s="30">
        <f t="shared" si="131"/>
        <v>349</v>
      </c>
      <c r="EV133" s="30">
        <f t="shared" si="131"/>
        <v>49</v>
      </c>
      <c r="EW133" s="30">
        <f t="shared" si="131"/>
        <v>524</v>
      </c>
      <c r="EX133" s="30">
        <f t="shared" si="131"/>
        <v>102</v>
      </c>
      <c r="EY133" s="30">
        <f t="shared" si="131"/>
        <v>500</v>
      </c>
      <c r="EZ133" s="30">
        <f t="shared" si="131"/>
        <v>81</v>
      </c>
      <c r="FA133" s="30">
        <f t="shared" si="131"/>
        <v>2058</v>
      </c>
      <c r="FB133" s="30">
        <f t="shared" si="131"/>
        <v>194</v>
      </c>
      <c r="FC133" s="30">
        <f t="shared" si="131"/>
        <v>1154</v>
      </c>
      <c r="FD133" s="30">
        <f t="shared" si="131"/>
        <v>253</v>
      </c>
      <c r="FE133" s="30">
        <f t="shared" si="131"/>
        <v>47</v>
      </c>
      <c r="FF133" s="30">
        <f t="shared" si="131"/>
        <v>136</v>
      </c>
      <c r="FG133" s="30">
        <f t="shared" si="131"/>
        <v>72</v>
      </c>
      <c r="FH133" s="30">
        <f t="shared" si="131"/>
        <v>44</v>
      </c>
      <c r="FI133" s="30">
        <f t="shared" si="131"/>
        <v>1085</v>
      </c>
      <c r="FJ133" s="30">
        <f t="shared" si="131"/>
        <v>1230</v>
      </c>
      <c r="FK133" s="30">
        <f t="shared" si="131"/>
        <v>1542</v>
      </c>
      <c r="FL133" s="30">
        <f t="shared" si="131"/>
        <v>4677</v>
      </c>
      <c r="FM133" s="30">
        <f t="shared" si="131"/>
        <v>2295</v>
      </c>
      <c r="FN133" s="30">
        <f t="shared" si="131"/>
        <v>13477</v>
      </c>
      <c r="FO133" s="30">
        <f t="shared" si="131"/>
        <v>636</v>
      </c>
      <c r="FP133" s="30">
        <f t="shared" si="131"/>
        <v>1294</v>
      </c>
      <c r="FQ133" s="30">
        <f t="shared" si="131"/>
        <v>588</v>
      </c>
      <c r="FR133" s="30">
        <f t="shared" si="131"/>
        <v>94</v>
      </c>
      <c r="FS133" s="30">
        <f t="shared" si="131"/>
        <v>134</v>
      </c>
      <c r="FT133" s="30">
        <f t="shared" si="131"/>
        <v>38</v>
      </c>
      <c r="FU133" s="30">
        <f t="shared" si="131"/>
        <v>508</v>
      </c>
      <c r="FV133" s="30">
        <f t="shared" si="131"/>
        <v>419</v>
      </c>
      <c r="FW133" s="30">
        <f t="shared" si="131"/>
        <v>105</v>
      </c>
      <c r="FX133" s="30">
        <f t="shared" si="131"/>
        <v>39</v>
      </c>
      <c r="FY133" s="51"/>
      <c r="FZ133" s="30"/>
      <c r="GA133" s="34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453</v>
      </c>
      <c r="B134" s="7" t="s">
        <v>795</v>
      </c>
      <c r="C134" s="87">
        <f t="shared" ref="C134:BN134" si="132">ROUND(C132/C133,4)</f>
        <v>0.49459999999999998</v>
      </c>
      <c r="D134" s="87">
        <f t="shared" si="132"/>
        <v>0.34239999999999998</v>
      </c>
      <c r="E134" s="87">
        <f t="shared" si="132"/>
        <v>0.65100000000000002</v>
      </c>
      <c r="F134" s="87">
        <f t="shared" si="132"/>
        <v>0.2616</v>
      </c>
      <c r="G134" s="87">
        <f t="shared" si="132"/>
        <v>0.28089999999999998</v>
      </c>
      <c r="H134" s="87">
        <f t="shared" si="132"/>
        <v>0.18490000000000001</v>
      </c>
      <c r="I134" s="87">
        <f t="shared" si="132"/>
        <v>0.61419999999999997</v>
      </c>
      <c r="J134" s="87">
        <f t="shared" si="132"/>
        <v>0.6825</v>
      </c>
      <c r="K134" s="87">
        <f t="shared" si="132"/>
        <v>0.4375</v>
      </c>
      <c r="L134" s="87">
        <f t="shared" si="132"/>
        <v>0.5544</v>
      </c>
      <c r="M134" s="87">
        <f t="shared" si="132"/>
        <v>0.7631</v>
      </c>
      <c r="N134" s="87">
        <f t="shared" si="132"/>
        <v>0.24060000000000001</v>
      </c>
      <c r="O134" s="87">
        <f t="shared" si="132"/>
        <v>0.16420000000000001</v>
      </c>
      <c r="P134" s="87">
        <f t="shared" si="132"/>
        <v>0.39579999999999999</v>
      </c>
      <c r="Q134" s="87">
        <f t="shared" si="132"/>
        <v>0.67459999999999998</v>
      </c>
      <c r="R134" s="87">
        <f t="shared" si="132"/>
        <v>0.29270000000000002</v>
      </c>
      <c r="S134" s="87">
        <f t="shared" si="132"/>
        <v>0.48620000000000002</v>
      </c>
      <c r="T134" s="87">
        <f t="shared" si="132"/>
        <v>0.3579</v>
      </c>
      <c r="U134" s="87">
        <f t="shared" si="132"/>
        <v>0.4375</v>
      </c>
      <c r="V134" s="87">
        <f t="shared" si="132"/>
        <v>0.46150000000000002</v>
      </c>
      <c r="W134" s="87">
        <f t="shared" si="132"/>
        <v>0.2581</v>
      </c>
      <c r="X134" s="87">
        <f t="shared" si="132"/>
        <v>0.5</v>
      </c>
      <c r="Y134" s="87">
        <f t="shared" si="132"/>
        <v>0.6159</v>
      </c>
      <c r="Z134" s="87">
        <f t="shared" si="132"/>
        <v>0.29459999999999997</v>
      </c>
      <c r="AA134" s="87">
        <f t="shared" si="132"/>
        <v>0.25569999999999998</v>
      </c>
      <c r="AB134" s="87">
        <f t="shared" si="132"/>
        <v>0.1731</v>
      </c>
      <c r="AC134" s="87">
        <f t="shared" si="132"/>
        <v>0.23930000000000001</v>
      </c>
      <c r="AD134" s="87">
        <f t="shared" si="132"/>
        <v>0.30159999999999998</v>
      </c>
      <c r="AE134" s="87">
        <f t="shared" si="132"/>
        <v>0.26</v>
      </c>
      <c r="AF134" s="87">
        <f t="shared" si="132"/>
        <v>0.25929999999999997</v>
      </c>
      <c r="AG134" s="87">
        <f t="shared" si="132"/>
        <v>0.2077</v>
      </c>
      <c r="AH134" s="87">
        <f t="shared" si="132"/>
        <v>0.4405</v>
      </c>
      <c r="AI134" s="87">
        <f t="shared" si="132"/>
        <v>0.39810000000000001</v>
      </c>
      <c r="AJ134" s="87">
        <f t="shared" si="132"/>
        <v>0.6552</v>
      </c>
      <c r="AK134" s="87">
        <f t="shared" si="132"/>
        <v>0.82640000000000002</v>
      </c>
      <c r="AL134" s="87">
        <f t="shared" si="132"/>
        <v>0.65359999999999996</v>
      </c>
      <c r="AM134" s="87">
        <f t="shared" si="132"/>
        <v>0.56979999999999997</v>
      </c>
      <c r="AN134" s="87">
        <f t="shared" si="132"/>
        <v>0.45319999999999999</v>
      </c>
      <c r="AO134" s="87">
        <f t="shared" si="132"/>
        <v>0.47939999999999999</v>
      </c>
      <c r="AP134" s="87">
        <f t="shared" si="132"/>
        <v>0.54290000000000005</v>
      </c>
      <c r="AQ134" s="87">
        <f t="shared" si="132"/>
        <v>0.379</v>
      </c>
      <c r="AR134" s="87">
        <f t="shared" si="132"/>
        <v>6.9500000000000006E-2</v>
      </c>
      <c r="AS134" s="87">
        <f t="shared" si="132"/>
        <v>0.27929999999999999</v>
      </c>
      <c r="AT134" s="87">
        <f t="shared" si="132"/>
        <v>0.1215</v>
      </c>
      <c r="AU134" s="87">
        <f t="shared" si="132"/>
        <v>0.22140000000000001</v>
      </c>
      <c r="AV134" s="87">
        <f t="shared" si="132"/>
        <v>0.41710000000000003</v>
      </c>
      <c r="AW134" s="87">
        <f t="shared" si="132"/>
        <v>0.25369999999999998</v>
      </c>
      <c r="AX134" s="87">
        <f t="shared" si="132"/>
        <v>0.44679999999999997</v>
      </c>
      <c r="AY134" s="87">
        <f t="shared" si="132"/>
        <v>0.39319999999999999</v>
      </c>
      <c r="AZ134" s="87">
        <f t="shared" si="132"/>
        <v>0.69430000000000003</v>
      </c>
      <c r="BA134" s="87">
        <f t="shared" si="132"/>
        <v>0.3856</v>
      </c>
      <c r="BB134" s="87">
        <f t="shared" si="132"/>
        <v>0.32119999999999999</v>
      </c>
      <c r="BC134" s="87">
        <f t="shared" si="132"/>
        <v>0.4975</v>
      </c>
      <c r="BD134" s="87">
        <f t="shared" si="132"/>
        <v>0.1138</v>
      </c>
      <c r="BE134" s="87">
        <f t="shared" si="132"/>
        <v>0.28660000000000002</v>
      </c>
      <c r="BF134" s="87">
        <f t="shared" si="132"/>
        <v>0.1237</v>
      </c>
      <c r="BG134" s="87">
        <f t="shared" si="132"/>
        <v>0.4652</v>
      </c>
      <c r="BH134" s="87">
        <f t="shared" si="132"/>
        <v>0.24199999999999999</v>
      </c>
      <c r="BI134" s="87">
        <f t="shared" si="132"/>
        <v>0.55189999999999995</v>
      </c>
      <c r="BJ134" s="87">
        <f t="shared" si="132"/>
        <v>8.6900000000000005E-2</v>
      </c>
      <c r="BK134" s="87">
        <f t="shared" si="132"/>
        <v>0.30199999999999999</v>
      </c>
      <c r="BL134" s="87">
        <f t="shared" si="132"/>
        <v>0.43099999999999999</v>
      </c>
      <c r="BM134" s="87">
        <f t="shared" si="132"/>
        <v>0.44030000000000002</v>
      </c>
      <c r="BN134" s="87">
        <f t="shared" si="132"/>
        <v>0.51749999999999996</v>
      </c>
      <c r="BO134" s="87">
        <f t="shared" ref="BO134:DZ134" si="133">ROUND(BO132/BO133,4)</f>
        <v>0.39750000000000002</v>
      </c>
      <c r="BP134" s="87">
        <f t="shared" si="133"/>
        <v>0.47170000000000001</v>
      </c>
      <c r="BQ134" s="87">
        <f t="shared" si="133"/>
        <v>0.26040000000000002</v>
      </c>
      <c r="BR134" s="87">
        <f t="shared" si="133"/>
        <v>0.4108</v>
      </c>
      <c r="BS134" s="87">
        <f t="shared" si="133"/>
        <v>0.53100000000000003</v>
      </c>
      <c r="BT134" s="87">
        <f t="shared" si="133"/>
        <v>0.26450000000000001</v>
      </c>
      <c r="BU134" s="87">
        <f t="shared" si="133"/>
        <v>0.2213</v>
      </c>
      <c r="BV134" s="87">
        <f t="shared" si="133"/>
        <v>0.22239999999999999</v>
      </c>
      <c r="BW134" s="87">
        <f t="shared" si="133"/>
        <v>0.188</v>
      </c>
      <c r="BX134" s="87">
        <f t="shared" si="133"/>
        <v>0.21210000000000001</v>
      </c>
      <c r="BY134" s="87">
        <f t="shared" si="133"/>
        <v>0.80189999999999995</v>
      </c>
      <c r="BZ134" s="87">
        <f t="shared" si="133"/>
        <v>0.438</v>
      </c>
      <c r="CA134" s="87">
        <f t="shared" si="133"/>
        <v>0.32579999999999998</v>
      </c>
      <c r="CB134" s="87">
        <f t="shared" si="133"/>
        <v>0.26229999999999998</v>
      </c>
      <c r="CC134" s="87">
        <f t="shared" si="133"/>
        <v>0.39660000000000001</v>
      </c>
      <c r="CD134" s="87">
        <f t="shared" si="133"/>
        <v>0.76</v>
      </c>
      <c r="CE134" s="87">
        <f t="shared" si="133"/>
        <v>0.35870000000000002</v>
      </c>
      <c r="CF134" s="87">
        <f t="shared" si="133"/>
        <v>0.41560000000000002</v>
      </c>
      <c r="CG134" s="87">
        <f t="shared" si="133"/>
        <v>0.3362</v>
      </c>
      <c r="CH134" s="87">
        <f t="shared" si="133"/>
        <v>0.54410000000000003</v>
      </c>
      <c r="CI134" s="87">
        <f t="shared" si="133"/>
        <v>0.47870000000000001</v>
      </c>
      <c r="CJ134" s="87">
        <f t="shared" si="133"/>
        <v>0.42499999999999999</v>
      </c>
      <c r="CK134" s="87">
        <f t="shared" si="133"/>
        <v>0.2712</v>
      </c>
      <c r="CL134" s="87">
        <f t="shared" si="133"/>
        <v>0.26090000000000002</v>
      </c>
      <c r="CM134" s="87">
        <f t="shared" si="133"/>
        <v>0.56930000000000003</v>
      </c>
      <c r="CN134" s="87">
        <f t="shared" si="133"/>
        <v>0.19900000000000001</v>
      </c>
      <c r="CO134" s="87">
        <f t="shared" si="133"/>
        <v>0.27079999999999999</v>
      </c>
      <c r="CP134" s="87">
        <f t="shared" si="133"/>
        <v>0.35949999999999999</v>
      </c>
      <c r="CQ134" s="87">
        <f t="shared" si="133"/>
        <v>0.76859999999999995</v>
      </c>
      <c r="CR134" s="87">
        <f t="shared" si="133"/>
        <v>0.53190000000000004</v>
      </c>
      <c r="CS134" s="87">
        <f t="shared" si="133"/>
        <v>0.28799999999999998</v>
      </c>
      <c r="CT134" s="87">
        <f t="shared" si="133"/>
        <v>0.75929999999999997</v>
      </c>
      <c r="CU134" s="87">
        <f t="shared" si="133"/>
        <v>0.22689999999999999</v>
      </c>
      <c r="CV134" s="87">
        <f t="shared" si="133"/>
        <v>0.28570000000000001</v>
      </c>
      <c r="CW134" s="87">
        <f t="shared" si="133"/>
        <v>0.33040000000000003</v>
      </c>
      <c r="CX134" s="87">
        <f t="shared" si="133"/>
        <v>0.43149999999999999</v>
      </c>
      <c r="CY134" s="87">
        <f t="shared" si="133"/>
        <v>0.42859999999999998</v>
      </c>
      <c r="CZ134" s="87">
        <f t="shared" si="133"/>
        <v>0.41010000000000002</v>
      </c>
      <c r="DA134" s="87">
        <f t="shared" si="133"/>
        <v>0.193</v>
      </c>
      <c r="DB134" s="87">
        <f t="shared" si="133"/>
        <v>0.2092</v>
      </c>
      <c r="DC134" s="87">
        <f t="shared" si="133"/>
        <v>0.21590000000000001</v>
      </c>
      <c r="DD134" s="87">
        <f t="shared" si="133"/>
        <v>0.37040000000000001</v>
      </c>
      <c r="DE134" s="87">
        <f t="shared" si="133"/>
        <v>0.34250000000000003</v>
      </c>
      <c r="DF134" s="87">
        <f t="shared" si="133"/>
        <v>0.4163</v>
      </c>
      <c r="DG134" s="87">
        <f t="shared" si="133"/>
        <v>0.3478</v>
      </c>
      <c r="DH134" s="87">
        <f t="shared" si="133"/>
        <v>0.38579999999999998</v>
      </c>
      <c r="DI134" s="87">
        <f t="shared" si="133"/>
        <v>0.53449999999999998</v>
      </c>
      <c r="DJ134" s="87">
        <f t="shared" si="133"/>
        <v>0.46450000000000002</v>
      </c>
      <c r="DK134" s="87">
        <f t="shared" si="133"/>
        <v>0.43020000000000003</v>
      </c>
      <c r="DL134" s="87">
        <f t="shared" si="133"/>
        <v>0.47849999999999998</v>
      </c>
      <c r="DM134" s="87">
        <f t="shared" si="133"/>
        <v>0.5</v>
      </c>
      <c r="DN134" s="87">
        <f t="shared" si="133"/>
        <v>0.44440000000000002</v>
      </c>
      <c r="DO134" s="87">
        <f t="shared" si="133"/>
        <v>0.49099999999999999</v>
      </c>
      <c r="DP134" s="87">
        <f t="shared" si="133"/>
        <v>0.2878</v>
      </c>
      <c r="DQ134" s="87">
        <f t="shared" si="133"/>
        <v>0.28739999999999999</v>
      </c>
      <c r="DR134" s="87">
        <f t="shared" si="133"/>
        <v>0.72040000000000004</v>
      </c>
      <c r="DS134" s="87">
        <f t="shared" si="133"/>
        <v>0.6865</v>
      </c>
      <c r="DT134" s="87">
        <f t="shared" si="133"/>
        <v>0.70099999999999996</v>
      </c>
      <c r="DU134" s="87">
        <f t="shared" si="133"/>
        <v>0.49569999999999997</v>
      </c>
      <c r="DV134" s="87">
        <f t="shared" si="133"/>
        <v>0.2984</v>
      </c>
      <c r="DW134" s="87">
        <f t="shared" si="133"/>
        <v>0.41239999999999999</v>
      </c>
      <c r="DX134" s="87">
        <f t="shared" si="133"/>
        <v>0.31190000000000001</v>
      </c>
      <c r="DY134" s="87">
        <f t="shared" si="133"/>
        <v>0.15079999999999999</v>
      </c>
      <c r="DZ134" s="87">
        <f t="shared" si="133"/>
        <v>0.1774</v>
      </c>
      <c r="EA134" s="87">
        <f t="shared" ref="EA134:FX134" si="134">ROUND(EA132/EA133,4)</f>
        <v>0.32450000000000001</v>
      </c>
      <c r="EB134" s="87">
        <f t="shared" si="134"/>
        <v>0.48730000000000001</v>
      </c>
      <c r="EC134" s="87">
        <f t="shared" si="134"/>
        <v>0.27600000000000002</v>
      </c>
      <c r="ED134" s="87">
        <f t="shared" si="134"/>
        <v>2.4799999999999999E-2</v>
      </c>
      <c r="EE134" s="87">
        <f t="shared" si="134"/>
        <v>0.54459999999999997</v>
      </c>
      <c r="EF134" s="87">
        <f t="shared" si="134"/>
        <v>0.58950000000000002</v>
      </c>
      <c r="EG134" s="87">
        <f t="shared" si="134"/>
        <v>0.47020000000000001</v>
      </c>
      <c r="EH134" s="87">
        <f t="shared" si="134"/>
        <v>0.32700000000000001</v>
      </c>
      <c r="EI134" s="87">
        <f t="shared" si="134"/>
        <v>0.74790000000000001</v>
      </c>
      <c r="EJ134" s="87">
        <f t="shared" si="134"/>
        <v>0.37840000000000001</v>
      </c>
      <c r="EK134" s="87">
        <f t="shared" si="134"/>
        <v>0.29320000000000002</v>
      </c>
      <c r="EL134" s="87">
        <f t="shared" si="134"/>
        <v>0.35160000000000002</v>
      </c>
      <c r="EM134" s="87">
        <f t="shared" si="134"/>
        <v>0.44400000000000001</v>
      </c>
      <c r="EN134" s="87">
        <f t="shared" si="134"/>
        <v>0.61470000000000002</v>
      </c>
      <c r="EO134" s="87">
        <f t="shared" si="134"/>
        <v>0.38729999999999998</v>
      </c>
      <c r="EP134" s="87">
        <f t="shared" si="134"/>
        <v>0.2117</v>
      </c>
      <c r="EQ134" s="87">
        <f t="shared" si="134"/>
        <v>0.13400000000000001</v>
      </c>
      <c r="ER134" s="87">
        <f t="shared" si="134"/>
        <v>0.23330000000000001</v>
      </c>
      <c r="ES134" s="87">
        <f t="shared" si="134"/>
        <v>0.52210000000000001</v>
      </c>
      <c r="ET134" s="87">
        <f t="shared" si="134"/>
        <v>0.58020000000000005</v>
      </c>
      <c r="EU134" s="87">
        <f t="shared" si="134"/>
        <v>0.87970000000000004</v>
      </c>
      <c r="EV134" s="87">
        <f t="shared" si="134"/>
        <v>0.53059999999999996</v>
      </c>
      <c r="EW134" s="87">
        <f t="shared" si="134"/>
        <v>0.126</v>
      </c>
      <c r="EX134" s="87">
        <f t="shared" si="134"/>
        <v>0.23530000000000001</v>
      </c>
      <c r="EY134" s="87">
        <f t="shared" si="134"/>
        <v>0.434</v>
      </c>
      <c r="EZ134" s="87">
        <f t="shared" si="134"/>
        <v>0.30859999999999999</v>
      </c>
      <c r="FA134" s="87">
        <f t="shared" si="134"/>
        <v>0.25800000000000001</v>
      </c>
      <c r="FB134" s="87">
        <f t="shared" si="134"/>
        <v>0.46389999999999998</v>
      </c>
      <c r="FC134" s="87">
        <f t="shared" si="134"/>
        <v>0.25559999999999999</v>
      </c>
      <c r="FD134" s="87">
        <f t="shared" si="134"/>
        <v>0.43869999999999998</v>
      </c>
      <c r="FE134" s="87">
        <f t="shared" si="134"/>
        <v>0.4894</v>
      </c>
      <c r="FF134" s="87">
        <f t="shared" si="134"/>
        <v>0.40439999999999998</v>
      </c>
      <c r="FG134" s="87">
        <f t="shared" si="134"/>
        <v>0.375</v>
      </c>
      <c r="FH134" s="87">
        <f t="shared" si="134"/>
        <v>0.54549999999999998</v>
      </c>
      <c r="FI134" s="87">
        <f t="shared" si="134"/>
        <v>0.46179999999999999</v>
      </c>
      <c r="FJ134" s="87">
        <f t="shared" si="134"/>
        <v>0.22109999999999999</v>
      </c>
      <c r="FK134" s="87">
        <f t="shared" si="134"/>
        <v>0.35930000000000001</v>
      </c>
      <c r="FL134" s="87">
        <f t="shared" si="134"/>
        <v>0.1148</v>
      </c>
      <c r="FM134" s="87">
        <f t="shared" si="134"/>
        <v>0.21870000000000001</v>
      </c>
      <c r="FN134" s="87">
        <f t="shared" si="134"/>
        <v>0.57589999999999997</v>
      </c>
      <c r="FO134" s="87">
        <f t="shared" si="134"/>
        <v>0.3962</v>
      </c>
      <c r="FP134" s="87">
        <f t="shared" si="134"/>
        <v>0.53790000000000004</v>
      </c>
      <c r="FQ134" s="87">
        <f t="shared" si="134"/>
        <v>0.39460000000000001</v>
      </c>
      <c r="FR134" s="87">
        <f t="shared" si="134"/>
        <v>0.18090000000000001</v>
      </c>
      <c r="FS134" s="87">
        <f t="shared" si="134"/>
        <v>0.1716</v>
      </c>
      <c r="FT134" s="87">
        <f t="shared" si="134"/>
        <v>0.44740000000000002</v>
      </c>
      <c r="FU134" s="87">
        <f t="shared" si="134"/>
        <v>0.55120000000000002</v>
      </c>
      <c r="FV134" s="87">
        <f t="shared" si="134"/>
        <v>0.3866</v>
      </c>
      <c r="FW134" s="87">
        <f t="shared" si="134"/>
        <v>0.38100000000000001</v>
      </c>
      <c r="FX134" s="87">
        <f t="shared" si="134"/>
        <v>0.4103</v>
      </c>
      <c r="FY134" s="30"/>
      <c r="FZ134" s="21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455</v>
      </c>
      <c r="B135" s="7" t="s">
        <v>796</v>
      </c>
      <c r="C135" s="19">
        <f>(C134*C20)</f>
        <v>4179.2710799999995</v>
      </c>
      <c r="D135" s="19">
        <f t="shared" ref="D135:BO135" si="135">(D134*D20)</f>
        <v>14343.957759999999</v>
      </c>
      <c r="E135" s="19">
        <f t="shared" si="135"/>
        <v>4326.6111000000001</v>
      </c>
      <c r="F135" s="19">
        <f t="shared" si="135"/>
        <v>5159.4059999999999</v>
      </c>
      <c r="G135" s="19">
        <f t="shared" si="135"/>
        <v>310.53494999999998</v>
      </c>
      <c r="H135" s="19">
        <f t="shared" si="135"/>
        <v>194.66272000000001</v>
      </c>
      <c r="I135" s="19">
        <f t="shared" si="135"/>
        <v>5558.2028999999993</v>
      </c>
      <c r="J135" s="19">
        <f t="shared" si="135"/>
        <v>1552.3462500000001</v>
      </c>
      <c r="K135" s="19">
        <f t="shared" si="135"/>
        <v>99.05</v>
      </c>
      <c r="L135" s="19">
        <f t="shared" si="135"/>
        <v>1279.8324</v>
      </c>
      <c r="M135" s="19">
        <f t="shared" si="135"/>
        <v>907.40220999999997</v>
      </c>
      <c r="N135" s="19">
        <f t="shared" si="135"/>
        <v>12702.549180000002</v>
      </c>
      <c r="O135" s="19">
        <f t="shared" si="135"/>
        <v>2325.893</v>
      </c>
      <c r="P135" s="19">
        <f t="shared" si="135"/>
        <v>91.904759999999996</v>
      </c>
      <c r="Q135" s="19">
        <f t="shared" si="135"/>
        <v>25630.550019999999</v>
      </c>
      <c r="R135" s="19">
        <f t="shared" si="135"/>
        <v>1464.9927700000003</v>
      </c>
      <c r="S135" s="19">
        <f t="shared" si="135"/>
        <v>822.31006000000002</v>
      </c>
      <c r="T135" s="19">
        <f t="shared" si="135"/>
        <v>46.992270000000005</v>
      </c>
      <c r="U135" s="19">
        <f t="shared" si="135"/>
        <v>23.625</v>
      </c>
      <c r="V135" s="19">
        <f t="shared" si="135"/>
        <v>129.40459999999999</v>
      </c>
      <c r="W135" s="19">
        <f t="shared" si="135"/>
        <v>43.851190000000003</v>
      </c>
      <c r="X135" s="19">
        <f t="shared" si="135"/>
        <v>19.399999999999999</v>
      </c>
      <c r="Y135" s="19">
        <f t="shared" si="135"/>
        <v>1328.1267600000001</v>
      </c>
      <c r="Z135" s="19">
        <f t="shared" si="135"/>
        <v>61.276799999999994</v>
      </c>
      <c r="AA135" s="19">
        <f t="shared" si="135"/>
        <v>7817.3115399999997</v>
      </c>
      <c r="AB135" s="19">
        <f t="shared" si="135"/>
        <v>5117.9957700000004</v>
      </c>
      <c r="AC135" s="19">
        <f t="shared" si="135"/>
        <v>223.98480000000001</v>
      </c>
      <c r="AD135" s="19">
        <f t="shared" si="135"/>
        <v>390.63231999999999</v>
      </c>
      <c r="AE135" s="19">
        <f t="shared" si="135"/>
        <v>24.18</v>
      </c>
      <c r="AF135" s="19">
        <f t="shared" si="135"/>
        <v>45.507149999999996</v>
      </c>
      <c r="AG135" s="19">
        <f t="shared" si="135"/>
        <v>130.95484999999999</v>
      </c>
      <c r="AH135" s="19">
        <f t="shared" si="135"/>
        <v>466.48950000000002</v>
      </c>
      <c r="AI135" s="19">
        <f t="shared" si="135"/>
        <v>131.61186000000001</v>
      </c>
      <c r="AJ135" s="19">
        <f t="shared" si="135"/>
        <v>96.641999999999996</v>
      </c>
      <c r="AK135" s="19">
        <f t="shared" si="135"/>
        <v>160.73480000000001</v>
      </c>
      <c r="AL135" s="19">
        <f t="shared" si="135"/>
        <v>165.81831999999997</v>
      </c>
      <c r="AM135" s="19">
        <f t="shared" si="135"/>
        <v>240.85445999999999</v>
      </c>
      <c r="AN135" s="19">
        <f t="shared" si="135"/>
        <v>165.41800000000001</v>
      </c>
      <c r="AO135" s="19">
        <f t="shared" si="135"/>
        <v>2252.1732599999996</v>
      </c>
      <c r="AP135" s="19">
        <f t="shared" si="135"/>
        <v>46636.630120000009</v>
      </c>
      <c r="AQ135" s="19">
        <f t="shared" si="135"/>
        <v>82.242999999999995</v>
      </c>
      <c r="AR135" s="19">
        <f t="shared" si="135"/>
        <v>4472.9505000000008</v>
      </c>
      <c r="AS135" s="19">
        <f t="shared" si="135"/>
        <v>1896.5587199999998</v>
      </c>
      <c r="AT135" s="19">
        <f t="shared" si="135"/>
        <v>268.53929999999997</v>
      </c>
      <c r="AU135" s="19">
        <f t="shared" si="135"/>
        <v>53.844479999999997</v>
      </c>
      <c r="AV135" s="19">
        <f t="shared" si="135"/>
        <v>124.25409000000001</v>
      </c>
      <c r="AW135" s="19">
        <f t="shared" si="135"/>
        <v>63.830919999999992</v>
      </c>
      <c r="AX135" s="19">
        <f t="shared" si="135"/>
        <v>21.133639999999996</v>
      </c>
      <c r="AY135" s="19">
        <f t="shared" si="135"/>
        <v>139.66463999999999</v>
      </c>
      <c r="AZ135" s="19">
        <f t="shared" si="135"/>
        <v>7509.7570900000001</v>
      </c>
      <c r="BA135" s="19">
        <f t="shared" si="135"/>
        <v>3541.3503999999998</v>
      </c>
      <c r="BB135" s="19">
        <f t="shared" si="135"/>
        <v>2511.4949200000001</v>
      </c>
      <c r="BC135" s="19">
        <f t="shared" si="135"/>
        <v>13988.953750000001</v>
      </c>
      <c r="BD135" s="19">
        <f t="shared" si="135"/>
        <v>587.26490000000001</v>
      </c>
      <c r="BE135" s="19">
        <f t="shared" si="135"/>
        <v>396.62574000000006</v>
      </c>
      <c r="BF135" s="19">
        <f t="shared" si="135"/>
        <v>3214.78982</v>
      </c>
      <c r="BG135" s="19">
        <f t="shared" si="135"/>
        <v>457.05900000000003</v>
      </c>
      <c r="BH135" s="19">
        <f t="shared" si="135"/>
        <v>144.37719999999999</v>
      </c>
      <c r="BI135" s="19">
        <f t="shared" si="135"/>
        <v>138.58208999999999</v>
      </c>
      <c r="BJ135" s="19">
        <f t="shared" si="135"/>
        <v>570.28125</v>
      </c>
      <c r="BK135" s="19">
        <f t="shared" si="135"/>
        <v>6986.6491999999989</v>
      </c>
      <c r="BL135" s="19">
        <f t="shared" si="135"/>
        <v>91.673699999999997</v>
      </c>
      <c r="BM135" s="19">
        <f t="shared" si="135"/>
        <v>111.30784000000001</v>
      </c>
      <c r="BN135" s="19">
        <f t="shared" si="135"/>
        <v>1767.6765</v>
      </c>
      <c r="BO135" s="19">
        <f t="shared" si="135"/>
        <v>504.82500000000005</v>
      </c>
      <c r="BP135" s="19">
        <f t="shared" ref="BP135:EA135" si="136">(BP134*BP20)</f>
        <v>95.236230000000006</v>
      </c>
      <c r="BQ135" s="19">
        <f t="shared" si="136"/>
        <v>1593.23136</v>
      </c>
      <c r="BR135" s="19">
        <f t="shared" si="136"/>
        <v>1813.7230800000002</v>
      </c>
      <c r="BS135" s="19">
        <f t="shared" si="136"/>
        <v>607.83570000000009</v>
      </c>
      <c r="BT135" s="19">
        <f t="shared" si="136"/>
        <v>115.322</v>
      </c>
      <c r="BU135" s="19">
        <f t="shared" si="136"/>
        <v>92.082930000000005</v>
      </c>
      <c r="BV135" s="19">
        <f t="shared" si="136"/>
        <v>285.78399999999999</v>
      </c>
      <c r="BW135" s="19">
        <f t="shared" si="136"/>
        <v>374.2704</v>
      </c>
      <c r="BX135" s="19">
        <f t="shared" si="136"/>
        <v>19.89498</v>
      </c>
      <c r="BY135" s="19">
        <f t="shared" si="136"/>
        <v>419.87484000000001</v>
      </c>
      <c r="BZ135" s="19">
        <f t="shared" si="136"/>
        <v>99.031800000000004</v>
      </c>
      <c r="CA135" s="19">
        <f t="shared" si="136"/>
        <v>50.498999999999995</v>
      </c>
      <c r="CB135" s="19">
        <f t="shared" si="136"/>
        <v>21107.96298</v>
      </c>
      <c r="CC135" s="19">
        <f t="shared" si="136"/>
        <v>73.727940000000004</v>
      </c>
      <c r="CD135" s="19">
        <f t="shared" si="136"/>
        <v>34.200000000000003</v>
      </c>
      <c r="CE135" s="19">
        <f t="shared" si="136"/>
        <v>51.2941</v>
      </c>
      <c r="CF135" s="19">
        <f t="shared" si="136"/>
        <v>55.690400000000004</v>
      </c>
      <c r="CG135" s="19">
        <f t="shared" si="136"/>
        <v>66.802939999999992</v>
      </c>
      <c r="CH135" s="19">
        <f t="shared" si="136"/>
        <v>58.708390000000009</v>
      </c>
      <c r="CI135" s="19">
        <f t="shared" si="136"/>
        <v>331.59549000000004</v>
      </c>
      <c r="CJ135" s="19">
        <f t="shared" si="136"/>
        <v>419.51749999999998</v>
      </c>
      <c r="CK135" s="19">
        <f t="shared" si="136"/>
        <v>1888.5011999999999</v>
      </c>
      <c r="CL135" s="19">
        <f t="shared" si="136"/>
        <v>352.29327000000001</v>
      </c>
      <c r="CM135" s="19">
        <f t="shared" si="136"/>
        <v>369.02026000000006</v>
      </c>
      <c r="CN135" s="19">
        <f t="shared" si="136"/>
        <v>6602.1433999999999</v>
      </c>
      <c r="CO135" s="19">
        <f t="shared" si="136"/>
        <v>4102.59292</v>
      </c>
      <c r="CP135" s="19">
        <f t="shared" si="136"/>
        <v>363.09499999999997</v>
      </c>
      <c r="CQ135" s="19">
        <f t="shared" si="136"/>
        <v>625.25609999999995</v>
      </c>
      <c r="CR135" s="19">
        <f t="shared" si="136"/>
        <v>104.51835000000001</v>
      </c>
      <c r="CS135" s="19">
        <f t="shared" si="136"/>
        <v>100.22399999999999</v>
      </c>
      <c r="CT135" s="19">
        <f t="shared" si="136"/>
        <v>76.157789999999991</v>
      </c>
      <c r="CU135" s="19">
        <f t="shared" si="136"/>
        <v>125.74798</v>
      </c>
      <c r="CV135" s="19">
        <f t="shared" si="136"/>
        <v>11.485140000000001</v>
      </c>
      <c r="CW135" s="19">
        <f t="shared" si="136"/>
        <v>65.9148</v>
      </c>
      <c r="CX135" s="19">
        <f t="shared" si="136"/>
        <v>193.82980000000001</v>
      </c>
      <c r="CY135" s="19">
        <f t="shared" si="136"/>
        <v>18.386939999999999</v>
      </c>
      <c r="CZ135" s="19">
        <f t="shared" si="136"/>
        <v>831.06765000000007</v>
      </c>
      <c r="DA135" s="19">
        <f t="shared" si="136"/>
        <v>34.392600000000002</v>
      </c>
      <c r="DB135" s="19">
        <f t="shared" si="136"/>
        <v>64.224400000000003</v>
      </c>
      <c r="DC135" s="19">
        <f t="shared" si="136"/>
        <v>29.1465</v>
      </c>
      <c r="DD135" s="19">
        <f t="shared" si="136"/>
        <v>56.411920000000002</v>
      </c>
      <c r="DE135" s="19">
        <f t="shared" si="136"/>
        <v>130.42400000000001</v>
      </c>
      <c r="DF135" s="19">
        <f t="shared" si="136"/>
        <v>9032.3362099999995</v>
      </c>
      <c r="DG135" s="19">
        <f t="shared" si="136"/>
        <v>28.067460000000001</v>
      </c>
      <c r="DH135" s="19">
        <f t="shared" si="136"/>
        <v>763.96115999999995</v>
      </c>
      <c r="DI135" s="19">
        <f t="shared" si="136"/>
        <v>1411.7213999999999</v>
      </c>
      <c r="DJ135" s="19">
        <f t="shared" si="136"/>
        <v>292.96015000000006</v>
      </c>
      <c r="DK135" s="19">
        <f t="shared" si="136"/>
        <v>197.67690000000002</v>
      </c>
      <c r="DL135" s="19">
        <f t="shared" si="136"/>
        <v>2794.9663500000001</v>
      </c>
      <c r="DM135" s="19">
        <f t="shared" si="136"/>
        <v>115.05</v>
      </c>
      <c r="DN135" s="19">
        <f t="shared" si="136"/>
        <v>573.94259999999997</v>
      </c>
      <c r="DO135" s="19">
        <f t="shared" si="136"/>
        <v>1578.3195000000001</v>
      </c>
      <c r="DP135" s="19">
        <f t="shared" si="136"/>
        <v>56.06344</v>
      </c>
      <c r="DQ135" s="19">
        <f t="shared" si="136"/>
        <v>198.16229999999999</v>
      </c>
      <c r="DR135" s="19">
        <f t="shared" si="136"/>
        <v>1010.7212000000001</v>
      </c>
      <c r="DS135" s="19">
        <f t="shared" si="136"/>
        <v>490.84750000000003</v>
      </c>
      <c r="DT135" s="19">
        <f t="shared" si="136"/>
        <v>116.78659999999999</v>
      </c>
      <c r="DU135" s="19">
        <f t="shared" si="136"/>
        <v>178.9477</v>
      </c>
      <c r="DV135" s="19">
        <f t="shared" si="136"/>
        <v>61.470399999999998</v>
      </c>
      <c r="DW135" s="19">
        <f t="shared" si="136"/>
        <v>131.84428</v>
      </c>
      <c r="DX135" s="19">
        <f t="shared" si="136"/>
        <v>51.089220000000005</v>
      </c>
      <c r="DY135" s="19">
        <f t="shared" si="136"/>
        <v>48.708399999999997</v>
      </c>
      <c r="DZ135" s="19">
        <f t="shared" si="136"/>
        <v>139.75572</v>
      </c>
      <c r="EA135" s="19">
        <f t="shared" si="136"/>
        <v>195.2192</v>
      </c>
      <c r="EB135" s="19">
        <f t="shared" ref="EB135:FX135" si="137">(EB134*EB20)</f>
        <v>286.28874999999999</v>
      </c>
      <c r="EC135" s="19">
        <f t="shared" si="137"/>
        <v>82.717200000000005</v>
      </c>
      <c r="ED135" s="19">
        <f t="shared" si="137"/>
        <v>39.692399999999999</v>
      </c>
      <c r="EE135" s="19">
        <f t="shared" si="137"/>
        <v>99.226119999999995</v>
      </c>
      <c r="EF135" s="19">
        <f t="shared" si="137"/>
        <v>867.80295000000001</v>
      </c>
      <c r="EG135" s="19">
        <f t="shared" si="137"/>
        <v>128.12950000000001</v>
      </c>
      <c r="EH135" s="19">
        <f t="shared" si="137"/>
        <v>77.008499999999998</v>
      </c>
      <c r="EI135" s="19">
        <f t="shared" si="137"/>
        <v>11298.300930000001</v>
      </c>
      <c r="EJ135" s="19">
        <f t="shared" si="137"/>
        <v>3863.9180800000004</v>
      </c>
      <c r="EK135" s="19">
        <f t="shared" si="137"/>
        <v>199.84512000000001</v>
      </c>
      <c r="EL135" s="19">
        <f t="shared" si="137"/>
        <v>158.22</v>
      </c>
      <c r="EM135" s="19">
        <f t="shared" si="137"/>
        <v>170.5848</v>
      </c>
      <c r="EN135" s="19">
        <f t="shared" si="137"/>
        <v>703.52415000000008</v>
      </c>
      <c r="EO135" s="19">
        <f t="shared" si="137"/>
        <v>139.85402999999999</v>
      </c>
      <c r="EP135" s="19">
        <f t="shared" si="137"/>
        <v>79.726219999999998</v>
      </c>
      <c r="EQ135" s="19">
        <f t="shared" si="137"/>
        <v>389.05560000000003</v>
      </c>
      <c r="ER135" s="19">
        <f t="shared" si="137"/>
        <v>63.807549999999999</v>
      </c>
      <c r="ES135" s="19">
        <f t="shared" si="137"/>
        <v>85.885450000000006</v>
      </c>
      <c r="ET135" s="19">
        <f t="shared" si="137"/>
        <v>127.12182000000001</v>
      </c>
      <c r="EU135" s="19">
        <f t="shared" si="137"/>
        <v>476.00567000000007</v>
      </c>
      <c r="EV135" s="19">
        <f t="shared" si="137"/>
        <v>38.521559999999994</v>
      </c>
      <c r="EW135" s="19">
        <f t="shared" si="137"/>
        <v>110.313</v>
      </c>
      <c r="EX135" s="19">
        <f t="shared" si="137"/>
        <v>38.400959999999998</v>
      </c>
      <c r="EY135" s="19">
        <f t="shared" si="137"/>
        <v>421.41399999999999</v>
      </c>
      <c r="EZ135" s="19">
        <f t="shared" si="137"/>
        <v>41.352399999999996</v>
      </c>
      <c r="FA135" s="19">
        <f t="shared" si="137"/>
        <v>878.54160000000002</v>
      </c>
      <c r="FB135" s="19">
        <f t="shared" si="137"/>
        <v>142.64924999999999</v>
      </c>
      <c r="FC135" s="19">
        <f t="shared" si="137"/>
        <v>504.70775999999995</v>
      </c>
      <c r="FD135" s="19">
        <f t="shared" si="137"/>
        <v>163.63509999999999</v>
      </c>
      <c r="FE135" s="19">
        <f t="shared" si="137"/>
        <v>43.605539999999998</v>
      </c>
      <c r="FF135" s="19">
        <f t="shared" si="137"/>
        <v>83.508600000000001</v>
      </c>
      <c r="FG135" s="19">
        <f t="shared" si="137"/>
        <v>47.962500000000006</v>
      </c>
      <c r="FH135" s="19">
        <f t="shared" si="137"/>
        <v>38.185000000000002</v>
      </c>
      <c r="FI135" s="19">
        <f t="shared" si="137"/>
        <v>860.28722000000005</v>
      </c>
      <c r="FJ135" s="19">
        <f t="shared" si="137"/>
        <v>447.81594000000001</v>
      </c>
      <c r="FK135" s="19">
        <f t="shared" si="137"/>
        <v>909.38830000000007</v>
      </c>
      <c r="FL135" s="19">
        <f t="shared" si="137"/>
        <v>872.64071999999999</v>
      </c>
      <c r="FM135" s="19">
        <f t="shared" si="137"/>
        <v>831.12561000000005</v>
      </c>
      <c r="FN135" s="19">
        <f t="shared" si="137"/>
        <v>12717.71488</v>
      </c>
      <c r="FO135" s="19">
        <f t="shared" si="137"/>
        <v>424.48868000000004</v>
      </c>
      <c r="FP135" s="19">
        <f t="shared" si="137"/>
        <v>1161.91779</v>
      </c>
      <c r="FQ135" s="19">
        <f t="shared" si="137"/>
        <v>367.7672</v>
      </c>
      <c r="FR135" s="19">
        <f t="shared" si="137"/>
        <v>29.993220000000004</v>
      </c>
      <c r="FS135" s="19">
        <f t="shared" si="137"/>
        <v>35.88156</v>
      </c>
      <c r="FT135" s="19">
        <f t="shared" si="137"/>
        <v>27.604580000000002</v>
      </c>
      <c r="FU135" s="19">
        <f t="shared" si="137"/>
        <v>460.25200000000001</v>
      </c>
      <c r="FV135" s="19">
        <f t="shared" si="137"/>
        <v>272.97826000000003</v>
      </c>
      <c r="FW135" s="19">
        <f t="shared" si="137"/>
        <v>69.341999999999999</v>
      </c>
      <c r="FX135" s="19">
        <f t="shared" si="137"/>
        <v>24.125639999999997</v>
      </c>
      <c r="FY135" s="30"/>
      <c r="FZ135" s="21">
        <f>SUM(C135:FX135)</f>
        <v>301097.35370000015</v>
      </c>
      <c r="GA135" s="49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457</v>
      </c>
      <c r="B136" s="7" t="s">
        <v>797</v>
      </c>
      <c r="C136" s="19">
        <f>C17</f>
        <v>5204.1000000000004</v>
      </c>
      <c r="D136" s="19">
        <f t="shared" ref="D136:BO136" si="138">D17</f>
        <v>18518.8</v>
      </c>
      <c r="E136" s="19">
        <f t="shared" si="138"/>
        <v>5384.5</v>
      </c>
      <c r="F136" s="19">
        <f t="shared" si="138"/>
        <v>6105.8</v>
      </c>
      <c r="G136" s="19">
        <f t="shared" si="138"/>
        <v>397.9</v>
      </c>
      <c r="H136" s="19">
        <f t="shared" si="138"/>
        <v>268.39999999999998</v>
      </c>
      <c r="I136" s="19">
        <f t="shared" si="138"/>
        <v>6922.7</v>
      </c>
      <c r="J136" s="19">
        <f t="shared" si="138"/>
        <v>1725.6</v>
      </c>
      <c r="K136" s="19">
        <f t="shared" si="138"/>
        <v>123.8</v>
      </c>
      <c r="L136" s="19">
        <f t="shared" si="138"/>
        <v>1476.7</v>
      </c>
      <c r="M136" s="19">
        <f t="shared" si="138"/>
        <v>1005</v>
      </c>
      <c r="N136" s="19">
        <f t="shared" si="138"/>
        <v>16370.4</v>
      </c>
      <c r="O136" s="19">
        <f t="shared" si="138"/>
        <v>2851.1</v>
      </c>
      <c r="P136" s="19">
        <f t="shared" si="138"/>
        <v>103.9</v>
      </c>
      <c r="Q136" s="19">
        <f t="shared" si="138"/>
        <v>28609.1</v>
      </c>
      <c r="R136" s="19">
        <f t="shared" si="138"/>
        <v>1638.7</v>
      </c>
      <c r="S136" s="19">
        <f t="shared" si="138"/>
        <v>970.1</v>
      </c>
      <c r="T136" s="19">
        <f t="shared" si="138"/>
        <v>76.7</v>
      </c>
      <c r="U136" s="19">
        <f t="shared" si="138"/>
        <v>40.200000000000003</v>
      </c>
      <c r="V136" s="19">
        <f t="shared" si="138"/>
        <v>166.9</v>
      </c>
      <c r="W136" s="19">
        <f t="shared" si="138"/>
        <v>65.2</v>
      </c>
      <c r="X136" s="19">
        <f t="shared" si="138"/>
        <v>27</v>
      </c>
      <c r="Y136" s="19">
        <f t="shared" si="138"/>
        <v>1537.5</v>
      </c>
      <c r="Z136" s="19">
        <f t="shared" si="138"/>
        <v>92.7</v>
      </c>
      <c r="AA136" s="19">
        <f t="shared" si="138"/>
        <v>9900.5</v>
      </c>
      <c r="AB136" s="19">
        <f t="shared" si="138"/>
        <v>6022.1</v>
      </c>
      <c r="AC136" s="19">
        <f t="shared" si="138"/>
        <v>314.7</v>
      </c>
      <c r="AD136" s="19">
        <f t="shared" si="138"/>
        <v>449.7</v>
      </c>
      <c r="AE136" s="19">
        <f t="shared" si="138"/>
        <v>27.2</v>
      </c>
      <c r="AF136" s="19">
        <f t="shared" si="138"/>
        <v>79.5</v>
      </c>
      <c r="AG136" s="19">
        <f t="shared" si="138"/>
        <v>138</v>
      </c>
      <c r="AH136" s="19">
        <f t="shared" si="138"/>
        <v>570.20000000000005</v>
      </c>
      <c r="AI136" s="19">
        <f t="shared" si="138"/>
        <v>178.5</v>
      </c>
      <c r="AJ136" s="19">
        <f t="shared" si="138"/>
        <v>105.8</v>
      </c>
      <c r="AK136" s="19">
        <f t="shared" si="138"/>
        <v>168.2</v>
      </c>
      <c r="AL136" s="19">
        <f t="shared" si="138"/>
        <v>226.4</v>
      </c>
      <c r="AM136" s="19">
        <f t="shared" si="138"/>
        <v>267.7</v>
      </c>
      <c r="AN136" s="19">
        <f t="shared" si="138"/>
        <v>197.5</v>
      </c>
      <c r="AO136" s="19">
        <f t="shared" si="138"/>
        <v>2807.9</v>
      </c>
      <c r="AP136" s="19">
        <f t="shared" si="138"/>
        <v>54171.3</v>
      </c>
      <c r="AQ136" s="19">
        <f t="shared" si="138"/>
        <v>100.3</v>
      </c>
      <c r="AR136" s="19">
        <f t="shared" si="138"/>
        <v>6974.7</v>
      </c>
      <c r="AS136" s="19">
        <f t="shared" si="138"/>
        <v>2526.3000000000002</v>
      </c>
      <c r="AT136" s="19">
        <f t="shared" si="138"/>
        <v>404.1</v>
      </c>
      <c r="AU136" s="19">
        <f t="shared" si="138"/>
        <v>89.8</v>
      </c>
      <c r="AV136" s="19">
        <f t="shared" si="138"/>
        <v>163.80000000000001</v>
      </c>
      <c r="AW136" s="19">
        <f t="shared" si="138"/>
        <v>73.8</v>
      </c>
      <c r="AX136" s="19">
        <f t="shared" si="138"/>
        <v>32.5</v>
      </c>
      <c r="AY136" s="19">
        <f t="shared" si="138"/>
        <v>163.30000000000001</v>
      </c>
      <c r="AZ136" s="19">
        <f t="shared" si="138"/>
        <v>8162.7</v>
      </c>
      <c r="BA136" s="19">
        <f t="shared" si="138"/>
        <v>4360</v>
      </c>
      <c r="BB136" s="19">
        <f t="shared" si="138"/>
        <v>3677.6</v>
      </c>
      <c r="BC136" s="19">
        <f t="shared" si="138"/>
        <v>16213.7</v>
      </c>
      <c r="BD136" s="19">
        <f t="shared" si="138"/>
        <v>733</v>
      </c>
      <c r="BE136" s="19">
        <f t="shared" si="138"/>
        <v>460.9</v>
      </c>
      <c r="BF136" s="19">
        <f t="shared" si="138"/>
        <v>4012.8</v>
      </c>
      <c r="BG136" s="19">
        <f t="shared" si="138"/>
        <v>566</v>
      </c>
      <c r="BH136" s="19">
        <f t="shared" si="138"/>
        <v>167.7</v>
      </c>
      <c r="BI136" s="19">
        <f t="shared" si="138"/>
        <v>167.1</v>
      </c>
      <c r="BJ136" s="19">
        <f t="shared" si="138"/>
        <v>743.8</v>
      </c>
      <c r="BK136" s="19">
        <f t="shared" si="138"/>
        <v>9777.6</v>
      </c>
      <c r="BL136" s="19">
        <f t="shared" si="138"/>
        <v>105.6</v>
      </c>
      <c r="BM136" s="19">
        <f t="shared" si="138"/>
        <v>142.19999999999999</v>
      </c>
      <c r="BN136" s="19">
        <f t="shared" si="138"/>
        <v>2061.4</v>
      </c>
      <c r="BO136" s="19">
        <f t="shared" si="138"/>
        <v>564.1</v>
      </c>
      <c r="BP136" s="19">
        <f t="shared" ref="BP136:EA136" si="139">BP17</f>
        <v>130.80000000000001</v>
      </c>
      <c r="BQ136" s="19">
        <f t="shared" si="139"/>
        <v>2092.3000000000002</v>
      </c>
      <c r="BR136" s="19">
        <f t="shared" si="139"/>
        <v>2098.8000000000002</v>
      </c>
      <c r="BS136" s="19">
        <f t="shared" si="139"/>
        <v>737.9</v>
      </c>
      <c r="BT136" s="19">
        <f t="shared" si="139"/>
        <v>118.5</v>
      </c>
      <c r="BU136" s="19">
        <f t="shared" si="139"/>
        <v>139</v>
      </c>
      <c r="BV136" s="19">
        <f t="shared" si="139"/>
        <v>357.6</v>
      </c>
      <c r="BW136" s="19">
        <f t="shared" si="139"/>
        <v>419</v>
      </c>
      <c r="BX136" s="19">
        <f t="shared" si="139"/>
        <v>29.9</v>
      </c>
      <c r="BY136" s="19">
        <f t="shared" si="139"/>
        <v>455.2</v>
      </c>
      <c r="BZ136" s="19">
        <f t="shared" si="139"/>
        <v>112</v>
      </c>
      <c r="CA136" s="19">
        <f t="shared" si="139"/>
        <v>69.900000000000006</v>
      </c>
      <c r="CB136" s="19">
        <f t="shared" si="139"/>
        <v>25774.2</v>
      </c>
      <c r="CC136" s="19">
        <f t="shared" si="139"/>
        <v>91.9</v>
      </c>
      <c r="CD136" s="19">
        <f t="shared" si="139"/>
        <v>40.200000000000003</v>
      </c>
      <c r="CE136" s="19">
        <f t="shared" si="139"/>
        <v>75.8</v>
      </c>
      <c r="CF136" s="19">
        <f t="shared" si="139"/>
        <v>79.7</v>
      </c>
      <c r="CG136" s="19">
        <f t="shared" si="139"/>
        <v>95.2</v>
      </c>
      <c r="CH136" s="19">
        <f t="shared" si="139"/>
        <v>81.3</v>
      </c>
      <c r="CI136" s="19">
        <f t="shared" si="139"/>
        <v>420.9</v>
      </c>
      <c r="CJ136" s="19">
        <f t="shared" si="139"/>
        <v>584.20000000000005</v>
      </c>
      <c r="CK136" s="19">
        <f t="shared" si="139"/>
        <v>2163.3000000000002</v>
      </c>
      <c r="CL136" s="19">
        <f t="shared" si="139"/>
        <v>461.3</v>
      </c>
      <c r="CM136" s="19">
        <f t="shared" si="139"/>
        <v>433.4</v>
      </c>
      <c r="CN136" s="19">
        <f t="shared" si="139"/>
        <v>7622.5</v>
      </c>
      <c r="CO136" s="19">
        <f t="shared" si="139"/>
        <v>4957.3999999999996</v>
      </c>
      <c r="CP136" s="19">
        <f t="shared" si="139"/>
        <v>443.6</v>
      </c>
      <c r="CQ136" s="19">
        <f t="shared" si="139"/>
        <v>689.1</v>
      </c>
      <c r="CR136" s="19">
        <f t="shared" si="139"/>
        <v>127.5</v>
      </c>
      <c r="CS136" s="19">
        <f t="shared" si="139"/>
        <v>139.6</v>
      </c>
      <c r="CT136" s="19">
        <f t="shared" si="139"/>
        <v>79.5</v>
      </c>
      <c r="CU136" s="19">
        <f t="shared" si="139"/>
        <v>154</v>
      </c>
      <c r="CV136" s="19">
        <f t="shared" si="139"/>
        <v>16.899999999999999</v>
      </c>
      <c r="CW136" s="19">
        <f t="shared" si="139"/>
        <v>88.1</v>
      </c>
      <c r="CX136" s="19">
        <f t="shared" si="139"/>
        <v>231.4</v>
      </c>
      <c r="CY136" s="19">
        <f t="shared" si="139"/>
        <v>29</v>
      </c>
      <c r="CZ136" s="19">
        <f t="shared" si="139"/>
        <v>1031.3</v>
      </c>
      <c r="DA136" s="19">
        <f t="shared" si="139"/>
        <v>60.4</v>
      </c>
      <c r="DB136" s="19">
        <f t="shared" si="139"/>
        <v>89</v>
      </c>
      <c r="DC136" s="19">
        <f t="shared" si="139"/>
        <v>51.7</v>
      </c>
      <c r="DD136" s="19">
        <f t="shared" si="139"/>
        <v>59.3</v>
      </c>
      <c r="DE136" s="19">
        <f t="shared" si="139"/>
        <v>140.30000000000001</v>
      </c>
      <c r="DF136" s="19">
        <f t="shared" si="139"/>
        <v>11455.3</v>
      </c>
      <c r="DG136" s="19">
        <f t="shared" si="139"/>
        <v>35.9</v>
      </c>
      <c r="DH136" s="19">
        <f t="shared" si="139"/>
        <v>990.2</v>
      </c>
      <c r="DI136" s="19">
        <f t="shared" si="139"/>
        <v>1541.7</v>
      </c>
      <c r="DJ136" s="19">
        <f t="shared" si="139"/>
        <v>310.39999999999998</v>
      </c>
      <c r="DK136" s="19">
        <f t="shared" si="139"/>
        <v>231.4</v>
      </c>
      <c r="DL136" s="19">
        <f t="shared" si="139"/>
        <v>3290.6</v>
      </c>
      <c r="DM136" s="19">
        <f t="shared" si="139"/>
        <v>144.69999999999999</v>
      </c>
      <c r="DN136" s="19">
        <f t="shared" si="139"/>
        <v>752.7</v>
      </c>
      <c r="DO136" s="19">
        <f t="shared" si="139"/>
        <v>1765.6</v>
      </c>
      <c r="DP136" s="19">
        <f t="shared" si="139"/>
        <v>76.5</v>
      </c>
      <c r="DQ136" s="19">
        <f t="shared" si="139"/>
        <v>267.10000000000002</v>
      </c>
      <c r="DR136" s="19">
        <f t="shared" si="139"/>
        <v>1107.7</v>
      </c>
      <c r="DS136" s="19">
        <f t="shared" si="139"/>
        <v>589.6</v>
      </c>
      <c r="DT136" s="19">
        <f t="shared" si="139"/>
        <v>142.19999999999999</v>
      </c>
      <c r="DU136" s="19">
        <f t="shared" si="139"/>
        <v>229.9</v>
      </c>
      <c r="DV136" s="19">
        <f t="shared" si="139"/>
        <v>89.4</v>
      </c>
      <c r="DW136" s="19">
        <f t="shared" si="139"/>
        <v>158.5</v>
      </c>
      <c r="DX136" s="19">
        <f t="shared" si="139"/>
        <v>57.7</v>
      </c>
      <c r="DY136" s="19">
        <f t="shared" si="139"/>
        <v>62.8</v>
      </c>
      <c r="DZ136" s="19">
        <f t="shared" si="139"/>
        <v>193.6</v>
      </c>
      <c r="EA136" s="19">
        <f t="shared" si="139"/>
        <v>243.6</v>
      </c>
      <c r="EB136" s="19">
        <f t="shared" ref="EB136:FX136" si="140">EB17</f>
        <v>362.8</v>
      </c>
      <c r="EC136" s="19">
        <f t="shared" si="140"/>
        <v>118.5</v>
      </c>
      <c r="ED136" s="19">
        <f t="shared" si="140"/>
        <v>54.9</v>
      </c>
      <c r="EE136" s="19">
        <f t="shared" si="140"/>
        <v>114.1</v>
      </c>
      <c r="EF136" s="19">
        <f t="shared" si="140"/>
        <v>970.3</v>
      </c>
      <c r="EG136" s="19">
        <f t="shared" si="140"/>
        <v>184.2</v>
      </c>
      <c r="EH136" s="19">
        <f t="shared" si="140"/>
        <v>96</v>
      </c>
      <c r="EI136" s="19">
        <f t="shared" si="140"/>
        <v>12249.6</v>
      </c>
      <c r="EJ136" s="19">
        <f t="shared" si="140"/>
        <v>4798</v>
      </c>
      <c r="EK136" s="19">
        <f t="shared" si="140"/>
        <v>229.4</v>
      </c>
      <c r="EL136" s="19">
        <f t="shared" si="140"/>
        <v>179.9</v>
      </c>
      <c r="EM136" s="19">
        <f t="shared" si="140"/>
        <v>180.7</v>
      </c>
      <c r="EN136" s="19">
        <f t="shared" si="140"/>
        <v>824.8</v>
      </c>
      <c r="EO136" s="19">
        <f t="shared" si="140"/>
        <v>167.1</v>
      </c>
      <c r="EP136" s="19">
        <f t="shared" si="140"/>
        <v>124.4</v>
      </c>
      <c r="EQ136" s="19">
        <f t="shared" si="140"/>
        <v>465.3</v>
      </c>
      <c r="ER136" s="19">
        <f t="shared" si="140"/>
        <v>89.3</v>
      </c>
      <c r="ES136" s="19">
        <f t="shared" si="140"/>
        <v>109.6</v>
      </c>
      <c r="ET136" s="19">
        <f t="shared" si="140"/>
        <v>160.4</v>
      </c>
      <c r="EU136" s="19">
        <f t="shared" si="140"/>
        <v>511.8</v>
      </c>
      <c r="EV136" s="19">
        <f t="shared" si="140"/>
        <v>50.1</v>
      </c>
      <c r="EW136" s="19">
        <f t="shared" si="140"/>
        <v>157.4</v>
      </c>
      <c r="EX136" s="19">
        <f t="shared" si="140"/>
        <v>56.5</v>
      </c>
      <c r="EY136" s="19">
        <f t="shared" si="140"/>
        <v>526.4</v>
      </c>
      <c r="EZ136" s="19">
        <f t="shared" si="140"/>
        <v>59.9</v>
      </c>
      <c r="FA136" s="19">
        <f t="shared" si="140"/>
        <v>1245.8</v>
      </c>
      <c r="FB136" s="19">
        <f t="shared" si="140"/>
        <v>154.5</v>
      </c>
      <c r="FC136" s="19">
        <f t="shared" si="140"/>
        <v>651.70000000000005</v>
      </c>
      <c r="FD136" s="19">
        <f t="shared" si="140"/>
        <v>206.4</v>
      </c>
      <c r="FE136" s="19">
        <f t="shared" si="140"/>
        <v>54.9</v>
      </c>
      <c r="FF136" s="19">
        <f t="shared" si="140"/>
        <v>106.7</v>
      </c>
      <c r="FG136" s="19">
        <f t="shared" si="140"/>
        <v>55.3</v>
      </c>
      <c r="FH136" s="19">
        <f t="shared" si="140"/>
        <v>51</v>
      </c>
      <c r="FI136" s="19">
        <f t="shared" si="140"/>
        <v>1055.5999999999999</v>
      </c>
      <c r="FJ136" s="19">
        <f t="shared" si="140"/>
        <v>617.9</v>
      </c>
      <c r="FK136" s="19">
        <f t="shared" si="140"/>
        <v>1176.7</v>
      </c>
      <c r="FL136" s="19">
        <f t="shared" si="140"/>
        <v>1157.4000000000001</v>
      </c>
      <c r="FM136" s="19">
        <f t="shared" si="140"/>
        <v>1195.2</v>
      </c>
      <c r="FN136" s="19">
        <f t="shared" si="140"/>
        <v>15229.9</v>
      </c>
      <c r="FO136" s="19">
        <f t="shared" si="140"/>
        <v>511.7</v>
      </c>
      <c r="FP136" s="19">
        <f t="shared" si="140"/>
        <v>1464.2</v>
      </c>
      <c r="FQ136" s="19">
        <f t="shared" si="140"/>
        <v>465.8</v>
      </c>
      <c r="FR136" s="19">
        <f t="shared" si="140"/>
        <v>54.5</v>
      </c>
      <c r="FS136" s="19">
        <f t="shared" si="140"/>
        <v>45.7</v>
      </c>
      <c r="FT136" s="19">
        <f t="shared" si="140"/>
        <v>32.299999999999997</v>
      </c>
      <c r="FU136" s="19">
        <f t="shared" si="140"/>
        <v>563.29999999999995</v>
      </c>
      <c r="FV136" s="19">
        <f t="shared" si="140"/>
        <v>368.5</v>
      </c>
      <c r="FW136" s="19">
        <f t="shared" si="140"/>
        <v>98.6</v>
      </c>
      <c r="FX136" s="19">
        <f t="shared" si="140"/>
        <v>25.3</v>
      </c>
      <c r="FY136" s="19"/>
      <c r="FZ136" s="21">
        <f>SUM(C136:FX136)</f>
        <v>363993.10000000009</v>
      </c>
      <c r="GA136" s="7"/>
      <c r="GB136" s="30"/>
      <c r="GC136" s="30"/>
      <c r="GD136" s="30"/>
      <c r="GE136" s="30"/>
      <c r="GF136" s="30"/>
      <c r="GG136" s="7"/>
      <c r="GH136" s="30"/>
      <c r="GI136" s="30"/>
      <c r="GJ136" s="30"/>
      <c r="GK136" s="7"/>
      <c r="GL136" s="7"/>
      <c r="GM136" s="7"/>
    </row>
    <row r="137" spans="1:256" x14ac:dyDescent="0.2">
      <c r="A137" s="6" t="s">
        <v>459</v>
      </c>
      <c r="B137" s="21" t="s">
        <v>793</v>
      </c>
      <c r="C137" s="21">
        <f t="shared" ref="C137:AH137" si="141">MAX(C135,C136)</f>
        <v>5204.1000000000004</v>
      </c>
      <c r="D137" s="21">
        <f t="shared" si="141"/>
        <v>18518.8</v>
      </c>
      <c r="E137" s="21">
        <f t="shared" si="141"/>
        <v>5384.5</v>
      </c>
      <c r="F137" s="21">
        <f t="shared" si="141"/>
        <v>6105.8</v>
      </c>
      <c r="G137" s="21">
        <f t="shared" si="141"/>
        <v>397.9</v>
      </c>
      <c r="H137" s="21">
        <f t="shared" si="141"/>
        <v>268.39999999999998</v>
      </c>
      <c r="I137" s="21">
        <f t="shared" si="141"/>
        <v>6922.7</v>
      </c>
      <c r="J137" s="21">
        <f t="shared" si="141"/>
        <v>1725.6</v>
      </c>
      <c r="K137" s="21">
        <f t="shared" si="141"/>
        <v>123.8</v>
      </c>
      <c r="L137" s="21">
        <f t="shared" si="141"/>
        <v>1476.7</v>
      </c>
      <c r="M137" s="21">
        <f t="shared" si="141"/>
        <v>1005</v>
      </c>
      <c r="N137" s="21">
        <f t="shared" si="141"/>
        <v>16370.4</v>
      </c>
      <c r="O137" s="21">
        <f t="shared" si="141"/>
        <v>2851.1</v>
      </c>
      <c r="P137" s="21">
        <f t="shared" si="141"/>
        <v>103.9</v>
      </c>
      <c r="Q137" s="21">
        <f t="shared" si="141"/>
        <v>28609.1</v>
      </c>
      <c r="R137" s="21">
        <f t="shared" si="141"/>
        <v>1638.7</v>
      </c>
      <c r="S137" s="21">
        <f t="shared" si="141"/>
        <v>970.1</v>
      </c>
      <c r="T137" s="21">
        <f t="shared" si="141"/>
        <v>76.7</v>
      </c>
      <c r="U137" s="21">
        <f t="shared" si="141"/>
        <v>40.200000000000003</v>
      </c>
      <c r="V137" s="21">
        <f t="shared" si="141"/>
        <v>166.9</v>
      </c>
      <c r="W137" s="21">
        <f t="shared" si="141"/>
        <v>65.2</v>
      </c>
      <c r="X137" s="21">
        <f t="shared" si="141"/>
        <v>27</v>
      </c>
      <c r="Y137" s="21">
        <f t="shared" si="141"/>
        <v>1537.5</v>
      </c>
      <c r="Z137" s="21">
        <f t="shared" si="141"/>
        <v>92.7</v>
      </c>
      <c r="AA137" s="21">
        <f t="shared" si="141"/>
        <v>9900.5</v>
      </c>
      <c r="AB137" s="21">
        <f t="shared" si="141"/>
        <v>6022.1</v>
      </c>
      <c r="AC137" s="21">
        <f t="shared" si="141"/>
        <v>314.7</v>
      </c>
      <c r="AD137" s="21">
        <f t="shared" si="141"/>
        <v>449.7</v>
      </c>
      <c r="AE137" s="21">
        <f t="shared" si="141"/>
        <v>27.2</v>
      </c>
      <c r="AF137" s="21">
        <f t="shared" si="141"/>
        <v>79.5</v>
      </c>
      <c r="AG137" s="21">
        <f t="shared" si="141"/>
        <v>138</v>
      </c>
      <c r="AH137" s="21">
        <f t="shared" si="141"/>
        <v>570.20000000000005</v>
      </c>
      <c r="AI137" s="21">
        <f t="shared" ref="AI137:BN137" si="142">MAX(AI135,AI136)</f>
        <v>178.5</v>
      </c>
      <c r="AJ137" s="21">
        <f t="shared" si="142"/>
        <v>105.8</v>
      </c>
      <c r="AK137" s="21">
        <f t="shared" si="142"/>
        <v>168.2</v>
      </c>
      <c r="AL137" s="21">
        <f t="shared" si="142"/>
        <v>226.4</v>
      </c>
      <c r="AM137" s="21">
        <f t="shared" si="142"/>
        <v>267.7</v>
      </c>
      <c r="AN137" s="21">
        <f t="shared" si="142"/>
        <v>197.5</v>
      </c>
      <c r="AO137" s="21">
        <f t="shared" si="142"/>
        <v>2807.9</v>
      </c>
      <c r="AP137" s="21">
        <f t="shared" si="142"/>
        <v>54171.3</v>
      </c>
      <c r="AQ137" s="21">
        <f t="shared" si="142"/>
        <v>100.3</v>
      </c>
      <c r="AR137" s="21">
        <f t="shared" si="142"/>
        <v>6974.7</v>
      </c>
      <c r="AS137" s="21">
        <f t="shared" si="142"/>
        <v>2526.3000000000002</v>
      </c>
      <c r="AT137" s="21">
        <f t="shared" si="142"/>
        <v>404.1</v>
      </c>
      <c r="AU137" s="21">
        <f t="shared" si="142"/>
        <v>89.8</v>
      </c>
      <c r="AV137" s="21">
        <f t="shared" si="142"/>
        <v>163.80000000000001</v>
      </c>
      <c r="AW137" s="21">
        <f t="shared" si="142"/>
        <v>73.8</v>
      </c>
      <c r="AX137" s="21">
        <f t="shared" si="142"/>
        <v>32.5</v>
      </c>
      <c r="AY137" s="21">
        <f t="shared" si="142"/>
        <v>163.30000000000001</v>
      </c>
      <c r="AZ137" s="21">
        <f t="shared" si="142"/>
        <v>8162.7</v>
      </c>
      <c r="BA137" s="21">
        <f t="shared" si="142"/>
        <v>4360</v>
      </c>
      <c r="BB137" s="21">
        <f t="shared" si="142"/>
        <v>3677.6</v>
      </c>
      <c r="BC137" s="21">
        <f t="shared" si="142"/>
        <v>16213.7</v>
      </c>
      <c r="BD137" s="21">
        <f t="shared" si="142"/>
        <v>733</v>
      </c>
      <c r="BE137" s="21">
        <f t="shared" si="142"/>
        <v>460.9</v>
      </c>
      <c r="BF137" s="21">
        <f t="shared" si="142"/>
        <v>4012.8</v>
      </c>
      <c r="BG137" s="21">
        <f t="shared" si="142"/>
        <v>566</v>
      </c>
      <c r="BH137" s="21">
        <f t="shared" si="142"/>
        <v>167.7</v>
      </c>
      <c r="BI137" s="21">
        <f t="shared" si="142"/>
        <v>167.1</v>
      </c>
      <c r="BJ137" s="21">
        <f t="shared" si="142"/>
        <v>743.8</v>
      </c>
      <c r="BK137" s="21">
        <f t="shared" si="142"/>
        <v>9777.6</v>
      </c>
      <c r="BL137" s="21">
        <f t="shared" si="142"/>
        <v>105.6</v>
      </c>
      <c r="BM137" s="21">
        <f t="shared" si="142"/>
        <v>142.19999999999999</v>
      </c>
      <c r="BN137" s="21">
        <f t="shared" si="142"/>
        <v>2061.4</v>
      </c>
      <c r="BO137" s="21">
        <f t="shared" ref="BO137:CT137" si="143">MAX(BO135,BO136)</f>
        <v>564.1</v>
      </c>
      <c r="BP137" s="21">
        <f t="shared" si="143"/>
        <v>130.80000000000001</v>
      </c>
      <c r="BQ137" s="21">
        <f t="shared" si="143"/>
        <v>2092.3000000000002</v>
      </c>
      <c r="BR137" s="21">
        <f t="shared" si="143"/>
        <v>2098.8000000000002</v>
      </c>
      <c r="BS137" s="21">
        <f t="shared" si="143"/>
        <v>737.9</v>
      </c>
      <c r="BT137" s="21">
        <f t="shared" si="143"/>
        <v>118.5</v>
      </c>
      <c r="BU137" s="21">
        <f t="shared" si="143"/>
        <v>139</v>
      </c>
      <c r="BV137" s="21">
        <f t="shared" si="143"/>
        <v>357.6</v>
      </c>
      <c r="BW137" s="21">
        <f t="shared" si="143"/>
        <v>419</v>
      </c>
      <c r="BX137" s="21">
        <f t="shared" si="143"/>
        <v>29.9</v>
      </c>
      <c r="BY137" s="21">
        <f t="shared" si="143"/>
        <v>455.2</v>
      </c>
      <c r="BZ137" s="21">
        <f t="shared" si="143"/>
        <v>112</v>
      </c>
      <c r="CA137" s="21">
        <f t="shared" si="143"/>
        <v>69.900000000000006</v>
      </c>
      <c r="CB137" s="21">
        <f t="shared" si="143"/>
        <v>25774.2</v>
      </c>
      <c r="CC137" s="21">
        <f t="shared" si="143"/>
        <v>91.9</v>
      </c>
      <c r="CD137" s="21">
        <f t="shared" si="143"/>
        <v>40.200000000000003</v>
      </c>
      <c r="CE137" s="21">
        <f t="shared" si="143"/>
        <v>75.8</v>
      </c>
      <c r="CF137" s="21">
        <f t="shared" si="143"/>
        <v>79.7</v>
      </c>
      <c r="CG137" s="21">
        <f t="shared" si="143"/>
        <v>95.2</v>
      </c>
      <c r="CH137" s="21">
        <f t="shared" si="143"/>
        <v>81.3</v>
      </c>
      <c r="CI137" s="21">
        <f t="shared" si="143"/>
        <v>420.9</v>
      </c>
      <c r="CJ137" s="21">
        <f t="shared" si="143"/>
        <v>584.20000000000005</v>
      </c>
      <c r="CK137" s="21">
        <f t="shared" si="143"/>
        <v>2163.3000000000002</v>
      </c>
      <c r="CL137" s="21">
        <f t="shared" si="143"/>
        <v>461.3</v>
      </c>
      <c r="CM137" s="21">
        <f t="shared" si="143"/>
        <v>433.4</v>
      </c>
      <c r="CN137" s="21">
        <f t="shared" si="143"/>
        <v>7622.5</v>
      </c>
      <c r="CO137" s="21">
        <f t="shared" si="143"/>
        <v>4957.3999999999996</v>
      </c>
      <c r="CP137" s="21">
        <f t="shared" si="143"/>
        <v>443.6</v>
      </c>
      <c r="CQ137" s="21">
        <f t="shared" si="143"/>
        <v>689.1</v>
      </c>
      <c r="CR137" s="21">
        <f t="shared" si="143"/>
        <v>127.5</v>
      </c>
      <c r="CS137" s="21">
        <f t="shared" si="143"/>
        <v>139.6</v>
      </c>
      <c r="CT137" s="21">
        <f t="shared" si="143"/>
        <v>79.5</v>
      </c>
      <c r="CU137" s="21">
        <f t="shared" ref="CU137:DZ137" si="144">MAX(CU135,CU136)</f>
        <v>154</v>
      </c>
      <c r="CV137" s="21">
        <f t="shared" si="144"/>
        <v>16.899999999999999</v>
      </c>
      <c r="CW137" s="21">
        <f t="shared" si="144"/>
        <v>88.1</v>
      </c>
      <c r="CX137" s="21">
        <f t="shared" si="144"/>
        <v>231.4</v>
      </c>
      <c r="CY137" s="21">
        <f t="shared" si="144"/>
        <v>29</v>
      </c>
      <c r="CZ137" s="21">
        <f t="shared" si="144"/>
        <v>1031.3</v>
      </c>
      <c r="DA137" s="21">
        <f t="shared" si="144"/>
        <v>60.4</v>
      </c>
      <c r="DB137" s="21">
        <f t="shared" si="144"/>
        <v>89</v>
      </c>
      <c r="DC137" s="21">
        <f t="shared" si="144"/>
        <v>51.7</v>
      </c>
      <c r="DD137" s="21">
        <f t="shared" si="144"/>
        <v>59.3</v>
      </c>
      <c r="DE137" s="21">
        <f t="shared" si="144"/>
        <v>140.30000000000001</v>
      </c>
      <c r="DF137" s="21">
        <f t="shared" si="144"/>
        <v>11455.3</v>
      </c>
      <c r="DG137" s="21">
        <f t="shared" si="144"/>
        <v>35.9</v>
      </c>
      <c r="DH137" s="21">
        <f t="shared" si="144"/>
        <v>990.2</v>
      </c>
      <c r="DI137" s="21">
        <f t="shared" si="144"/>
        <v>1541.7</v>
      </c>
      <c r="DJ137" s="21">
        <f t="shared" si="144"/>
        <v>310.39999999999998</v>
      </c>
      <c r="DK137" s="21">
        <f t="shared" si="144"/>
        <v>231.4</v>
      </c>
      <c r="DL137" s="21">
        <f t="shared" si="144"/>
        <v>3290.6</v>
      </c>
      <c r="DM137" s="21">
        <f t="shared" si="144"/>
        <v>144.69999999999999</v>
      </c>
      <c r="DN137" s="21">
        <f t="shared" si="144"/>
        <v>752.7</v>
      </c>
      <c r="DO137" s="21">
        <f t="shared" si="144"/>
        <v>1765.6</v>
      </c>
      <c r="DP137" s="21">
        <f t="shared" si="144"/>
        <v>76.5</v>
      </c>
      <c r="DQ137" s="21">
        <f t="shared" si="144"/>
        <v>267.10000000000002</v>
      </c>
      <c r="DR137" s="21">
        <f t="shared" si="144"/>
        <v>1107.7</v>
      </c>
      <c r="DS137" s="21">
        <f t="shared" si="144"/>
        <v>589.6</v>
      </c>
      <c r="DT137" s="21">
        <f t="shared" si="144"/>
        <v>142.19999999999999</v>
      </c>
      <c r="DU137" s="21">
        <f t="shared" si="144"/>
        <v>229.9</v>
      </c>
      <c r="DV137" s="21">
        <f t="shared" si="144"/>
        <v>89.4</v>
      </c>
      <c r="DW137" s="21">
        <f t="shared" si="144"/>
        <v>158.5</v>
      </c>
      <c r="DX137" s="21">
        <f t="shared" si="144"/>
        <v>57.7</v>
      </c>
      <c r="DY137" s="21">
        <f t="shared" si="144"/>
        <v>62.8</v>
      </c>
      <c r="DZ137" s="21">
        <f t="shared" si="144"/>
        <v>193.6</v>
      </c>
      <c r="EA137" s="21">
        <f t="shared" ref="EA137:FF137" si="145">MAX(EA135,EA136)</f>
        <v>243.6</v>
      </c>
      <c r="EB137" s="21">
        <f t="shared" si="145"/>
        <v>362.8</v>
      </c>
      <c r="EC137" s="21">
        <f t="shared" si="145"/>
        <v>118.5</v>
      </c>
      <c r="ED137" s="21">
        <f t="shared" si="145"/>
        <v>54.9</v>
      </c>
      <c r="EE137" s="21">
        <f t="shared" si="145"/>
        <v>114.1</v>
      </c>
      <c r="EF137" s="21">
        <f t="shared" si="145"/>
        <v>970.3</v>
      </c>
      <c r="EG137" s="21">
        <f t="shared" si="145"/>
        <v>184.2</v>
      </c>
      <c r="EH137" s="21">
        <f t="shared" si="145"/>
        <v>96</v>
      </c>
      <c r="EI137" s="21">
        <f t="shared" si="145"/>
        <v>12249.6</v>
      </c>
      <c r="EJ137" s="21">
        <f t="shared" si="145"/>
        <v>4798</v>
      </c>
      <c r="EK137" s="21">
        <f t="shared" si="145"/>
        <v>229.4</v>
      </c>
      <c r="EL137" s="21">
        <f t="shared" si="145"/>
        <v>179.9</v>
      </c>
      <c r="EM137" s="21">
        <f t="shared" si="145"/>
        <v>180.7</v>
      </c>
      <c r="EN137" s="21">
        <f t="shared" si="145"/>
        <v>824.8</v>
      </c>
      <c r="EO137" s="21">
        <f t="shared" si="145"/>
        <v>167.1</v>
      </c>
      <c r="EP137" s="21">
        <f t="shared" si="145"/>
        <v>124.4</v>
      </c>
      <c r="EQ137" s="21">
        <f t="shared" si="145"/>
        <v>465.3</v>
      </c>
      <c r="ER137" s="21">
        <f t="shared" si="145"/>
        <v>89.3</v>
      </c>
      <c r="ES137" s="21">
        <f t="shared" si="145"/>
        <v>109.6</v>
      </c>
      <c r="ET137" s="21">
        <f t="shared" si="145"/>
        <v>160.4</v>
      </c>
      <c r="EU137" s="21">
        <f t="shared" si="145"/>
        <v>511.8</v>
      </c>
      <c r="EV137" s="21">
        <f t="shared" si="145"/>
        <v>50.1</v>
      </c>
      <c r="EW137" s="21">
        <f t="shared" si="145"/>
        <v>157.4</v>
      </c>
      <c r="EX137" s="21">
        <f t="shared" si="145"/>
        <v>56.5</v>
      </c>
      <c r="EY137" s="21">
        <f t="shared" si="145"/>
        <v>526.4</v>
      </c>
      <c r="EZ137" s="21">
        <f t="shared" si="145"/>
        <v>59.9</v>
      </c>
      <c r="FA137" s="21">
        <f t="shared" si="145"/>
        <v>1245.8</v>
      </c>
      <c r="FB137" s="21">
        <f t="shared" si="145"/>
        <v>154.5</v>
      </c>
      <c r="FC137" s="21">
        <f t="shared" si="145"/>
        <v>651.70000000000005</v>
      </c>
      <c r="FD137" s="21">
        <f t="shared" si="145"/>
        <v>206.4</v>
      </c>
      <c r="FE137" s="21">
        <f t="shared" si="145"/>
        <v>54.9</v>
      </c>
      <c r="FF137" s="21">
        <f t="shared" si="145"/>
        <v>106.7</v>
      </c>
      <c r="FG137" s="21">
        <f t="shared" ref="FG137:FX137" si="146">MAX(FG135,FG136)</f>
        <v>55.3</v>
      </c>
      <c r="FH137" s="21">
        <f t="shared" si="146"/>
        <v>51</v>
      </c>
      <c r="FI137" s="21">
        <f t="shared" si="146"/>
        <v>1055.5999999999999</v>
      </c>
      <c r="FJ137" s="21">
        <f t="shared" si="146"/>
        <v>617.9</v>
      </c>
      <c r="FK137" s="21">
        <f t="shared" si="146"/>
        <v>1176.7</v>
      </c>
      <c r="FL137" s="21">
        <f t="shared" si="146"/>
        <v>1157.4000000000001</v>
      </c>
      <c r="FM137" s="21">
        <f t="shared" si="146"/>
        <v>1195.2</v>
      </c>
      <c r="FN137" s="21">
        <f t="shared" si="146"/>
        <v>15229.9</v>
      </c>
      <c r="FO137" s="21">
        <f t="shared" si="146"/>
        <v>511.7</v>
      </c>
      <c r="FP137" s="21">
        <f t="shared" si="146"/>
        <v>1464.2</v>
      </c>
      <c r="FQ137" s="21">
        <f t="shared" si="146"/>
        <v>465.8</v>
      </c>
      <c r="FR137" s="21">
        <f t="shared" si="146"/>
        <v>54.5</v>
      </c>
      <c r="FS137" s="21">
        <f t="shared" si="146"/>
        <v>45.7</v>
      </c>
      <c r="FT137" s="21">
        <f t="shared" si="146"/>
        <v>32.299999999999997</v>
      </c>
      <c r="FU137" s="21">
        <f t="shared" si="146"/>
        <v>563.29999999999995</v>
      </c>
      <c r="FV137" s="21">
        <f t="shared" si="146"/>
        <v>368.5</v>
      </c>
      <c r="FW137" s="21">
        <f t="shared" si="146"/>
        <v>98.6</v>
      </c>
      <c r="FX137" s="21">
        <f t="shared" si="146"/>
        <v>25.3</v>
      </c>
      <c r="FY137" s="7"/>
      <c r="FZ137" s="21">
        <f>SUM(C137:FX137)</f>
        <v>363993.10000000009</v>
      </c>
      <c r="GA137" s="7"/>
      <c r="GB137" s="21"/>
      <c r="GC137" s="21"/>
      <c r="GD137" s="21"/>
      <c r="GE137" s="21"/>
      <c r="GF137" s="21"/>
      <c r="GG137" s="7"/>
      <c r="GH137" s="34"/>
      <c r="GI137" s="34"/>
      <c r="GJ137" s="34"/>
      <c r="GK137" s="34"/>
      <c r="GL137" s="34"/>
      <c r="GM137" s="34"/>
    </row>
    <row r="138" spans="1:256" x14ac:dyDescent="0.2">
      <c r="A138" s="6"/>
      <c r="B138" s="7" t="s">
        <v>460</v>
      </c>
      <c r="C138" s="19">
        <f t="shared" ref="C138:AH138" si="147">MAX(C135,C136)</f>
        <v>5204.1000000000004</v>
      </c>
      <c r="D138" s="19">
        <f t="shared" si="147"/>
        <v>18518.8</v>
      </c>
      <c r="E138" s="19">
        <f t="shared" si="147"/>
        <v>5384.5</v>
      </c>
      <c r="F138" s="19">
        <f t="shared" si="147"/>
        <v>6105.8</v>
      </c>
      <c r="G138" s="19">
        <f t="shared" si="147"/>
        <v>397.9</v>
      </c>
      <c r="H138" s="19">
        <f t="shared" si="147"/>
        <v>268.39999999999998</v>
      </c>
      <c r="I138" s="19">
        <f t="shared" si="147"/>
        <v>6922.7</v>
      </c>
      <c r="J138" s="19">
        <f t="shared" si="147"/>
        <v>1725.6</v>
      </c>
      <c r="K138" s="19">
        <f t="shared" si="147"/>
        <v>123.8</v>
      </c>
      <c r="L138" s="19">
        <f t="shared" si="147"/>
        <v>1476.7</v>
      </c>
      <c r="M138" s="19">
        <f t="shared" si="147"/>
        <v>1005</v>
      </c>
      <c r="N138" s="19">
        <f t="shared" si="147"/>
        <v>16370.4</v>
      </c>
      <c r="O138" s="19">
        <f t="shared" si="147"/>
        <v>2851.1</v>
      </c>
      <c r="P138" s="19">
        <f t="shared" si="147"/>
        <v>103.9</v>
      </c>
      <c r="Q138" s="19">
        <f t="shared" si="147"/>
        <v>28609.1</v>
      </c>
      <c r="R138" s="19">
        <f t="shared" si="147"/>
        <v>1638.7</v>
      </c>
      <c r="S138" s="19">
        <f t="shared" si="147"/>
        <v>970.1</v>
      </c>
      <c r="T138" s="19">
        <f t="shared" si="147"/>
        <v>76.7</v>
      </c>
      <c r="U138" s="19">
        <f t="shared" si="147"/>
        <v>40.200000000000003</v>
      </c>
      <c r="V138" s="19">
        <f t="shared" si="147"/>
        <v>166.9</v>
      </c>
      <c r="W138" s="19">
        <f t="shared" si="147"/>
        <v>65.2</v>
      </c>
      <c r="X138" s="19">
        <f t="shared" si="147"/>
        <v>27</v>
      </c>
      <c r="Y138" s="19">
        <f t="shared" si="147"/>
        <v>1537.5</v>
      </c>
      <c r="Z138" s="19">
        <f t="shared" si="147"/>
        <v>92.7</v>
      </c>
      <c r="AA138" s="19">
        <f t="shared" si="147"/>
        <v>9900.5</v>
      </c>
      <c r="AB138" s="19">
        <f t="shared" si="147"/>
        <v>6022.1</v>
      </c>
      <c r="AC138" s="19">
        <f t="shared" si="147"/>
        <v>314.7</v>
      </c>
      <c r="AD138" s="19">
        <f t="shared" si="147"/>
        <v>449.7</v>
      </c>
      <c r="AE138" s="19">
        <f t="shared" si="147"/>
        <v>27.2</v>
      </c>
      <c r="AF138" s="19">
        <f t="shared" si="147"/>
        <v>79.5</v>
      </c>
      <c r="AG138" s="19">
        <f t="shared" si="147"/>
        <v>138</v>
      </c>
      <c r="AH138" s="19">
        <f t="shared" si="147"/>
        <v>570.20000000000005</v>
      </c>
      <c r="AI138" s="19">
        <f t="shared" ref="AI138:BN138" si="148">MAX(AI135,AI136)</f>
        <v>178.5</v>
      </c>
      <c r="AJ138" s="19">
        <f t="shared" si="148"/>
        <v>105.8</v>
      </c>
      <c r="AK138" s="19">
        <f t="shared" si="148"/>
        <v>168.2</v>
      </c>
      <c r="AL138" s="19">
        <f t="shared" si="148"/>
        <v>226.4</v>
      </c>
      <c r="AM138" s="19">
        <f t="shared" si="148"/>
        <v>267.7</v>
      </c>
      <c r="AN138" s="19">
        <f t="shared" si="148"/>
        <v>197.5</v>
      </c>
      <c r="AO138" s="19">
        <f t="shared" si="148"/>
        <v>2807.9</v>
      </c>
      <c r="AP138" s="19">
        <f t="shared" si="148"/>
        <v>54171.3</v>
      </c>
      <c r="AQ138" s="19">
        <f t="shared" si="148"/>
        <v>100.3</v>
      </c>
      <c r="AR138" s="19">
        <f t="shared" si="148"/>
        <v>6974.7</v>
      </c>
      <c r="AS138" s="19">
        <f t="shared" si="148"/>
        <v>2526.3000000000002</v>
      </c>
      <c r="AT138" s="19">
        <f t="shared" si="148"/>
        <v>404.1</v>
      </c>
      <c r="AU138" s="19">
        <f t="shared" si="148"/>
        <v>89.8</v>
      </c>
      <c r="AV138" s="19">
        <f t="shared" si="148"/>
        <v>163.80000000000001</v>
      </c>
      <c r="AW138" s="19">
        <f t="shared" si="148"/>
        <v>73.8</v>
      </c>
      <c r="AX138" s="19">
        <f t="shared" si="148"/>
        <v>32.5</v>
      </c>
      <c r="AY138" s="19">
        <f t="shared" si="148"/>
        <v>163.30000000000001</v>
      </c>
      <c r="AZ138" s="19">
        <f t="shared" si="148"/>
        <v>8162.7</v>
      </c>
      <c r="BA138" s="19">
        <f t="shared" si="148"/>
        <v>4360</v>
      </c>
      <c r="BB138" s="19">
        <f t="shared" si="148"/>
        <v>3677.6</v>
      </c>
      <c r="BC138" s="19">
        <f t="shared" si="148"/>
        <v>16213.7</v>
      </c>
      <c r="BD138" s="19">
        <f t="shared" si="148"/>
        <v>733</v>
      </c>
      <c r="BE138" s="19">
        <f t="shared" si="148"/>
        <v>460.9</v>
      </c>
      <c r="BF138" s="19">
        <f t="shared" si="148"/>
        <v>4012.8</v>
      </c>
      <c r="BG138" s="19">
        <f t="shared" si="148"/>
        <v>566</v>
      </c>
      <c r="BH138" s="19">
        <f t="shared" si="148"/>
        <v>167.7</v>
      </c>
      <c r="BI138" s="19">
        <f t="shared" si="148"/>
        <v>167.1</v>
      </c>
      <c r="BJ138" s="19">
        <f t="shared" si="148"/>
        <v>743.8</v>
      </c>
      <c r="BK138" s="19">
        <f t="shared" si="148"/>
        <v>9777.6</v>
      </c>
      <c r="BL138" s="19">
        <f t="shared" si="148"/>
        <v>105.6</v>
      </c>
      <c r="BM138" s="19">
        <f t="shared" si="148"/>
        <v>142.19999999999999</v>
      </c>
      <c r="BN138" s="19">
        <f t="shared" si="148"/>
        <v>2061.4</v>
      </c>
      <c r="BO138" s="19">
        <f t="shared" ref="BO138:CT138" si="149">MAX(BO135,BO136)</f>
        <v>564.1</v>
      </c>
      <c r="BP138" s="19">
        <f t="shared" si="149"/>
        <v>130.80000000000001</v>
      </c>
      <c r="BQ138" s="19">
        <f t="shared" si="149"/>
        <v>2092.3000000000002</v>
      </c>
      <c r="BR138" s="19">
        <f t="shared" si="149"/>
        <v>2098.8000000000002</v>
      </c>
      <c r="BS138" s="19">
        <f t="shared" si="149"/>
        <v>737.9</v>
      </c>
      <c r="BT138" s="19">
        <f t="shared" si="149"/>
        <v>118.5</v>
      </c>
      <c r="BU138" s="19">
        <f t="shared" si="149"/>
        <v>139</v>
      </c>
      <c r="BV138" s="19">
        <f t="shared" si="149"/>
        <v>357.6</v>
      </c>
      <c r="BW138" s="19">
        <f t="shared" si="149"/>
        <v>419</v>
      </c>
      <c r="BX138" s="19">
        <f t="shared" si="149"/>
        <v>29.9</v>
      </c>
      <c r="BY138" s="19">
        <f t="shared" si="149"/>
        <v>455.2</v>
      </c>
      <c r="BZ138" s="19">
        <f t="shared" si="149"/>
        <v>112</v>
      </c>
      <c r="CA138" s="19">
        <f t="shared" si="149"/>
        <v>69.900000000000006</v>
      </c>
      <c r="CB138" s="19">
        <f t="shared" si="149"/>
        <v>25774.2</v>
      </c>
      <c r="CC138" s="19">
        <f t="shared" si="149"/>
        <v>91.9</v>
      </c>
      <c r="CD138" s="19">
        <f t="shared" si="149"/>
        <v>40.200000000000003</v>
      </c>
      <c r="CE138" s="19">
        <f t="shared" si="149"/>
        <v>75.8</v>
      </c>
      <c r="CF138" s="19">
        <f t="shared" si="149"/>
        <v>79.7</v>
      </c>
      <c r="CG138" s="19">
        <f t="shared" si="149"/>
        <v>95.2</v>
      </c>
      <c r="CH138" s="19">
        <f t="shared" si="149"/>
        <v>81.3</v>
      </c>
      <c r="CI138" s="19">
        <f t="shared" si="149"/>
        <v>420.9</v>
      </c>
      <c r="CJ138" s="19">
        <f t="shared" si="149"/>
        <v>584.20000000000005</v>
      </c>
      <c r="CK138" s="19">
        <f t="shared" si="149"/>
        <v>2163.3000000000002</v>
      </c>
      <c r="CL138" s="19">
        <f t="shared" si="149"/>
        <v>461.3</v>
      </c>
      <c r="CM138" s="19">
        <f t="shared" si="149"/>
        <v>433.4</v>
      </c>
      <c r="CN138" s="19">
        <f t="shared" si="149"/>
        <v>7622.5</v>
      </c>
      <c r="CO138" s="19">
        <f t="shared" si="149"/>
        <v>4957.3999999999996</v>
      </c>
      <c r="CP138" s="19">
        <f t="shared" si="149"/>
        <v>443.6</v>
      </c>
      <c r="CQ138" s="19">
        <f t="shared" si="149"/>
        <v>689.1</v>
      </c>
      <c r="CR138" s="19">
        <f t="shared" si="149"/>
        <v>127.5</v>
      </c>
      <c r="CS138" s="19">
        <f t="shared" si="149"/>
        <v>139.6</v>
      </c>
      <c r="CT138" s="19">
        <f t="shared" si="149"/>
        <v>79.5</v>
      </c>
      <c r="CU138" s="19">
        <f t="shared" ref="CU138:DZ138" si="150">MAX(CU135,CU136)</f>
        <v>154</v>
      </c>
      <c r="CV138" s="19">
        <f t="shared" si="150"/>
        <v>16.899999999999999</v>
      </c>
      <c r="CW138" s="19">
        <f t="shared" si="150"/>
        <v>88.1</v>
      </c>
      <c r="CX138" s="19">
        <f t="shared" si="150"/>
        <v>231.4</v>
      </c>
      <c r="CY138" s="19">
        <f t="shared" si="150"/>
        <v>29</v>
      </c>
      <c r="CZ138" s="19">
        <f t="shared" si="150"/>
        <v>1031.3</v>
      </c>
      <c r="DA138" s="19">
        <f t="shared" si="150"/>
        <v>60.4</v>
      </c>
      <c r="DB138" s="19">
        <f t="shared" si="150"/>
        <v>89</v>
      </c>
      <c r="DC138" s="19">
        <f t="shared" si="150"/>
        <v>51.7</v>
      </c>
      <c r="DD138" s="19">
        <f t="shared" si="150"/>
        <v>59.3</v>
      </c>
      <c r="DE138" s="19">
        <f t="shared" si="150"/>
        <v>140.30000000000001</v>
      </c>
      <c r="DF138" s="19">
        <f t="shared" si="150"/>
        <v>11455.3</v>
      </c>
      <c r="DG138" s="19">
        <f t="shared" si="150"/>
        <v>35.9</v>
      </c>
      <c r="DH138" s="19">
        <f t="shared" si="150"/>
        <v>990.2</v>
      </c>
      <c r="DI138" s="19">
        <f t="shared" si="150"/>
        <v>1541.7</v>
      </c>
      <c r="DJ138" s="19">
        <f t="shared" si="150"/>
        <v>310.39999999999998</v>
      </c>
      <c r="DK138" s="19">
        <f t="shared" si="150"/>
        <v>231.4</v>
      </c>
      <c r="DL138" s="19">
        <f t="shared" si="150"/>
        <v>3290.6</v>
      </c>
      <c r="DM138" s="19">
        <f t="shared" si="150"/>
        <v>144.69999999999999</v>
      </c>
      <c r="DN138" s="19">
        <f t="shared" si="150"/>
        <v>752.7</v>
      </c>
      <c r="DO138" s="19">
        <f t="shared" si="150"/>
        <v>1765.6</v>
      </c>
      <c r="DP138" s="19">
        <f t="shared" si="150"/>
        <v>76.5</v>
      </c>
      <c r="DQ138" s="19">
        <f t="shared" si="150"/>
        <v>267.10000000000002</v>
      </c>
      <c r="DR138" s="19">
        <f t="shared" si="150"/>
        <v>1107.7</v>
      </c>
      <c r="DS138" s="19">
        <f t="shared" si="150"/>
        <v>589.6</v>
      </c>
      <c r="DT138" s="19">
        <f t="shared" si="150"/>
        <v>142.19999999999999</v>
      </c>
      <c r="DU138" s="19">
        <f t="shared" si="150"/>
        <v>229.9</v>
      </c>
      <c r="DV138" s="19">
        <f t="shared" si="150"/>
        <v>89.4</v>
      </c>
      <c r="DW138" s="19">
        <f t="shared" si="150"/>
        <v>158.5</v>
      </c>
      <c r="DX138" s="19">
        <f t="shared" si="150"/>
        <v>57.7</v>
      </c>
      <c r="DY138" s="19">
        <f t="shared" si="150"/>
        <v>62.8</v>
      </c>
      <c r="DZ138" s="19">
        <f t="shared" si="150"/>
        <v>193.6</v>
      </c>
      <c r="EA138" s="19">
        <f t="shared" ref="EA138:FF138" si="151">MAX(EA135,EA136)</f>
        <v>243.6</v>
      </c>
      <c r="EB138" s="19">
        <f t="shared" si="151"/>
        <v>362.8</v>
      </c>
      <c r="EC138" s="19">
        <f t="shared" si="151"/>
        <v>118.5</v>
      </c>
      <c r="ED138" s="19">
        <f t="shared" si="151"/>
        <v>54.9</v>
      </c>
      <c r="EE138" s="19">
        <f t="shared" si="151"/>
        <v>114.1</v>
      </c>
      <c r="EF138" s="19">
        <f t="shared" si="151"/>
        <v>970.3</v>
      </c>
      <c r="EG138" s="19">
        <f t="shared" si="151"/>
        <v>184.2</v>
      </c>
      <c r="EH138" s="19">
        <f t="shared" si="151"/>
        <v>96</v>
      </c>
      <c r="EI138" s="19">
        <f t="shared" si="151"/>
        <v>12249.6</v>
      </c>
      <c r="EJ138" s="19">
        <f t="shared" si="151"/>
        <v>4798</v>
      </c>
      <c r="EK138" s="19">
        <f t="shared" si="151"/>
        <v>229.4</v>
      </c>
      <c r="EL138" s="19">
        <f t="shared" si="151"/>
        <v>179.9</v>
      </c>
      <c r="EM138" s="19">
        <f t="shared" si="151"/>
        <v>180.7</v>
      </c>
      <c r="EN138" s="19">
        <f t="shared" si="151"/>
        <v>824.8</v>
      </c>
      <c r="EO138" s="19">
        <f t="shared" si="151"/>
        <v>167.1</v>
      </c>
      <c r="EP138" s="19">
        <f t="shared" si="151"/>
        <v>124.4</v>
      </c>
      <c r="EQ138" s="19">
        <f t="shared" si="151"/>
        <v>465.3</v>
      </c>
      <c r="ER138" s="19">
        <f t="shared" si="151"/>
        <v>89.3</v>
      </c>
      <c r="ES138" s="19">
        <f t="shared" si="151"/>
        <v>109.6</v>
      </c>
      <c r="ET138" s="19">
        <f t="shared" si="151"/>
        <v>160.4</v>
      </c>
      <c r="EU138" s="19">
        <f t="shared" si="151"/>
        <v>511.8</v>
      </c>
      <c r="EV138" s="19">
        <f t="shared" si="151"/>
        <v>50.1</v>
      </c>
      <c r="EW138" s="19">
        <f t="shared" si="151"/>
        <v>157.4</v>
      </c>
      <c r="EX138" s="19">
        <f t="shared" si="151"/>
        <v>56.5</v>
      </c>
      <c r="EY138" s="19">
        <f t="shared" si="151"/>
        <v>526.4</v>
      </c>
      <c r="EZ138" s="19">
        <f t="shared" si="151"/>
        <v>59.9</v>
      </c>
      <c r="FA138" s="19">
        <f t="shared" si="151"/>
        <v>1245.8</v>
      </c>
      <c r="FB138" s="19">
        <f t="shared" si="151"/>
        <v>154.5</v>
      </c>
      <c r="FC138" s="19">
        <f t="shared" si="151"/>
        <v>651.70000000000005</v>
      </c>
      <c r="FD138" s="19">
        <f t="shared" si="151"/>
        <v>206.4</v>
      </c>
      <c r="FE138" s="19">
        <f t="shared" si="151"/>
        <v>54.9</v>
      </c>
      <c r="FF138" s="19">
        <f t="shared" si="151"/>
        <v>106.7</v>
      </c>
      <c r="FG138" s="19">
        <f t="shared" ref="FG138:FX138" si="152">MAX(FG135,FG136)</f>
        <v>55.3</v>
      </c>
      <c r="FH138" s="19">
        <f t="shared" si="152"/>
        <v>51</v>
      </c>
      <c r="FI138" s="19">
        <f t="shared" si="152"/>
        <v>1055.5999999999999</v>
      </c>
      <c r="FJ138" s="19">
        <f t="shared" si="152"/>
        <v>617.9</v>
      </c>
      <c r="FK138" s="19">
        <f t="shared" si="152"/>
        <v>1176.7</v>
      </c>
      <c r="FL138" s="19">
        <f t="shared" si="152"/>
        <v>1157.4000000000001</v>
      </c>
      <c r="FM138" s="19">
        <f t="shared" si="152"/>
        <v>1195.2</v>
      </c>
      <c r="FN138" s="19">
        <f t="shared" si="152"/>
        <v>15229.9</v>
      </c>
      <c r="FO138" s="19">
        <f t="shared" si="152"/>
        <v>511.7</v>
      </c>
      <c r="FP138" s="19">
        <f t="shared" si="152"/>
        <v>1464.2</v>
      </c>
      <c r="FQ138" s="19">
        <f t="shared" si="152"/>
        <v>465.8</v>
      </c>
      <c r="FR138" s="19">
        <f t="shared" si="152"/>
        <v>54.5</v>
      </c>
      <c r="FS138" s="19">
        <f t="shared" si="152"/>
        <v>45.7</v>
      </c>
      <c r="FT138" s="19">
        <f t="shared" si="152"/>
        <v>32.299999999999997</v>
      </c>
      <c r="FU138" s="19">
        <f t="shared" si="152"/>
        <v>563.29999999999995</v>
      </c>
      <c r="FV138" s="19">
        <f t="shared" si="152"/>
        <v>368.5</v>
      </c>
      <c r="FW138" s="19">
        <f t="shared" si="152"/>
        <v>98.6</v>
      </c>
      <c r="FX138" s="19">
        <f t="shared" si="152"/>
        <v>25.3</v>
      </c>
      <c r="FY138" s="19"/>
      <c r="FZ138" s="21"/>
      <c r="GA138" s="7"/>
      <c r="GB138" s="21"/>
      <c r="GC138" s="21"/>
      <c r="GD138" s="21"/>
      <c r="GE138" s="21"/>
      <c r="GF138" s="21"/>
      <c r="GG138" s="7"/>
      <c r="GH138" s="19"/>
      <c r="GI138" s="19"/>
      <c r="GJ138" s="19"/>
      <c r="GK138" s="7"/>
      <c r="GL138" s="7"/>
      <c r="GM138" s="7"/>
      <c r="GN138" s="88"/>
      <c r="GO138" s="88"/>
      <c r="GP138" s="88"/>
      <c r="GQ138" s="88"/>
      <c r="GR138" s="88"/>
      <c r="GS138" s="88"/>
      <c r="GT138" s="88"/>
      <c r="GU138" s="88"/>
      <c r="GV138" s="88"/>
      <c r="GW138" s="88"/>
      <c r="GX138" s="88"/>
      <c r="GY138" s="88"/>
      <c r="GZ138" s="88"/>
      <c r="HA138" s="88"/>
      <c r="HB138" s="88"/>
      <c r="HC138" s="88"/>
      <c r="HD138" s="88"/>
      <c r="HE138" s="88"/>
      <c r="HF138" s="88"/>
      <c r="HG138" s="88"/>
      <c r="HH138" s="88"/>
      <c r="HI138" s="88"/>
      <c r="HJ138" s="88"/>
      <c r="HK138" s="88"/>
      <c r="HL138" s="88"/>
      <c r="HM138" s="88"/>
      <c r="HN138" s="88"/>
      <c r="HO138" s="88"/>
      <c r="HP138" s="88"/>
      <c r="HQ138" s="88"/>
      <c r="HR138" s="88"/>
      <c r="HS138" s="88"/>
      <c r="HT138" s="88"/>
      <c r="HU138" s="88"/>
      <c r="HV138" s="88"/>
      <c r="HW138" s="88"/>
      <c r="HX138" s="88"/>
      <c r="HY138" s="88"/>
      <c r="HZ138" s="88"/>
      <c r="IA138" s="88"/>
      <c r="IB138" s="88"/>
      <c r="IC138" s="88"/>
      <c r="ID138" s="88"/>
      <c r="IE138" s="88"/>
      <c r="IF138" s="88"/>
      <c r="IG138" s="88"/>
      <c r="IH138" s="88"/>
      <c r="II138" s="88"/>
      <c r="IJ138" s="88"/>
      <c r="IK138" s="88"/>
      <c r="IL138" s="88"/>
      <c r="IM138" s="88"/>
      <c r="IN138" s="88"/>
      <c r="IO138" s="88"/>
      <c r="IP138" s="88"/>
      <c r="IQ138" s="88"/>
      <c r="IR138" s="88"/>
      <c r="IS138" s="88"/>
      <c r="IT138" s="88"/>
      <c r="IU138" s="88"/>
      <c r="IV138" s="88"/>
    </row>
    <row r="139" spans="1:256" x14ac:dyDescent="0.2">
      <c r="A139" s="6" t="s">
        <v>461</v>
      </c>
      <c r="B139" s="7" t="s">
        <v>462</v>
      </c>
      <c r="C139" s="34">
        <f t="shared" ref="C139:AH139" si="153">ROUND((C137/C20),4)</f>
        <v>0.6159</v>
      </c>
      <c r="D139" s="34">
        <f t="shared" si="153"/>
        <v>0.44209999999999999</v>
      </c>
      <c r="E139" s="34">
        <f t="shared" si="153"/>
        <v>0.81020000000000003</v>
      </c>
      <c r="F139" s="34">
        <f t="shared" si="153"/>
        <v>0.30959999999999999</v>
      </c>
      <c r="G139" s="34">
        <f t="shared" si="153"/>
        <v>0.3599</v>
      </c>
      <c r="H139" s="34">
        <f t="shared" si="153"/>
        <v>0.25490000000000002</v>
      </c>
      <c r="I139" s="34">
        <f t="shared" si="153"/>
        <v>0.76500000000000001</v>
      </c>
      <c r="J139" s="34">
        <f t="shared" si="153"/>
        <v>0.75870000000000004</v>
      </c>
      <c r="K139" s="34">
        <f t="shared" si="153"/>
        <v>0.54679999999999995</v>
      </c>
      <c r="L139" s="34">
        <f t="shared" si="153"/>
        <v>0.63970000000000005</v>
      </c>
      <c r="M139" s="34">
        <f t="shared" si="153"/>
        <v>0.84519999999999995</v>
      </c>
      <c r="N139" s="34">
        <f t="shared" si="153"/>
        <v>0.31009999999999999</v>
      </c>
      <c r="O139" s="34">
        <f t="shared" si="153"/>
        <v>0.20130000000000001</v>
      </c>
      <c r="P139" s="34">
        <f t="shared" si="153"/>
        <v>0.44750000000000001</v>
      </c>
      <c r="Q139" s="34">
        <f t="shared" si="153"/>
        <v>0.753</v>
      </c>
      <c r="R139" s="34">
        <f t="shared" si="153"/>
        <v>0.32740000000000002</v>
      </c>
      <c r="S139" s="34">
        <f t="shared" si="153"/>
        <v>0.5736</v>
      </c>
      <c r="T139" s="34">
        <f t="shared" si="153"/>
        <v>0.58420000000000005</v>
      </c>
      <c r="U139" s="34">
        <f t="shared" si="153"/>
        <v>0.74439999999999995</v>
      </c>
      <c r="V139" s="34">
        <f t="shared" si="153"/>
        <v>0.59519999999999995</v>
      </c>
      <c r="W139" s="34">
        <f t="shared" si="153"/>
        <v>0.38379999999999997</v>
      </c>
      <c r="X139" s="34">
        <f t="shared" si="153"/>
        <v>0.69589999999999996</v>
      </c>
      <c r="Y139" s="34">
        <f t="shared" si="153"/>
        <v>0.71299999999999997</v>
      </c>
      <c r="Z139" s="34">
        <f t="shared" si="153"/>
        <v>0.44569999999999999</v>
      </c>
      <c r="AA139" s="34">
        <f t="shared" si="153"/>
        <v>0.32379999999999998</v>
      </c>
      <c r="AB139" s="34">
        <f t="shared" si="153"/>
        <v>0.20369999999999999</v>
      </c>
      <c r="AC139" s="34">
        <f t="shared" si="153"/>
        <v>0.3362</v>
      </c>
      <c r="AD139" s="34">
        <f t="shared" si="153"/>
        <v>0.34720000000000001</v>
      </c>
      <c r="AE139" s="34">
        <f t="shared" si="153"/>
        <v>0.29249999999999998</v>
      </c>
      <c r="AF139" s="34">
        <f t="shared" si="153"/>
        <v>0.45300000000000001</v>
      </c>
      <c r="AG139" s="34">
        <f t="shared" si="153"/>
        <v>0.21890000000000001</v>
      </c>
      <c r="AH139" s="34">
        <f t="shared" si="153"/>
        <v>0.53839999999999999</v>
      </c>
      <c r="AI139" s="34">
        <f t="shared" ref="AI139:BN139" si="154">ROUND((AI137/AI20),4)</f>
        <v>0.53990000000000005</v>
      </c>
      <c r="AJ139" s="34">
        <f t="shared" si="154"/>
        <v>0.71730000000000005</v>
      </c>
      <c r="AK139" s="34">
        <f t="shared" si="154"/>
        <v>0.86480000000000001</v>
      </c>
      <c r="AL139" s="34">
        <f t="shared" si="154"/>
        <v>0.89239999999999997</v>
      </c>
      <c r="AM139" s="34">
        <f t="shared" si="154"/>
        <v>0.63329999999999997</v>
      </c>
      <c r="AN139" s="34">
        <f t="shared" si="154"/>
        <v>0.54110000000000003</v>
      </c>
      <c r="AO139" s="34">
        <f t="shared" si="154"/>
        <v>0.59770000000000001</v>
      </c>
      <c r="AP139" s="34">
        <f t="shared" si="154"/>
        <v>0.63060000000000005</v>
      </c>
      <c r="AQ139" s="34">
        <f t="shared" si="154"/>
        <v>0.4622</v>
      </c>
      <c r="AR139" s="34">
        <f t="shared" si="154"/>
        <v>0.1084</v>
      </c>
      <c r="AS139" s="34">
        <f t="shared" si="154"/>
        <v>0.372</v>
      </c>
      <c r="AT139" s="34">
        <f t="shared" si="154"/>
        <v>0.18279999999999999</v>
      </c>
      <c r="AU139" s="34">
        <f t="shared" si="154"/>
        <v>0.36919999999999997</v>
      </c>
      <c r="AV139" s="34">
        <f t="shared" si="154"/>
        <v>0.54979999999999996</v>
      </c>
      <c r="AW139" s="34">
        <f t="shared" si="154"/>
        <v>0.29330000000000001</v>
      </c>
      <c r="AX139" s="34">
        <f t="shared" si="154"/>
        <v>0.68710000000000004</v>
      </c>
      <c r="AY139" s="34">
        <f t="shared" si="154"/>
        <v>0.4597</v>
      </c>
      <c r="AZ139" s="34">
        <f t="shared" si="154"/>
        <v>0.75470000000000004</v>
      </c>
      <c r="BA139" s="34">
        <f t="shared" si="154"/>
        <v>0.47470000000000001</v>
      </c>
      <c r="BB139" s="34">
        <f t="shared" si="154"/>
        <v>0.4703</v>
      </c>
      <c r="BC139" s="34">
        <f t="shared" si="154"/>
        <v>0.5766</v>
      </c>
      <c r="BD139" s="34">
        <f t="shared" si="154"/>
        <v>0.14199999999999999</v>
      </c>
      <c r="BE139" s="34">
        <f t="shared" si="154"/>
        <v>0.33300000000000002</v>
      </c>
      <c r="BF139" s="34">
        <f t="shared" si="154"/>
        <v>0.15440000000000001</v>
      </c>
      <c r="BG139" s="34">
        <f t="shared" si="154"/>
        <v>0.57609999999999995</v>
      </c>
      <c r="BH139" s="34">
        <f t="shared" si="154"/>
        <v>0.28110000000000002</v>
      </c>
      <c r="BI139" s="34">
        <f t="shared" si="154"/>
        <v>0.66549999999999998</v>
      </c>
      <c r="BJ139" s="34">
        <f t="shared" si="154"/>
        <v>0.1133</v>
      </c>
      <c r="BK139" s="34">
        <f t="shared" si="154"/>
        <v>0.42259999999999998</v>
      </c>
      <c r="BL139" s="34">
        <f t="shared" si="154"/>
        <v>0.4965</v>
      </c>
      <c r="BM139" s="34">
        <f t="shared" si="154"/>
        <v>0.5625</v>
      </c>
      <c r="BN139" s="34">
        <f t="shared" si="154"/>
        <v>0.60350000000000004</v>
      </c>
      <c r="BO139" s="34">
        <f t="shared" ref="BO139:CT139" si="155">ROUND((BO137/BO20),4)</f>
        <v>0.44419999999999998</v>
      </c>
      <c r="BP139" s="34">
        <f t="shared" si="155"/>
        <v>0.64780000000000004</v>
      </c>
      <c r="BQ139" s="34">
        <f t="shared" si="155"/>
        <v>0.34200000000000003</v>
      </c>
      <c r="BR139" s="34">
        <f t="shared" si="155"/>
        <v>0.47539999999999999</v>
      </c>
      <c r="BS139" s="34">
        <f t="shared" si="155"/>
        <v>0.64459999999999995</v>
      </c>
      <c r="BT139" s="34">
        <f t="shared" si="155"/>
        <v>0.27179999999999999</v>
      </c>
      <c r="BU139" s="34">
        <f t="shared" si="155"/>
        <v>0.33410000000000001</v>
      </c>
      <c r="BV139" s="34">
        <f t="shared" si="155"/>
        <v>0.27829999999999999</v>
      </c>
      <c r="BW139" s="34">
        <f t="shared" si="155"/>
        <v>0.21049999999999999</v>
      </c>
      <c r="BX139" s="34">
        <f t="shared" si="155"/>
        <v>0.31879999999999997</v>
      </c>
      <c r="BY139" s="34">
        <f t="shared" si="155"/>
        <v>0.86939999999999995</v>
      </c>
      <c r="BZ139" s="34">
        <f t="shared" si="155"/>
        <v>0.49540000000000001</v>
      </c>
      <c r="CA139" s="34">
        <f t="shared" si="155"/>
        <v>0.45100000000000001</v>
      </c>
      <c r="CB139" s="34">
        <f t="shared" si="155"/>
        <v>0.32029999999999997</v>
      </c>
      <c r="CC139" s="34">
        <f t="shared" si="155"/>
        <v>0.49440000000000001</v>
      </c>
      <c r="CD139" s="34">
        <f t="shared" si="155"/>
        <v>0.89329999999999998</v>
      </c>
      <c r="CE139" s="34">
        <f t="shared" si="155"/>
        <v>0.53010000000000002</v>
      </c>
      <c r="CF139" s="34">
        <f t="shared" si="155"/>
        <v>0.5948</v>
      </c>
      <c r="CG139" s="34">
        <f t="shared" si="155"/>
        <v>0.47910000000000003</v>
      </c>
      <c r="CH139" s="34">
        <f t="shared" si="155"/>
        <v>0.75349999999999995</v>
      </c>
      <c r="CI139" s="34">
        <f t="shared" si="155"/>
        <v>0.60760000000000003</v>
      </c>
      <c r="CJ139" s="34">
        <f t="shared" si="155"/>
        <v>0.59179999999999999</v>
      </c>
      <c r="CK139" s="34">
        <f t="shared" si="155"/>
        <v>0.31069999999999998</v>
      </c>
      <c r="CL139" s="34">
        <f t="shared" si="155"/>
        <v>0.34160000000000001</v>
      </c>
      <c r="CM139" s="34">
        <f t="shared" si="155"/>
        <v>0.66859999999999997</v>
      </c>
      <c r="CN139" s="34">
        <f t="shared" si="155"/>
        <v>0.2298</v>
      </c>
      <c r="CO139" s="34">
        <f t="shared" si="155"/>
        <v>0.32719999999999999</v>
      </c>
      <c r="CP139" s="34">
        <f t="shared" si="155"/>
        <v>0.43919999999999998</v>
      </c>
      <c r="CQ139" s="34">
        <f t="shared" si="155"/>
        <v>0.84709999999999996</v>
      </c>
      <c r="CR139" s="34">
        <f t="shared" si="155"/>
        <v>0.64890000000000003</v>
      </c>
      <c r="CS139" s="34">
        <f t="shared" si="155"/>
        <v>0.40110000000000001</v>
      </c>
      <c r="CT139" s="34">
        <f t="shared" si="155"/>
        <v>0.79259999999999997</v>
      </c>
      <c r="CU139" s="34">
        <f t="shared" ref="CU139:DZ139" si="156">ROUND((CU137/CU20),4)</f>
        <v>0.27789999999999998</v>
      </c>
      <c r="CV139" s="34">
        <f t="shared" si="156"/>
        <v>0.4204</v>
      </c>
      <c r="CW139" s="34">
        <f t="shared" si="156"/>
        <v>0.44159999999999999</v>
      </c>
      <c r="CX139" s="34">
        <f t="shared" si="156"/>
        <v>0.5151</v>
      </c>
      <c r="CY139" s="34">
        <f t="shared" si="156"/>
        <v>0.67600000000000005</v>
      </c>
      <c r="CZ139" s="34">
        <f t="shared" si="156"/>
        <v>0.50890000000000002</v>
      </c>
      <c r="DA139" s="34">
        <f t="shared" si="156"/>
        <v>0.33889999999999998</v>
      </c>
      <c r="DB139" s="34">
        <f t="shared" si="156"/>
        <v>0.28989999999999999</v>
      </c>
      <c r="DC139" s="34">
        <f t="shared" si="156"/>
        <v>0.38300000000000001</v>
      </c>
      <c r="DD139" s="34">
        <f t="shared" si="156"/>
        <v>0.38940000000000002</v>
      </c>
      <c r="DE139" s="34">
        <f t="shared" si="156"/>
        <v>0.36840000000000001</v>
      </c>
      <c r="DF139" s="34">
        <f t="shared" si="156"/>
        <v>0.52800000000000002</v>
      </c>
      <c r="DG139" s="34">
        <f t="shared" si="156"/>
        <v>0.44490000000000002</v>
      </c>
      <c r="DH139" s="34">
        <f t="shared" si="156"/>
        <v>0.50009999999999999</v>
      </c>
      <c r="DI139" s="34">
        <f t="shared" si="156"/>
        <v>0.5837</v>
      </c>
      <c r="DJ139" s="34">
        <f t="shared" si="156"/>
        <v>0.49220000000000003</v>
      </c>
      <c r="DK139" s="34">
        <f t="shared" si="156"/>
        <v>0.50360000000000005</v>
      </c>
      <c r="DL139" s="34">
        <f t="shared" si="156"/>
        <v>0.56340000000000001</v>
      </c>
      <c r="DM139" s="34">
        <f t="shared" si="156"/>
        <v>0.62890000000000001</v>
      </c>
      <c r="DN139" s="34">
        <f t="shared" si="156"/>
        <v>0.58279999999999998</v>
      </c>
      <c r="DO139" s="34">
        <f t="shared" si="156"/>
        <v>0.54930000000000001</v>
      </c>
      <c r="DP139" s="34">
        <f t="shared" si="156"/>
        <v>0.39269999999999999</v>
      </c>
      <c r="DQ139" s="34">
        <f t="shared" si="156"/>
        <v>0.38740000000000002</v>
      </c>
      <c r="DR139" s="34">
        <f t="shared" si="156"/>
        <v>0.78949999999999998</v>
      </c>
      <c r="DS139" s="34">
        <f t="shared" si="156"/>
        <v>0.8246</v>
      </c>
      <c r="DT139" s="34">
        <f t="shared" si="156"/>
        <v>0.85350000000000004</v>
      </c>
      <c r="DU139" s="34">
        <f t="shared" si="156"/>
        <v>0.63680000000000003</v>
      </c>
      <c r="DV139" s="34">
        <f t="shared" si="156"/>
        <v>0.434</v>
      </c>
      <c r="DW139" s="34">
        <f t="shared" si="156"/>
        <v>0.49580000000000002</v>
      </c>
      <c r="DX139" s="34">
        <f t="shared" si="156"/>
        <v>0.3523</v>
      </c>
      <c r="DY139" s="34">
        <f t="shared" si="156"/>
        <v>0.19439999999999999</v>
      </c>
      <c r="DZ139" s="34">
        <f t="shared" si="156"/>
        <v>0.2457</v>
      </c>
      <c r="EA139" s="34">
        <f t="shared" ref="EA139:FF139" si="157">ROUND((EA137/EA20),4)</f>
        <v>0.40489999999999998</v>
      </c>
      <c r="EB139" s="34">
        <f t="shared" si="157"/>
        <v>0.61750000000000005</v>
      </c>
      <c r="EC139" s="34">
        <f t="shared" si="157"/>
        <v>0.39539999999999997</v>
      </c>
      <c r="ED139" s="34">
        <f t="shared" si="157"/>
        <v>3.4299999999999997E-2</v>
      </c>
      <c r="EE139" s="34">
        <f t="shared" si="157"/>
        <v>0.62619999999999998</v>
      </c>
      <c r="EF139" s="34">
        <f t="shared" si="157"/>
        <v>0.65910000000000002</v>
      </c>
      <c r="EG139" s="34">
        <f t="shared" si="157"/>
        <v>0.67600000000000005</v>
      </c>
      <c r="EH139" s="34">
        <f t="shared" si="157"/>
        <v>0.40760000000000002</v>
      </c>
      <c r="EI139" s="34">
        <f t="shared" si="157"/>
        <v>0.81089999999999995</v>
      </c>
      <c r="EJ139" s="34">
        <f t="shared" si="157"/>
        <v>0.46989999999999998</v>
      </c>
      <c r="EK139" s="34">
        <f t="shared" si="157"/>
        <v>0.33660000000000001</v>
      </c>
      <c r="EL139" s="34">
        <f t="shared" si="157"/>
        <v>0.39979999999999999</v>
      </c>
      <c r="EM139" s="34">
        <f t="shared" si="157"/>
        <v>0.4703</v>
      </c>
      <c r="EN139" s="34">
        <f t="shared" si="157"/>
        <v>0.72070000000000001</v>
      </c>
      <c r="EO139" s="34">
        <f t="shared" si="157"/>
        <v>0.46279999999999999</v>
      </c>
      <c r="EP139" s="34">
        <f t="shared" si="157"/>
        <v>0.33029999999999998</v>
      </c>
      <c r="EQ139" s="34">
        <f t="shared" si="157"/>
        <v>0.1603</v>
      </c>
      <c r="ER139" s="34">
        <f t="shared" si="157"/>
        <v>0.32650000000000001</v>
      </c>
      <c r="ES139" s="34">
        <f t="shared" si="157"/>
        <v>0.6663</v>
      </c>
      <c r="ET139" s="34">
        <f t="shared" si="157"/>
        <v>0.73209999999999997</v>
      </c>
      <c r="EU139" s="34">
        <f t="shared" si="157"/>
        <v>0.94589999999999996</v>
      </c>
      <c r="EV139" s="34">
        <f t="shared" si="157"/>
        <v>0.69010000000000005</v>
      </c>
      <c r="EW139" s="34">
        <f t="shared" si="157"/>
        <v>0.17979999999999999</v>
      </c>
      <c r="EX139" s="34">
        <f t="shared" si="157"/>
        <v>0.34620000000000001</v>
      </c>
      <c r="EY139" s="34">
        <f t="shared" si="157"/>
        <v>0.54210000000000003</v>
      </c>
      <c r="EZ139" s="34">
        <f t="shared" si="157"/>
        <v>0.44700000000000001</v>
      </c>
      <c r="FA139" s="34">
        <f t="shared" si="157"/>
        <v>0.3659</v>
      </c>
      <c r="FB139" s="34">
        <f t="shared" si="157"/>
        <v>0.50239999999999996</v>
      </c>
      <c r="FC139" s="34">
        <f t="shared" si="157"/>
        <v>0.33</v>
      </c>
      <c r="FD139" s="34">
        <f t="shared" si="157"/>
        <v>0.5534</v>
      </c>
      <c r="FE139" s="34">
        <f t="shared" si="157"/>
        <v>0.61619999999999997</v>
      </c>
      <c r="FF139" s="34">
        <f t="shared" si="157"/>
        <v>0.51670000000000005</v>
      </c>
      <c r="FG139" s="34">
        <f t="shared" ref="FG139:FX139" si="158">ROUND((FG137/FG20),4)</f>
        <v>0.43240000000000001</v>
      </c>
      <c r="FH139" s="34">
        <f t="shared" si="158"/>
        <v>0.72860000000000003</v>
      </c>
      <c r="FI139" s="34">
        <f t="shared" si="158"/>
        <v>0.56659999999999999</v>
      </c>
      <c r="FJ139" s="34">
        <f t="shared" si="158"/>
        <v>0.30509999999999998</v>
      </c>
      <c r="FK139" s="34">
        <f t="shared" si="158"/>
        <v>0.46489999999999998</v>
      </c>
      <c r="FL139" s="34">
        <f t="shared" si="158"/>
        <v>0.15229999999999999</v>
      </c>
      <c r="FM139" s="34">
        <f t="shared" si="158"/>
        <v>0.3145</v>
      </c>
      <c r="FN139" s="34">
        <f t="shared" si="158"/>
        <v>0.68969999999999998</v>
      </c>
      <c r="FO139" s="34">
        <f t="shared" si="158"/>
        <v>0.47760000000000002</v>
      </c>
      <c r="FP139" s="34">
        <f t="shared" si="158"/>
        <v>0.67779999999999996</v>
      </c>
      <c r="FQ139" s="34">
        <f t="shared" si="158"/>
        <v>0.49980000000000002</v>
      </c>
      <c r="FR139" s="34">
        <f t="shared" si="158"/>
        <v>0.32869999999999999</v>
      </c>
      <c r="FS139" s="34">
        <f t="shared" si="158"/>
        <v>0.21859999999999999</v>
      </c>
      <c r="FT139" s="34">
        <f t="shared" si="158"/>
        <v>0.52349999999999997</v>
      </c>
      <c r="FU139" s="34">
        <f t="shared" si="158"/>
        <v>0.67459999999999998</v>
      </c>
      <c r="FV139" s="34">
        <f t="shared" si="158"/>
        <v>0.52190000000000003</v>
      </c>
      <c r="FW139" s="34">
        <f t="shared" si="158"/>
        <v>0.54179999999999995</v>
      </c>
      <c r="FX139" s="34">
        <f t="shared" si="158"/>
        <v>0.43030000000000002</v>
      </c>
      <c r="FY139" s="24"/>
      <c r="FZ139" s="34">
        <f>ROUND((FZ137/FZ20),4)</f>
        <v>0.42030000000000001</v>
      </c>
      <c r="GA139" s="7"/>
      <c r="GB139" s="21"/>
      <c r="GC139" s="21"/>
      <c r="GD139" s="21"/>
      <c r="GE139" s="21"/>
      <c r="GF139" s="21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463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9"/>
      <c r="FZ140" s="7"/>
      <c r="GA140" s="7"/>
      <c r="GB140" s="21"/>
      <c r="GC140" s="21"/>
      <c r="GD140" s="21"/>
      <c r="GE140" s="21"/>
      <c r="GF140" s="21"/>
      <c r="GG140" s="7"/>
      <c r="GH140" s="19"/>
      <c r="GI140" s="19"/>
      <c r="GJ140" s="19"/>
      <c r="GK140" s="7"/>
      <c r="GL140" s="7"/>
      <c r="GM140" s="7"/>
    </row>
    <row r="141" spans="1:256" x14ac:dyDescent="0.2">
      <c r="A141" s="89" t="s">
        <v>464</v>
      </c>
      <c r="B141" s="49" t="s">
        <v>465</v>
      </c>
      <c r="C141" s="49">
        <f t="shared" ref="C141:AH141" si="159">C42</f>
        <v>0.12</v>
      </c>
      <c r="D141" s="49">
        <f t="shared" si="159"/>
        <v>0.12</v>
      </c>
      <c r="E141" s="49">
        <f t="shared" si="159"/>
        <v>0.12</v>
      </c>
      <c r="F141" s="49">
        <f t="shared" si="159"/>
        <v>0.12</v>
      </c>
      <c r="G141" s="49">
        <f t="shared" si="159"/>
        <v>0.12</v>
      </c>
      <c r="H141" s="49">
        <f t="shared" si="159"/>
        <v>0.12</v>
      </c>
      <c r="I141" s="49">
        <f t="shared" si="159"/>
        <v>0.12</v>
      </c>
      <c r="J141" s="49">
        <f t="shared" si="159"/>
        <v>0.12</v>
      </c>
      <c r="K141" s="49">
        <f t="shared" si="159"/>
        <v>0.12</v>
      </c>
      <c r="L141" s="49">
        <f t="shared" si="159"/>
        <v>0.12</v>
      </c>
      <c r="M141" s="49">
        <f t="shared" si="159"/>
        <v>0.12</v>
      </c>
      <c r="N141" s="49">
        <f t="shared" si="159"/>
        <v>0.12</v>
      </c>
      <c r="O141" s="49">
        <f t="shared" si="159"/>
        <v>0.12</v>
      </c>
      <c r="P141" s="49">
        <f t="shared" si="159"/>
        <v>0.12</v>
      </c>
      <c r="Q141" s="49">
        <f t="shared" si="159"/>
        <v>0.12</v>
      </c>
      <c r="R141" s="49">
        <f t="shared" si="159"/>
        <v>0.12</v>
      </c>
      <c r="S141" s="49">
        <f t="shared" si="159"/>
        <v>0.12</v>
      </c>
      <c r="T141" s="49">
        <f t="shared" si="159"/>
        <v>0.12</v>
      </c>
      <c r="U141" s="49">
        <f t="shared" si="159"/>
        <v>0.12</v>
      </c>
      <c r="V141" s="49">
        <f t="shared" si="159"/>
        <v>0.12</v>
      </c>
      <c r="W141" s="49">
        <f t="shared" si="159"/>
        <v>0.12</v>
      </c>
      <c r="X141" s="49">
        <f t="shared" si="159"/>
        <v>0.12</v>
      </c>
      <c r="Y141" s="49">
        <f t="shared" si="159"/>
        <v>0.12</v>
      </c>
      <c r="Z141" s="49">
        <f t="shared" si="159"/>
        <v>0.12</v>
      </c>
      <c r="AA141" s="49">
        <f t="shared" si="159"/>
        <v>0.12</v>
      </c>
      <c r="AB141" s="49">
        <f t="shared" si="159"/>
        <v>0.12</v>
      </c>
      <c r="AC141" s="49">
        <f t="shared" si="159"/>
        <v>0.12</v>
      </c>
      <c r="AD141" s="49">
        <f t="shared" si="159"/>
        <v>0.12</v>
      </c>
      <c r="AE141" s="49">
        <f t="shared" si="159"/>
        <v>0.12</v>
      </c>
      <c r="AF141" s="49">
        <f t="shared" si="159"/>
        <v>0.12</v>
      </c>
      <c r="AG141" s="49">
        <f t="shared" si="159"/>
        <v>0.12</v>
      </c>
      <c r="AH141" s="49">
        <f t="shared" si="159"/>
        <v>0.12</v>
      </c>
      <c r="AI141" s="49">
        <f t="shared" ref="AI141:BN141" si="160">AI42</f>
        <v>0.12</v>
      </c>
      <c r="AJ141" s="49">
        <f t="shared" si="160"/>
        <v>0.12</v>
      </c>
      <c r="AK141" s="49">
        <f t="shared" si="160"/>
        <v>0.12</v>
      </c>
      <c r="AL141" s="49">
        <f t="shared" si="160"/>
        <v>0.12</v>
      </c>
      <c r="AM141" s="49">
        <f t="shared" si="160"/>
        <v>0.12</v>
      </c>
      <c r="AN141" s="49">
        <f t="shared" si="160"/>
        <v>0.12</v>
      </c>
      <c r="AO141" s="49">
        <f t="shared" si="160"/>
        <v>0.12</v>
      </c>
      <c r="AP141" s="49">
        <f t="shared" si="160"/>
        <v>0.12</v>
      </c>
      <c r="AQ141" s="49">
        <f t="shared" si="160"/>
        <v>0.12</v>
      </c>
      <c r="AR141" s="49">
        <f t="shared" si="160"/>
        <v>0.12</v>
      </c>
      <c r="AS141" s="49">
        <f t="shared" si="160"/>
        <v>0.12</v>
      </c>
      <c r="AT141" s="49">
        <f t="shared" si="160"/>
        <v>0.12</v>
      </c>
      <c r="AU141" s="49">
        <f t="shared" si="160"/>
        <v>0.12</v>
      </c>
      <c r="AV141" s="49">
        <f t="shared" si="160"/>
        <v>0.12</v>
      </c>
      <c r="AW141" s="49">
        <f t="shared" si="160"/>
        <v>0.12</v>
      </c>
      <c r="AX141" s="49">
        <f t="shared" si="160"/>
        <v>0.12</v>
      </c>
      <c r="AY141" s="49">
        <f t="shared" si="160"/>
        <v>0.12</v>
      </c>
      <c r="AZ141" s="49">
        <f t="shared" si="160"/>
        <v>0.12</v>
      </c>
      <c r="BA141" s="49">
        <f t="shared" si="160"/>
        <v>0.12</v>
      </c>
      <c r="BB141" s="49">
        <f t="shared" si="160"/>
        <v>0.12</v>
      </c>
      <c r="BC141" s="49">
        <f t="shared" si="160"/>
        <v>0.12</v>
      </c>
      <c r="BD141" s="49">
        <f t="shared" si="160"/>
        <v>0.12</v>
      </c>
      <c r="BE141" s="49">
        <f t="shared" si="160"/>
        <v>0.12</v>
      </c>
      <c r="BF141" s="49">
        <f t="shared" si="160"/>
        <v>0.12</v>
      </c>
      <c r="BG141" s="49">
        <f t="shared" si="160"/>
        <v>0.12</v>
      </c>
      <c r="BH141" s="49">
        <f t="shared" si="160"/>
        <v>0.12</v>
      </c>
      <c r="BI141" s="49">
        <f t="shared" si="160"/>
        <v>0.12</v>
      </c>
      <c r="BJ141" s="49">
        <f t="shared" si="160"/>
        <v>0.12</v>
      </c>
      <c r="BK141" s="49">
        <f t="shared" si="160"/>
        <v>0.12</v>
      </c>
      <c r="BL141" s="49">
        <f t="shared" si="160"/>
        <v>0.12</v>
      </c>
      <c r="BM141" s="49">
        <f t="shared" si="160"/>
        <v>0.12</v>
      </c>
      <c r="BN141" s="49">
        <f t="shared" si="160"/>
        <v>0.12</v>
      </c>
      <c r="BO141" s="49">
        <f t="shared" ref="BO141:CT141" si="161">BO42</f>
        <v>0.12</v>
      </c>
      <c r="BP141" s="49">
        <f t="shared" si="161"/>
        <v>0.12</v>
      </c>
      <c r="BQ141" s="49">
        <f t="shared" si="161"/>
        <v>0.12</v>
      </c>
      <c r="BR141" s="49">
        <f t="shared" si="161"/>
        <v>0.12</v>
      </c>
      <c r="BS141" s="49">
        <f t="shared" si="161"/>
        <v>0.12</v>
      </c>
      <c r="BT141" s="49">
        <f t="shared" si="161"/>
        <v>0.12</v>
      </c>
      <c r="BU141" s="49">
        <f t="shared" si="161"/>
        <v>0.12</v>
      </c>
      <c r="BV141" s="49">
        <f t="shared" si="161"/>
        <v>0.12</v>
      </c>
      <c r="BW141" s="49">
        <f t="shared" si="161"/>
        <v>0.12</v>
      </c>
      <c r="BX141" s="49">
        <f t="shared" si="161"/>
        <v>0.12</v>
      </c>
      <c r="BY141" s="49">
        <f t="shared" si="161"/>
        <v>0.12</v>
      </c>
      <c r="BZ141" s="49">
        <f t="shared" si="161"/>
        <v>0.12</v>
      </c>
      <c r="CA141" s="49">
        <f t="shared" si="161"/>
        <v>0.12</v>
      </c>
      <c r="CB141" s="49">
        <f t="shared" si="161"/>
        <v>0.12</v>
      </c>
      <c r="CC141" s="49">
        <f t="shared" si="161"/>
        <v>0.12</v>
      </c>
      <c r="CD141" s="49">
        <f t="shared" si="161"/>
        <v>0.12</v>
      </c>
      <c r="CE141" s="49">
        <f t="shared" si="161"/>
        <v>0.12</v>
      </c>
      <c r="CF141" s="49">
        <f t="shared" si="161"/>
        <v>0.12</v>
      </c>
      <c r="CG141" s="49">
        <f t="shared" si="161"/>
        <v>0.12</v>
      </c>
      <c r="CH141" s="49">
        <f t="shared" si="161"/>
        <v>0.12</v>
      </c>
      <c r="CI141" s="49">
        <f t="shared" si="161"/>
        <v>0.12</v>
      </c>
      <c r="CJ141" s="49">
        <f t="shared" si="161"/>
        <v>0.12</v>
      </c>
      <c r="CK141" s="49">
        <f t="shared" si="161"/>
        <v>0.12</v>
      </c>
      <c r="CL141" s="49">
        <f t="shared" si="161"/>
        <v>0.12</v>
      </c>
      <c r="CM141" s="49">
        <f t="shared" si="161"/>
        <v>0.12</v>
      </c>
      <c r="CN141" s="49">
        <f t="shared" si="161"/>
        <v>0.12</v>
      </c>
      <c r="CO141" s="49">
        <f t="shared" si="161"/>
        <v>0.12</v>
      </c>
      <c r="CP141" s="49">
        <f t="shared" si="161"/>
        <v>0.12</v>
      </c>
      <c r="CQ141" s="49">
        <f t="shared" si="161"/>
        <v>0.12</v>
      </c>
      <c r="CR141" s="49">
        <f t="shared" si="161"/>
        <v>0.12</v>
      </c>
      <c r="CS141" s="49">
        <f t="shared" si="161"/>
        <v>0.12</v>
      </c>
      <c r="CT141" s="49">
        <f t="shared" si="161"/>
        <v>0.12</v>
      </c>
      <c r="CU141" s="49">
        <f t="shared" ref="CU141:DZ141" si="162">CU42</f>
        <v>0.12</v>
      </c>
      <c r="CV141" s="49">
        <f t="shared" si="162"/>
        <v>0.12</v>
      </c>
      <c r="CW141" s="49">
        <f t="shared" si="162"/>
        <v>0.12</v>
      </c>
      <c r="CX141" s="49">
        <f t="shared" si="162"/>
        <v>0.12</v>
      </c>
      <c r="CY141" s="49">
        <f t="shared" si="162"/>
        <v>0.12</v>
      </c>
      <c r="CZ141" s="49">
        <f t="shared" si="162"/>
        <v>0.12</v>
      </c>
      <c r="DA141" s="49">
        <f t="shared" si="162"/>
        <v>0.12</v>
      </c>
      <c r="DB141" s="49">
        <f t="shared" si="162"/>
        <v>0.12</v>
      </c>
      <c r="DC141" s="49">
        <f t="shared" si="162"/>
        <v>0.12</v>
      </c>
      <c r="DD141" s="49">
        <f t="shared" si="162"/>
        <v>0.12</v>
      </c>
      <c r="DE141" s="49">
        <f t="shared" si="162"/>
        <v>0.12</v>
      </c>
      <c r="DF141" s="49">
        <f t="shared" si="162"/>
        <v>0.12</v>
      </c>
      <c r="DG141" s="49">
        <f t="shared" si="162"/>
        <v>0.12</v>
      </c>
      <c r="DH141" s="49">
        <f t="shared" si="162"/>
        <v>0.12</v>
      </c>
      <c r="DI141" s="49">
        <f t="shared" si="162"/>
        <v>0.12</v>
      </c>
      <c r="DJ141" s="49">
        <f t="shared" si="162"/>
        <v>0.12</v>
      </c>
      <c r="DK141" s="49">
        <f t="shared" si="162"/>
        <v>0.12</v>
      </c>
      <c r="DL141" s="49">
        <f t="shared" si="162"/>
        <v>0.12</v>
      </c>
      <c r="DM141" s="49">
        <f t="shared" si="162"/>
        <v>0.12</v>
      </c>
      <c r="DN141" s="49">
        <f t="shared" si="162"/>
        <v>0.12</v>
      </c>
      <c r="DO141" s="49">
        <f t="shared" si="162"/>
        <v>0.12</v>
      </c>
      <c r="DP141" s="49">
        <f t="shared" si="162"/>
        <v>0.12</v>
      </c>
      <c r="DQ141" s="49">
        <f t="shared" si="162"/>
        <v>0.12</v>
      </c>
      <c r="DR141" s="49">
        <f t="shared" si="162"/>
        <v>0.12</v>
      </c>
      <c r="DS141" s="49">
        <f t="shared" si="162"/>
        <v>0.12</v>
      </c>
      <c r="DT141" s="49">
        <f t="shared" si="162"/>
        <v>0.12</v>
      </c>
      <c r="DU141" s="49">
        <f t="shared" si="162"/>
        <v>0.12</v>
      </c>
      <c r="DV141" s="49">
        <f t="shared" si="162"/>
        <v>0.12</v>
      </c>
      <c r="DW141" s="49">
        <f t="shared" si="162"/>
        <v>0.12</v>
      </c>
      <c r="DX141" s="49">
        <f t="shared" si="162"/>
        <v>0.12</v>
      </c>
      <c r="DY141" s="49">
        <f t="shared" si="162"/>
        <v>0.12</v>
      </c>
      <c r="DZ141" s="49">
        <f t="shared" si="162"/>
        <v>0.12</v>
      </c>
      <c r="EA141" s="49">
        <f t="shared" ref="EA141:FF141" si="163">EA42</f>
        <v>0.12</v>
      </c>
      <c r="EB141" s="49">
        <f t="shared" si="163"/>
        <v>0.12</v>
      </c>
      <c r="EC141" s="49">
        <f t="shared" si="163"/>
        <v>0.12</v>
      </c>
      <c r="ED141" s="49">
        <f t="shared" si="163"/>
        <v>0.12</v>
      </c>
      <c r="EE141" s="49">
        <f t="shared" si="163"/>
        <v>0.12</v>
      </c>
      <c r="EF141" s="49">
        <f t="shared" si="163"/>
        <v>0.12</v>
      </c>
      <c r="EG141" s="49">
        <f t="shared" si="163"/>
        <v>0.12</v>
      </c>
      <c r="EH141" s="49">
        <f t="shared" si="163"/>
        <v>0.12</v>
      </c>
      <c r="EI141" s="49">
        <f t="shared" si="163"/>
        <v>0.12</v>
      </c>
      <c r="EJ141" s="49">
        <f t="shared" si="163"/>
        <v>0.12</v>
      </c>
      <c r="EK141" s="49">
        <f t="shared" si="163"/>
        <v>0.12</v>
      </c>
      <c r="EL141" s="49">
        <f t="shared" si="163"/>
        <v>0.12</v>
      </c>
      <c r="EM141" s="49">
        <f t="shared" si="163"/>
        <v>0.12</v>
      </c>
      <c r="EN141" s="49">
        <f t="shared" si="163"/>
        <v>0.12</v>
      </c>
      <c r="EO141" s="49">
        <f t="shared" si="163"/>
        <v>0.12</v>
      </c>
      <c r="EP141" s="49">
        <f t="shared" si="163"/>
        <v>0.12</v>
      </c>
      <c r="EQ141" s="49">
        <f t="shared" si="163"/>
        <v>0.12</v>
      </c>
      <c r="ER141" s="49">
        <f t="shared" si="163"/>
        <v>0.12</v>
      </c>
      <c r="ES141" s="49">
        <f t="shared" si="163"/>
        <v>0.12</v>
      </c>
      <c r="ET141" s="49">
        <f t="shared" si="163"/>
        <v>0.12</v>
      </c>
      <c r="EU141" s="49">
        <f t="shared" si="163"/>
        <v>0.12</v>
      </c>
      <c r="EV141" s="49">
        <f t="shared" si="163"/>
        <v>0.12</v>
      </c>
      <c r="EW141" s="49">
        <f t="shared" si="163"/>
        <v>0.12</v>
      </c>
      <c r="EX141" s="49">
        <f t="shared" si="163"/>
        <v>0.12</v>
      </c>
      <c r="EY141" s="49">
        <f t="shared" si="163"/>
        <v>0.12</v>
      </c>
      <c r="EZ141" s="49">
        <f t="shared" si="163"/>
        <v>0.12</v>
      </c>
      <c r="FA141" s="49">
        <f t="shared" si="163"/>
        <v>0.12</v>
      </c>
      <c r="FB141" s="49">
        <f t="shared" si="163"/>
        <v>0.12</v>
      </c>
      <c r="FC141" s="49">
        <f t="shared" si="163"/>
        <v>0.12</v>
      </c>
      <c r="FD141" s="49">
        <f t="shared" si="163"/>
        <v>0.12</v>
      </c>
      <c r="FE141" s="49">
        <f t="shared" si="163"/>
        <v>0.12</v>
      </c>
      <c r="FF141" s="49">
        <f t="shared" si="163"/>
        <v>0.12</v>
      </c>
      <c r="FG141" s="49">
        <f t="shared" ref="FG141:FX141" si="164">FG42</f>
        <v>0.12</v>
      </c>
      <c r="FH141" s="49">
        <f t="shared" si="164"/>
        <v>0.12</v>
      </c>
      <c r="FI141" s="49">
        <f t="shared" si="164"/>
        <v>0.12</v>
      </c>
      <c r="FJ141" s="49">
        <f t="shared" si="164"/>
        <v>0.12</v>
      </c>
      <c r="FK141" s="49">
        <f t="shared" si="164"/>
        <v>0.12</v>
      </c>
      <c r="FL141" s="49">
        <f t="shared" si="164"/>
        <v>0.12</v>
      </c>
      <c r="FM141" s="49">
        <f t="shared" si="164"/>
        <v>0.12</v>
      </c>
      <c r="FN141" s="49">
        <f t="shared" si="164"/>
        <v>0.12</v>
      </c>
      <c r="FO141" s="49">
        <f t="shared" si="164"/>
        <v>0.12</v>
      </c>
      <c r="FP141" s="49">
        <f t="shared" si="164"/>
        <v>0.12</v>
      </c>
      <c r="FQ141" s="49">
        <f t="shared" si="164"/>
        <v>0.12</v>
      </c>
      <c r="FR141" s="49">
        <f t="shared" si="164"/>
        <v>0.12</v>
      </c>
      <c r="FS141" s="49">
        <f t="shared" si="164"/>
        <v>0.12</v>
      </c>
      <c r="FT141" s="49">
        <f t="shared" si="164"/>
        <v>0.12</v>
      </c>
      <c r="FU141" s="49">
        <f t="shared" si="164"/>
        <v>0.12</v>
      </c>
      <c r="FV141" s="49">
        <f t="shared" si="164"/>
        <v>0.12</v>
      </c>
      <c r="FW141" s="49">
        <f t="shared" si="164"/>
        <v>0.12</v>
      </c>
      <c r="FX141" s="49">
        <f t="shared" si="164"/>
        <v>0.12</v>
      </c>
      <c r="FY141" s="34"/>
      <c r="FZ141" s="49"/>
      <c r="GA141" s="34"/>
      <c r="GB141" s="21"/>
      <c r="GC141" s="21"/>
      <c r="GD141" s="21"/>
      <c r="GE141" s="21"/>
      <c r="GF141" s="21"/>
      <c r="GG141" s="7"/>
      <c r="GH141" s="19"/>
      <c r="GI141" s="19"/>
      <c r="GJ141" s="19"/>
      <c r="GK141" s="7"/>
      <c r="GL141" s="7"/>
      <c r="GM141" s="7"/>
    </row>
    <row r="142" spans="1:256" x14ac:dyDescent="0.2">
      <c r="A142" s="6" t="s">
        <v>466</v>
      </c>
      <c r="B142" s="7" t="s">
        <v>467</v>
      </c>
      <c r="C142" s="34">
        <f t="shared" ref="C142:AH142" si="165">ROUND(IF((C139-C18)*0.3&lt;0=TRUE(),0,IF((C103&lt;=50000),ROUND((C139-C18)*0.3,6),0)),4)</f>
        <v>5.8700000000000002E-2</v>
      </c>
      <c r="D142" s="34">
        <f t="shared" si="165"/>
        <v>6.4999999999999997E-3</v>
      </c>
      <c r="E142" s="34">
        <f t="shared" si="165"/>
        <v>0.11700000000000001</v>
      </c>
      <c r="F142" s="34">
        <f t="shared" si="165"/>
        <v>0</v>
      </c>
      <c r="G142" s="34">
        <f t="shared" si="165"/>
        <v>0</v>
      </c>
      <c r="H142" s="34">
        <f t="shared" si="165"/>
        <v>0</v>
      </c>
      <c r="I142" s="34">
        <f t="shared" si="165"/>
        <v>0.10340000000000001</v>
      </c>
      <c r="J142" s="34">
        <f t="shared" si="165"/>
        <v>0.10150000000000001</v>
      </c>
      <c r="K142" s="34">
        <f t="shared" si="165"/>
        <v>3.7999999999999999E-2</v>
      </c>
      <c r="L142" s="34">
        <f t="shared" si="165"/>
        <v>6.5799999999999997E-2</v>
      </c>
      <c r="M142" s="34">
        <f t="shared" si="165"/>
        <v>0.1275</v>
      </c>
      <c r="N142" s="34">
        <f t="shared" si="165"/>
        <v>0</v>
      </c>
      <c r="O142" s="34">
        <f t="shared" si="165"/>
        <v>0</v>
      </c>
      <c r="P142" s="34">
        <f t="shared" si="165"/>
        <v>8.2000000000000007E-3</v>
      </c>
      <c r="Q142" s="34">
        <f t="shared" si="165"/>
        <v>9.98E-2</v>
      </c>
      <c r="R142" s="34">
        <f t="shared" si="165"/>
        <v>0</v>
      </c>
      <c r="S142" s="34">
        <f t="shared" si="165"/>
        <v>4.5999999999999999E-2</v>
      </c>
      <c r="T142" s="34">
        <f t="shared" si="165"/>
        <v>4.9200000000000001E-2</v>
      </c>
      <c r="U142" s="34">
        <f t="shared" si="165"/>
        <v>9.7199999999999995E-2</v>
      </c>
      <c r="V142" s="34">
        <f t="shared" si="165"/>
        <v>5.2499999999999998E-2</v>
      </c>
      <c r="W142" s="34">
        <f t="shared" si="165"/>
        <v>0</v>
      </c>
      <c r="X142" s="34">
        <f t="shared" si="165"/>
        <v>8.2699999999999996E-2</v>
      </c>
      <c r="Y142" s="34">
        <f t="shared" si="165"/>
        <v>8.7800000000000003E-2</v>
      </c>
      <c r="Z142" s="34">
        <f t="shared" si="165"/>
        <v>7.6E-3</v>
      </c>
      <c r="AA142" s="34">
        <f t="shared" si="165"/>
        <v>0</v>
      </c>
      <c r="AB142" s="34">
        <f t="shared" si="165"/>
        <v>0</v>
      </c>
      <c r="AC142" s="34">
        <f t="shared" si="165"/>
        <v>0</v>
      </c>
      <c r="AD142" s="34">
        <f t="shared" si="165"/>
        <v>0</v>
      </c>
      <c r="AE142" s="34">
        <f t="shared" si="165"/>
        <v>0</v>
      </c>
      <c r="AF142" s="34">
        <f t="shared" si="165"/>
        <v>9.7999999999999997E-3</v>
      </c>
      <c r="AG142" s="34">
        <f t="shared" si="165"/>
        <v>0</v>
      </c>
      <c r="AH142" s="34">
        <f t="shared" si="165"/>
        <v>3.5400000000000001E-2</v>
      </c>
      <c r="AI142" s="34">
        <f t="shared" ref="AI142:BN142" si="166">ROUND(IF((AI139-AI18)*0.3&lt;0=TRUE(),0,IF((AI103&lt;=50000),ROUND((AI139-AI18)*0.3,6),0)),4)</f>
        <v>3.5900000000000001E-2</v>
      </c>
      <c r="AJ142" s="34">
        <f t="shared" si="166"/>
        <v>8.9099999999999999E-2</v>
      </c>
      <c r="AK142" s="34">
        <f t="shared" si="166"/>
        <v>0.13339999999999999</v>
      </c>
      <c r="AL142" s="34">
        <f t="shared" si="166"/>
        <v>0.1416</v>
      </c>
      <c r="AM142" s="34">
        <f t="shared" si="166"/>
        <v>6.3899999999999998E-2</v>
      </c>
      <c r="AN142" s="34">
        <f t="shared" si="166"/>
        <v>3.6200000000000003E-2</v>
      </c>
      <c r="AO142" s="34">
        <f t="shared" si="166"/>
        <v>5.3199999999999997E-2</v>
      </c>
      <c r="AP142" s="34">
        <f t="shared" si="166"/>
        <v>0</v>
      </c>
      <c r="AQ142" s="34">
        <f t="shared" si="166"/>
        <v>1.26E-2</v>
      </c>
      <c r="AR142" s="34">
        <f t="shared" si="166"/>
        <v>0</v>
      </c>
      <c r="AS142" s="34">
        <f t="shared" si="166"/>
        <v>0</v>
      </c>
      <c r="AT142" s="34">
        <f t="shared" si="166"/>
        <v>0</v>
      </c>
      <c r="AU142" s="34">
        <f t="shared" si="166"/>
        <v>0</v>
      </c>
      <c r="AV142" s="34">
        <f t="shared" si="166"/>
        <v>3.8899999999999997E-2</v>
      </c>
      <c r="AW142" s="34">
        <f t="shared" si="166"/>
        <v>0</v>
      </c>
      <c r="AX142" s="34">
        <f t="shared" si="166"/>
        <v>0.08</v>
      </c>
      <c r="AY142" s="34">
        <f t="shared" si="166"/>
        <v>1.18E-2</v>
      </c>
      <c r="AZ142" s="34">
        <f t="shared" si="166"/>
        <v>0.1003</v>
      </c>
      <c r="BA142" s="34">
        <f t="shared" si="166"/>
        <v>1.6299999999999999E-2</v>
      </c>
      <c r="BB142" s="34">
        <f t="shared" si="166"/>
        <v>1.4999999999999999E-2</v>
      </c>
      <c r="BC142" s="34">
        <f t="shared" si="166"/>
        <v>4.6899999999999997E-2</v>
      </c>
      <c r="BD142" s="34">
        <f t="shared" si="166"/>
        <v>0</v>
      </c>
      <c r="BE142" s="34">
        <f t="shared" si="166"/>
        <v>0</v>
      </c>
      <c r="BF142" s="34">
        <f t="shared" si="166"/>
        <v>0</v>
      </c>
      <c r="BG142" s="34">
        <f t="shared" si="166"/>
        <v>4.6699999999999998E-2</v>
      </c>
      <c r="BH142" s="34">
        <f t="shared" si="166"/>
        <v>0</v>
      </c>
      <c r="BI142" s="34">
        <f t="shared" si="166"/>
        <v>7.3599999999999999E-2</v>
      </c>
      <c r="BJ142" s="34">
        <f t="shared" si="166"/>
        <v>0</v>
      </c>
      <c r="BK142" s="34">
        <f t="shared" si="166"/>
        <v>6.9999999999999999E-4</v>
      </c>
      <c r="BL142" s="34">
        <f t="shared" si="166"/>
        <v>2.29E-2</v>
      </c>
      <c r="BM142" s="34">
        <f t="shared" si="166"/>
        <v>4.2700000000000002E-2</v>
      </c>
      <c r="BN142" s="34">
        <f t="shared" si="166"/>
        <v>5.5E-2</v>
      </c>
      <c r="BO142" s="34">
        <f t="shared" ref="BO142:CT142" si="167">ROUND(IF((BO139-BO18)*0.3&lt;0=TRUE(),0,IF((BO103&lt;=50000),ROUND((BO139-BO18)*0.3,6),0)),4)</f>
        <v>7.1999999999999998E-3</v>
      </c>
      <c r="BP142" s="34">
        <f t="shared" si="167"/>
        <v>6.83E-2</v>
      </c>
      <c r="BQ142" s="34">
        <f t="shared" si="167"/>
        <v>0</v>
      </c>
      <c r="BR142" s="34">
        <f t="shared" si="167"/>
        <v>1.6500000000000001E-2</v>
      </c>
      <c r="BS142" s="34">
        <f t="shared" si="167"/>
        <v>6.7299999999999999E-2</v>
      </c>
      <c r="BT142" s="34">
        <f t="shared" si="167"/>
        <v>0</v>
      </c>
      <c r="BU142" s="34">
        <f t="shared" si="167"/>
        <v>0</v>
      </c>
      <c r="BV142" s="34">
        <f t="shared" si="167"/>
        <v>0</v>
      </c>
      <c r="BW142" s="34">
        <f t="shared" si="167"/>
        <v>0</v>
      </c>
      <c r="BX142" s="34">
        <f t="shared" si="167"/>
        <v>0</v>
      </c>
      <c r="BY142" s="34">
        <f t="shared" si="167"/>
        <v>0.13469999999999999</v>
      </c>
      <c r="BZ142" s="34">
        <f t="shared" si="167"/>
        <v>2.2499999999999999E-2</v>
      </c>
      <c r="CA142" s="34">
        <f t="shared" si="167"/>
        <v>9.1999999999999998E-3</v>
      </c>
      <c r="CB142" s="34">
        <f t="shared" si="167"/>
        <v>0</v>
      </c>
      <c r="CC142" s="34">
        <f t="shared" si="167"/>
        <v>2.2200000000000001E-2</v>
      </c>
      <c r="CD142" s="34">
        <f t="shared" si="167"/>
        <v>0.1419</v>
      </c>
      <c r="CE142" s="34">
        <f t="shared" si="167"/>
        <v>3.2899999999999999E-2</v>
      </c>
      <c r="CF142" s="34">
        <f t="shared" si="167"/>
        <v>5.2400000000000002E-2</v>
      </c>
      <c r="CG142" s="34">
        <f t="shared" si="167"/>
        <v>1.7600000000000001E-2</v>
      </c>
      <c r="CH142" s="34">
        <f t="shared" si="167"/>
        <v>0.1</v>
      </c>
      <c r="CI142" s="34">
        <f t="shared" si="167"/>
        <v>5.62E-2</v>
      </c>
      <c r="CJ142" s="34">
        <f t="shared" si="167"/>
        <v>5.1499999999999997E-2</v>
      </c>
      <c r="CK142" s="34">
        <f t="shared" si="167"/>
        <v>0</v>
      </c>
      <c r="CL142" s="34">
        <f t="shared" si="167"/>
        <v>0</v>
      </c>
      <c r="CM142" s="34">
        <f t="shared" si="167"/>
        <v>7.4499999999999997E-2</v>
      </c>
      <c r="CN142" s="34">
        <f t="shared" si="167"/>
        <v>0</v>
      </c>
      <c r="CO142" s="34">
        <f t="shared" si="167"/>
        <v>0</v>
      </c>
      <c r="CP142" s="34">
        <f t="shared" si="167"/>
        <v>5.7000000000000002E-3</v>
      </c>
      <c r="CQ142" s="34">
        <f t="shared" si="167"/>
        <v>0.128</v>
      </c>
      <c r="CR142" s="34">
        <f t="shared" si="167"/>
        <v>6.8599999999999994E-2</v>
      </c>
      <c r="CS142" s="34">
        <f t="shared" si="167"/>
        <v>0</v>
      </c>
      <c r="CT142" s="34">
        <f t="shared" si="167"/>
        <v>0.11169999999999999</v>
      </c>
      <c r="CU142" s="34">
        <f t="shared" ref="CU142:DZ142" si="168">ROUND(IF((CU139-CU18)*0.3&lt;0=TRUE(),0,IF((CU103&lt;=50000),ROUND((CU139-CU18)*0.3,6),0)),4)</f>
        <v>0</v>
      </c>
      <c r="CV142" s="34">
        <f t="shared" si="168"/>
        <v>0</v>
      </c>
      <c r="CW142" s="34">
        <f t="shared" si="168"/>
        <v>6.4000000000000003E-3</v>
      </c>
      <c r="CX142" s="34">
        <f t="shared" si="168"/>
        <v>2.8400000000000002E-2</v>
      </c>
      <c r="CY142" s="34">
        <f t="shared" si="168"/>
        <v>7.6700000000000004E-2</v>
      </c>
      <c r="CZ142" s="34">
        <f t="shared" si="168"/>
        <v>2.6599999999999999E-2</v>
      </c>
      <c r="DA142" s="34">
        <f t="shared" si="168"/>
        <v>0</v>
      </c>
      <c r="DB142" s="34">
        <f t="shared" si="168"/>
        <v>0</v>
      </c>
      <c r="DC142" s="34">
        <f t="shared" si="168"/>
        <v>0</v>
      </c>
      <c r="DD142" s="34">
        <f t="shared" si="168"/>
        <v>0</v>
      </c>
      <c r="DE142" s="34">
        <f t="shared" si="168"/>
        <v>0</v>
      </c>
      <c r="DF142" s="34">
        <f t="shared" si="168"/>
        <v>3.2300000000000002E-2</v>
      </c>
      <c r="DG142" s="34">
        <f t="shared" si="168"/>
        <v>7.4000000000000003E-3</v>
      </c>
      <c r="DH142" s="34">
        <f t="shared" si="168"/>
        <v>2.3900000000000001E-2</v>
      </c>
      <c r="DI142" s="34">
        <f t="shared" si="168"/>
        <v>4.9000000000000002E-2</v>
      </c>
      <c r="DJ142" s="34">
        <f t="shared" si="168"/>
        <v>2.1600000000000001E-2</v>
      </c>
      <c r="DK142" s="34">
        <f t="shared" si="168"/>
        <v>2.5000000000000001E-2</v>
      </c>
      <c r="DL142" s="34">
        <f t="shared" si="168"/>
        <v>4.2900000000000001E-2</v>
      </c>
      <c r="DM142" s="34">
        <f t="shared" si="168"/>
        <v>6.2600000000000003E-2</v>
      </c>
      <c r="DN142" s="34">
        <f t="shared" si="168"/>
        <v>4.8800000000000003E-2</v>
      </c>
      <c r="DO142" s="34">
        <f t="shared" si="168"/>
        <v>3.8699999999999998E-2</v>
      </c>
      <c r="DP142" s="34">
        <f t="shared" si="168"/>
        <v>0</v>
      </c>
      <c r="DQ142" s="34">
        <f t="shared" si="168"/>
        <v>0</v>
      </c>
      <c r="DR142" s="34">
        <f t="shared" si="168"/>
        <v>0.1108</v>
      </c>
      <c r="DS142" s="34">
        <f t="shared" si="168"/>
        <v>0.12130000000000001</v>
      </c>
      <c r="DT142" s="34">
        <f t="shared" si="168"/>
        <v>0.13</v>
      </c>
      <c r="DU142" s="34">
        <f t="shared" si="168"/>
        <v>6.5000000000000002E-2</v>
      </c>
      <c r="DV142" s="34">
        <f t="shared" si="168"/>
        <v>4.1000000000000003E-3</v>
      </c>
      <c r="DW142" s="34">
        <f t="shared" si="168"/>
        <v>2.2700000000000001E-2</v>
      </c>
      <c r="DX142" s="34">
        <f t="shared" si="168"/>
        <v>0</v>
      </c>
      <c r="DY142" s="34">
        <f t="shared" si="168"/>
        <v>0</v>
      </c>
      <c r="DZ142" s="34">
        <f t="shared" si="168"/>
        <v>0</v>
      </c>
      <c r="EA142" s="34">
        <f t="shared" ref="EA142:FF142" si="169">ROUND(IF((EA139-EA18)*0.3&lt;0=TRUE(),0,IF((EA103&lt;=50000),ROUND((EA139-EA18)*0.3,6),0)),4)</f>
        <v>0</v>
      </c>
      <c r="EB142" s="34">
        <f t="shared" si="169"/>
        <v>5.9200000000000003E-2</v>
      </c>
      <c r="EC142" s="34">
        <f t="shared" si="169"/>
        <v>0</v>
      </c>
      <c r="ED142" s="34">
        <f t="shared" si="169"/>
        <v>0</v>
      </c>
      <c r="EE142" s="34">
        <f t="shared" si="169"/>
        <v>6.1800000000000001E-2</v>
      </c>
      <c r="EF142" s="34">
        <f t="shared" si="169"/>
        <v>7.1599999999999997E-2</v>
      </c>
      <c r="EG142" s="34">
        <f t="shared" si="169"/>
        <v>7.6700000000000004E-2</v>
      </c>
      <c r="EH142" s="34">
        <f t="shared" si="169"/>
        <v>0</v>
      </c>
      <c r="EI142" s="34">
        <f t="shared" si="169"/>
        <v>0.1172</v>
      </c>
      <c r="EJ142" s="34">
        <f t="shared" si="169"/>
        <v>1.49E-2</v>
      </c>
      <c r="EK142" s="34">
        <f t="shared" si="169"/>
        <v>0</v>
      </c>
      <c r="EL142" s="34">
        <f t="shared" si="169"/>
        <v>0</v>
      </c>
      <c r="EM142" s="34">
        <f t="shared" si="169"/>
        <v>1.4999999999999999E-2</v>
      </c>
      <c r="EN142" s="34">
        <f t="shared" si="169"/>
        <v>9.01E-2</v>
      </c>
      <c r="EO142" s="34">
        <f t="shared" si="169"/>
        <v>1.2800000000000001E-2</v>
      </c>
      <c r="EP142" s="34">
        <f t="shared" si="169"/>
        <v>0</v>
      </c>
      <c r="EQ142" s="34">
        <f t="shared" si="169"/>
        <v>0</v>
      </c>
      <c r="ER142" s="34">
        <f t="shared" si="169"/>
        <v>0</v>
      </c>
      <c r="ES142" s="34">
        <f t="shared" si="169"/>
        <v>7.3800000000000004E-2</v>
      </c>
      <c r="ET142" s="34">
        <f t="shared" si="169"/>
        <v>9.35E-2</v>
      </c>
      <c r="EU142" s="34">
        <f t="shared" si="169"/>
        <v>0.15770000000000001</v>
      </c>
      <c r="EV142" s="34">
        <f t="shared" si="169"/>
        <v>8.09E-2</v>
      </c>
      <c r="EW142" s="34">
        <f t="shared" si="169"/>
        <v>0</v>
      </c>
      <c r="EX142" s="34">
        <f t="shared" si="169"/>
        <v>0</v>
      </c>
      <c r="EY142" s="34">
        <f t="shared" si="169"/>
        <v>3.6499999999999998E-2</v>
      </c>
      <c r="EZ142" s="34">
        <f t="shared" si="169"/>
        <v>8.0000000000000002E-3</v>
      </c>
      <c r="FA142" s="34">
        <f t="shared" si="169"/>
        <v>0</v>
      </c>
      <c r="FB142" s="34">
        <f t="shared" si="169"/>
        <v>2.46E-2</v>
      </c>
      <c r="FC142" s="34">
        <f t="shared" si="169"/>
        <v>0</v>
      </c>
      <c r="FD142" s="34">
        <f t="shared" si="169"/>
        <v>3.9899999999999998E-2</v>
      </c>
      <c r="FE142" s="34">
        <f t="shared" si="169"/>
        <v>5.8799999999999998E-2</v>
      </c>
      <c r="FF142" s="34">
        <f t="shared" si="169"/>
        <v>2.8899999999999999E-2</v>
      </c>
      <c r="FG142" s="34">
        <f t="shared" ref="FG142:FX142" si="170">ROUND(IF((FG139-FG18)*0.3&lt;0=TRUE(),0,IF((FG103&lt;=50000),ROUND((FG139-FG18)*0.3,6),0)),4)</f>
        <v>3.5999999999999999E-3</v>
      </c>
      <c r="FH142" s="34">
        <f t="shared" si="170"/>
        <v>9.2499999999999999E-2</v>
      </c>
      <c r="FI142" s="34">
        <f t="shared" si="170"/>
        <v>4.3900000000000002E-2</v>
      </c>
      <c r="FJ142" s="34">
        <f t="shared" si="170"/>
        <v>0</v>
      </c>
      <c r="FK142" s="34">
        <f t="shared" si="170"/>
        <v>1.34E-2</v>
      </c>
      <c r="FL142" s="34">
        <f t="shared" si="170"/>
        <v>0</v>
      </c>
      <c r="FM142" s="34">
        <f t="shared" si="170"/>
        <v>0</v>
      </c>
      <c r="FN142" s="34">
        <f t="shared" si="170"/>
        <v>8.0799999999999997E-2</v>
      </c>
      <c r="FO142" s="34">
        <f t="shared" si="170"/>
        <v>1.72E-2</v>
      </c>
      <c r="FP142" s="34">
        <f t="shared" si="170"/>
        <v>7.7299999999999994E-2</v>
      </c>
      <c r="FQ142" s="34">
        <f t="shared" si="170"/>
        <v>2.3900000000000001E-2</v>
      </c>
      <c r="FR142" s="34">
        <f t="shared" si="170"/>
        <v>0</v>
      </c>
      <c r="FS142" s="34">
        <f t="shared" si="170"/>
        <v>0</v>
      </c>
      <c r="FT142" s="34">
        <f t="shared" si="170"/>
        <v>3.1E-2</v>
      </c>
      <c r="FU142" s="34">
        <f t="shared" si="170"/>
        <v>7.6300000000000007E-2</v>
      </c>
      <c r="FV142" s="34">
        <f t="shared" si="170"/>
        <v>3.0499999999999999E-2</v>
      </c>
      <c r="FW142" s="34">
        <f t="shared" si="170"/>
        <v>3.6499999999999998E-2</v>
      </c>
      <c r="FX142" s="34">
        <f t="shared" si="170"/>
        <v>3.0000000000000001E-3</v>
      </c>
      <c r="FY142" s="7"/>
      <c r="FZ142" s="34"/>
      <c r="GA142" s="7"/>
      <c r="GB142" s="21"/>
      <c r="GC142" s="21"/>
      <c r="GD142" s="21"/>
      <c r="GE142" s="21"/>
      <c r="GF142" s="21"/>
      <c r="GG142" s="7"/>
      <c r="GH142" s="19"/>
      <c r="GI142" s="19"/>
      <c r="GJ142" s="19"/>
      <c r="GK142" s="7"/>
      <c r="GL142" s="7"/>
      <c r="GM142" s="7"/>
    </row>
    <row r="143" spans="1:256" x14ac:dyDescent="0.2">
      <c r="A143" s="7"/>
      <c r="B143" s="7" t="s">
        <v>468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9"/>
      <c r="FZ143" s="7"/>
      <c r="GA143" s="7"/>
      <c r="GB143" s="34"/>
      <c r="GC143" s="34"/>
      <c r="GD143" s="34"/>
      <c r="GE143" s="34"/>
      <c r="GF143" s="34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469</v>
      </c>
      <c r="B144" s="7" t="s">
        <v>470</v>
      </c>
      <c r="C144" s="34">
        <f t="shared" ref="C144:AH144" si="171">ROUND(IF((C139-C18)*0.36&lt;0=TRUE(),0,IF((C103&gt;50000),(C139-C18)*0.36,0)),4)</f>
        <v>0</v>
      </c>
      <c r="D144" s="34">
        <f t="shared" si="171"/>
        <v>0</v>
      </c>
      <c r="E144" s="34">
        <f t="shared" si="171"/>
        <v>0</v>
      </c>
      <c r="F144" s="34">
        <f t="shared" si="171"/>
        <v>0</v>
      </c>
      <c r="G144" s="34">
        <f t="shared" si="171"/>
        <v>0</v>
      </c>
      <c r="H144" s="34">
        <f t="shared" si="171"/>
        <v>0</v>
      </c>
      <c r="I144" s="34">
        <f t="shared" si="171"/>
        <v>0</v>
      </c>
      <c r="J144" s="34">
        <f t="shared" si="171"/>
        <v>0</v>
      </c>
      <c r="K144" s="34">
        <f t="shared" si="171"/>
        <v>0</v>
      </c>
      <c r="L144" s="34">
        <f t="shared" si="171"/>
        <v>0</v>
      </c>
      <c r="M144" s="34">
        <f t="shared" si="171"/>
        <v>0</v>
      </c>
      <c r="N144" s="34">
        <f t="shared" si="171"/>
        <v>0</v>
      </c>
      <c r="O144" s="34">
        <f t="shared" si="171"/>
        <v>0</v>
      </c>
      <c r="P144" s="34">
        <f t="shared" si="171"/>
        <v>0</v>
      </c>
      <c r="Q144" s="34">
        <f t="shared" si="171"/>
        <v>0</v>
      </c>
      <c r="R144" s="34">
        <f t="shared" si="171"/>
        <v>0</v>
      </c>
      <c r="S144" s="34">
        <f t="shared" si="171"/>
        <v>0</v>
      </c>
      <c r="T144" s="34">
        <f t="shared" si="171"/>
        <v>0</v>
      </c>
      <c r="U144" s="34">
        <f t="shared" si="171"/>
        <v>0</v>
      </c>
      <c r="V144" s="34">
        <f t="shared" si="171"/>
        <v>0</v>
      </c>
      <c r="W144" s="34">
        <f t="shared" si="171"/>
        <v>0</v>
      </c>
      <c r="X144" s="34">
        <f t="shared" si="171"/>
        <v>0</v>
      </c>
      <c r="Y144" s="34">
        <f t="shared" si="171"/>
        <v>0</v>
      </c>
      <c r="Z144" s="34">
        <f t="shared" si="171"/>
        <v>0</v>
      </c>
      <c r="AA144" s="34">
        <f t="shared" si="171"/>
        <v>0</v>
      </c>
      <c r="AB144" s="34">
        <f t="shared" si="171"/>
        <v>0</v>
      </c>
      <c r="AC144" s="34">
        <f t="shared" si="171"/>
        <v>0</v>
      </c>
      <c r="AD144" s="34">
        <f t="shared" si="171"/>
        <v>0</v>
      </c>
      <c r="AE144" s="34">
        <f t="shared" si="171"/>
        <v>0</v>
      </c>
      <c r="AF144" s="34">
        <f t="shared" si="171"/>
        <v>0</v>
      </c>
      <c r="AG144" s="34">
        <f t="shared" si="171"/>
        <v>0</v>
      </c>
      <c r="AH144" s="34">
        <f t="shared" si="171"/>
        <v>0</v>
      </c>
      <c r="AI144" s="34">
        <f t="shared" ref="AI144:BN144" si="172">ROUND(IF((AI139-AI18)*0.36&lt;0=TRUE(),0,IF((AI103&gt;50000),(AI139-AI18)*0.36,0)),4)</f>
        <v>0</v>
      </c>
      <c r="AJ144" s="34">
        <f t="shared" si="172"/>
        <v>0</v>
      </c>
      <c r="AK144" s="34">
        <f t="shared" si="172"/>
        <v>0</v>
      </c>
      <c r="AL144" s="34">
        <f t="shared" si="172"/>
        <v>0</v>
      </c>
      <c r="AM144" s="34">
        <f t="shared" si="172"/>
        <v>0</v>
      </c>
      <c r="AN144" s="34">
        <f t="shared" si="172"/>
        <v>0</v>
      </c>
      <c r="AO144" s="34">
        <f t="shared" si="172"/>
        <v>0</v>
      </c>
      <c r="AP144" s="34">
        <f t="shared" si="172"/>
        <v>7.5700000000000003E-2</v>
      </c>
      <c r="AQ144" s="34">
        <f t="shared" si="172"/>
        <v>0</v>
      </c>
      <c r="AR144" s="34">
        <f t="shared" si="172"/>
        <v>0</v>
      </c>
      <c r="AS144" s="34">
        <f t="shared" si="172"/>
        <v>0</v>
      </c>
      <c r="AT144" s="34">
        <f t="shared" si="172"/>
        <v>0</v>
      </c>
      <c r="AU144" s="34">
        <f t="shared" si="172"/>
        <v>0</v>
      </c>
      <c r="AV144" s="34">
        <f t="shared" si="172"/>
        <v>0</v>
      </c>
      <c r="AW144" s="34">
        <f t="shared" si="172"/>
        <v>0</v>
      </c>
      <c r="AX144" s="34">
        <f t="shared" si="172"/>
        <v>0</v>
      </c>
      <c r="AY144" s="34">
        <f t="shared" si="172"/>
        <v>0</v>
      </c>
      <c r="AZ144" s="34">
        <f t="shared" si="172"/>
        <v>0</v>
      </c>
      <c r="BA144" s="34">
        <f t="shared" si="172"/>
        <v>0</v>
      </c>
      <c r="BB144" s="34">
        <f t="shared" si="172"/>
        <v>0</v>
      </c>
      <c r="BC144" s="34">
        <f t="shared" si="172"/>
        <v>0</v>
      </c>
      <c r="BD144" s="34">
        <f t="shared" si="172"/>
        <v>0</v>
      </c>
      <c r="BE144" s="34">
        <f t="shared" si="172"/>
        <v>0</v>
      </c>
      <c r="BF144" s="34">
        <f t="shared" si="172"/>
        <v>0</v>
      </c>
      <c r="BG144" s="34">
        <f t="shared" si="172"/>
        <v>0</v>
      </c>
      <c r="BH144" s="34">
        <f t="shared" si="172"/>
        <v>0</v>
      </c>
      <c r="BI144" s="34">
        <f t="shared" si="172"/>
        <v>0</v>
      </c>
      <c r="BJ144" s="34">
        <f t="shared" si="172"/>
        <v>0</v>
      </c>
      <c r="BK144" s="34">
        <f t="shared" si="172"/>
        <v>0</v>
      </c>
      <c r="BL144" s="34">
        <f t="shared" si="172"/>
        <v>0</v>
      </c>
      <c r="BM144" s="34">
        <f t="shared" si="172"/>
        <v>0</v>
      </c>
      <c r="BN144" s="34">
        <f t="shared" si="172"/>
        <v>0</v>
      </c>
      <c r="BO144" s="34">
        <f t="shared" ref="BO144:CT144" si="173">ROUND(IF((BO139-BO18)*0.36&lt;0=TRUE(),0,IF((BO103&gt;50000),(BO139-BO18)*0.36,0)),4)</f>
        <v>0</v>
      </c>
      <c r="BP144" s="34">
        <f t="shared" si="173"/>
        <v>0</v>
      </c>
      <c r="BQ144" s="34">
        <f t="shared" si="173"/>
        <v>0</v>
      </c>
      <c r="BR144" s="34">
        <f t="shared" si="173"/>
        <v>0</v>
      </c>
      <c r="BS144" s="34">
        <f t="shared" si="173"/>
        <v>0</v>
      </c>
      <c r="BT144" s="34">
        <f t="shared" si="173"/>
        <v>0</v>
      </c>
      <c r="BU144" s="34">
        <f t="shared" si="173"/>
        <v>0</v>
      </c>
      <c r="BV144" s="34">
        <f t="shared" si="173"/>
        <v>0</v>
      </c>
      <c r="BW144" s="34">
        <f t="shared" si="173"/>
        <v>0</v>
      </c>
      <c r="BX144" s="34">
        <f t="shared" si="173"/>
        <v>0</v>
      </c>
      <c r="BY144" s="34">
        <f t="shared" si="173"/>
        <v>0</v>
      </c>
      <c r="BZ144" s="34">
        <f t="shared" si="173"/>
        <v>0</v>
      </c>
      <c r="CA144" s="34">
        <f t="shared" si="173"/>
        <v>0</v>
      </c>
      <c r="CB144" s="34">
        <f t="shared" si="173"/>
        <v>0</v>
      </c>
      <c r="CC144" s="34">
        <f t="shared" si="173"/>
        <v>0</v>
      </c>
      <c r="CD144" s="34">
        <f t="shared" si="173"/>
        <v>0</v>
      </c>
      <c r="CE144" s="34">
        <f t="shared" si="173"/>
        <v>0</v>
      </c>
      <c r="CF144" s="34">
        <f t="shared" si="173"/>
        <v>0</v>
      </c>
      <c r="CG144" s="34">
        <f t="shared" si="173"/>
        <v>0</v>
      </c>
      <c r="CH144" s="34">
        <f t="shared" si="173"/>
        <v>0</v>
      </c>
      <c r="CI144" s="34">
        <f t="shared" si="173"/>
        <v>0</v>
      </c>
      <c r="CJ144" s="34">
        <f t="shared" si="173"/>
        <v>0</v>
      </c>
      <c r="CK144" s="34">
        <f t="shared" si="173"/>
        <v>0</v>
      </c>
      <c r="CL144" s="34">
        <f t="shared" si="173"/>
        <v>0</v>
      </c>
      <c r="CM144" s="34">
        <f t="shared" si="173"/>
        <v>0</v>
      </c>
      <c r="CN144" s="34">
        <f t="shared" si="173"/>
        <v>0</v>
      </c>
      <c r="CO144" s="34">
        <f t="shared" si="173"/>
        <v>0</v>
      </c>
      <c r="CP144" s="34">
        <f t="shared" si="173"/>
        <v>0</v>
      </c>
      <c r="CQ144" s="34">
        <f t="shared" si="173"/>
        <v>0</v>
      </c>
      <c r="CR144" s="34">
        <f t="shared" si="173"/>
        <v>0</v>
      </c>
      <c r="CS144" s="34">
        <f t="shared" si="173"/>
        <v>0</v>
      </c>
      <c r="CT144" s="34">
        <f t="shared" si="173"/>
        <v>0</v>
      </c>
      <c r="CU144" s="34">
        <f t="shared" ref="CU144:DZ144" si="174">ROUND(IF((CU139-CU18)*0.36&lt;0=TRUE(),0,IF((CU103&gt;50000),(CU139-CU18)*0.36,0)),4)</f>
        <v>0</v>
      </c>
      <c r="CV144" s="34">
        <f t="shared" si="174"/>
        <v>0</v>
      </c>
      <c r="CW144" s="34">
        <f t="shared" si="174"/>
        <v>0</v>
      </c>
      <c r="CX144" s="34">
        <f t="shared" si="174"/>
        <v>0</v>
      </c>
      <c r="CY144" s="34">
        <f t="shared" si="174"/>
        <v>0</v>
      </c>
      <c r="CZ144" s="34">
        <f t="shared" si="174"/>
        <v>0</v>
      </c>
      <c r="DA144" s="34">
        <f t="shared" si="174"/>
        <v>0</v>
      </c>
      <c r="DB144" s="34">
        <f t="shared" si="174"/>
        <v>0</v>
      </c>
      <c r="DC144" s="34">
        <f t="shared" si="174"/>
        <v>0</v>
      </c>
      <c r="DD144" s="34">
        <f t="shared" si="174"/>
        <v>0</v>
      </c>
      <c r="DE144" s="34">
        <f t="shared" si="174"/>
        <v>0</v>
      </c>
      <c r="DF144" s="34">
        <f t="shared" si="174"/>
        <v>0</v>
      </c>
      <c r="DG144" s="34">
        <f t="shared" si="174"/>
        <v>0</v>
      </c>
      <c r="DH144" s="34">
        <f t="shared" si="174"/>
        <v>0</v>
      </c>
      <c r="DI144" s="34">
        <f t="shared" si="174"/>
        <v>0</v>
      </c>
      <c r="DJ144" s="34">
        <f t="shared" si="174"/>
        <v>0</v>
      </c>
      <c r="DK144" s="34">
        <f t="shared" si="174"/>
        <v>0</v>
      </c>
      <c r="DL144" s="34">
        <f t="shared" si="174"/>
        <v>0</v>
      </c>
      <c r="DM144" s="34">
        <f t="shared" si="174"/>
        <v>0</v>
      </c>
      <c r="DN144" s="34">
        <f t="shared" si="174"/>
        <v>0</v>
      </c>
      <c r="DO144" s="34">
        <f t="shared" si="174"/>
        <v>0</v>
      </c>
      <c r="DP144" s="34">
        <f t="shared" si="174"/>
        <v>0</v>
      </c>
      <c r="DQ144" s="34">
        <f t="shared" si="174"/>
        <v>0</v>
      </c>
      <c r="DR144" s="34">
        <f t="shared" si="174"/>
        <v>0</v>
      </c>
      <c r="DS144" s="34">
        <f t="shared" si="174"/>
        <v>0</v>
      </c>
      <c r="DT144" s="34">
        <f t="shared" si="174"/>
        <v>0</v>
      </c>
      <c r="DU144" s="34">
        <f t="shared" si="174"/>
        <v>0</v>
      </c>
      <c r="DV144" s="34">
        <f t="shared" si="174"/>
        <v>0</v>
      </c>
      <c r="DW144" s="34">
        <f t="shared" si="174"/>
        <v>0</v>
      </c>
      <c r="DX144" s="34">
        <f t="shared" si="174"/>
        <v>0</v>
      </c>
      <c r="DY144" s="34">
        <f t="shared" si="174"/>
        <v>0</v>
      </c>
      <c r="DZ144" s="34">
        <f t="shared" si="174"/>
        <v>0</v>
      </c>
      <c r="EA144" s="34">
        <f t="shared" ref="EA144:FF144" si="175">ROUND(IF((EA139-EA18)*0.36&lt;0=TRUE(),0,IF((EA103&gt;50000),(EA139-EA18)*0.36,0)),4)</f>
        <v>0</v>
      </c>
      <c r="EB144" s="34">
        <f t="shared" si="175"/>
        <v>0</v>
      </c>
      <c r="EC144" s="34">
        <f t="shared" si="175"/>
        <v>0</v>
      </c>
      <c r="ED144" s="34">
        <f t="shared" si="175"/>
        <v>0</v>
      </c>
      <c r="EE144" s="34">
        <f t="shared" si="175"/>
        <v>0</v>
      </c>
      <c r="EF144" s="34">
        <f t="shared" si="175"/>
        <v>0</v>
      </c>
      <c r="EG144" s="34">
        <f t="shared" si="175"/>
        <v>0</v>
      </c>
      <c r="EH144" s="34">
        <f t="shared" si="175"/>
        <v>0</v>
      </c>
      <c r="EI144" s="34">
        <f t="shared" si="175"/>
        <v>0</v>
      </c>
      <c r="EJ144" s="34">
        <f t="shared" si="175"/>
        <v>0</v>
      </c>
      <c r="EK144" s="34">
        <f t="shared" si="175"/>
        <v>0</v>
      </c>
      <c r="EL144" s="34">
        <f t="shared" si="175"/>
        <v>0</v>
      </c>
      <c r="EM144" s="34">
        <f t="shared" si="175"/>
        <v>0</v>
      </c>
      <c r="EN144" s="34">
        <f t="shared" si="175"/>
        <v>0</v>
      </c>
      <c r="EO144" s="34">
        <f t="shared" si="175"/>
        <v>0</v>
      </c>
      <c r="EP144" s="34">
        <f t="shared" si="175"/>
        <v>0</v>
      </c>
      <c r="EQ144" s="34">
        <f t="shared" si="175"/>
        <v>0</v>
      </c>
      <c r="ER144" s="34">
        <f t="shared" si="175"/>
        <v>0</v>
      </c>
      <c r="ES144" s="34">
        <f t="shared" si="175"/>
        <v>0</v>
      </c>
      <c r="ET144" s="34">
        <f t="shared" si="175"/>
        <v>0</v>
      </c>
      <c r="EU144" s="34">
        <f t="shared" si="175"/>
        <v>0</v>
      </c>
      <c r="EV144" s="34">
        <f t="shared" si="175"/>
        <v>0</v>
      </c>
      <c r="EW144" s="34">
        <f t="shared" si="175"/>
        <v>0</v>
      </c>
      <c r="EX144" s="34">
        <f t="shared" si="175"/>
        <v>0</v>
      </c>
      <c r="EY144" s="34">
        <f t="shared" si="175"/>
        <v>0</v>
      </c>
      <c r="EZ144" s="34">
        <f t="shared" si="175"/>
        <v>0</v>
      </c>
      <c r="FA144" s="34">
        <f t="shared" si="175"/>
        <v>0</v>
      </c>
      <c r="FB144" s="34">
        <f t="shared" si="175"/>
        <v>0</v>
      </c>
      <c r="FC144" s="34">
        <f t="shared" si="175"/>
        <v>0</v>
      </c>
      <c r="FD144" s="34">
        <f t="shared" si="175"/>
        <v>0</v>
      </c>
      <c r="FE144" s="34">
        <f t="shared" si="175"/>
        <v>0</v>
      </c>
      <c r="FF144" s="34">
        <f t="shared" si="175"/>
        <v>0</v>
      </c>
      <c r="FG144" s="34">
        <f t="shared" ref="FG144:FX144" si="176">ROUND(IF((FG139-FG18)*0.36&lt;0=TRUE(),0,IF((FG103&gt;50000),(FG139-FG18)*0.36,0)),4)</f>
        <v>0</v>
      </c>
      <c r="FH144" s="34">
        <f t="shared" si="176"/>
        <v>0</v>
      </c>
      <c r="FI144" s="34">
        <f t="shared" si="176"/>
        <v>0</v>
      </c>
      <c r="FJ144" s="34">
        <f t="shared" si="176"/>
        <v>0</v>
      </c>
      <c r="FK144" s="34">
        <f t="shared" si="176"/>
        <v>0</v>
      </c>
      <c r="FL144" s="34">
        <f t="shared" si="176"/>
        <v>0</v>
      </c>
      <c r="FM144" s="34">
        <f t="shared" si="176"/>
        <v>0</v>
      </c>
      <c r="FN144" s="34">
        <f t="shared" si="176"/>
        <v>0</v>
      </c>
      <c r="FO144" s="34">
        <f t="shared" si="176"/>
        <v>0</v>
      </c>
      <c r="FP144" s="34">
        <f t="shared" si="176"/>
        <v>0</v>
      </c>
      <c r="FQ144" s="34">
        <f t="shared" si="176"/>
        <v>0</v>
      </c>
      <c r="FR144" s="34">
        <f t="shared" si="176"/>
        <v>0</v>
      </c>
      <c r="FS144" s="34">
        <f t="shared" si="176"/>
        <v>0</v>
      </c>
      <c r="FT144" s="34">
        <f t="shared" si="176"/>
        <v>0</v>
      </c>
      <c r="FU144" s="34">
        <f t="shared" si="176"/>
        <v>0</v>
      </c>
      <c r="FV144" s="34">
        <f t="shared" si="176"/>
        <v>0</v>
      </c>
      <c r="FW144" s="34">
        <f t="shared" si="176"/>
        <v>0</v>
      </c>
      <c r="FX144" s="34">
        <f t="shared" si="176"/>
        <v>0</v>
      </c>
      <c r="FY144" s="34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471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9"/>
      <c r="GC145" s="49"/>
      <c r="GD145" s="49"/>
      <c r="GE145" s="49"/>
      <c r="GF145" s="49"/>
      <c r="GG145" s="7"/>
      <c r="GH145" s="49"/>
      <c r="GI145" s="49"/>
      <c r="GJ145" s="49"/>
      <c r="GK145" s="49"/>
      <c r="GL145" s="49"/>
      <c r="GM145" s="49"/>
    </row>
    <row r="146" spans="1:195" x14ac:dyDescent="0.2">
      <c r="A146" s="6" t="s">
        <v>472</v>
      </c>
      <c r="B146" s="7" t="s">
        <v>473</v>
      </c>
      <c r="C146" s="90">
        <f t="shared" ref="C146:BN146" si="177">MAX(C142,C144)</f>
        <v>5.8700000000000002E-2</v>
      </c>
      <c r="D146" s="90">
        <f t="shared" si="177"/>
        <v>6.4999999999999997E-3</v>
      </c>
      <c r="E146" s="90">
        <f t="shared" si="177"/>
        <v>0.11700000000000001</v>
      </c>
      <c r="F146" s="90">
        <f t="shared" si="177"/>
        <v>0</v>
      </c>
      <c r="G146" s="90">
        <f t="shared" si="177"/>
        <v>0</v>
      </c>
      <c r="H146" s="90">
        <f t="shared" si="177"/>
        <v>0</v>
      </c>
      <c r="I146" s="90">
        <f t="shared" si="177"/>
        <v>0.10340000000000001</v>
      </c>
      <c r="J146" s="90">
        <f t="shared" si="177"/>
        <v>0.10150000000000001</v>
      </c>
      <c r="K146" s="90">
        <f t="shared" si="177"/>
        <v>3.7999999999999999E-2</v>
      </c>
      <c r="L146" s="90">
        <f t="shared" si="177"/>
        <v>6.5799999999999997E-2</v>
      </c>
      <c r="M146" s="90">
        <f t="shared" si="177"/>
        <v>0.1275</v>
      </c>
      <c r="N146" s="90">
        <f t="shared" si="177"/>
        <v>0</v>
      </c>
      <c r="O146" s="90">
        <f t="shared" si="177"/>
        <v>0</v>
      </c>
      <c r="P146" s="90">
        <f t="shared" si="177"/>
        <v>8.2000000000000007E-3</v>
      </c>
      <c r="Q146" s="90">
        <f t="shared" si="177"/>
        <v>9.98E-2</v>
      </c>
      <c r="R146" s="90">
        <f t="shared" si="177"/>
        <v>0</v>
      </c>
      <c r="S146" s="90">
        <f t="shared" si="177"/>
        <v>4.5999999999999999E-2</v>
      </c>
      <c r="T146" s="90">
        <f t="shared" si="177"/>
        <v>4.9200000000000001E-2</v>
      </c>
      <c r="U146" s="90">
        <f t="shared" si="177"/>
        <v>9.7199999999999995E-2</v>
      </c>
      <c r="V146" s="90">
        <f t="shared" si="177"/>
        <v>5.2499999999999998E-2</v>
      </c>
      <c r="W146" s="90">
        <f t="shared" si="177"/>
        <v>0</v>
      </c>
      <c r="X146" s="90">
        <f t="shared" si="177"/>
        <v>8.2699999999999996E-2</v>
      </c>
      <c r="Y146" s="90">
        <f t="shared" si="177"/>
        <v>8.7800000000000003E-2</v>
      </c>
      <c r="Z146" s="90">
        <f t="shared" si="177"/>
        <v>7.6E-3</v>
      </c>
      <c r="AA146" s="90">
        <f t="shared" si="177"/>
        <v>0</v>
      </c>
      <c r="AB146" s="90">
        <f t="shared" si="177"/>
        <v>0</v>
      </c>
      <c r="AC146" s="90">
        <f t="shared" si="177"/>
        <v>0</v>
      </c>
      <c r="AD146" s="90">
        <f t="shared" si="177"/>
        <v>0</v>
      </c>
      <c r="AE146" s="90">
        <f t="shared" si="177"/>
        <v>0</v>
      </c>
      <c r="AF146" s="90">
        <f t="shared" si="177"/>
        <v>9.7999999999999997E-3</v>
      </c>
      <c r="AG146" s="90">
        <f t="shared" si="177"/>
        <v>0</v>
      </c>
      <c r="AH146" s="90">
        <f t="shared" si="177"/>
        <v>3.5400000000000001E-2</v>
      </c>
      <c r="AI146" s="90">
        <f t="shared" si="177"/>
        <v>3.5900000000000001E-2</v>
      </c>
      <c r="AJ146" s="90">
        <f t="shared" si="177"/>
        <v>8.9099999999999999E-2</v>
      </c>
      <c r="AK146" s="90">
        <f t="shared" si="177"/>
        <v>0.13339999999999999</v>
      </c>
      <c r="AL146" s="90">
        <f t="shared" si="177"/>
        <v>0.1416</v>
      </c>
      <c r="AM146" s="90">
        <f t="shared" si="177"/>
        <v>6.3899999999999998E-2</v>
      </c>
      <c r="AN146" s="90">
        <f t="shared" si="177"/>
        <v>3.6200000000000003E-2</v>
      </c>
      <c r="AO146" s="90">
        <f t="shared" si="177"/>
        <v>5.3199999999999997E-2</v>
      </c>
      <c r="AP146" s="90">
        <f t="shared" si="177"/>
        <v>7.5700000000000003E-2</v>
      </c>
      <c r="AQ146" s="90">
        <f t="shared" si="177"/>
        <v>1.26E-2</v>
      </c>
      <c r="AR146" s="90">
        <f t="shared" si="177"/>
        <v>0</v>
      </c>
      <c r="AS146" s="90">
        <f t="shared" si="177"/>
        <v>0</v>
      </c>
      <c r="AT146" s="90">
        <f t="shared" si="177"/>
        <v>0</v>
      </c>
      <c r="AU146" s="90">
        <f t="shared" si="177"/>
        <v>0</v>
      </c>
      <c r="AV146" s="90">
        <f t="shared" si="177"/>
        <v>3.8899999999999997E-2</v>
      </c>
      <c r="AW146" s="90">
        <f t="shared" si="177"/>
        <v>0</v>
      </c>
      <c r="AX146" s="90">
        <f t="shared" si="177"/>
        <v>0.08</v>
      </c>
      <c r="AY146" s="90">
        <f t="shared" si="177"/>
        <v>1.18E-2</v>
      </c>
      <c r="AZ146" s="90">
        <f t="shared" si="177"/>
        <v>0.1003</v>
      </c>
      <c r="BA146" s="90">
        <f t="shared" si="177"/>
        <v>1.6299999999999999E-2</v>
      </c>
      <c r="BB146" s="90">
        <f t="shared" si="177"/>
        <v>1.4999999999999999E-2</v>
      </c>
      <c r="BC146" s="90">
        <f t="shared" si="177"/>
        <v>4.6899999999999997E-2</v>
      </c>
      <c r="BD146" s="90">
        <f t="shared" si="177"/>
        <v>0</v>
      </c>
      <c r="BE146" s="90">
        <f t="shared" si="177"/>
        <v>0</v>
      </c>
      <c r="BF146" s="90">
        <f t="shared" si="177"/>
        <v>0</v>
      </c>
      <c r="BG146" s="90">
        <f t="shared" si="177"/>
        <v>4.6699999999999998E-2</v>
      </c>
      <c r="BH146" s="90">
        <f t="shared" si="177"/>
        <v>0</v>
      </c>
      <c r="BI146" s="90">
        <f t="shared" si="177"/>
        <v>7.3599999999999999E-2</v>
      </c>
      <c r="BJ146" s="90">
        <f t="shared" si="177"/>
        <v>0</v>
      </c>
      <c r="BK146" s="90">
        <f t="shared" si="177"/>
        <v>6.9999999999999999E-4</v>
      </c>
      <c r="BL146" s="90">
        <f t="shared" si="177"/>
        <v>2.29E-2</v>
      </c>
      <c r="BM146" s="90">
        <f t="shared" si="177"/>
        <v>4.2700000000000002E-2</v>
      </c>
      <c r="BN146" s="90">
        <f t="shared" si="177"/>
        <v>5.5E-2</v>
      </c>
      <c r="BO146" s="90">
        <f t="shared" ref="BO146:DZ146" si="178">MAX(BO142,BO144)</f>
        <v>7.1999999999999998E-3</v>
      </c>
      <c r="BP146" s="90">
        <f t="shared" si="178"/>
        <v>6.83E-2</v>
      </c>
      <c r="BQ146" s="90">
        <f t="shared" si="178"/>
        <v>0</v>
      </c>
      <c r="BR146" s="90">
        <f t="shared" si="178"/>
        <v>1.6500000000000001E-2</v>
      </c>
      <c r="BS146" s="90">
        <f t="shared" si="178"/>
        <v>6.7299999999999999E-2</v>
      </c>
      <c r="BT146" s="90">
        <f t="shared" si="178"/>
        <v>0</v>
      </c>
      <c r="BU146" s="90">
        <f t="shared" si="178"/>
        <v>0</v>
      </c>
      <c r="BV146" s="90">
        <f t="shared" si="178"/>
        <v>0</v>
      </c>
      <c r="BW146" s="90">
        <f t="shared" si="178"/>
        <v>0</v>
      </c>
      <c r="BX146" s="90">
        <f t="shared" si="178"/>
        <v>0</v>
      </c>
      <c r="BY146" s="90">
        <f t="shared" si="178"/>
        <v>0.13469999999999999</v>
      </c>
      <c r="BZ146" s="90">
        <f t="shared" si="178"/>
        <v>2.2499999999999999E-2</v>
      </c>
      <c r="CA146" s="90">
        <f t="shared" si="178"/>
        <v>9.1999999999999998E-3</v>
      </c>
      <c r="CB146" s="90">
        <f t="shared" si="178"/>
        <v>0</v>
      </c>
      <c r="CC146" s="90">
        <f t="shared" si="178"/>
        <v>2.2200000000000001E-2</v>
      </c>
      <c r="CD146" s="90">
        <f t="shared" si="178"/>
        <v>0.1419</v>
      </c>
      <c r="CE146" s="90">
        <f t="shared" si="178"/>
        <v>3.2899999999999999E-2</v>
      </c>
      <c r="CF146" s="90">
        <f t="shared" si="178"/>
        <v>5.2400000000000002E-2</v>
      </c>
      <c r="CG146" s="90">
        <f t="shared" si="178"/>
        <v>1.7600000000000001E-2</v>
      </c>
      <c r="CH146" s="90">
        <f t="shared" si="178"/>
        <v>0.1</v>
      </c>
      <c r="CI146" s="90">
        <f t="shared" si="178"/>
        <v>5.62E-2</v>
      </c>
      <c r="CJ146" s="90">
        <f t="shared" si="178"/>
        <v>5.1499999999999997E-2</v>
      </c>
      <c r="CK146" s="90">
        <f t="shared" si="178"/>
        <v>0</v>
      </c>
      <c r="CL146" s="90">
        <f t="shared" si="178"/>
        <v>0</v>
      </c>
      <c r="CM146" s="90">
        <f t="shared" si="178"/>
        <v>7.4499999999999997E-2</v>
      </c>
      <c r="CN146" s="90">
        <f t="shared" si="178"/>
        <v>0</v>
      </c>
      <c r="CO146" s="90">
        <f t="shared" si="178"/>
        <v>0</v>
      </c>
      <c r="CP146" s="90">
        <f t="shared" si="178"/>
        <v>5.7000000000000002E-3</v>
      </c>
      <c r="CQ146" s="90">
        <f t="shared" si="178"/>
        <v>0.128</v>
      </c>
      <c r="CR146" s="90">
        <f t="shared" si="178"/>
        <v>6.8599999999999994E-2</v>
      </c>
      <c r="CS146" s="90">
        <f t="shared" si="178"/>
        <v>0</v>
      </c>
      <c r="CT146" s="90">
        <f t="shared" si="178"/>
        <v>0.11169999999999999</v>
      </c>
      <c r="CU146" s="90">
        <f t="shared" si="178"/>
        <v>0</v>
      </c>
      <c r="CV146" s="90">
        <f t="shared" si="178"/>
        <v>0</v>
      </c>
      <c r="CW146" s="90">
        <f t="shared" si="178"/>
        <v>6.4000000000000003E-3</v>
      </c>
      <c r="CX146" s="90">
        <f t="shared" si="178"/>
        <v>2.8400000000000002E-2</v>
      </c>
      <c r="CY146" s="90">
        <f t="shared" si="178"/>
        <v>7.6700000000000004E-2</v>
      </c>
      <c r="CZ146" s="90">
        <f t="shared" si="178"/>
        <v>2.6599999999999999E-2</v>
      </c>
      <c r="DA146" s="90">
        <f t="shared" si="178"/>
        <v>0</v>
      </c>
      <c r="DB146" s="90">
        <f t="shared" si="178"/>
        <v>0</v>
      </c>
      <c r="DC146" s="90">
        <f t="shared" si="178"/>
        <v>0</v>
      </c>
      <c r="DD146" s="90">
        <f t="shared" si="178"/>
        <v>0</v>
      </c>
      <c r="DE146" s="90">
        <f t="shared" si="178"/>
        <v>0</v>
      </c>
      <c r="DF146" s="90">
        <f t="shared" si="178"/>
        <v>3.2300000000000002E-2</v>
      </c>
      <c r="DG146" s="90">
        <f t="shared" si="178"/>
        <v>7.4000000000000003E-3</v>
      </c>
      <c r="DH146" s="90">
        <f t="shared" si="178"/>
        <v>2.3900000000000001E-2</v>
      </c>
      <c r="DI146" s="90">
        <f t="shared" si="178"/>
        <v>4.9000000000000002E-2</v>
      </c>
      <c r="DJ146" s="90">
        <f t="shared" si="178"/>
        <v>2.1600000000000001E-2</v>
      </c>
      <c r="DK146" s="90">
        <f t="shared" si="178"/>
        <v>2.5000000000000001E-2</v>
      </c>
      <c r="DL146" s="90">
        <f t="shared" si="178"/>
        <v>4.2900000000000001E-2</v>
      </c>
      <c r="DM146" s="90">
        <f t="shared" si="178"/>
        <v>6.2600000000000003E-2</v>
      </c>
      <c r="DN146" s="90">
        <f t="shared" si="178"/>
        <v>4.8800000000000003E-2</v>
      </c>
      <c r="DO146" s="90">
        <f t="shared" si="178"/>
        <v>3.8699999999999998E-2</v>
      </c>
      <c r="DP146" s="90">
        <f t="shared" si="178"/>
        <v>0</v>
      </c>
      <c r="DQ146" s="90">
        <f t="shared" si="178"/>
        <v>0</v>
      </c>
      <c r="DR146" s="90">
        <f t="shared" si="178"/>
        <v>0.1108</v>
      </c>
      <c r="DS146" s="90">
        <f t="shared" si="178"/>
        <v>0.12130000000000001</v>
      </c>
      <c r="DT146" s="90">
        <f t="shared" si="178"/>
        <v>0.13</v>
      </c>
      <c r="DU146" s="90">
        <f t="shared" si="178"/>
        <v>6.5000000000000002E-2</v>
      </c>
      <c r="DV146" s="90">
        <f t="shared" si="178"/>
        <v>4.1000000000000003E-3</v>
      </c>
      <c r="DW146" s="90">
        <f t="shared" si="178"/>
        <v>2.2700000000000001E-2</v>
      </c>
      <c r="DX146" s="90">
        <f t="shared" si="178"/>
        <v>0</v>
      </c>
      <c r="DY146" s="90">
        <f t="shared" si="178"/>
        <v>0</v>
      </c>
      <c r="DZ146" s="90">
        <f t="shared" si="178"/>
        <v>0</v>
      </c>
      <c r="EA146" s="90">
        <f t="shared" ref="EA146:FX146" si="179">MAX(EA142,EA144)</f>
        <v>0</v>
      </c>
      <c r="EB146" s="90">
        <f t="shared" si="179"/>
        <v>5.9200000000000003E-2</v>
      </c>
      <c r="EC146" s="90">
        <f t="shared" si="179"/>
        <v>0</v>
      </c>
      <c r="ED146" s="90">
        <f t="shared" si="179"/>
        <v>0</v>
      </c>
      <c r="EE146" s="90">
        <f t="shared" si="179"/>
        <v>6.1800000000000001E-2</v>
      </c>
      <c r="EF146" s="90">
        <f t="shared" si="179"/>
        <v>7.1599999999999997E-2</v>
      </c>
      <c r="EG146" s="90">
        <f t="shared" si="179"/>
        <v>7.6700000000000004E-2</v>
      </c>
      <c r="EH146" s="90">
        <f t="shared" si="179"/>
        <v>0</v>
      </c>
      <c r="EI146" s="90">
        <f t="shared" si="179"/>
        <v>0.1172</v>
      </c>
      <c r="EJ146" s="90">
        <f t="shared" si="179"/>
        <v>1.49E-2</v>
      </c>
      <c r="EK146" s="90">
        <f t="shared" si="179"/>
        <v>0</v>
      </c>
      <c r="EL146" s="90">
        <f t="shared" si="179"/>
        <v>0</v>
      </c>
      <c r="EM146" s="90">
        <f t="shared" si="179"/>
        <v>1.4999999999999999E-2</v>
      </c>
      <c r="EN146" s="90">
        <f t="shared" si="179"/>
        <v>9.01E-2</v>
      </c>
      <c r="EO146" s="90">
        <f t="shared" si="179"/>
        <v>1.2800000000000001E-2</v>
      </c>
      <c r="EP146" s="90">
        <f t="shared" si="179"/>
        <v>0</v>
      </c>
      <c r="EQ146" s="90">
        <f t="shared" si="179"/>
        <v>0</v>
      </c>
      <c r="ER146" s="90">
        <f t="shared" si="179"/>
        <v>0</v>
      </c>
      <c r="ES146" s="90">
        <f t="shared" si="179"/>
        <v>7.3800000000000004E-2</v>
      </c>
      <c r="ET146" s="90">
        <f t="shared" si="179"/>
        <v>9.35E-2</v>
      </c>
      <c r="EU146" s="90">
        <f t="shared" si="179"/>
        <v>0.15770000000000001</v>
      </c>
      <c r="EV146" s="90">
        <f t="shared" si="179"/>
        <v>8.09E-2</v>
      </c>
      <c r="EW146" s="90">
        <f t="shared" si="179"/>
        <v>0</v>
      </c>
      <c r="EX146" s="90">
        <f t="shared" si="179"/>
        <v>0</v>
      </c>
      <c r="EY146" s="90">
        <f t="shared" si="179"/>
        <v>3.6499999999999998E-2</v>
      </c>
      <c r="EZ146" s="90">
        <f t="shared" si="179"/>
        <v>8.0000000000000002E-3</v>
      </c>
      <c r="FA146" s="90">
        <f t="shared" si="179"/>
        <v>0</v>
      </c>
      <c r="FB146" s="90">
        <f t="shared" si="179"/>
        <v>2.46E-2</v>
      </c>
      <c r="FC146" s="90">
        <f t="shared" si="179"/>
        <v>0</v>
      </c>
      <c r="FD146" s="90">
        <f t="shared" si="179"/>
        <v>3.9899999999999998E-2</v>
      </c>
      <c r="FE146" s="90">
        <f t="shared" si="179"/>
        <v>5.8799999999999998E-2</v>
      </c>
      <c r="FF146" s="90">
        <f t="shared" si="179"/>
        <v>2.8899999999999999E-2</v>
      </c>
      <c r="FG146" s="90">
        <f t="shared" si="179"/>
        <v>3.5999999999999999E-3</v>
      </c>
      <c r="FH146" s="90">
        <f t="shared" si="179"/>
        <v>9.2499999999999999E-2</v>
      </c>
      <c r="FI146" s="90">
        <f t="shared" si="179"/>
        <v>4.3900000000000002E-2</v>
      </c>
      <c r="FJ146" s="90">
        <f t="shared" si="179"/>
        <v>0</v>
      </c>
      <c r="FK146" s="90">
        <f t="shared" si="179"/>
        <v>1.34E-2</v>
      </c>
      <c r="FL146" s="90">
        <f t="shared" si="179"/>
        <v>0</v>
      </c>
      <c r="FM146" s="90">
        <f t="shared" si="179"/>
        <v>0</v>
      </c>
      <c r="FN146" s="90">
        <f t="shared" si="179"/>
        <v>8.0799999999999997E-2</v>
      </c>
      <c r="FO146" s="90">
        <f t="shared" si="179"/>
        <v>1.72E-2</v>
      </c>
      <c r="FP146" s="90">
        <f t="shared" si="179"/>
        <v>7.7299999999999994E-2</v>
      </c>
      <c r="FQ146" s="90">
        <f t="shared" si="179"/>
        <v>2.3900000000000001E-2</v>
      </c>
      <c r="FR146" s="90">
        <f t="shared" si="179"/>
        <v>0</v>
      </c>
      <c r="FS146" s="90">
        <f t="shared" si="179"/>
        <v>0</v>
      </c>
      <c r="FT146" s="90">
        <f t="shared" si="179"/>
        <v>3.1E-2</v>
      </c>
      <c r="FU146" s="90">
        <f t="shared" si="179"/>
        <v>7.6300000000000007E-2</v>
      </c>
      <c r="FV146" s="90">
        <f t="shared" si="179"/>
        <v>3.0499999999999999E-2</v>
      </c>
      <c r="FW146" s="90">
        <f t="shared" si="179"/>
        <v>3.6499999999999998E-2</v>
      </c>
      <c r="FX146" s="90">
        <f t="shared" si="179"/>
        <v>3.0000000000000001E-3</v>
      </c>
      <c r="FY146" s="34"/>
      <c r="FZ146" s="7"/>
      <c r="GA146" s="7"/>
      <c r="GB146" s="34"/>
      <c r="GC146" s="34"/>
      <c r="GD146" s="34"/>
      <c r="GE146" s="34"/>
      <c r="GF146" s="34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474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475</v>
      </c>
      <c r="B148" s="7" t="s">
        <v>476</v>
      </c>
      <c r="C148" s="34">
        <f t="shared" ref="C148:BN148" si="180">MIN(0.3,(C141+C146))</f>
        <v>0.1787</v>
      </c>
      <c r="D148" s="34">
        <f t="shared" si="180"/>
        <v>0.1265</v>
      </c>
      <c r="E148" s="34">
        <f t="shared" si="180"/>
        <v>0.23699999999999999</v>
      </c>
      <c r="F148" s="34">
        <f t="shared" si="180"/>
        <v>0.12</v>
      </c>
      <c r="G148" s="34">
        <f t="shared" si="180"/>
        <v>0.12</v>
      </c>
      <c r="H148" s="34">
        <f t="shared" si="180"/>
        <v>0.12</v>
      </c>
      <c r="I148" s="34">
        <f t="shared" si="180"/>
        <v>0.22339999999999999</v>
      </c>
      <c r="J148" s="34">
        <f t="shared" si="180"/>
        <v>0.2215</v>
      </c>
      <c r="K148" s="34">
        <f t="shared" si="180"/>
        <v>0.158</v>
      </c>
      <c r="L148" s="34">
        <f t="shared" si="180"/>
        <v>0.18579999999999999</v>
      </c>
      <c r="M148" s="34">
        <f t="shared" si="180"/>
        <v>0.2475</v>
      </c>
      <c r="N148" s="34">
        <f t="shared" si="180"/>
        <v>0.12</v>
      </c>
      <c r="O148" s="34">
        <f t="shared" si="180"/>
        <v>0.12</v>
      </c>
      <c r="P148" s="34">
        <f t="shared" si="180"/>
        <v>0.12820000000000001</v>
      </c>
      <c r="Q148" s="34">
        <f t="shared" si="180"/>
        <v>0.2198</v>
      </c>
      <c r="R148" s="34">
        <f t="shared" si="180"/>
        <v>0.12</v>
      </c>
      <c r="S148" s="34">
        <f t="shared" si="180"/>
        <v>0.16599999999999998</v>
      </c>
      <c r="T148" s="34">
        <f t="shared" si="180"/>
        <v>0.16919999999999999</v>
      </c>
      <c r="U148" s="34">
        <f t="shared" si="180"/>
        <v>0.2172</v>
      </c>
      <c r="V148" s="34">
        <f t="shared" si="180"/>
        <v>0.17249999999999999</v>
      </c>
      <c r="W148" s="34">
        <f t="shared" si="180"/>
        <v>0.12</v>
      </c>
      <c r="X148" s="34">
        <f t="shared" si="180"/>
        <v>0.20269999999999999</v>
      </c>
      <c r="Y148" s="34">
        <f t="shared" si="180"/>
        <v>0.20779999999999998</v>
      </c>
      <c r="Z148" s="34">
        <f t="shared" si="180"/>
        <v>0.12759999999999999</v>
      </c>
      <c r="AA148" s="34">
        <f t="shared" si="180"/>
        <v>0.12</v>
      </c>
      <c r="AB148" s="34">
        <f t="shared" si="180"/>
        <v>0.12</v>
      </c>
      <c r="AC148" s="34">
        <f t="shared" si="180"/>
        <v>0.12</v>
      </c>
      <c r="AD148" s="34">
        <f t="shared" si="180"/>
        <v>0.12</v>
      </c>
      <c r="AE148" s="34">
        <f t="shared" si="180"/>
        <v>0.12</v>
      </c>
      <c r="AF148" s="34">
        <f t="shared" si="180"/>
        <v>0.1298</v>
      </c>
      <c r="AG148" s="34">
        <f t="shared" si="180"/>
        <v>0.12</v>
      </c>
      <c r="AH148" s="34">
        <f t="shared" si="180"/>
        <v>0.15539999999999998</v>
      </c>
      <c r="AI148" s="34">
        <f t="shared" si="180"/>
        <v>0.15589999999999998</v>
      </c>
      <c r="AJ148" s="34">
        <f t="shared" si="180"/>
        <v>0.20910000000000001</v>
      </c>
      <c r="AK148" s="34">
        <f t="shared" si="180"/>
        <v>0.25339999999999996</v>
      </c>
      <c r="AL148" s="34">
        <f t="shared" si="180"/>
        <v>0.2616</v>
      </c>
      <c r="AM148" s="34">
        <f t="shared" si="180"/>
        <v>0.18390000000000001</v>
      </c>
      <c r="AN148" s="34">
        <f t="shared" si="180"/>
        <v>0.15620000000000001</v>
      </c>
      <c r="AO148" s="34">
        <f t="shared" si="180"/>
        <v>0.17319999999999999</v>
      </c>
      <c r="AP148" s="34">
        <f t="shared" si="180"/>
        <v>0.19569999999999999</v>
      </c>
      <c r="AQ148" s="34">
        <f t="shared" si="180"/>
        <v>0.1326</v>
      </c>
      <c r="AR148" s="34">
        <f t="shared" si="180"/>
        <v>0.12</v>
      </c>
      <c r="AS148" s="34">
        <f t="shared" si="180"/>
        <v>0.12</v>
      </c>
      <c r="AT148" s="34">
        <f t="shared" si="180"/>
        <v>0.12</v>
      </c>
      <c r="AU148" s="34">
        <f t="shared" si="180"/>
        <v>0.12</v>
      </c>
      <c r="AV148" s="34">
        <f t="shared" si="180"/>
        <v>0.15889999999999999</v>
      </c>
      <c r="AW148" s="34">
        <f t="shared" si="180"/>
        <v>0.12</v>
      </c>
      <c r="AX148" s="34">
        <f t="shared" si="180"/>
        <v>0.2</v>
      </c>
      <c r="AY148" s="34">
        <f t="shared" si="180"/>
        <v>0.1318</v>
      </c>
      <c r="AZ148" s="34">
        <f t="shared" si="180"/>
        <v>0.2203</v>
      </c>
      <c r="BA148" s="34">
        <f t="shared" si="180"/>
        <v>0.1363</v>
      </c>
      <c r="BB148" s="34">
        <f t="shared" si="180"/>
        <v>0.13500000000000001</v>
      </c>
      <c r="BC148" s="34">
        <f t="shared" si="180"/>
        <v>0.16689999999999999</v>
      </c>
      <c r="BD148" s="34">
        <f t="shared" si="180"/>
        <v>0.12</v>
      </c>
      <c r="BE148" s="34">
        <f t="shared" si="180"/>
        <v>0.12</v>
      </c>
      <c r="BF148" s="34">
        <f t="shared" si="180"/>
        <v>0.12</v>
      </c>
      <c r="BG148" s="34">
        <f t="shared" si="180"/>
        <v>0.16669999999999999</v>
      </c>
      <c r="BH148" s="34">
        <f t="shared" si="180"/>
        <v>0.12</v>
      </c>
      <c r="BI148" s="34">
        <f t="shared" si="180"/>
        <v>0.19359999999999999</v>
      </c>
      <c r="BJ148" s="34">
        <f t="shared" si="180"/>
        <v>0.12</v>
      </c>
      <c r="BK148" s="34">
        <f t="shared" si="180"/>
        <v>0.1207</v>
      </c>
      <c r="BL148" s="34">
        <f t="shared" si="180"/>
        <v>0.1429</v>
      </c>
      <c r="BM148" s="34">
        <f t="shared" si="180"/>
        <v>0.16270000000000001</v>
      </c>
      <c r="BN148" s="34">
        <f t="shared" si="180"/>
        <v>0.17499999999999999</v>
      </c>
      <c r="BO148" s="34">
        <f t="shared" ref="BO148:DZ148" si="181">MIN(0.3,(BO141+BO146))</f>
        <v>0.12720000000000001</v>
      </c>
      <c r="BP148" s="34">
        <f t="shared" si="181"/>
        <v>0.1883</v>
      </c>
      <c r="BQ148" s="34">
        <f t="shared" si="181"/>
        <v>0.12</v>
      </c>
      <c r="BR148" s="34">
        <f t="shared" si="181"/>
        <v>0.13650000000000001</v>
      </c>
      <c r="BS148" s="34">
        <f t="shared" si="181"/>
        <v>0.18729999999999999</v>
      </c>
      <c r="BT148" s="34">
        <f t="shared" si="181"/>
        <v>0.12</v>
      </c>
      <c r="BU148" s="34">
        <f t="shared" si="181"/>
        <v>0.12</v>
      </c>
      <c r="BV148" s="34">
        <f t="shared" si="181"/>
        <v>0.12</v>
      </c>
      <c r="BW148" s="34">
        <f t="shared" si="181"/>
        <v>0.12</v>
      </c>
      <c r="BX148" s="34">
        <f t="shared" si="181"/>
        <v>0.12</v>
      </c>
      <c r="BY148" s="34">
        <f t="shared" si="181"/>
        <v>0.25469999999999998</v>
      </c>
      <c r="BZ148" s="34">
        <f t="shared" si="181"/>
        <v>0.14249999999999999</v>
      </c>
      <c r="CA148" s="34">
        <f t="shared" si="181"/>
        <v>0.12919999999999998</v>
      </c>
      <c r="CB148" s="34">
        <f t="shared" si="181"/>
        <v>0.12</v>
      </c>
      <c r="CC148" s="34">
        <f t="shared" si="181"/>
        <v>0.14219999999999999</v>
      </c>
      <c r="CD148" s="34">
        <f t="shared" si="181"/>
        <v>0.26190000000000002</v>
      </c>
      <c r="CE148" s="34">
        <f t="shared" si="181"/>
        <v>0.15289999999999998</v>
      </c>
      <c r="CF148" s="34">
        <f t="shared" si="181"/>
        <v>0.1724</v>
      </c>
      <c r="CG148" s="34">
        <f t="shared" si="181"/>
        <v>0.1376</v>
      </c>
      <c r="CH148" s="34">
        <f t="shared" si="181"/>
        <v>0.22</v>
      </c>
      <c r="CI148" s="34">
        <f t="shared" si="181"/>
        <v>0.1762</v>
      </c>
      <c r="CJ148" s="34">
        <f t="shared" si="181"/>
        <v>0.17149999999999999</v>
      </c>
      <c r="CK148" s="34">
        <f t="shared" si="181"/>
        <v>0.12</v>
      </c>
      <c r="CL148" s="34">
        <f t="shared" si="181"/>
        <v>0.12</v>
      </c>
      <c r="CM148" s="34">
        <f t="shared" si="181"/>
        <v>0.19450000000000001</v>
      </c>
      <c r="CN148" s="34">
        <f t="shared" si="181"/>
        <v>0.12</v>
      </c>
      <c r="CO148" s="34">
        <f t="shared" si="181"/>
        <v>0.12</v>
      </c>
      <c r="CP148" s="34">
        <f t="shared" si="181"/>
        <v>0.12570000000000001</v>
      </c>
      <c r="CQ148" s="34">
        <f t="shared" si="181"/>
        <v>0.248</v>
      </c>
      <c r="CR148" s="34">
        <f t="shared" si="181"/>
        <v>0.18859999999999999</v>
      </c>
      <c r="CS148" s="34">
        <f t="shared" si="181"/>
        <v>0.12</v>
      </c>
      <c r="CT148" s="34">
        <f t="shared" si="181"/>
        <v>0.23169999999999999</v>
      </c>
      <c r="CU148" s="34">
        <f t="shared" si="181"/>
        <v>0.12</v>
      </c>
      <c r="CV148" s="34">
        <f t="shared" si="181"/>
        <v>0.12</v>
      </c>
      <c r="CW148" s="34">
        <f t="shared" si="181"/>
        <v>0.12639999999999998</v>
      </c>
      <c r="CX148" s="34">
        <f t="shared" si="181"/>
        <v>0.1484</v>
      </c>
      <c r="CY148" s="34">
        <f t="shared" si="181"/>
        <v>0.19669999999999999</v>
      </c>
      <c r="CZ148" s="34">
        <f t="shared" si="181"/>
        <v>0.14660000000000001</v>
      </c>
      <c r="DA148" s="34">
        <f t="shared" si="181"/>
        <v>0.12</v>
      </c>
      <c r="DB148" s="34">
        <f t="shared" si="181"/>
        <v>0.12</v>
      </c>
      <c r="DC148" s="34">
        <f t="shared" si="181"/>
        <v>0.12</v>
      </c>
      <c r="DD148" s="34">
        <f t="shared" si="181"/>
        <v>0.12</v>
      </c>
      <c r="DE148" s="34">
        <f t="shared" si="181"/>
        <v>0.12</v>
      </c>
      <c r="DF148" s="34">
        <f t="shared" si="181"/>
        <v>0.15229999999999999</v>
      </c>
      <c r="DG148" s="34">
        <f t="shared" si="181"/>
        <v>0.12739999999999999</v>
      </c>
      <c r="DH148" s="34">
        <f t="shared" si="181"/>
        <v>0.1439</v>
      </c>
      <c r="DI148" s="34">
        <f t="shared" si="181"/>
        <v>0.16899999999999998</v>
      </c>
      <c r="DJ148" s="34">
        <f t="shared" si="181"/>
        <v>0.1416</v>
      </c>
      <c r="DK148" s="34">
        <f t="shared" si="181"/>
        <v>0.14499999999999999</v>
      </c>
      <c r="DL148" s="34">
        <f t="shared" si="181"/>
        <v>0.16289999999999999</v>
      </c>
      <c r="DM148" s="34">
        <f t="shared" si="181"/>
        <v>0.18259999999999998</v>
      </c>
      <c r="DN148" s="34">
        <f t="shared" si="181"/>
        <v>0.16880000000000001</v>
      </c>
      <c r="DO148" s="34">
        <f t="shared" si="181"/>
        <v>0.15870000000000001</v>
      </c>
      <c r="DP148" s="34">
        <f t="shared" si="181"/>
        <v>0.12</v>
      </c>
      <c r="DQ148" s="34">
        <f t="shared" si="181"/>
        <v>0.12</v>
      </c>
      <c r="DR148" s="34">
        <f t="shared" si="181"/>
        <v>0.23080000000000001</v>
      </c>
      <c r="DS148" s="34">
        <f t="shared" si="181"/>
        <v>0.24130000000000001</v>
      </c>
      <c r="DT148" s="34">
        <f t="shared" si="181"/>
        <v>0.25</v>
      </c>
      <c r="DU148" s="34">
        <f t="shared" si="181"/>
        <v>0.185</v>
      </c>
      <c r="DV148" s="34">
        <f t="shared" si="181"/>
        <v>0.1241</v>
      </c>
      <c r="DW148" s="34">
        <f t="shared" si="181"/>
        <v>0.14269999999999999</v>
      </c>
      <c r="DX148" s="34">
        <f t="shared" si="181"/>
        <v>0.12</v>
      </c>
      <c r="DY148" s="34">
        <f t="shared" si="181"/>
        <v>0.12</v>
      </c>
      <c r="DZ148" s="34">
        <f t="shared" si="181"/>
        <v>0.12</v>
      </c>
      <c r="EA148" s="34">
        <f t="shared" ref="EA148:FX148" si="182">MIN(0.3,(EA141+EA146))</f>
        <v>0.12</v>
      </c>
      <c r="EB148" s="34">
        <f t="shared" si="182"/>
        <v>0.1792</v>
      </c>
      <c r="EC148" s="34">
        <f t="shared" si="182"/>
        <v>0.12</v>
      </c>
      <c r="ED148" s="34">
        <f t="shared" si="182"/>
        <v>0.12</v>
      </c>
      <c r="EE148" s="34">
        <f t="shared" si="182"/>
        <v>0.18179999999999999</v>
      </c>
      <c r="EF148" s="34">
        <f t="shared" si="182"/>
        <v>0.19159999999999999</v>
      </c>
      <c r="EG148" s="34">
        <f t="shared" si="182"/>
        <v>0.19669999999999999</v>
      </c>
      <c r="EH148" s="34">
        <f t="shared" si="182"/>
        <v>0.12</v>
      </c>
      <c r="EI148" s="34">
        <f t="shared" si="182"/>
        <v>0.23719999999999999</v>
      </c>
      <c r="EJ148" s="34">
        <f t="shared" si="182"/>
        <v>0.13489999999999999</v>
      </c>
      <c r="EK148" s="34">
        <f t="shared" si="182"/>
        <v>0.12</v>
      </c>
      <c r="EL148" s="34">
        <f t="shared" si="182"/>
        <v>0.12</v>
      </c>
      <c r="EM148" s="34">
        <f t="shared" si="182"/>
        <v>0.13500000000000001</v>
      </c>
      <c r="EN148" s="34">
        <f t="shared" si="182"/>
        <v>0.21010000000000001</v>
      </c>
      <c r="EO148" s="34">
        <f t="shared" si="182"/>
        <v>0.1328</v>
      </c>
      <c r="EP148" s="34">
        <f t="shared" si="182"/>
        <v>0.12</v>
      </c>
      <c r="EQ148" s="34">
        <f t="shared" si="182"/>
        <v>0.12</v>
      </c>
      <c r="ER148" s="34">
        <f t="shared" si="182"/>
        <v>0.12</v>
      </c>
      <c r="ES148" s="34">
        <f t="shared" si="182"/>
        <v>0.1938</v>
      </c>
      <c r="ET148" s="34">
        <f t="shared" si="182"/>
        <v>0.2135</v>
      </c>
      <c r="EU148" s="34">
        <f t="shared" si="182"/>
        <v>0.2777</v>
      </c>
      <c r="EV148" s="34">
        <f t="shared" si="182"/>
        <v>0.2009</v>
      </c>
      <c r="EW148" s="34">
        <f t="shared" si="182"/>
        <v>0.12</v>
      </c>
      <c r="EX148" s="34">
        <f t="shared" si="182"/>
        <v>0.12</v>
      </c>
      <c r="EY148" s="34">
        <f t="shared" si="182"/>
        <v>0.1565</v>
      </c>
      <c r="EZ148" s="34">
        <f t="shared" si="182"/>
        <v>0.128</v>
      </c>
      <c r="FA148" s="34">
        <f t="shared" si="182"/>
        <v>0.12</v>
      </c>
      <c r="FB148" s="34">
        <f t="shared" si="182"/>
        <v>0.14460000000000001</v>
      </c>
      <c r="FC148" s="34">
        <f t="shared" si="182"/>
        <v>0.12</v>
      </c>
      <c r="FD148" s="34">
        <f t="shared" si="182"/>
        <v>0.15989999999999999</v>
      </c>
      <c r="FE148" s="34">
        <f t="shared" si="182"/>
        <v>0.17879999999999999</v>
      </c>
      <c r="FF148" s="34">
        <f t="shared" si="182"/>
        <v>0.1489</v>
      </c>
      <c r="FG148" s="34">
        <f t="shared" si="182"/>
        <v>0.1236</v>
      </c>
      <c r="FH148" s="34">
        <f t="shared" si="182"/>
        <v>0.21249999999999999</v>
      </c>
      <c r="FI148" s="34">
        <f t="shared" si="182"/>
        <v>0.16389999999999999</v>
      </c>
      <c r="FJ148" s="34">
        <f t="shared" si="182"/>
        <v>0.12</v>
      </c>
      <c r="FK148" s="34">
        <f t="shared" si="182"/>
        <v>0.13339999999999999</v>
      </c>
      <c r="FL148" s="34">
        <f t="shared" si="182"/>
        <v>0.12</v>
      </c>
      <c r="FM148" s="34">
        <f t="shared" si="182"/>
        <v>0.12</v>
      </c>
      <c r="FN148" s="34">
        <f t="shared" si="182"/>
        <v>0.20079999999999998</v>
      </c>
      <c r="FO148" s="34">
        <f t="shared" si="182"/>
        <v>0.13719999999999999</v>
      </c>
      <c r="FP148" s="34">
        <f t="shared" si="182"/>
        <v>0.19729999999999998</v>
      </c>
      <c r="FQ148" s="34">
        <f t="shared" si="182"/>
        <v>0.1439</v>
      </c>
      <c r="FR148" s="34">
        <f t="shared" si="182"/>
        <v>0.12</v>
      </c>
      <c r="FS148" s="34">
        <f t="shared" si="182"/>
        <v>0.12</v>
      </c>
      <c r="FT148" s="34">
        <f t="shared" si="182"/>
        <v>0.151</v>
      </c>
      <c r="FU148" s="34">
        <f t="shared" si="182"/>
        <v>0.1963</v>
      </c>
      <c r="FV148" s="34">
        <f t="shared" si="182"/>
        <v>0.15049999999999999</v>
      </c>
      <c r="FW148" s="34">
        <f t="shared" si="182"/>
        <v>0.1565</v>
      </c>
      <c r="FX148" s="34">
        <f t="shared" si="182"/>
        <v>0.123</v>
      </c>
      <c r="FY148" s="90"/>
      <c r="FZ148" s="11">
        <f>SUM(C148:FX148)</f>
        <v>27.531900000000022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477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478</v>
      </c>
      <c r="B150" s="7" t="s">
        <v>479</v>
      </c>
      <c r="C150" s="7">
        <f t="shared" ref="C150:AH150" si="183">ROUND(IF(C103&lt;=459,C124*C141*C137,0),2)</f>
        <v>0</v>
      </c>
      <c r="D150" s="7">
        <f t="shared" si="183"/>
        <v>0</v>
      </c>
      <c r="E150" s="7">
        <f t="shared" si="183"/>
        <v>0</v>
      </c>
      <c r="F150" s="7">
        <f t="shared" si="183"/>
        <v>0</v>
      </c>
      <c r="G150" s="7">
        <f t="shared" si="183"/>
        <v>0</v>
      </c>
      <c r="H150" s="7">
        <f t="shared" si="183"/>
        <v>0</v>
      </c>
      <c r="I150" s="7">
        <f t="shared" si="183"/>
        <v>0</v>
      </c>
      <c r="J150" s="7">
        <f t="shared" si="183"/>
        <v>0</v>
      </c>
      <c r="K150" s="7">
        <f t="shared" si="183"/>
        <v>184667.85</v>
      </c>
      <c r="L150" s="7">
        <f t="shared" si="183"/>
        <v>0</v>
      </c>
      <c r="M150" s="7">
        <f t="shared" si="183"/>
        <v>0</v>
      </c>
      <c r="N150" s="7">
        <f t="shared" si="183"/>
        <v>0</v>
      </c>
      <c r="O150" s="7">
        <f t="shared" si="183"/>
        <v>0</v>
      </c>
      <c r="P150" s="7">
        <f t="shared" si="183"/>
        <v>176673.17</v>
      </c>
      <c r="Q150" s="7">
        <f t="shared" si="183"/>
        <v>0</v>
      </c>
      <c r="R150" s="7">
        <f t="shared" si="183"/>
        <v>0</v>
      </c>
      <c r="S150" s="7">
        <f t="shared" si="183"/>
        <v>0</v>
      </c>
      <c r="T150" s="7">
        <f t="shared" si="183"/>
        <v>145370.18</v>
      </c>
      <c r="U150" s="7">
        <f t="shared" si="183"/>
        <v>87677.85</v>
      </c>
      <c r="V150" s="7">
        <f t="shared" si="183"/>
        <v>234443.24</v>
      </c>
      <c r="W150" s="7">
        <f t="shared" si="183"/>
        <v>126514.96</v>
      </c>
      <c r="X150" s="7">
        <f t="shared" si="183"/>
        <v>59402.39</v>
      </c>
      <c r="Y150" s="7">
        <f t="shared" si="183"/>
        <v>0</v>
      </c>
      <c r="Z150" s="7">
        <f t="shared" si="183"/>
        <v>144471.47</v>
      </c>
      <c r="AA150" s="7">
        <f t="shared" si="183"/>
        <v>0</v>
      </c>
      <c r="AB150" s="7">
        <f t="shared" si="183"/>
        <v>0</v>
      </c>
      <c r="AC150" s="7">
        <f t="shared" si="183"/>
        <v>0</v>
      </c>
      <c r="AD150" s="7">
        <f t="shared" si="183"/>
        <v>0</v>
      </c>
      <c r="AE150" s="7">
        <f t="shared" si="183"/>
        <v>54677.9</v>
      </c>
      <c r="AF150" s="7">
        <f t="shared" si="183"/>
        <v>145158.31</v>
      </c>
      <c r="AG150" s="7">
        <f t="shared" si="183"/>
        <v>0</v>
      </c>
      <c r="AH150" s="7">
        <f t="shared" si="183"/>
        <v>0</v>
      </c>
      <c r="AI150" s="7">
        <f t="shared" ref="AI150:BN150" si="184">ROUND(IF(AI103&lt;=459,AI124*AI141*AI137,0),2)</f>
        <v>239698.69</v>
      </c>
      <c r="AJ150" s="7">
        <f t="shared" si="184"/>
        <v>198070.23</v>
      </c>
      <c r="AK150" s="7">
        <f t="shared" si="184"/>
        <v>276306.76</v>
      </c>
      <c r="AL150" s="7">
        <f t="shared" si="184"/>
        <v>328483.26</v>
      </c>
      <c r="AM150" s="7">
        <f t="shared" si="184"/>
        <v>319711.90999999997</v>
      </c>
      <c r="AN150" s="7">
        <f t="shared" si="184"/>
        <v>265071</v>
      </c>
      <c r="AO150" s="7">
        <f t="shared" si="184"/>
        <v>0</v>
      </c>
      <c r="AP150" s="7">
        <f t="shared" si="184"/>
        <v>0</v>
      </c>
      <c r="AQ150" s="7">
        <f t="shared" si="184"/>
        <v>172796.57</v>
      </c>
      <c r="AR150" s="7">
        <f t="shared" si="184"/>
        <v>0</v>
      </c>
      <c r="AS150" s="7">
        <f t="shared" si="184"/>
        <v>0</v>
      </c>
      <c r="AT150" s="7">
        <f t="shared" si="184"/>
        <v>0</v>
      </c>
      <c r="AU150" s="7">
        <f t="shared" si="184"/>
        <v>146644.34</v>
      </c>
      <c r="AV150" s="7">
        <f t="shared" si="184"/>
        <v>247077.28</v>
      </c>
      <c r="AW150" s="7">
        <f t="shared" si="184"/>
        <v>120318.41</v>
      </c>
      <c r="AX150" s="7">
        <f t="shared" si="184"/>
        <v>75789.59</v>
      </c>
      <c r="AY150" s="7">
        <f t="shared" si="184"/>
        <v>212849.33</v>
      </c>
      <c r="AZ150" s="7">
        <f t="shared" si="184"/>
        <v>0</v>
      </c>
      <c r="BA150" s="7">
        <f t="shared" si="184"/>
        <v>0</v>
      </c>
      <c r="BB150" s="7">
        <f t="shared" si="184"/>
        <v>0</v>
      </c>
      <c r="BC150" s="7">
        <f t="shared" si="184"/>
        <v>0</v>
      </c>
      <c r="BD150" s="7">
        <f t="shared" si="184"/>
        <v>0</v>
      </c>
      <c r="BE150" s="7">
        <f t="shared" si="184"/>
        <v>0</v>
      </c>
      <c r="BF150" s="7">
        <f t="shared" si="184"/>
        <v>0</v>
      </c>
      <c r="BG150" s="7">
        <f t="shared" si="184"/>
        <v>0</v>
      </c>
      <c r="BH150" s="7">
        <f t="shared" si="184"/>
        <v>0</v>
      </c>
      <c r="BI150" s="7">
        <f t="shared" si="184"/>
        <v>268121.65999999997</v>
      </c>
      <c r="BJ150" s="7">
        <f t="shared" si="184"/>
        <v>0</v>
      </c>
      <c r="BK150" s="7">
        <f t="shared" si="184"/>
        <v>0</v>
      </c>
      <c r="BL150" s="7">
        <f t="shared" si="184"/>
        <v>193490.35</v>
      </c>
      <c r="BM150" s="7">
        <f t="shared" si="184"/>
        <v>218627.68</v>
      </c>
      <c r="BN150" s="7">
        <f t="shared" si="184"/>
        <v>0</v>
      </c>
      <c r="BO150" s="7">
        <f t="shared" ref="BO150:CT150" si="185">ROUND(IF(BO103&lt;=459,BO124*BO141*BO137,0),2)</f>
        <v>0</v>
      </c>
      <c r="BP150" s="7">
        <f t="shared" si="185"/>
        <v>225481.91</v>
      </c>
      <c r="BQ150" s="7">
        <f t="shared" si="185"/>
        <v>0</v>
      </c>
      <c r="BR150" s="7">
        <f t="shared" si="185"/>
        <v>0</v>
      </c>
      <c r="BS150" s="7">
        <f t="shared" si="185"/>
        <v>0</v>
      </c>
      <c r="BT150" s="7">
        <f t="shared" si="185"/>
        <v>154760.78</v>
      </c>
      <c r="BU150" s="7">
        <f t="shared" si="185"/>
        <v>185936.31</v>
      </c>
      <c r="BV150" s="7">
        <f t="shared" si="185"/>
        <v>0</v>
      </c>
      <c r="BW150" s="7">
        <f t="shared" si="185"/>
        <v>0</v>
      </c>
      <c r="BX150" s="7">
        <f t="shared" si="185"/>
        <v>67540.009999999995</v>
      </c>
      <c r="BY150" s="7">
        <f t="shared" si="185"/>
        <v>0</v>
      </c>
      <c r="BZ150" s="7">
        <f t="shared" si="185"/>
        <v>173103.17</v>
      </c>
      <c r="CA150" s="7">
        <f t="shared" si="185"/>
        <v>135874.54999999999</v>
      </c>
      <c r="CB150" s="7">
        <f t="shared" si="185"/>
        <v>0</v>
      </c>
      <c r="CC150" s="7">
        <f t="shared" si="185"/>
        <v>154745.42000000001</v>
      </c>
      <c r="CD150" s="7">
        <f t="shared" si="185"/>
        <v>86508.19</v>
      </c>
      <c r="CE150" s="7">
        <f t="shared" si="185"/>
        <v>140627.78</v>
      </c>
      <c r="CF150" s="7">
        <f t="shared" si="185"/>
        <v>146128.70000000001</v>
      </c>
      <c r="CG150" s="7">
        <f t="shared" si="185"/>
        <v>156629.01999999999</v>
      </c>
      <c r="CH150" s="7">
        <f t="shared" si="185"/>
        <v>161776.73000000001</v>
      </c>
      <c r="CI150" s="7">
        <f t="shared" si="185"/>
        <v>0</v>
      </c>
      <c r="CJ150" s="7">
        <f t="shared" si="185"/>
        <v>0</v>
      </c>
      <c r="CK150" s="7">
        <f t="shared" si="185"/>
        <v>0</v>
      </c>
      <c r="CL150" s="7">
        <f t="shared" si="185"/>
        <v>0</v>
      </c>
      <c r="CM150" s="7">
        <f t="shared" si="185"/>
        <v>0</v>
      </c>
      <c r="CN150" s="7">
        <f t="shared" si="185"/>
        <v>0</v>
      </c>
      <c r="CO150" s="7">
        <f t="shared" si="185"/>
        <v>0</v>
      </c>
      <c r="CP150" s="7">
        <f t="shared" si="185"/>
        <v>0</v>
      </c>
      <c r="CQ150" s="7">
        <f t="shared" si="185"/>
        <v>0</v>
      </c>
      <c r="CR150" s="7">
        <f t="shared" si="185"/>
        <v>219035.07</v>
      </c>
      <c r="CS150" s="7">
        <f t="shared" si="185"/>
        <v>187540.62</v>
      </c>
      <c r="CT150" s="7">
        <f t="shared" si="185"/>
        <v>158767.54</v>
      </c>
      <c r="CU150" s="7">
        <f t="shared" ref="CU150:DZ150" si="186">ROUND(IF(CU103&lt;=459,CU124*CU141*CU137,0),2)</f>
        <v>0</v>
      </c>
      <c r="CV150" s="7">
        <f t="shared" si="186"/>
        <v>35498.129999999997</v>
      </c>
      <c r="CW150" s="7">
        <f t="shared" si="186"/>
        <v>151980.85</v>
      </c>
      <c r="CX150" s="7">
        <f t="shared" si="186"/>
        <v>0</v>
      </c>
      <c r="CY150" s="7">
        <f t="shared" si="186"/>
        <v>64332.15</v>
      </c>
      <c r="CZ150" s="7">
        <f t="shared" si="186"/>
        <v>0</v>
      </c>
      <c r="DA150" s="7">
        <f t="shared" si="186"/>
        <v>107476.31</v>
      </c>
      <c r="DB150" s="7">
        <f t="shared" si="186"/>
        <v>128967.56</v>
      </c>
      <c r="DC150" s="7">
        <f t="shared" si="186"/>
        <v>99878.5</v>
      </c>
      <c r="DD150" s="7">
        <f t="shared" si="186"/>
        <v>111961.3</v>
      </c>
      <c r="DE150" s="7">
        <f t="shared" si="186"/>
        <v>182838.3</v>
      </c>
      <c r="DF150" s="7">
        <f t="shared" si="186"/>
        <v>0</v>
      </c>
      <c r="DG150" s="7">
        <f t="shared" si="186"/>
        <v>78489.88</v>
      </c>
      <c r="DH150" s="7">
        <f t="shared" si="186"/>
        <v>0</v>
      </c>
      <c r="DI150" s="7">
        <f t="shared" si="186"/>
        <v>0</v>
      </c>
      <c r="DJ150" s="7">
        <f t="shared" si="186"/>
        <v>0</v>
      </c>
      <c r="DK150" s="7">
        <f t="shared" si="186"/>
        <v>0</v>
      </c>
      <c r="DL150" s="7">
        <f t="shared" si="186"/>
        <v>0</v>
      </c>
      <c r="DM150" s="7">
        <f t="shared" si="186"/>
        <v>249152.58</v>
      </c>
      <c r="DN150" s="7">
        <f t="shared" si="186"/>
        <v>0</v>
      </c>
      <c r="DO150" s="7">
        <f t="shared" si="186"/>
        <v>0</v>
      </c>
      <c r="DP150" s="7">
        <f t="shared" si="186"/>
        <v>137287.26</v>
      </c>
      <c r="DQ150" s="7">
        <f t="shared" si="186"/>
        <v>0</v>
      </c>
      <c r="DR150" s="7">
        <f t="shared" si="186"/>
        <v>0</v>
      </c>
      <c r="DS150" s="7">
        <f t="shared" si="186"/>
        <v>0</v>
      </c>
      <c r="DT150" s="7">
        <f t="shared" si="186"/>
        <v>266498.17</v>
      </c>
      <c r="DU150" s="7">
        <f t="shared" si="186"/>
        <v>300600.65000000002</v>
      </c>
      <c r="DV150" s="7">
        <f t="shared" si="186"/>
        <v>149275.19</v>
      </c>
      <c r="DW150" s="7">
        <f t="shared" si="186"/>
        <v>220656.95</v>
      </c>
      <c r="DX150" s="7">
        <f t="shared" si="186"/>
        <v>120655.65</v>
      </c>
      <c r="DY150" s="7">
        <f t="shared" si="186"/>
        <v>97329</v>
      </c>
      <c r="DZ150" s="7">
        <f t="shared" si="186"/>
        <v>0</v>
      </c>
      <c r="EA150" s="7">
        <f t="shared" ref="EA150:FF150" si="187">ROUND(IF(EA103&lt;=459,EA124*EA141*EA137,0),2)</f>
        <v>0</v>
      </c>
      <c r="EB150" s="7">
        <f t="shared" si="187"/>
        <v>0</v>
      </c>
      <c r="EC150" s="7">
        <f t="shared" si="187"/>
        <v>160607.76999999999</v>
      </c>
      <c r="ED150" s="7">
        <f t="shared" si="187"/>
        <v>0</v>
      </c>
      <c r="EE150" s="7">
        <f t="shared" si="187"/>
        <v>197200.46</v>
      </c>
      <c r="EF150" s="7">
        <f t="shared" si="187"/>
        <v>0</v>
      </c>
      <c r="EG150" s="7">
        <f t="shared" si="187"/>
        <v>252925.12</v>
      </c>
      <c r="EH150" s="7">
        <f t="shared" si="187"/>
        <v>145135.12</v>
      </c>
      <c r="EI150" s="7">
        <f t="shared" si="187"/>
        <v>0</v>
      </c>
      <c r="EJ150" s="7">
        <f t="shared" si="187"/>
        <v>0</v>
      </c>
      <c r="EK150" s="7">
        <f t="shared" si="187"/>
        <v>0</v>
      </c>
      <c r="EL150" s="7">
        <f t="shared" si="187"/>
        <v>0</v>
      </c>
      <c r="EM150" s="7">
        <f t="shared" si="187"/>
        <v>224004.36</v>
      </c>
      <c r="EN150" s="7">
        <f t="shared" si="187"/>
        <v>0</v>
      </c>
      <c r="EO150" s="7">
        <f t="shared" si="187"/>
        <v>218224.84</v>
      </c>
      <c r="EP150" s="7">
        <f t="shared" si="187"/>
        <v>175364.38</v>
      </c>
      <c r="EQ150" s="7">
        <f t="shared" si="187"/>
        <v>0</v>
      </c>
      <c r="ER150" s="7">
        <f t="shared" si="187"/>
        <v>139337.54</v>
      </c>
      <c r="ES150" s="7">
        <f t="shared" si="187"/>
        <v>202662.54</v>
      </c>
      <c r="ET150" s="7">
        <f t="shared" si="187"/>
        <v>294384.81</v>
      </c>
      <c r="EU150" s="7">
        <f t="shared" si="187"/>
        <v>0</v>
      </c>
      <c r="EV150" s="7">
        <f t="shared" si="187"/>
        <v>113054.51</v>
      </c>
      <c r="EW150" s="7">
        <f t="shared" si="187"/>
        <v>0</v>
      </c>
      <c r="EX150" s="7">
        <f t="shared" si="187"/>
        <v>108770.65</v>
      </c>
      <c r="EY150" s="7">
        <f t="shared" si="187"/>
        <v>0</v>
      </c>
      <c r="EZ150" s="7">
        <f t="shared" si="187"/>
        <v>115157.92</v>
      </c>
      <c r="FA150" s="7">
        <f t="shared" si="187"/>
        <v>0</v>
      </c>
      <c r="FB150" s="7">
        <f t="shared" si="187"/>
        <v>215074.84</v>
      </c>
      <c r="FC150" s="7">
        <f t="shared" si="187"/>
        <v>0</v>
      </c>
      <c r="FD150" s="7">
        <f t="shared" si="187"/>
        <v>266873.46999999997</v>
      </c>
      <c r="FE150" s="7">
        <f t="shared" si="187"/>
        <v>114578</v>
      </c>
      <c r="FF150" s="7">
        <f t="shared" si="187"/>
        <v>179891.78</v>
      </c>
      <c r="FG150" s="7">
        <f t="shared" ref="FG150:FX150" si="188">ROUND(IF(FG103&lt;=459,FG124*FG141*FG137,0),2)</f>
        <v>111475.76</v>
      </c>
      <c r="FH150" s="7">
        <f t="shared" si="188"/>
        <v>108523.91</v>
      </c>
      <c r="FI150" s="7">
        <f t="shared" si="188"/>
        <v>0</v>
      </c>
      <c r="FJ150" s="7">
        <f t="shared" si="188"/>
        <v>0</v>
      </c>
      <c r="FK150" s="7">
        <f t="shared" si="188"/>
        <v>0</v>
      </c>
      <c r="FL150" s="7">
        <f t="shared" si="188"/>
        <v>0</v>
      </c>
      <c r="FM150" s="7">
        <f t="shared" si="188"/>
        <v>0</v>
      </c>
      <c r="FN150" s="7">
        <f t="shared" si="188"/>
        <v>0</v>
      </c>
      <c r="FO150" s="7">
        <f t="shared" si="188"/>
        <v>0</v>
      </c>
      <c r="FP150" s="7">
        <f t="shared" si="188"/>
        <v>0</v>
      </c>
      <c r="FQ150" s="7">
        <f t="shared" si="188"/>
        <v>0</v>
      </c>
      <c r="FR150" s="7">
        <f t="shared" si="188"/>
        <v>101472.03</v>
      </c>
      <c r="FS150" s="7">
        <f t="shared" si="188"/>
        <v>79158.080000000002</v>
      </c>
      <c r="FT150" s="7">
        <f t="shared" si="188"/>
        <v>72566.63</v>
      </c>
      <c r="FU150" s="7">
        <f t="shared" si="188"/>
        <v>0</v>
      </c>
      <c r="FV150" s="7">
        <f t="shared" si="188"/>
        <v>0</v>
      </c>
      <c r="FW150" s="7">
        <f t="shared" si="188"/>
        <v>177779.8</v>
      </c>
      <c r="FX150" s="7">
        <f t="shared" si="188"/>
        <v>59722.06</v>
      </c>
      <c r="FY150" s="34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480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481</v>
      </c>
      <c r="B152" s="7" t="s">
        <v>482</v>
      </c>
      <c r="C152" s="7">
        <f t="shared" ref="C152:AH152" si="189">ROUND(IF(C103&lt;=459,0,IF(C139&lt;=C18,C124*C141*C137,0)),2)</f>
        <v>0</v>
      </c>
      <c r="D152" s="7">
        <f t="shared" si="189"/>
        <v>0</v>
      </c>
      <c r="E152" s="7">
        <f t="shared" si="189"/>
        <v>0</v>
      </c>
      <c r="F152" s="7">
        <f t="shared" si="189"/>
        <v>6501275.7400000002</v>
      </c>
      <c r="G152" s="7">
        <f t="shared" si="189"/>
        <v>455326.54</v>
      </c>
      <c r="H152" s="7">
        <f t="shared" si="189"/>
        <v>305888.11</v>
      </c>
      <c r="I152" s="7">
        <f t="shared" si="189"/>
        <v>0</v>
      </c>
      <c r="J152" s="7">
        <f t="shared" si="189"/>
        <v>0</v>
      </c>
      <c r="K152" s="7">
        <f t="shared" si="189"/>
        <v>0</v>
      </c>
      <c r="L152" s="7">
        <f t="shared" si="189"/>
        <v>0</v>
      </c>
      <c r="M152" s="7">
        <f t="shared" si="189"/>
        <v>0</v>
      </c>
      <c r="N152" s="7">
        <f t="shared" si="189"/>
        <v>18107112.329999998</v>
      </c>
      <c r="O152" s="7">
        <f t="shared" si="189"/>
        <v>3078390.21</v>
      </c>
      <c r="P152" s="7">
        <f t="shared" si="189"/>
        <v>0</v>
      </c>
      <c r="Q152" s="7">
        <f t="shared" si="189"/>
        <v>0</v>
      </c>
      <c r="R152" s="7">
        <f t="shared" si="189"/>
        <v>1740491.47</v>
      </c>
      <c r="S152" s="7">
        <f t="shared" si="189"/>
        <v>0</v>
      </c>
      <c r="T152" s="7">
        <f t="shared" si="189"/>
        <v>0</v>
      </c>
      <c r="U152" s="7">
        <f t="shared" si="189"/>
        <v>0</v>
      </c>
      <c r="V152" s="7">
        <f t="shared" si="189"/>
        <v>0</v>
      </c>
      <c r="W152" s="7">
        <f t="shared" si="189"/>
        <v>0</v>
      </c>
      <c r="X152" s="7">
        <f t="shared" si="189"/>
        <v>0</v>
      </c>
      <c r="Y152" s="7">
        <f t="shared" si="189"/>
        <v>0</v>
      </c>
      <c r="Z152" s="7">
        <f t="shared" si="189"/>
        <v>0</v>
      </c>
      <c r="AA152" s="7">
        <f t="shared" si="189"/>
        <v>10718849.99</v>
      </c>
      <c r="AB152" s="7">
        <f t="shared" si="189"/>
        <v>6665841.6500000004</v>
      </c>
      <c r="AC152" s="7">
        <f t="shared" si="189"/>
        <v>352707.82</v>
      </c>
      <c r="AD152" s="7">
        <f t="shared" si="189"/>
        <v>487922.24</v>
      </c>
      <c r="AE152" s="7">
        <f t="shared" si="189"/>
        <v>0</v>
      </c>
      <c r="AF152" s="7">
        <f t="shared" si="189"/>
        <v>0</v>
      </c>
      <c r="AG152" s="7">
        <f t="shared" si="189"/>
        <v>167953.02</v>
      </c>
      <c r="AH152" s="7">
        <f t="shared" si="189"/>
        <v>0</v>
      </c>
      <c r="AI152" s="7">
        <f t="shared" ref="AI152:BN152" si="190">ROUND(IF(AI103&lt;=459,0,IF(AI139&lt;=AI18,AI124*AI141*AI137,0)),2)</f>
        <v>0</v>
      </c>
      <c r="AJ152" s="7">
        <f t="shared" si="190"/>
        <v>0</v>
      </c>
      <c r="AK152" s="7">
        <f t="shared" si="190"/>
        <v>0</v>
      </c>
      <c r="AL152" s="7">
        <f t="shared" si="190"/>
        <v>0</v>
      </c>
      <c r="AM152" s="7">
        <f t="shared" si="190"/>
        <v>0</v>
      </c>
      <c r="AN152" s="7">
        <f t="shared" si="190"/>
        <v>0</v>
      </c>
      <c r="AO152" s="7">
        <f t="shared" si="190"/>
        <v>0</v>
      </c>
      <c r="AP152" s="7">
        <f t="shared" si="190"/>
        <v>0</v>
      </c>
      <c r="AQ152" s="7">
        <f t="shared" si="190"/>
        <v>0</v>
      </c>
      <c r="AR152" s="7">
        <f t="shared" si="190"/>
        <v>7607564.3399999999</v>
      </c>
      <c r="AS152" s="7">
        <f t="shared" si="190"/>
        <v>2891682.8</v>
      </c>
      <c r="AT152" s="7">
        <f t="shared" si="190"/>
        <v>449423.73</v>
      </c>
      <c r="AU152" s="7">
        <f t="shared" si="190"/>
        <v>0</v>
      </c>
      <c r="AV152" s="7">
        <f t="shared" si="190"/>
        <v>0</v>
      </c>
      <c r="AW152" s="7">
        <f t="shared" si="190"/>
        <v>0</v>
      </c>
      <c r="AX152" s="7">
        <f t="shared" si="190"/>
        <v>0</v>
      </c>
      <c r="AY152" s="7">
        <f t="shared" si="190"/>
        <v>0</v>
      </c>
      <c r="AZ152" s="7">
        <f t="shared" si="190"/>
        <v>0</v>
      </c>
      <c r="BA152" s="7">
        <f t="shared" si="190"/>
        <v>0</v>
      </c>
      <c r="BB152" s="7">
        <f t="shared" si="190"/>
        <v>0</v>
      </c>
      <c r="BC152" s="7">
        <f t="shared" si="190"/>
        <v>0</v>
      </c>
      <c r="BD152" s="7">
        <f t="shared" si="190"/>
        <v>774988.89</v>
      </c>
      <c r="BE152" s="7">
        <f t="shared" si="190"/>
        <v>518554.51</v>
      </c>
      <c r="BF152" s="7">
        <f t="shared" si="190"/>
        <v>4282940.38</v>
      </c>
      <c r="BG152" s="7">
        <f t="shared" si="190"/>
        <v>0</v>
      </c>
      <c r="BH152" s="7">
        <f t="shared" si="190"/>
        <v>205669.77</v>
      </c>
      <c r="BI152" s="7">
        <f t="shared" si="190"/>
        <v>0</v>
      </c>
      <c r="BJ152" s="7">
        <f t="shared" si="190"/>
        <v>798496.57</v>
      </c>
      <c r="BK152" s="7">
        <f t="shared" si="190"/>
        <v>0</v>
      </c>
      <c r="BL152" s="7">
        <f t="shared" si="190"/>
        <v>0</v>
      </c>
      <c r="BM152" s="7">
        <f t="shared" si="190"/>
        <v>0</v>
      </c>
      <c r="BN152" s="7">
        <f t="shared" si="190"/>
        <v>0</v>
      </c>
      <c r="BO152" s="7">
        <f t="shared" ref="BO152:CT152" si="191">ROUND(IF(BO103&lt;=459,0,IF(BO139&lt;=BO18,BO124*BO141*BO137,0)),2)</f>
        <v>0</v>
      </c>
      <c r="BP152" s="7">
        <f t="shared" si="191"/>
        <v>0</v>
      </c>
      <c r="BQ152" s="7">
        <f t="shared" si="191"/>
        <v>2377586.12</v>
      </c>
      <c r="BR152" s="7">
        <f t="shared" si="191"/>
        <v>0</v>
      </c>
      <c r="BS152" s="7">
        <f t="shared" si="191"/>
        <v>0</v>
      </c>
      <c r="BT152" s="7">
        <f t="shared" si="191"/>
        <v>0</v>
      </c>
      <c r="BU152" s="7">
        <f t="shared" si="191"/>
        <v>0</v>
      </c>
      <c r="BV152" s="7">
        <f t="shared" si="191"/>
        <v>398116.38</v>
      </c>
      <c r="BW152" s="7">
        <f t="shared" si="191"/>
        <v>460279.17</v>
      </c>
      <c r="BX152" s="7">
        <f t="shared" si="191"/>
        <v>0</v>
      </c>
      <c r="BY152" s="7">
        <f t="shared" si="191"/>
        <v>0</v>
      </c>
      <c r="BZ152" s="7">
        <f t="shared" si="191"/>
        <v>0</v>
      </c>
      <c r="CA152" s="7">
        <f t="shared" si="191"/>
        <v>0</v>
      </c>
      <c r="CB152" s="7">
        <f t="shared" si="191"/>
        <v>27883804.640000001</v>
      </c>
      <c r="CC152" s="7">
        <f t="shared" si="191"/>
        <v>0</v>
      </c>
      <c r="CD152" s="7">
        <f t="shared" si="191"/>
        <v>0</v>
      </c>
      <c r="CE152" s="7">
        <f t="shared" si="191"/>
        <v>0</v>
      </c>
      <c r="CF152" s="7">
        <f t="shared" si="191"/>
        <v>0</v>
      </c>
      <c r="CG152" s="7">
        <f t="shared" si="191"/>
        <v>0</v>
      </c>
      <c r="CH152" s="7">
        <f t="shared" si="191"/>
        <v>0</v>
      </c>
      <c r="CI152" s="7">
        <f t="shared" si="191"/>
        <v>0</v>
      </c>
      <c r="CJ152" s="7">
        <f t="shared" si="191"/>
        <v>0</v>
      </c>
      <c r="CK152" s="7">
        <f t="shared" si="191"/>
        <v>2368633.13</v>
      </c>
      <c r="CL152" s="7">
        <f t="shared" si="191"/>
        <v>529505.36</v>
      </c>
      <c r="CM152" s="7">
        <f t="shared" si="191"/>
        <v>0</v>
      </c>
      <c r="CN152" s="7">
        <f t="shared" si="191"/>
        <v>7944618.79</v>
      </c>
      <c r="CO152" s="7">
        <f t="shared" si="191"/>
        <v>5159951.1500000004</v>
      </c>
      <c r="CP152" s="7">
        <f t="shared" si="191"/>
        <v>0</v>
      </c>
      <c r="CQ152" s="7">
        <f t="shared" si="191"/>
        <v>0</v>
      </c>
      <c r="CR152" s="7">
        <f t="shared" si="191"/>
        <v>0</v>
      </c>
      <c r="CS152" s="7">
        <f t="shared" si="191"/>
        <v>0</v>
      </c>
      <c r="CT152" s="7">
        <f t="shared" si="191"/>
        <v>0</v>
      </c>
      <c r="CU152" s="7">
        <f t="shared" ref="CU152:DZ152" si="192">ROUND(IF(CU103&lt;=459,0,IF(CU139&lt;=CU18,CU124*CU141*CU137,0)),2)</f>
        <v>164597.76999999999</v>
      </c>
      <c r="CV152" s="7">
        <f t="shared" si="192"/>
        <v>0</v>
      </c>
      <c r="CW152" s="7">
        <f t="shared" si="192"/>
        <v>0</v>
      </c>
      <c r="CX152" s="7">
        <f t="shared" si="192"/>
        <v>0</v>
      </c>
      <c r="CY152" s="7">
        <f t="shared" si="192"/>
        <v>0</v>
      </c>
      <c r="CZ152" s="7">
        <f t="shared" si="192"/>
        <v>0</v>
      </c>
      <c r="DA152" s="7">
        <f t="shared" si="192"/>
        <v>0</v>
      </c>
      <c r="DB152" s="7">
        <f t="shared" si="192"/>
        <v>0</v>
      </c>
      <c r="DC152" s="7">
        <f t="shared" si="192"/>
        <v>0</v>
      </c>
      <c r="DD152" s="7">
        <f t="shared" si="192"/>
        <v>0</v>
      </c>
      <c r="DE152" s="7">
        <f t="shared" si="192"/>
        <v>0</v>
      </c>
      <c r="DF152" s="7">
        <f t="shared" si="192"/>
        <v>0</v>
      </c>
      <c r="DG152" s="7">
        <f t="shared" si="192"/>
        <v>0</v>
      </c>
      <c r="DH152" s="7">
        <f t="shared" si="192"/>
        <v>0</v>
      </c>
      <c r="DI152" s="7">
        <f t="shared" si="192"/>
        <v>0</v>
      </c>
      <c r="DJ152" s="7">
        <f t="shared" si="192"/>
        <v>0</v>
      </c>
      <c r="DK152" s="7">
        <f t="shared" si="192"/>
        <v>0</v>
      </c>
      <c r="DL152" s="7">
        <f t="shared" si="192"/>
        <v>0</v>
      </c>
      <c r="DM152" s="7">
        <f t="shared" si="192"/>
        <v>0</v>
      </c>
      <c r="DN152" s="7">
        <f t="shared" si="192"/>
        <v>0</v>
      </c>
      <c r="DO152" s="7">
        <f t="shared" si="192"/>
        <v>0</v>
      </c>
      <c r="DP152" s="7">
        <f t="shared" si="192"/>
        <v>0</v>
      </c>
      <c r="DQ152" s="7">
        <f t="shared" si="192"/>
        <v>312523.75</v>
      </c>
      <c r="DR152" s="7">
        <f t="shared" si="192"/>
        <v>0</v>
      </c>
      <c r="DS152" s="7">
        <f t="shared" si="192"/>
        <v>0</v>
      </c>
      <c r="DT152" s="7">
        <f t="shared" si="192"/>
        <v>0</v>
      </c>
      <c r="DU152" s="7">
        <f t="shared" si="192"/>
        <v>0</v>
      </c>
      <c r="DV152" s="7">
        <f t="shared" si="192"/>
        <v>0</v>
      </c>
      <c r="DW152" s="7">
        <f t="shared" si="192"/>
        <v>0</v>
      </c>
      <c r="DX152" s="7">
        <f t="shared" si="192"/>
        <v>0</v>
      </c>
      <c r="DY152" s="7">
        <f t="shared" si="192"/>
        <v>0</v>
      </c>
      <c r="DZ152" s="7">
        <f t="shared" si="192"/>
        <v>234349.27</v>
      </c>
      <c r="EA152" s="7">
        <f t="shared" ref="EA152:FF152" si="193">ROUND(IF(EA103&lt;=459,0,IF(EA139&lt;=EA18,EA124*EA141*EA137,0)),2)</f>
        <v>299006.76</v>
      </c>
      <c r="EB152" s="7">
        <f t="shared" si="193"/>
        <v>0</v>
      </c>
      <c r="EC152" s="7">
        <f t="shared" si="193"/>
        <v>0</v>
      </c>
      <c r="ED152" s="7">
        <f t="shared" si="193"/>
        <v>80747.09</v>
      </c>
      <c r="EE152" s="7">
        <f t="shared" si="193"/>
        <v>0</v>
      </c>
      <c r="EF152" s="7">
        <f t="shared" si="193"/>
        <v>0</v>
      </c>
      <c r="EG152" s="7">
        <f t="shared" si="193"/>
        <v>0</v>
      </c>
      <c r="EH152" s="7">
        <f t="shared" si="193"/>
        <v>0</v>
      </c>
      <c r="EI152" s="7">
        <f t="shared" si="193"/>
        <v>0</v>
      </c>
      <c r="EJ152" s="7">
        <f t="shared" si="193"/>
        <v>0</v>
      </c>
      <c r="EK152" s="7">
        <f t="shared" si="193"/>
        <v>261517.54</v>
      </c>
      <c r="EL152" s="7">
        <f t="shared" si="193"/>
        <v>209318.66</v>
      </c>
      <c r="EM152" s="7">
        <f t="shared" si="193"/>
        <v>0</v>
      </c>
      <c r="EN152" s="7">
        <f t="shared" si="193"/>
        <v>0</v>
      </c>
      <c r="EO152" s="7">
        <f t="shared" si="193"/>
        <v>0</v>
      </c>
      <c r="EP152" s="7">
        <f t="shared" si="193"/>
        <v>0</v>
      </c>
      <c r="EQ152" s="7">
        <f t="shared" si="193"/>
        <v>519707.88</v>
      </c>
      <c r="ER152" s="7">
        <f t="shared" si="193"/>
        <v>0</v>
      </c>
      <c r="ES152" s="7">
        <f t="shared" si="193"/>
        <v>0</v>
      </c>
      <c r="ET152" s="7">
        <f t="shared" si="193"/>
        <v>0</v>
      </c>
      <c r="EU152" s="7">
        <f t="shared" si="193"/>
        <v>0</v>
      </c>
      <c r="EV152" s="7">
        <f t="shared" si="193"/>
        <v>0</v>
      </c>
      <c r="EW152" s="7">
        <f t="shared" si="193"/>
        <v>234481.39</v>
      </c>
      <c r="EX152" s="7">
        <f t="shared" si="193"/>
        <v>0</v>
      </c>
      <c r="EY152" s="7">
        <f t="shared" si="193"/>
        <v>0</v>
      </c>
      <c r="EZ152" s="7">
        <f t="shared" si="193"/>
        <v>0</v>
      </c>
      <c r="FA152" s="7">
        <f t="shared" si="193"/>
        <v>1431002.64</v>
      </c>
      <c r="FB152" s="7">
        <f t="shared" si="193"/>
        <v>0</v>
      </c>
      <c r="FC152" s="7">
        <f t="shared" si="193"/>
        <v>699419.82</v>
      </c>
      <c r="FD152" s="7">
        <f t="shared" si="193"/>
        <v>0</v>
      </c>
      <c r="FE152" s="7">
        <f t="shared" si="193"/>
        <v>0</v>
      </c>
      <c r="FF152" s="7">
        <f t="shared" si="193"/>
        <v>0</v>
      </c>
      <c r="FG152" s="7">
        <f t="shared" ref="FG152:FX152" si="194">ROUND(IF(FG103&lt;=459,0,IF(FG139&lt;=FG18,FG124*FG141*FG137,0)),2)</f>
        <v>0</v>
      </c>
      <c r="FH152" s="7">
        <f t="shared" si="194"/>
        <v>0</v>
      </c>
      <c r="FI152" s="7">
        <f t="shared" si="194"/>
        <v>0</v>
      </c>
      <c r="FJ152" s="7">
        <f t="shared" si="194"/>
        <v>651777.51</v>
      </c>
      <c r="FK152" s="7">
        <f t="shared" si="194"/>
        <v>0</v>
      </c>
      <c r="FL152" s="7">
        <f t="shared" si="194"/>
        <v>1192410.02</v>
      </c>
      <c r="FM152" s="7">
        <f t="shared" si="194"/>
        <v>1237066.31</v>
      </c>
      <c r="FN152" s="7">
        <f t="shared" si="194"/>
        <v>0</v>
      </c>
      <c r="FO152" s="7">
        <f t="shared" si="194"/>
        <v>0</v>
      </c>
      <c r="FP152" s="7">
        <f t="shared" si="194"/>
        <v>0</v>
      </c>
      <c r="FQ152" s="7">
        <f t="shared" si="194"/>
        <v>0</v>
      </c>
      <c r="FR152" s="7">
        <f t="shared" si="194"/>
        <v>0</v>
      </c>
      <c r="FS152" s="7">
        <f t="shared" si="194"/>
        <v>0</v>
      </c>
      <c r="FT152" s="7">
        <f t="shared" si="194"/>
        <v>0</v>
      </c>
      <c r="FU152" s="7">
        <f t="shared" si="194"/>
        <v>0</v>
      </c>
      <c r="FV152" s="7">
        <f t="shared" si="194"/>
        <v>0</v>
      </c>
      <c r="FW152" s="7">
        <f t="shared" si="194"/>
        <v>0</v>
      </c>
      <c r="FX152" s="7">
        <f t="shared" si="194"/>
        <v>0</v>
      </c>
      <c r="FY152" s="7"/>
      <c r="FZ152" s="7"/>
      <c r="GA152" s="7"/>
      <c r="GB152" s="34"/>
      <c r="GC152" s="34"/>
      <c r="GD152" s="34"/>
      <c r="GE152" s="34"/>
      <c r="GF152" s="34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483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484</v>
      </c>
      <c r="B154" s="7" t="s">
        <v>485</v>
      </c>
      <c r="C154" s="19">
        <f t="shared" ref="C154:AH154" si="195">ROUND(IF((AND((C103&lt;=459),(C139&lt;=C18)))=TRUE(),0,IF((AND(C150=0,C152=0))=TRUE(),C18*C20,0)),1)</f>
        <v>3551.5</v>
      </c>
      <c r="D154" s="19">
        <f t="shared" si="195"/>
        <v>17607.400000000001</v>
      </c>
      <c r="E154" s="19">
        <f t="shared" si="195"/>
        <v>2793.4</v>
      </c>
      <c r="F154" s="19">
        <f t="shared" si="195"/>
        <v>0</v>
      </c>
      <c r="G154" s="19">
        <f t="shared" si="195"/>
        <v>0</v>
      </c>
      <c r="H154" s="19">
        <f t="shared" si="195"/>
        <v>0</v>
      </c>
      <c r="I154" s="19">
        <f t="shared" si="195"/>
        <v>3803.5</v>
      </c>
      <c r="J154" s="19">
        <f t="shared" si="195"/>
        <v>956</v>
      </c>
      <c r="K154" s="19">
        <f t="shared" si="195"/>
        <v>0</v>
      </c>
      <c r="L154" s="19">
        <f t="shared" si="195"/>
        <v>970.3</v>
      </c>
      <c r="M154" s="19">
        <f t="shared" si="195"/>
        <v>499.8</v>
      </c>
      <c r="N154" s="19">
        <f t="shared" si="195"/>
        <v>0</v>
      </c>
      <c r="O154" s="19">
        <f t="shared" si="195"/>
        <v>0</v>
      </c>
      <c r="P154" s="19">
        <f t="shared" si="195"/>
        <v>0</v>
      </c>
      <c r="Q154" s="19">
        <f t="shared" si="195"/>
        <v>15968.8</v>
      </c>
      <c r="R154" s="19">
        <f t="shared" si="195"/>
        <v>0</v>
      </c>
      <c r="S154" s="19">
        <f t="shared" si="195"/>
        <v>710.9</v>
      </c>
      <c r="T154" s="19">
        <f t="shared" si="195"/>
        <v>0</v>
      </c>
      <c r="U154" s="19">
        <f t="shared" si="195"/>
        <v>0</v>
      </c>
      <c r="V154" s="19">
        <f t="shared" si="195"/>
        <v>0</v>
      </c>
      <c r="W154" s="19">
        <f t="shared" si="195"/>
        <v>0</v>
      </c>
      <c r="X154" s="19">
        <f t="shared" si="195"/>
        <v>0</v>
      </c>
      <c r="Y154" s="19">
        <f t="shared" si="195"/>
        <v>906.3</v>
      </c>
      <c r="Z154" s="19">
        <f t="shared" si="195"/>
        <v>0</v>
      </c>
      <c r="AA154" s="19">
        <f t="shared" si="195"/>
        <v>0</v>
      </c>
      <c r="AB154" s="19">
        <f t="shared" si="195"/>
        <v>0</v>
      </c>
      <c r="AC154" s="19">
        <f t="shared" si="195"/>
        <v>0</v>
      </c>
      <c r="AD154" s="19">
        <f t="shared" si="195"/>
        <v>0</v>
      </c>
      <c r="AE154" s="19">
        <f t="shared" si="195"/>
        <v>0</v>
      </c>
      <c r="AF154" s="19">
        <f t="shared" si="195"/>
        <v>0</v>
      </c>
      <c r="AG154" s="19">
        <f t="shared" si="195"/>
        <v>0</v>
      </c>
      <c r="AH154" s="19">
        <f t="shared" si="195"/>
        <v>445.1</v>
      </c>
      <c r="AI154" s="19">
        <f t="shared" ref="AI154:BN154" si="196">ROUND(IF((AND((AI103&lt;=459),(AI139&lt;=AI18)))=TRUE(),0,IF((AND(AI150=0,AI152=0))=TRUE(),AI18*AI20,0)),1)</f>
        <v>0</v>
      </c>
      <c r="AJ154" s="19">
        <f t="shared" si="196"/>
        <v>0</v>
      </c>
      <c r="AK154" s="19">
        <f t="shared" si="196"/>
        <v>0</v>
      </c>
      <c r="AL154" s="19">
        <f t="shared" si="196"/>
        <v>0</v>
      </c>
      <c r="AM154" s="19">
        <f t="shared" si="196"/>
        <v>0</v>
      </c>
      <c r="AN154" s="19">
        <f t="shared" si="196"/>
        <v>0</v>
      </c>
      <c r="AO154" s="19">
        <f t="shared" si="196"/>
        <v>1974.5</v>
      </c>
      <c r="AP154" s="19">
        <f t="shared" si="196"/>
        <v>36104.9</v>
      </c>
      <c r="AQ154" s="19">
        <f t="shared" si="196"/>
        <v>0</v>
      </c>
      <c r="AR154" s="19">
        <f t="shared" si="196"/>
        <v>0</v>
      </c>
      <c r="AS154" s="19">
        <f t="shared" si="196"/>
        <v>0</v>
      </c>
      <c r="AT154" s="19">
        <f t="shared" si="196"/>
        <v>0</v>
      </c>
      <c r="AU154" s="19">
        <f t="shared" si="196"/>
        <v>0</v>
      </c>
      <c r="AV154" s="19">
        <f t="shared" si="196"/>
        <v>0</v>
      </c>
      <c r="AW154" s="19">
        <f t="shared" si="196"/>
        <v>0</v>
      </c>
      <c r="AX154" s="19">
        <f t="shared" si="196"/>
        <v>0</v>
      </c>
      <c r="AY154" s="19">
        <f t="shared" si="196"/>
        <v>0</v>
      </c>
      <c r="AZ154" s="19">
        <f t="shared" si="196"/>
        <v>4546.1000000000004</v>
      </c>
      <c r="BA154" s="19">
        <f t="shared" si="196"/>
        <v>3860</v>
      </c>
      <c r="BB154" s="19">
        <f t="shared" si="196"/>
        <v>3286.4</v>
      </c>
      <c r="BC154" s="19">
        <f t="shared" si="196"/>
        <v>11818.2</v>
      </c>
      <c r="BD154" s="19">
        <f t="shared" si="196"/>
        <v>0</v>
      </c>
      <c r="BE154" s="19">
        <f t="shared" si="196"/>
        <v>0</v>
      </c>
      <c r="BF154" s="19">
        <f t="shared" si="196"/>
        <v>0</v>
      </c>
      <c r="BG154" s="19">
        <f t="shared" si="196"/>
        <v>412.9</v>
      </c>
      <c r="BH154" s="19">
        <f t="shared" si="196"/>
        <v>0</v>
      </c>
      <c r="BI154" s="19">
        <f t="shared" si="196"/>
        <v>0</v>
      </c>
      <c r="BJ154" s="19">
        <f t="shared" si="196"/>
        <v>0</v>
      </c>
      <c r="BK154" s="19">
        <f t="shared" si="196"/>
        <v>9723.5</v>
      </c>
      <c r="BL154" s="19">
        <f t="shared" si="196"/>
        <v>0</v>
      </c>
      <c r="BM154" s="19">
        <f t="shared" si="196"/>
        <v>0</v>
      </c>
      <c r="BN154" s="19">
        <f t="shared" si="196"/>
        <v>1435.7</v>
      </c>
      <c r="BO154" s="19">
        <f t="shared" ref="BO154:CT154" si="197">ROUND(IF((AND((BO103&lt;=459),(BO139&lt;=BO18)))=TRUE(),0,IF((AND(BO150=0,BO152=0))=TRUE(),BO18*BO20,0)),1)</f>
        <v>533.79999999999995</v>
      </c>
      <c r="BP154" s="19">
        <f t="shared" si="197"/>
        <v>0</v>
      </c>
      <c r="BQ154" s="19">
        <f t="shared" si="197"/>
        <v>0</v>
      </c>
      <c r="BR154" s="19">
        <f t="shared" si="197"/>
        <v>1855.7</v>
      </c>
      <c r="BS154" s="19">
        <f t="shared" si="197"/>
        <v>481.1</v>
      </c>
      <c r="BT154" s="19">
        <f t="shared" si="197"/>
        <v>0</v>
      </c>
      <c r="BU154" s="19">
        <f t="shared" si="197"/>
        <v>0</v>
      </c>
      <c r="BV154" s="19">
        <f t="shared" si="197"/>
        <v>0</v>
      </c>
      <c r="BW154" s="19">
        <f t="shared" si="197"/>
        <v>0</v>
      </c>
      <c r="BX154" s="19">
        <f t="shared" si="197"/>
        <v>0</v>
      </c>
      <c r="BY154" s="19">
        <f t="shared" si="197"/>
        <v>220.1</v>
      </c>
      <c r="BZ154" s="19">
        <f t="shared" si="197"/>
        <v>0</v>
      </c>
      <c r="CA154" s="19">
        <f t="shared" si="197"/>
        <v>0</v>
      </c>
      <c r="CB154" s="19">
        <f t="shared" si="197"/>
        <v>0</v>
      </c>
      <c r="CC154" s="19">
        <f t="shared" si="197"/>
        <v>0</v>
      </c>
      <c r="CD154" s="19">
        <f t="shared" si="197"/>
        <v>0</v>
      </c>
      <c r="CE154" s="19">
        <f t="shared" si="197"/>
        <v>0</v>
      </c>
      <c r="CF154" s="19">
        <f t="shared" si="197"/>
        <v>0</v>
      </c>
      <c r="CG154" s="19">
        <f t="shared" si="197"/>
        <v>0</v>
      </c>
      <c r="CH154" s="19">
        <f t="shared" si="197"/>
        <v>0</v>
      </c>
      <c r="CI154" s="19">
        <f t="shared" si="197"/>
        <v>291.10000000000002</v>
      </c>
      <c r="CJ154" s="19">
        <f t="shared" si="197"/>
        <v>414.9</v>
      </c>
      <c r="CK154" s="19">
        <f t="shared" si="197"/>
        <v>0</v>
      </c>
      <c r="CL154" s="19">
        <f t="shared" si="197"/>
        <v>0</v>
      </c>
      <c r="CM154" s="19">
        <f t="shared" si="197"/>
        <v>272.39999999999998</v>
      </c>
      <c r="CN154" s="19">
        <f t="shared" si="197"/>
        <v>0</v>
      </c>
      <c r="CO154" s="19">
        <f t="shared" si="197"/>
        <v>0</v>
      </c>
      <c r="CP154" s="19">
        <f t="shared" si="197"/>
        <v>424.5</v>
      </c>
      <c r="CQ154" s="19">
        <f t="shared" si="197"/>
        <v>341.9</v>
      </c>
      <c r="CR154" s="19">
        <f t="shared" si="197"/>
        <v>0</v>
      </c>
      <c r="CS154" s="19">
        <f t="shared" si="197"/>
        <v>0</v>
      </c>
      <c r="CT154" s="19">
        <f t="shared" si="197"/>
        <v>0</v>
      </c>
      <c r="CU154" s="19">
        <f t="shared" ref="CU154:DZ154" si="198">ROUND(IF((AND((CU103&lt;=459),(CU139&lt;=CU18)))=TRUE(),0,IF((AND(CU150=0,CU152=0))=TRUE(),CU18*CU20,0)),1)</f>
        <v>0</v>
      </c>
      <c r="CV154" s="19">
        <f t="shared" si="198"/>
        <v>0</v>
      </c>
      <c r="CW154" s="19">
        <f t="shared" si="198"/>
        <v>0</v>
      </c>
      <c r="CX154" s="19">
        <f t="shared" si="198"/>
        <v>188.8</v>
      </c>
      <c r="CY154" s="19">
        <f t="shared" si="198"/>
        <v>0</v>
      </c>
      <c r="CZ154" s="19">
        <f t="shared" si="198"/>
        <v>851.7</v>
      </c>
      <c r="DA154" s="19">
        <f t="shared" si="198"/>
        <v>0</v>
      </c>
      <c r="DB154" s="19">
        <f t="shared" si="198"/>
        <v>0</v>
      </c>
      <c r="DC154" s="19">
        <f t="shared" si="198"/>
        <v>0</v>
      </c>
      <c r="DD154" s="19">
        <f t="shared" si="198"/>
        <v>0</v>
      </c>
      <c r="DE154" s="19">
        <f t="shared" si="198"/>
        <v>0</v>
      </c>
      <c r="DF154" s="19">
        <f t="shared" si="198"/>
        <v>9119.1</v>
      </c>
      <c r="DG154" s="19">
        <f t="shared" si="198"/>
        <v>0</v>
      </c>
      <c r="DH154" s="19">
        <f t="shared" si="198"/>
        <v>832.3</v>
      </c>
      <c r="DI154" s="19">
        <f t="shared" si="198"/>
        <v>1110.0999999999999</v>
      </c>
      <c r="DJ154" s="19">
        <f t="shared" si="198"/>
        <v>265.10000000000002</v>
      </c>
      <c r="DK154" s="19">
        <f t="shared" si="198"/>
        <v>193.1</v>
      </c>
      <c r="DL154" s="19">
        <f t="shared" si="198"/>
        <v>2455</v>
      </c>
      <c r="DM154" s="19">
        <f t="shared" si="198"/>
        <v>0</v>
      </c>
      <c r="DN154" s="19">
        <f t="shared" si="198"/>
        <v>542.79999999999995</v>
      </c>
      <c r="DO154" s="19">
        <f t="shared" si="198"/>
        <v>1351.1</v>
      </c>
      <c r="DP154" s="19">
        <f t="shared" si="198"/>
        <v>0</v>
      </c>
      <c r="DQ154" s="19">
        <f t="shared" si="198"/>
        <v>0</v>
      </c>
      <c r="DR154" s="19">
        <f t="shared" si="198"/>
        <v>589.70000000000005</v>
      </c>
      <c r="DS154" s="19">
        <f t="shared" si="198"/>
        <v>300.5</v>
      </c>
      <c r="DT154" s="19">
        <f t="shared" si="198"/>
        <v>0</v>
      </c>
      <c r="DU154" s="19">
        <f t="shared" si="198"/>
        <v>0</v>
      </c>
      <c r="DV154" s="19">
        <f t="shared" si="198"/>
        <v>0</v>
      </c>
      <c r="DW154" s="19">
        <f t="shared" si="198"/>
        <v>0</v>
      </c>
      <c r="DX154" s="19">
        <f t="shared" si="198"/>
        <v>0</v>
      </c>
      <c r="DY154" s="19">
        <f t="shared" si="198"/>
        <v>0</v>
      </c>
      <c r="DZ154" s="19">
        <f t="shared" si="198"/>
        <v>0</v>
      </c>
      <c r="EA154" s="19">
        <f t="shared" ref="EA154:FF154" si="199">ROUND(IF((AND((EA103&lt;=459),(EA139&lt;=EA18)))=TRUE(),0,IF((AND(EA150=0,EA152=0))=TRUE(),EA18*EA20,0)),1)</f>
        <v>0</v>
      </c>
      <c r="EB154" s="19">
        <f t="shared" si="199"/>
        <v>246.9</v>
      </c>
      <c r="EC154" s="19">
        <f t="shared" si="199"/>
        <v>0</v>
      </c>
      <c r="ED154" s="19">
        <f t="shared" si="199"/>
        <v>0</v>
      </c>
      <c r="EE154" s="19">
        <f t="shared" si="199"/>
        <v>0</v>
      </c>
      <c r="EF154" s="19">
        <f t="shared" si="199"/>
        <v>618.70000000000005</v>
      </c>
      <c r="EG154" s="19">
        <f t="shared" si="199"/>
        <v>0</v>
      </c>
      <c r="EH154" s="19">
        <f t="shared" si="199"/>
        <v>0</v>
      </c>
      <c r="EI154" s="19">
        <f t="shared" si="199"/>
        <v>6349.3</v>
      </c>
      <c r="EJ154" s="19">
        <f t="shared" si="199"/>
        <v>4291.8</v>
      </c>
      <c r="EK154" s="19">
        <f t="shared" si="199"/>
        <v>0</v>
      </c>
      <c r="EL154" s="19">
        <f t="shared" si="199"/>
        <v>0</v>
      </c>
      <c r="EM154" s="19">
        <f t="shared" si="199"/>
        <v>0</v>
      </c>
      <c r="EN154" s="19">
        <f t="shared" si="199"/>
        <v>481</v>
      </c>
      <c r="EO154" s="19">
        <f t="shared" si="199"/>
        <v>0</v>
      </c>
      <c r="EP154" s="19">
        <f t="shared" si="199"/>
        <v>0</v>
      </c>
      <c r="EQ154" s="19">
        <f t="shared" si="199"/>
        <v>0</v>
      </c>
      <c r="ER154" s="19">
        <f t="shared" si="199"/>
        <v>0</v>
      </c>
      <c r="ES154" s="19">
        <f t="shared" si="199"/>
        <v>0</v>
      </c>
      <c r="ET154" s="19">
        <f t="shared" si="199"/>
        <v>0</v>
      </c>
      <c r="EU154" s="19">
        <f t="shared" si="199"/>
        <v>227.4</v>
      </c>
      <c r="EV154" s="19">
        <f t="shared" si="199"/>
        <v>0</v>
      </c>
      <c r="EW154" s="19">
        <f t="shared" si="199"/>
        <v>0</v>
      </c>
      <c r="EX154" s="19">
        <f t="shared" si="199"/>
        <v>0</v>
      </c>
      <c r="EY154" s="19">
        <f t="shared" si="199"/>
        <v>408.1</v>
      </c>
      <c r="EZ154" s="19">
        <f t="shared" si="199"/>
        <v>0</v>
      </c>
      <c r="FA154" s="19">
        <f t="shared" si="199"/>
        <v>0</v>
      </c>
      <c r="FB154" s="19">
        <f t="shared" si="199"/>
        <v>0</v>
      </c>
      <c r="FC154" s="19">
        <f t="shared" si="199"/>
        <v>0</v>
      </c>
      <c r="FD154" s="19">
        <f t="shared" si="199"/>
        <v>0</v>
      </c>
      <c r="FE154" s="19">
        <f t="shared" si="199"/>
        <v>0</v>
      </c>
      <c r="FF154" s="19">
        <f t="shared" si="199"/>
        <v>0</v>
      </c>
      <c r="FG154" s="19">
        <f t="shared" ref="FG154:FX154" si="200">ROUND(IF((AND((FG103&lt;=459),(FG139&lt;=FG18)))=TRUE(),0,IF((AND(FG150=0,FG152=0))=TRUE(),FG18*FG20,0)),1)</f>
        <v>0</v>
      </c>
      <c r="FH154" s="19">
        <f t="shared" si="200"/>
        <v>0</v>
      </c>
      <c r="FI154" s="19">
        <f t="shared" si="200"/>
        <v>783</v>
      </c>
      <c r="FJ154" s="19">
        <f t="shared" si="200"/>
        <v>0</v>
      </c>
      <c r="FK154" s="19">
        <f t="shared" si="200"/>
        <v>1063.8</v>
      </c>
      <c r="FL154" s="19">
        <f t="shared" si="200"/>
        <v>0</v>
      </c>
      <c r="FM154" s="19">
        <f t="shared" si="200"/>
        <v>0</v>
      </c>
      <c r="FN154" s="19">
        <f t="shared" si="200"/>
        <v>9281.6</v>
      </c>
      <c r="FO154" s="19">
        <f t="shared" si="200"/>
        <v>450.3</v>
      </c>
      <c r="FP154" s="19">
        <f t="shared" si="200"/>
        <v>907.9</v>
      </c>
      <c r="FQ154" s="19">
        <f t="shared" si="200"/>
        <v>391.7</v>
      </c>
      <c r="FR154" s="19">
        <f t="shared" si="200"/>
        <v>0</v>
      </c>
      <c r="FS154" s="19">
        <f t="shared" si="200"/>
        <v>0</v>
      </c>
      <c r="FT154" s="19">
        <f t="shared" si="200"/>
        <v>0</v>
      </c>
      <c r="FU154" s="19">
        <f t="shared" si="200"/>
        <v>351</v>
      </c>
      <c r="FV154" s="19">
        <f t="shared" si="200"/>
        <v>296.8</v>
      </c>
      <c r="FW154" s="19">
        <f t="shared" si="200"/>
        <v>0</v>
      </c>
      <c r="FX154" s="19">
        <f t="shared" si="200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486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487</v>
      </c>
      <c r="B156" s="7" t="s">
        <v>488</v>
      </c>
      <c r="C156" s="7">
        <f t="shared" ref="C156:AH156" si="201">ROUND(IF((AND((C103&lt;=459),(C139&lt;=C18)))=TRUE(),0,(C124*C141*C154)),2)</f>
        <v>3802736.66</v>
      </c>
      <c r="D156" s="7">
        <f t="shared" si="201"/>
        <v>18920520.120000001</v>
      </c>
      <c r="E156" s="7">
        <f t="shared" si="201"/>
        <v>2965851.15</v>
      </c>
      <c r="F156" s="7">
        <f t="shared" si="201"/>
        <v>0</v>
      </c>
      <c r="G156" s="7">
        <f t="shared" si="201"/>
        <v>0</v>
      </c>
      <c r="H156" s="7">
        <f t="shared" si="201"/>
        <v>0</v>
      </c>
      <c r="I156" s="7">
        <f t="shared" si="201"/>
        <v>4046075.87</v>
      </c>
      <c r="J156" s="7">
        <f t="shared" si="201"/>
        <v>971376.82</v>
      </c>
      <c r="K156" s="7">
        <f t="shared" si="201"/>
        <v>0</v>
      </c>
      <c r="L156" s="7">
        <f t="shared" si="201"/>
        <v>1069701.9099999999</v>
      </c>
      <c r="M156" s="7">
        <f t="shared" si="201"/>
        <v>579841.17000000004</v>
      </c>
      <c r="N156" s="7">
        <f t="shared" si="201"/>
        <v>0</v>
      </c>
      <c r="O156" s="7">
        <f t="shared" si="201"/>
        <v>0</v>
      </c>
      <c r="P156" s="7">
        <f t="shared" si="201"/>
        <v>0</v>
      </c>
      <c r="Q156" s="7">
        <f t="shared" si="201"/>
        <v>17404860.940000001</v>
      </c>
      <c r="R156" s="7">
        <f t="shared" si="201"/>
        <v>0</v>
      </c>
      <c r="S156" s="7">
        <f t="shared" si="201"/>
        <v>774746.61</v>
      </c>
      <c r="T156" s="7">
        <f t="shared" si="201"/>
        <v>0</v>
      </c>
      <c r="U156" s="7">
        <f t="shared" si="201"/>
        <v>0</v>
      </c>
      <c r="V156" s="7">
        <f t="shared" si="201"/>
        <v>0</v>
      </c>
      <c r="W156" s="7">
        <f t="shared" si="201"/>
        <v>0</v>
      </c>
      <c r="X156" s="7">
        <f t="shared" si="201"/>
        <v>0</v>
      </c>
      <c r="Y156" s="7">
        <f t="shared" si="201"/>
        <v>882758.1</v>
      </c>
      <c r="Z156" s="7">
        <f t="shared" si="201"/>
        <v>0</v>
      </c>
      <c r="AA156" s="7">
        <f t="shared" si="201"/>
        <v>0</v>
      </c>
      <c r="AB156" s="7">
        <f t="shared" si="201"/>
        <v>0</v>
      </c>
      <c r="AC156" s="7">
        <f t="shared" si="201"/>
        <v>0</v>
      </c>
      <c r="AD156" s="7">
        <f t="shared" si="201"/>
        <v>0</v>
      </c>
      <c r="AE156" s="7">
        <f t="shared" si="201"/>
        <v>0</v>
      </c>
      <c r="AF156" s="7">
        <f t="shared" si="201"/>
        <v>0</v>
      </c>
      <c r="AG156" s="7">
        <f t="shared" si="201"/>
        <v>0</v>
      </c>
      <c r="AH156" s="7">
        <f t="shared" si="201"/>
        <v>471913.55</v>
      </c>
      <c r="AI156" s="7">
        <f t="shared" ref="AI156:BN156" si="202">ROUND(IF((AND((AI103&lt;=459),(AI139&lt;=AI18)))=TRUE(),0,(AI124*AI141*AI154)),2)</f>
        <v>0</v>
      </c>
      <c r="AJ156" s="7">
        <f t="shared" si="202"/>
        <v>0</v>
      </c>
      <c r="AK156" s="7">
        <f t="shared" si="202"/>
        <v>0</v>
      </c>
      <c r="AL156" s="7">
        <f t="shared" si="202"/>
        <v>0</v>
      </c>
      <c r="AM156" s="7">
        <f t="shared" si="202"/>
        <v>0</v>
      </c>
      <c r="AN156" s="7">
        <f t="shared" si="202"/>
        <v>0</v>
      </c>
      <c r="AO156" s="7">
        <f t="shared" si="202"/>
        <v>2062999.81</v>
      </c>
      <c r="AP156" s="7">
        <f t="shared" si="202"/>
        <v>39380955.390000001</v>
      </c>
      <c r="AQ156" s="7">
        <f t="shared" si="202"/>
        <v>0</v>
      </c>
      <c r="AR156" s="7">
        <f t="shared" si="202"/>
        <v>0</v>
      </c>
      <c r="AS156" s="7">
        <f t="shared" si="202"/>
        <v>0</v>
      </c>
      <c r="AT156" s="7">
        <f t="shared" si="202"/>
        <v>0</v>
      </c>
      <c r="AU156" s="7">
        <f t="shared" si="202"/>
        <v>0</v>
      </c>
      <c r="AV156" s="7">
        <f t="shared" si="202"/>
        <v>0</v>
      </c>
      <c r="AW156" s="7">
        <f t="shared" si="202"/>
        <v>0</v>
      </c>
      <c r="AX156" s="7">
        <f t="shared" si="202"/>
        <v>0</v>
      </c>
      <c r="AY156" s="7">
        <f t="shared" si="202"/>
        <v>0</v>
      </c>
      <c r="AZ156" s="7">
        <f t="shared" si="202"/>
        <v>4808596.7</v>
      </c>
      <c r="BA156" s="7">
        <f t="shared" si="202"/>
        <v>3989878.66</v>
      </c>
      <c r="BB156" s="7">
        <f t="shared" si="202"/>
        <v>3422379.19</v>
      </c>
      <c r="BC156" s="7">
        <f t="shared" si="202"/>
        <v>12525513.07</v>
      </c>
      <c r="BD156" s="7">
        <f t="shared" si="202"/>
        <v>0</v>
      </c>
      <c r="BE156" s="7">
        <f t="shared" si="202"/>
        <v>0</v>
      </c>
      <c r="BF156" s="7">
        <f t="shared" si="202"/>
        <v>0</v>
      </c>
      <c r="BG156" s="7">
        <f t="shared" si="202"/>
        <v>467065.14</v>
      </c>
      <c r="BH156" s="7">
        <f t="shared" si="202"/>
        <v>0</v>
      </c>
      <c r="BI156" s="7">
        <f t="shared" si="202"/>
        <v>0</v>
      </c>
      <c r="BJ156" s="7">
        <f t="shared" si="202"/>
        <v>0</v>
      </c>
      <c r="BK156" s="7">
        <f t="shared" si="202"/>
        <v>10312210.6</v>
      </c>
      <c r="BL156" s="7">
        <f t="shared" si="202"/>
        <v>0</v>
      </c>
      <c r="BM156" s="7">
        <f t="shared" si="202"/>
        <v>0</v>
      </c>
      <c r="BN156" s="7">
        <f t="shared" si="202"/>
        <v>1462739.3</v>
      </c>
      <c r="BO156" s="7">
        <f t="shared" ref="BO156:CT156" si="203">ROUND(IF((AND((BO103&lt;=459),(BO139&lt;=BO18)))=TRUE(),0,(BO124*BO141*BO154)),2)</f>
        <v>570608.23</v>
      </c>
      <c r="BP156" s="7">
        <f t="shared" si="203"/>
        <v>0</v>
      </c>
      <c r="BQ156" s="7">
        <f t="shared" si="203"/>
        <v>0</v>
      </c>
      <c r="BR156" s="7">
        <f t="shared" si="203"/>
        <v>1958216.06</v>
      </c>
      <c r="BS156" s="7">
        <f t="shared" si="203"/>
        <v>547561.69999999995</v>
      </c>
      <c r="BT156" s="7">
        <f t="shared" si="203"/>
        <v>0</v>
      </c>
      <c r="BU156" s="7">
        <f t="shared" si="203"/>
        <v>0</v>
      </c>
      <c r="BV156" s="7">
        <f t="shared" si="203"/>
        <v>0</v>
      </c>
      <c r="BW156" s="7">
        <f t="shared" si="203"/>
        <v>0</v>
      </c>
      <c r="BX156" s="7">
        <f t="shared" si="203"/>
        <v>0</v>
      </c>
      <c r="BY156" s="7">
        <f t="shared" si="203"/>
        <v>249231.13</v>
      </c>
      <c r="BZ156" s="7">
        <f t="shared" si="203"/>
        <v>0</v>
      </c>
      <c r="CA156" s="7">
        <f t="shared" si="203"/>
        <v>0</v>
      </c>
      <c r="CB156" s="7">
        <f t="shared" si="203"/>
        <v>0</v>
      </c>
      <c r="CC156" s="7">
        <f t="shared" si="203"/>
        <v>0</v>
      </c>
      <c r="CD156" s="7">
        <f t="shared" si="203"/>
        <v>0</v>
      </c>
      <c r="CE156" s="7">
        <f t="shared" si="203"/>
        <v>0</v>
      </c>
      <c r="CF156" s="7">
        <f t="shared" si="203"/>
        <v>0</v>
      </c>
      <c r="CG156" s="7">
        <f t="shared" si="203"/>
        <v>0</v>
      </c>
      <c r="CH156" s="7">
        <f t="shared" si="203"/>
        <v>0</v>
      </c>
      <c r="CI156" s="7">
        <f t="shared" si="203"/>
        <v>318470.01</v>
      </c>
      <c r="CJ156" s="7">
        <f t="shared" si="203"/>
        <v>467583.6</v>
      </c>
      <c r="CK156" s="7">
        <f t="shared" si="203"/>
        <v>0</v>
      </c>
      <c r="CL156" s="7">
        <f t="shared" si="203"/>
        <v>0</v>
      </c>
      <c r="CM156" s="7">
        <f t="shared" si="203"/>
        <v>326481.05</v>
      </c>
      <c r="CN156" s="7">
        <f t="shared" si="203"/>
        <v>0</v>
      </c>
      <c r="CO156" s="7">
        <f t="shared" si="203"/>
        <v>0</v>
      </c>
      <c r="CP156" s="7">
        <f t="shared" si="203"/>
        <v>490196.93</v>
      </c>
      <c r="CQ156" s="7">
        <f t="shared" si="203"/>
        <v>384814.47</v>
      </c>
      <c r="CR156" s="7">
        <f t="shared" si="203"/>
        <v>0</v>
      </c>
      <c r="CS156" s="7">
        <f t="shared" si="203"/>
        <v>0</v>
      </c>
      <c r="CT156" s="7">
        <f t="shared" si="203"/>
        <v>0</v>
      </c>
      <c r="CU156" s="7">
        <f t="shared" ref="CU156:DZ156" si="204">ROUND(IF((AND((CU103&lt;=459),(CU139&lt;=CU18)))=TRUE(),0,(CU124*CU141*CU154)),2)</f>
        <v>0</v>
      </c>
      <c r="CV156" s="7">
        <f t="shared" si="204"/>
        <v>0</v>
      </c>
      <c r="CW156" s="7">
        <f t="shared" si="204"/>
        <v>0</v>
      </c>
      <c r="CX156" s="7">
        <f t="shared" si="204"/>
        <v>226368.94</v>
      </c>
      <c r="CY156" s="7">
        <f t="shared" si="204"/>
        <v>0</v>
      </c>
      <c r="CZ156" s="7">
        <f t="shared" si="204"/>
        <v>893856.61</v>
      </c>
      <c r="DA156" s="7">
        <f t="shared" si="204"/>
        <v>0</v>
      </c>
      <c r="DB156" s="7">
        <f t="shared" si="204"/>
        <v>0</v>
      </c>
      <c r="DC156" s="7">
        <f t="shared" si="204"/>
        <v>0</v>
      </c>
      <c r="DD156" s="7">
        <f t="shared" si="204"/>
        <v>0</v>
      </c>
      <c r="DE156" s="7">
        <f t="shared" si="204"/>
        <v>0</v>
      </c>
      <c r="DF156" s="7">
        <f t="shared" si="204"/>
        <v>9208673.7599999998</v>
      </c>
      <c r="DG156" s="7">
        <f t="shared" si="204"/>
        <v>0</v>
      </c>
      <c r="DH156" s="7">
        <f t="shared" si="204"/>
        <v>857650.69</v>
      </c>
      <c r="DI156" s="7">
        <f t="shared" si="204"/>
        <v>1138279.6100000001</v>
      </c>
      <c r="DJ156" s="7">
        <f t="shared" si="204"/>
        <v>311323.69</v>
      </c>
      <c r="DK156" s="7">
        <f t="shared" si="204"/>
        <v>232028.93</v>
      </c>
      <c r="DL156" s="7">
        <f t="shared" si="204"/>
        <v>2628282.7400000002</v>
      </c>
      <c r="DM156" s="7">
        <f t="shared" si="204"/>
        <v>0</v>
      </c>
      <c r="DN156" s="7">
        <f t="shared" si="204"/>
        <v>601408.97</v>
      </c>
      <c r="DO156" s="7">
        <f t="shared" si="204"/>
        <v>1423856.6</v>
      </c>
      <c r="DP156" s="7">
        <f t="shared" si="204"/>
        <v>0</v>
      </c>
      <c r="DQ156" s="7">
        <f t="shared" si="204"/>
        <v>0</v>
      </c>
      <c r="DR156" s="7">
        <f t="shared" si="204"/>
        <v>630669.64</v>
      </c>
      <c r="DS156" s="7">
        <f t="shared" si="204"/>
        <v>338792.64</v>
      </c>
      <c r="DT156" s="7">
        <f t="shared" si="204"/>
        <v>0</v>
      </c>
      <c r="DU156" s="7">
        <f t="shared" si="204"/>
        <v>0</v>
      </c>
      <c r="DV156" s="7">
        <f t="shared" si="204"/>
        <v>0</v>
      </c>
      <c r="DW156" s="7">
        <f t="shared" si="204"/>
        <v>0</v>
      </c>
      <c r="DX156" s="7">
        <f t="shared" si="204"/>
        <v>0</v>
      </c>
      <c r="DY156" s="7">
        <f t="shared" si="204"/>
        <v>0</v>
      </c>
      <c r="DZ156" s="7">
        <f t="shared" si="204"/>
        <v>0</v>
      </c>
      <c r="EA156" s="7">
        <f t="shared" ref="EA156:FF156" si="205">ROUND(IF((AND((EA103&lt;=459),(EA139&lt;=EA18)))=TRUE(),0,(EA124*EA141*EA154)),2)</f>
        <v>0</v>
      </c>
      <c r="EB156" s="7">
        <f t="shared" si="205"/>
        <v>283824.18</v>
      </c>
      <c r="EC156" s="7">
        <f t="shared" si="205"/>
        <v>0</v>
      </c>
      <c r="ED156" s="7">
        <f t="shared" si="205"/>
        <v>0</v>
      </c>
      <c r="EE156" s="7">
        <f t="shared" si="205"/>
        <v>0</v>
      </c>
      <c r="EF156" s="7">
        <f t="shared" si="205"/>
        <v>653762.31999999995</v>
      </c>
      <c r="EG156" s="7">
        <f t="shared" si="205"/>
        <v>0</v>
      </c>
      <c r="EH156" s="7">
        <f t="shared" si="205"/>
        <v>0</v>
      </c>
      <c r="EI156" s="7">
        <f t="shared" si="205"/>
        <v>6558773.9500000002</v>
      </c>
      <c r="EJ156" s="7">
        <f t="shared" si="205"/>
        <v>4389223.8499999996</v>
      </c>
      <c r="EK156" s="7">
        <f t="shared" si="205"/>
        <v>0</v>
      </c>
      <c r="EL156" s="7">
        <f t="shared" si="205"/>
        <v>0</v>
      </c>
      <c r="EM156" s="7">
        <f t="shared" si="205"/>
        <v>0</v>
      </c>
      <c r="EN156" s="7">
        <f t="shared" si="205"/>
        <v>512820.07</v>
      </c>
      <c r="EO156" s="7">
        <f t="shared" si="205"/>
        <v>0</v>
      </c>
      <c r="EP156" s="7">
        <f t="shared" si="205"/>
        <v>0</v>
      </c>
      <c r="EQ156" s="7">
        <f t="shared" si="205"/>
        <v>0</v>
      </c>
      <c r="ER156" s="7">
        <f t="shared" si="205"/>
        <v>0</v>
      </c>
      <c r="ES156" s="7">
        <f t="shared" si="205"/>
        <v>0</v>
      </c>
      <c r="ET156" s="7">
        <f t="shared" si="205"/>
        <v>0</v>
      </c>
      <c r="EU156" s="7">
        <f t="shared" si="205"/>
        <v>256103.51</v>
      </c>
      <c r="EV156" s="7">
        <f t="shared" si="205"/>
        <v>0</v>
      </c>
      <c r="EW156" s="7">
        <f t="shared" si="205"/>
        <v>0</v>
      </c>
      <c r="EX156" s="7">
        <f t="shared" si="205"/>
        <v>0</v>
      </c>
      <c r="EY156" s="7">
        <f t="shared" si="205"/>
        <v>437640.35</v>
      </c>
      <c r="EZ156" s="7">
        <f t="shared" si="205"/>
        <v>0</v>
      </c>
      <c r="FA156" s="7">
        <f t="shared" si="205"/>
        <v>0</v>
      </c>
      <c r="FB156" s="7">
        <f t="shared" si="205"/>
        <v>0</v>
      </c>
      <c r="FC156" s="7">
        <f t="shared" si="205"/>
        <v>0</v>
      </c>
      <c r="FD156" s="7">
        <f t="shared" si="205"/>
        <v>0</v>
      </c>
      <c r="FE156" s="7">
        <f t="shared" si="205"/>
        <v>0</v>
      </c>
      <c r="FF156" s="7">
        <f t="shared" si="205"/>
        <v>0</v>
      </c>
      <c r="FG156" s="7">
        <f t="shared" ref="FG156:FX156" si="206">ROUND(IF((AND((FG103&lt;=459),(FG139&lt;=FG18)))=TRUE(),0,(FG124*FG141*FG154)),2)</f>
        <v>0</v>
      </c>
      <c r="FH156" s="7">
        <f t="shared" si="206"/>
        <v>0</v>
      </c>
      <c r="FI156" s="7">
        <f t="shared" si="206"/>
        <v>839076.75</v>
      </c>
      <c r="FJ156" s="7">
        <f t="shared" si="206"/>
        <v>0</v>
      </c>
      <c r="FK156" s="7">
        <f t="shared" si="206"/>
        <v>1123552.19</v>
      </c>
      <c r="FL156" s="7">
        <f t="shared" si="206"/>
        <v>0</v>
      </c>
      <c r="FM156" s="7">
        <f t="shared" si="206"/>
        <v>0</v>
      </c>
      <c r="FN156" s="7">
        <f t="shared" si="206"/>
        <v>9655810.8499999996</v>
      </c>
      <c r="FO156" s="7">
        <f t="shared" si="206"/>
        <v>500333.68</v>
      </c>
      <c r="FP156" s="7">
        <f t="shared" si="206"/>
        <v>978012.56</v>
      </c>
      <c r="FQ156" s="7">
        <f t="shared" si="206"/>
        <v>439259.45</v>
      </c>
      <c r="FR156" s="7">
        <f t="shared" si="206"/>
        <v>0</v>
      </c>
      <c r="FS156" s="7">
        <f t="shared" si="206"/>
        <v>0</v>
      </c>
      <c r="FT156" s="7">
        <f t="shared" si="206"/>
        <v>0</v>
      </c>
      <c r="FU156" s="7">
        <f t="shared" si="206"/>
        <v>409123.34</v>
      </c>
      <c r="FV156" s="7">
        <f t="shared" si="206"/>
        <v>341983.37</v>
      </c>
      <c r="FW156" s="7">
        <f t="shared" si="206"/>
        <v>0</v>
      </c>
      <c r="FX156" s="7">
        <f t="shared" si="206"/>
        <v>0</v>
      </c>
      <c r="FY156" s="19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489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490</v>
      </c>
      <c r="B158" s="7" t="s">
        <v>491</v>
      </c>
      <c r="C158" s="7">
        <f t="shared" ref="C158:AH158" si="207">ROUND(IF((AND((C103&lt;=459),(C139&lt;=C18)))=TRUE(),0,IF(C156=0,0,C124*C148*(C137-C154))),2)</f>
        <v>2635090.21</v>
      </c>
      <c r="D158" s="7">
        <f t="shared" si="207"/>
        <v>1032419.37</v>
      </c>
      <c r="E158" s="7">
        <f t="shared" si="207"/>
        <v>5433347.6799999997</v>
      </c>
      <c r="F158" s="7">
        <f t="shared" si="207"/>
        <v>0</v>
      </c>
      <c r="G158" s="7">
        <f t="shared" si="207"/>
        <v>0</v>
      </c>
      <c r="H158" s="7">
        <f t="shared" si="207"/>
        <v>0</v>
      </c>
      <c r="I158" s="7">
        <f t="shared" si="207"/>
        <v>6177258.0800000001</v>
      </c>
      <c r="J158" s="7">
        <f t="shared" si="207"/>
        <v>1443402.27</v>
      </c>
      <c r="K158" s="7">
        <f t="shared" si="207"/>
        <v>0</v>
      </c>
      <c r="L158" s="7">
        <f t="shared" si="207"/>
        <v>864400.28</v>
      </c>
      <c r="M158" s="7">
        <f t="shared" si="207"/>
        <v>1208843.55</v>
      </c>
      <c r="N158" s="7">
        <f t="shared" si="207"/>
        <v>0</v>
      </c>
      <c r="O158" s="7">
        <f t="shared" si="207"/>
        <v>0</v>
      </c>
      <c r="P158" s="7">
        <f t="shared" si="207"/>
        <v>0</v>
      </c>
      <c r="Q158" s="7">
        <f t="shared" si="207"/>
        <v>25234929.73</v>
      </c>
      <c r="R158" s="7">
        <f t="shared" si="207"/>
        <v>0</v>
      </c>
      <c r="S158" s="7">
        <f t="shared" si="207"/>
        <v>390762.62</v>
      </c>
      <c r="T158" s="7">
        <f t="shared" si="207"/>
        <v>0</v>
      </c>
      <c r="U158" s="7">
        <f t="shared" si="207"/>
        <v>0</v>
      </c>
      <c r="V158" s="7">
        <f t="shared" si="207"/>
        <v>0</v>
      </c>
      <c r="W158" s="7">
        <f t="shared" si="207"/>
        <v>0</v>
      </c>
      <c r="X158" s="7">
        <f t="shared" si="207"/>
        <v>0</v>
      </c>
      <c r="Y158" s="7">
        <f t="shared" si="207"/>
        <v>1064635.68</v>
      </c>
      <c r="Z158" s="7">
        <f t="shared" si="207"/>
        <v>0</v>
      </c>
      <c r="AA158" s="7">
        <f t="shared" si="207"/>
        <v>0</v>
      </c>
      <c r="AB158" s="7">
        <f t="shared" si="207"/>
        <v>0</v>
      </c>
      <c r="AC158" s="7">
        <f t="shared" si="207"/>
        <v>0</v>
      </c>
      <c r="AD158" s="7">
        <f t="shared" si="207"/>
        <v>0</v>
      </c>
      <c r="AE158" s="7">
        <f t="shared" si="207"/>
        <v>0</v>
      </c>
      <c r="AF158" s="7">
        <f t="shared" si="207"/>
        <v>0</v>
      </c>
      <c r="AG158" s="7">
        <f t="shared" si="207"/>
        <v>0</v>
      </c>
      <c r="AH158" s="7">
        <f t="shared" si="207"/>
        <v>171763.91</v>
      </c>
      <c r="AI158" s="7">
        <f t="shared" ref="AI158:BN158" si="208">ROUND(IF((AND((AI103&lt;=459),(AI139&lt;=AI18)))=TRUE(),0,IF(AI156=0,0,AI124*AI148*(AI137-AI154))),2)</f>
        <v>0</v>
      </c>
      <c r="AJ158" s="7">
        <f t="shared" si="208"/>
        <v>0</v>
      </c>
      <c r="AK158" s="7">
        <f t="shared" si="208"/>
        <v>0</v>
      </c>
      <c r="AL158" s="7">
        <f t="shared" si="208"/>
        <v>0</v>
      </c>
      <c r="AM158" s="7">
        <f t="shared" si="208"/>
        <v>0</v>
      </c>
      <c r="AN158" s="7">
        <f t="shared" si="208"/>
        <v>0</v>
      </c>
      <c r="AO158" s="7">
        <f t="shared" si="208"/>
        <v>1256788.47</v>
      </c>
      <c r="AP158" s="7">
        <f t="shared" si="208"/>
        <v>32136701.780000001</v>
      </c>
      <c r="AQ158" s="7">
        <f t="shared" si="208"/>
        <v>0</v>
      </c>
      <c r="AR158" s="7">
        <f t="shared" si="208"/>
        <v>0</v>
      </c>
      <c r="AS158" s="7">
        <f t="shared" si="208"/>
        <v>0</v>
      </c>
      <c r="AT158" s="7">
        <f t="shared" si="208"/>
        <v>0</v>
      </c>
      <c r="AU158" s="7">
        <f t="shared" si="208"/>
        <v>0</v>
      </c>
      <c r="AV158" s="7">
        <f t="shared" si="208"/>
        <v>0</v>
      </c>
      <c r="AW158" s="7">
        <f t="shared" si="208"/>
        <v>0</v>
      </c>
      <c r="AX158" s="7">
        <f t="shared" si="208"/>
        <v>0</v>
      </c>
      <c r="AY158" s="7">
        <f t="shared" si="208"/>
        <v>0</v>
      </c>
      <c r="AZ158" s="7">
        <f t="shared" si="208"/>
        <v>7022845.25</v>
      </c>
      <c r="BA158" s="7">
        <f t="shared" si="208"/>
        <v>587025.54</v>
      </c>
      <c r="BB158" s="7">
        <f t="shared" si="208"/>
        <v>458309.73</v>
      </c>
      <c r="BC158" s="7">
        <f t="shared" si="208"/>
        <v>6479292.1699999999</v>
      </c>
      <c r="BD158" s="7">
        <f t="shared" si="208"/>
        <v>0</v>
      </c>
      <c r="BE158" s="7">
        <f t="shared" si="208"/>
        <v>0</v>
      </c>
      <c r="BF158" s="7">
        <f t="shared" si="208"/>
        <v>0</v>
      </c>
      <c r="BG158" s="7">
        <f t="shared" si="208"/>
        <v>240581.44</v>
      </c>
      <c r="BH158" s="7">
        <f t="shared" si="208"/>
        <v>0</v>
      </c>
      <c r="BI158" s="7">
        <f t="shared" si="208"/>
        <v>0</v>
      </c>
      <c r="BJ158" s="7">
        <f t="shared" si="208"/>
        <v>0</v>
      </c>
      <c r="BK158" s="7">
        <f t="shared" si="208"/>
        <v>57710.18</v>
      </c>
      <c r="BL158" s="7">
        <f t="shared" si="208"/>
        <v>0</v>
      </c>
      <c r="BM158" s="7">
        <f t="shared" si="208"/>
        <v>0</v>
      </c>
      <c r="BN158" s="7">
        <f t="shared" si="208"/>
        <v>929664.37</v>
      </c>
      <c r="BO158" s="7">
        <f t="shared" ref="BO158:CT158" si="209">ROUND(IF((AND((BO103&lt;=459),(BO139&lt;=BO18)))=TRUE(),0,IF(BO156=0,0,BO124*BO148*(BO137-BO154))),2)</f>
        <v>34332.699999999997</v>
      </c>
      <c r="BP158" s="7">
        <f t="shared" si="209"/>
        <v>0</v>
      </c>
      <c r="BQ158" s="7">
        <f t="shared" si="209"/>
        <v>0</v>
      </c>
      <c r="BR158" s="7">
        <f t="shared" si="209"/>
        <v>291802.63</v>
      </c>
      <c r="BS158" s="7">
        <f t="shared" si="209"/>
        <v>456193.68</v>
      </c>
      <c r="BT158" s="7">
        <f t="shared" si="209"/>
        <v>0</v>
      </c>
      <c r="BU158" s="7">
        <f t="shared" si="209"/>
        <v>0</v>
      </c>
      <c r="BV158" s="7">
        <f t="shared" si="209"/>
        <v>0</v>
      </c>
      <c r="BW158" s="7">
        <f t="shared" si="209"/>
        <v>0</v>
      </c>
      <c r="BX158" s="7">
        <f t="shared" si="209"/>
        <v>0</v>
      </c>
      <c r="BY158" s="7">
        <f t="shared" si="209"/>
        <v>565044.39</v>
      </c>
      <c r="BZ158" s="7">
        <f t="shared" si="209"/>
        <v>0</v>
      </c>
      <c r="CA158" s="7">
        <f t="shared" si="209"/>
        <v>0</v>
      </c>
      <c r="CB158" s="7">
        <f t="shared" si="209"/>
        <v>0</v>
      </c>
      <c r="CC158" s="7">
        <f t="shared" si="209"/>
        <v>0</v>
      </c>
      <c r="CD158" s="7">
        <f t="shared" si="209"/>
        <v>0</v>
      </c>
      <c r="CE158" s="7">
        <f t="shared" si="209"/>
        <v>0</v>
      </c>
      <c r="CF158" s="7">
        <f t="shared" si="209"/>
        <v>0</v>
      </c>
      <c r="CG158" s="7">
        <f t="shared" si="209"/>
        <v>0</v>
      </c>
      <c r="CH158" s="7">
        <f t="shared" si="209"/>
        <v>0</v>
      </c>
      <c r="CI158" s="7">
        <f t="shared" si="209"/>
        <v>208509.43</v>
      </c>
      <c r="CJ158" s="7">
        <f t="shared" si="209"/>
        <v>272681.5</v>
      </c>
      <c r="CK158" s="7">
        <f t="shared" si="209"/>
        <v>0</v>
      </c>
      <c r="CL158" s="7">
        <f t="shared" si="209"/>
        <v>0</v>
      </c>
      <c r="CM158" s="7">
        <f t="shared" si="209"/>
        <v>312762.82</v>
      </c>
      <c r="CN158" s="7">
        <f t="shared" si="209"/>
        <v>0</v>
      </c>
      <c r="CO158" s="7">
        <f t="shared" si="209"/>
        <v>0</v>
      </c>
      <c r="CP158" s="7">
        <f t="shared" si="209"/>
        <v>23103.63</v>
      </c>
      <c r="CQ158" s="7">
        <f t="shared" si="209"/>
        <v>807611.42</v>
      </c>
      <c r="CR158" s="7">
        <f t="shared" si="209"/>
        <v>0</v>
      </c>
      <c r="CS158" s="7">
        <f t="shared" si="209"/>
        <v>0</v>
      </c>
      <c r="CT158" s="7">
        <f t="shared" si="209"/>
        <v>0</v>
      </c>
      <c r="CU158" s="7">
        <f t="shared" ref="CU158:DZ158" si="210">ROUND(IF((AND((CU103&lt;=459),(CU139&lt;=CU18)))=TRUE(),0,IF(CU156=0,0,CU124*CU148*(CU137-CU154))),2)</f>
        <v>0</v>
      </c>
      <c r="CV158" s="7">
        <f t="shared" si="210"/>
        <v>0</v>
      </c>
      <c r="CW158" s="7">
        <f t="shared" si="210"/>
        <v>0</v>
      </c>
      <c r="CX158" s="7">
        <f t="shared" si="210"/>
        <v>63165.09</v>
      </c>
      <c r="CY158" s="7">
        <f t="shared" si="210"/>
        <v>0</v>
      </c>
      <c r="CZ158" s="7">
        <f t="shared" si="210"/>
        <v>230271.54</v>
      </c>
      <c r="DA158" s="7">
        <f t="shared" si="210"/>
        <v>0</v>
      </c>
      <c r="DB158" s="7">
        <f t="shared" si="210"/>
        <v>0</v>
      </c>
      <c r="DC158" s="7">
        <f t="shared" si="210"/>
        <v>0</v>
      </c>
      <c r="DD158" s="7">
        <f t="shared" si="210"/>
        <v>0</v>
      </c>
      <c r="DE158" s="7">
        <f t="shared" si="210"/>
        <v>0</v>
      </c>
      <c r="DF158" s="7">
        <f t="shared" si="210"/>
        <v>2994151.6</v>
      </c>
      <c r="DG158" s="7">
        <f t="shared" si="210"/>
        <v>0</v>
      </c>
      <c r="DH158" s="7">
        <f t="shared" si="210"/>
        <v>195115.7</v>
      </c>
      <c r="DI158" s="7">
        <f t="shared" si="210"/>
        <v>623266.44999999995</v>
      </c>
      <c r="DJ158" s="7">
        <f t="shared" si="210"/>
        <v>62774.41</v>
      </c>
      <c r="DK158" s="7">
        <f t="shared" si="210"/>
        <v>55609.04</v>
      </c>
      <c r="DL158" s="7">
        <f t="shared" si="210"/>
        <v>1214391.8899999999</v>
      </c>
      <c r="DM158" s="7">
        <f t="shared" si="210"/>
        <v>0</v>
      </c>
      <c r="DN158" s="7">
        <f t="shared" si="210"/>
        <v>327140.03000000003</v>
      </c>
      <c r="DO158" s="7">
        <f t="shared" si="210"/>
        <v>577695.48</v>
      </c>
      <c r="DP158" s="7">
        <f t="shared" si="210"/>
        <v>0</v>
      </c>
      <c r="DQ158" s="7">
        <f t="shared" si="210"/>
        <v>0</v>
      </c>
      <c r="DR158" s="7">
        <f t="shared" si="210"/>
        <v>1065504.07</v>
      </c>
      <c r="DS158" s="7">
        <f t="shared" si="210"/>
        <v>655410.89</v>
      </c>
      <c r="DT158" s="7">
        <f t="shared" si="210"/>
        <v>0</v>
      </c>
      <c r="DU158" s="7">
        <f t="shared" si="210"/>
        <v>0</v>
      </c>
      <c r="DV158" s="7">
        <f t="shared" si="210"/>
        <v>0</v>
      </c>
      <c r="DW158" s="7">
        <f t="shared" si="210"/>
        <v>0</v>
      </c>
      <c r="DX158" s="7">
        <f t="shared" si="210"/>
        <v>0</v>
      </c>
      <c r="DY158" s="7">
        <f t="shared" si="210"/>
        <v>0</v>
      </c>
      <c r="DZ158" s="7">
        <f t="shared" si="210"/>
        <v>0</v>
      </c>
      <c r="EA158" s="7">
        <f t="shared" ref="EA158:FF158" si="211">ROUND(IF((AND((EA103&lt;=459),(EA139&lt;=EA18)))=TRUE(),0,IF(EA156=0,0,EA124*EA148*(EA137-EA154))),2)</f>
        <v>0</v>
      </c>
      <c r="EB158" s="7">
        <f t="shared" si="211"/>
        <v>198961.25</v>
      </c>
      <c r="EC158" s="7">
        <f t="shared" si="211"/>
        <v>0</v>
      </c>
      <c r="ED158" s="7">
        <f t="shared" si="211"/>
        <v>0</v>
      </c>
      <c r="EE158" s="7">
        <f t="shared" si="211"/>
        <v>0</v>
      </c>
      <c r="EF158" s="7">
        <f t="shared" si="211"/>
        <v>593202.39</v>
      </c>
      <c r="EG158" s="7">
        <f t="shared" si="211"/>
        <v>0</v>
      </c>
      <c r="EH158" s="7">
        <f t="shared" si="211"/>
        <v>0</v>
      </c>
      <c r="EI158" s="7">
        <f t="shared" si="211"/>
        <v>12047705.640000001</v>
      </c>
      <c r="EJ158" s="7">
        <f t="shared" si="211"/>
        <v>581970.67000000004</v>
      </c>
      <c r="EK158" s="7">
        <f t="shared" si="211"/>
        <v>0</v>
      </c>
      <c r="EL158" s="7">
        <f t="shared" si="211"/>
        <v>0</v>
      </c>
      <c r="EM158" s="7">
        <f t="shared" si="211"/>
        <v>0</v>
      </c>
      <c r="EN158" s="7">
        <f t="shared" si="211"/>
        <v>641757</v>
      </c>
      <c r="EO158" s="7">
        <f t="shared" si="211"/>
        <v>0</v>
      </c>
      <c r="EP158" s="7">
        <f t="shared" si="211"/>
        <v>0</v>
      </c>
      <c r="EQ158" s="7">
        <f t="shared" si="211"/>
        <v>0</v>
      </c>
      <c r="ER158" s="7">
        <f t="shared" si="211"/>
        <v>0</v>
      </c>
      <c r="ES158" s="7">
        <f t="shared" si="211"/>
        <v>0</v>
      </c>
      <c r="ET158" s="7">
        <f t="shared" si="211"/>
        <v>0</v>
      </c>
      <c r="EU158" s="7">
        <f t="shared" si="211"/>
        <v>741223.69</v>
      </c>
      <c r="EV158" s="7">
        <f t="shared" si="211"/>
        <v>0</v>
      </c>
      <c r="EW158" s="7">
        <f t="shared" si="211"/>
        <v>0</v>
      </c>
      <c r="EX158" s="7">
        <f t="shared" si="211"/>
        <v>0</v>
      </c>
      <c r="EY158" s="7">
        <f t="shared" si="211"/>
        <v>165450.70000000001</v>
      </c>
      <c r="EZ158" s="7">
        <f t="shared" si="211"/>
        <v>0</v>
      </c>
      <c r="FA158" s="7">
        <f t="shared" si="211"/>
        <v>0</v>
      </c>
      <c r="FB158" s="7">
        <f t="shared" si="211"/>
        <v>0</v>
      </c>
      <c r="FC158" s="7">
        <f t="shared" si="211"/>
        <v>0</v>
      </c>
      <c r="FD158" s="7">
        <f t="shared" si="211"/>
        <v>0</v>
      </c>
      <c r="FE158" s="7">
        <f t="shared" si="211"/>
        <v>0</v>
      </c>
      <c r="FF158" s="7">
        <f t="shared" si="211"/>
        <v>0</v>
      </c>
      <c r="FG158" s="7">
        <f t="shared" ref="FG158:FX158" si="212">ROUND(IF((AND((FG103&lt;=459),(FG139&lt;=FG18)))=TRUE(),0,IF(FG156=0,0,FG124*FG148*(FG137-FG154))),2)</f>
        <v>0</v>
      </c>
      <c r="FH158" s="7">
        <f t="shared" si="212"/>
        <v>0</v>
      </c>
      <c r="FI158" s="7">
        <f t="shared" si="212"/>
        <v>398991.35999999999</v>
      </c>
      <c r="FJ158" s="7">
        <f t="shared" si="212"/>
        <v>0</v>
      </c>
      <c r="FK158" s="7">
        <f t="shared" si="212"/>
        <v>132556.73000000001</v>
      </c>
      <c r="FL158" s="7">
        <f t="shared" si="212"/>
        <v>0</v>
      </c>
      <c r="FM158" s="7">
        <f t="shared" si="212"/>
        <v>0</v>
      </c>
      <c r="FN158" s="7">
        <f t="shared" si="212"/>
        <v>10354788.380000001</v>
      </c>
      <c r="FO158" s="7">
        <f t="shared" si="212"/>
        <v>78000.800000000003</v>
      </c>
      <c r="FP158" s="7">
        <f t="shared" si="212"/>
        <v>985283.74</v>
      </c>
      <c r="FQ158" s="7">
        <f t="shared" si="212"/>
        <v>99647.24</v>
      </c>
      <c r="FR158" s="7">
        <f t="shared" si="212"/>
        <v>0</v>
      </c>
      <c r="FS158" s="7">
        <f t="shared" si="212"/>
        <v>0</v>
      </c>
      <c r="FT158" s="7">
        <f t="shared" si="212"/>
        <v>0</v>
      </c>
      <c r="FU158" s="7">
        <f t="shared" si="212"/>
        <v>404795.97</v>
      </c>
      <c r="FV158" s="7">
        <f t="shared" si="212"/>
        <v>103613.3</v>
      </c>
      <c r="FW158" s="7">
        <f t="shared" si="212"/>
        <v>0</v>
      </c>
      <c r="FX158" s="7">
        <f t="shared" si="212"/>
        <v>0</v>
      </c>
      <c r="FY158" s="7"/>
      <c r="FZ158" s="7"/>
      <c r="GA158" s="19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492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493</v>
      </c>
      <c r="B160" s="7" t="s">
        <v>494</v>
      </c>
      <c r="C160" s="7">
        <f t="shared" ref="C160:AH160" si="213">ROUND(IF((AND((C103&lt;=459),(C139&lt;=C18)))=TRUE(),0,+C156+C158),2)</f>
        <v>6437826.8700000001</v>
      </c>
      <c r="D160" s="7">
        <f t="shared" si="213"/>
        <v>19952939.489999998</v>
      </c>
      <c r="E160" s="7">
        <f t="shared" si="213"/>
        <v>8399198.8300000001</v>
      </c>
      <c r="F160" s="7">
        <f t="shared" si="213"/>
        <v>0</v>
      </c>
      <c r="G160" s="7">
        <f t="shared" si="213"/>
        <v>0</v>
      </c>
      <c r="H160" s="7">
        <f t="shared" si="213"/>
        <v>0</v>
      </c>
      <c r="I160" s="7">
        <f t="shared" si="213"/>
        <v>10223333.949999999</v>
      </c>
      <c r="J160" s="7">
        <f t="shared" si="213"/>
        <v>2414779.09</v>
      </c>
      <c r="K160" s="7">
        <f t="shared" si="213"/>
        <v>0</v>
      </c>
      <c r="L160" s="7">
        <f t="shared" si="213"/>
        <v>1934102.19</v>
      </c>
      <c r="M160" s="7">
        <f t="shared" si="213"/>
        <v>1788684.72</v>
      </c>
      <c r="N160" s="7">
        <f t="shared" si="213"/>
        <v>0</v>
      </c>
      <c r="O160" s="7">
        <f t="shared" si="213"/>
        <v>0</v>
      </c>
      <c r="P160" s="7">
        <f t="shared" si="213"/>
        <v>0</v>
      </c>
      <c r="Q160" s="7">
        <f t="shared" si="213"/>
        <v>42639790.670000002</v>
      </c>
      <c r="R160" s="7">
        <f t="shared" si="213"/>
        <v>0</v>
      </c>
      <c r="S160" s="7">
        <f t="shared" si="213"/>
        <v>1165509.23</v>
      </c>
      <c r="T160" s="7">
        <f t="shared" si="213"/>
        <v>0</v>
      </c>
      <c r="U160" s="7">
        <f t="shared" si="213"/>
        <v>0</v>
      </c>
      <c r="V160" s="7">
        <f t="shared" si="213"/>
        <v>0</v>
      </c>
      <c r="W160" s="7">
        <f t="shared" si="213"/>
        <v>0</v>
      </c>
      <c r="X160" s="7">
        <f t="shared" si="213"/>
        <v>0</v>
      </c>
      <c r="Y160" s="7">
        <f t="shared" si="213"/>
        <v>1947393.78</v>
      </c>
      <c r="Z160" s="7">
        <f t="shared" si="213"/>
        <v>0</v>
      </c>
      <c r="AA160" s="7">
        <f t="shared" si="213"/>
        <v>0</v>
      </c>
      <c r="AB160" s="7">
        <f t="shared" si="213"/>
        <v>0</v>
      </c>
      <c r="AC160" s="7">
        <f t="shared" si="213"/>
        <v>0</v>
      </c>
      <c r="AD160" s="7">
        <f t="shared" si="213"/>
        <v>0</v>
      </c>
      <c r="AE160" s="7">
        <f t="shared" si="213"/>
        <v>0</v>
      </c>
      <c r="AF160" s="7">
        <f t="shared" si="213"/>
        <v>0</v>
      </c>
      <c r="AG160" s="7">
        <f t="shared" si="213"/>
        <v>0</v>
      </c>
      <c r="AH160" s="7">
        <f t="shared" si="213"/>
        <v>643677.46</v>
      </c>
      <c r="AI160" s="7">
        <f t="shared" ref="AI160:BN160" si="214">ROUND(IF((AND((AI103&lt;=459),(AI139&lt;=AI18)))=TRUE(),0,+AI156+AI158),2)</f>
        <v>0</v>
      </c>
      <c r="AJ160" s="7">
        <f t="shared" si="214"/>
        <v>0</v>
      </c>
      <c r="AK160" s="7">
        <f t="shared" si="214"/>
        <v>0</v>
      </c>
      <c r="AL160" s="7">
        <f t="shared" si="214"/>
        <v>0</v>
      </c>
      <c r="AM160" s="7">
        <f t="shared" si="214"/>
        <v>0</v>
      </c>
      <c r="AN160" s="7">
        <f t="shared" si="214"/>
        <v>0</v>
      </c>
      <c r="AO160" s="7">
        <f t="shared" si="214"/>
        <v>3319788.28</v>
      </c>
      <c r="AP160" s="7">
        <f t="shared" si="214"/>
        <v>71517657.170000002</v>
      </c>
      <c r="AQ160" s="7">
        <f t="shared" si="214"/>
        <v>0</v>
      </c>
      <c r="AR160" s="7">
        <f t="shared" si="214"/>
        <v>0</v>
      </c>
      <c r="AS160" s="7">
        <f t="shared" si="214"/>
        <v>0</v>
      </c>
      <c r="AT160" s="7">
        <f t="shared" si="214"/>
        <v>0</v>
      </c>
      <c r="AU160" s="7">
        <f t="shared" si="214"/>
        <v>0</v>
      </c>
      <c r="AV160" s="7">
        <f t="shared" si="214"/>
        <v>0</v>
      </c>
      <c r="AW160" s="7">
        <f t="shared" si="214"/>
        <v>0</v>
      </c>
      <c r="AX160" s="7">
        <f t="shared" si="214"/>
        <v>0</v>
      </c>
      <c r="AY160" s="7">
        <f t="shared" si="214"/>
        <v>0</v>
      </c>
      <c r="AZ160" s="7">
        <f t="shared" si="214"/>
        <v>11831441.949999999</v>
      </c>
      <c r="BA160" s="7">
        <f t="shared" si="214"/>
        <v>4576904.2</v>
      </c>
      <c r="BB160" s="7">
        <f t="shared" si="214"/>
        <v>3880688.92</v>
      </c>
      <c r="BC160" s="7">
        <f t="shared" si="214"/>
        <v>19004805.239999998</v>
      </c>
      <c r="BD160" s="7">
        <f t="shared" si="214"/>
        <v>0</v>
      </c>
      <c r="BE160" s="7">
        <f t="shared" si="214"/>
        <v>0</v>
      </c>
      <c r="BF160" s="7">
        <f t="shared" si="214"/>
        <v>0</v>
      </c>
      <c r="BG160" s="7">
        <f t="shared" si="214"/>
        <v>707646.58</v>
      </c>
      <c r="BH160" s="7">
        <f t="shared" si="214"/>
        <v>0</v>
      </c>
      <c r="BI160" s="7">
        <f t="shared" si="214"/>
        <v>0</v>
      </c>
      <c r="BJ160" s="7">
        <f t="shared" si="214"/>
        <v>0</v>
      </c>
      <c r="BK160" s="7">
        <f t="shared" si="214"/>
        <v>10369920.779999999</v>
      </c>
      <c r="BL160" s="7">
        <f t="shared" si="214"/>
        <v>0</v>
      </c>
      <c r="BM160" s="7">
        <f t="shared" si="214"/>
        <v>0</v>
      </c>
      <c r="BN160" s="7">
        <f t="shared" si="214"/>
        <v>2392403.67</v>
      </c>
      <c r="BO160" s="7">
        <f t="shared" ref="BO160:CT160" si="215">ROUND(IF((AND((BO103&lt;=459),(BO139&lt;=BO18)))=TRUE(),0,+BO156+BO158),2)</f>
        <v>604940.93000000005</v>
      </c>
      <c r="BP160" s="7">
        <f t="shared" si="215"/>
        <v>0</v>
      </c>
      <c r="BQ160" s="7">
        <f t="shared" si="215"/>
        <v>0</v>
      </c>
      <c r="BR160" s="7">
        <f t="shared" si="215"/>
        <v>2250018.69</v>
      </c>
      <c r="BS160" s="7">
        <f t="shared" si="215"/>
        <v>1003755.38</v>
      </c>
      <c r="BT160" s="7">
        <f t="shared" si="215"/>
        <v>0</v>
      </c>
      <c r="BU160" s="7">
        <f t="shared" si="215"/>
        <v>0</v>
      </c>
      <c r="BV160" s="7">
        <f t="shared" si="215"/>
        <v>0</v>
      </c>
      <c r="BW160" s="7">
        <f t="shared" si="215"/>
        <v>0</v>
      </c>
      <c r="BX160" s="7">
        <f t="shared" si="215"/>
        <v>0</v>
      </c>
      <c r="BY160" s="7">
        <f t="shared" si="215"/>
        <v>814275.52</v>
      </c>
      <c r="BZ160" s="7">
        <f t="shared" si="215"/>
        <v>0</v>
      </c>
      <c r="CA160" s="7">
        <f t="shared" si="215"/>
        <v>0</v>
      </c>
      <c r="CB160" s="7">
        <f t="shared" si="215"/>
        <v>0</v>
      </c>
      <c r="CC160" s="7">
        <f t="shared" si="215"/>
        <v>0</v>
      </c>
      <c r="CD160" s="7">
        <f t="shared" si="215"/>
        <v>0</v>
      </c>
      <c r="CE160" s="7">
        <f t="shared" si="215"/>
        <v>0</v>
      </c>
      <c r="CF160" s="7">
        <f t="shared" si="215"/>
        <v>0</v>
      </c>
      <c r="CG160" s="7">
        <f t="shared" si="215"/>
        <v>0</v>
      </c>
      <c r="CH160" s="7">
        <f t="shared" si="215"/>
        <v>0</v>
      </c>
      <c r="CI160" s="7">
        <f t="shared" si="215"/>
        <v>526979.43999999994</v>
      </c>
      <c r="CJ160" s="7">
        <f t="shared" si="215"/>
        <v>740265.1</v>
      </c>
      <c r="CK160" s="7">
        <f t="shared" si="215"/>
        <v>0</v>
      </c>
      <c r="CL160" s="7">
        <f t="shared" si="215"/>
        <v>0</v>
      </c>
      <c r="CM160" s="7">
        <f t="shared" si="215"/>
        <v>639243.87</v>
      </c>
      <c r="CN160" s="7">
        <f t="shared" si="215"/>
        <v>0</v>
      </c>
      <c r="CO160" s="7">
        <f t="shared" si="215"/>
        <v>0</v>
      </c>
      <c r="CP160" s="7">
        <f t="shared" si="215"/>
        <v>513300.56</v>
      </c>
      <c r="CQ160" s="7">
        <f t="shared" si="215"/>
        <v>1192425.8899999999</v>
      </c>
      <c r="CR160" s="7">
        <f t="shared" si="215"/>
        <v>0</v>
      </c>
      <c r="CS160" s="7">
        <f t="shared" si="215"/>
        <v>0</v>
      </c>
      <c r="CT160" s="7">
        <f t="shared" si="215"/>
        <v>0</v>
      </c>
      <c r="CU160" s="7">
        <f t="shared" ref="CU160:DZ160" si="216">ROUND(IF((AND((CU103&lt;=459),(CU139&lt;=CU18)))=TRUE(),0,+CU156+CU158),2)</f>
        <v>0</v>
      </c>
      <c r="CV160" s="7">
        <f t="shared" si="216"/>
        <v>0</v>
      </c>
      <c r="CW160" s="7">
        <f t="shared" si="216"/>
        <v>0</v>
      </c>
      <c r="CX160" s="7">
        <f t="shared" si="216"/>
        <v>289534.03000000003</v>
      </c>
      <c r="CY160" s="7">
        <f t="shared" si="216"/>
        <v>0</v>
      </c>
      <c r="CZ160" s="7">
        <f t="shared" si="216"/>
        <v>1124128.1499999999</v>
      </c>
      <c r="DA160" s="7">
        <f t="shared" si="216"/>
        <v>0</v>
      </c>
      <c r="DB160" s="7">
        <f t="shared" si="216"/>
        <v>0</v>
      </c>
      <c r="DC160" s="7">
        <f t="shared" si="216"/>
        <v>0</v>
      </c>
      <c r="DD160" s="7">
        <f t="shared" si="216"/>
        <v>0</v>
      </c>
      <c r="DE160" s="7">
        <f t="shared" si="216"/>
        <v>0</v>
      </c>
      <c r="DF160" s="7">
        <f t="shared" si="216"/>
        <v>12202825.359999999</v>
      </c>
      <c r="DG160" s="7">
        <f t="shared" si="216"/>
        <v>0</v>
      </c>
      <c r="DH160" s="7">
        <f t="shared" si="216"/>
        <v>1052766.3899999999</v>
      </c>
      <c r="DI160" s="7">
        <f t="shared" si="216"/>
        <v>1761546.06</v>
      </c>
      <c r="DJ160" s="7">
        <f t="shared" si="216"/>
        <v>374098.1</v>
      </c>
      <c r="DK160" s="7">
        <f t="shared" si="216"/>
        <v>287637.96999999997</v>
      </c>
      <c r="DL160" s="7">
        <f t="shared" si="216"/>
        <v>3842674.63</v>
      </c>
      <c r="DM160" s="7">
        <f t="shared" si="216"/>
        <v>0</v>
      </c>
      <c r="DN160" s="7">
        <f t="shared" si="216"/>
        <v>928549</v>
      </c>
      <c r="DO160" s="7">
        <f t="shared" si="216"/>
        <v>2001552.08</v>
      </c>
      <c r="DP160" s="7">
        <f t="shared" si="216"/>
        <v>0</v>
      </c>
      <c r="DQ160" s="7">
        <f t="shared" si="216"/>
        <v>0</v>
      </c>
      <c r="DR160" s="7">
        <f t="shared" si="216"/>
        <v>1696173.71</v>
      </c>
      <c r="DS160" s="7">
        <f t="shared" si="216"/>
        <v>994203.53</v>
      </c>
      <c r="DT160" s="7">
        <f t="shared" si="216"/>
        <v>0</v>
      </c>
      <c r="DU160" s="7">
        <f t="shared" si="216"/>
        <v>0</v>
      </c>
      <c r="DV160" s="7">
        <f t="shared" si="216"/>
        <v>0</v>
      </c>
      <c r="DW160" s="7">
        <f t="shared" si="216"/>
        <v>0</v>
      </c>
      <c r="DX160" s="7">
        <f t="shared" si="216"/>
        <v>0</v>
      </c>
      <c r="DY160" s="7">
        <f t="shared" si="216"/>
        <v>0</v>
      </c>
      <c r="DZ160" s="7">
        <f t="shared" si="216"/>
        <v>0</v>
      </c>
      <c r="EA160" s="7">
        <f t="shared" ref="EA160:FF160" si="217">ROUND(IF((AND((EA103&lt;=459),(EA139&lt;=EA18)))=TRUE(),0,+EA156+EA158),2)</f>
        <v>0</v>
      </c>
      <c r="EB160" s="7">
        <f t="shared" si="217"/>
        <v>482785.43</v>
      </c>
      <c r="EC160" s="7">
        <f t="shared" si="217"/>
        <v>0</v>
      </c>
      <c r="ED160" s="7">
        <f t="shared" si="217"/>
        <v>0</v>
      </c>
      <c r="EE160" s="7">
        <f t="shared" si="217"/>
        <v>0</v>
      </c>
      <c r="EF160" s="7">
        <f t="shared" si="217"/>
        <v>1246964.71</v>
      </c>
      <c r="EG160" s="7">
        <f t="shared" si="217"/>
        <v>0</v>
      </c>
      <c r="EH160" s="7">
        <f t="shared" si="217"/>
        <v>0</v>
      </c>
      <c r="EI160" s="7">
        <f t="shared" si="217"/>
        <v>18606479.59</v>
      </c>
      <c r="EJ160" s="7">
        <f t="shared" si="217"/>
        <v>4971194.5199999996</v>
      </c>
      <c r="EK160" s="7">
        <f t="shared" si="217"/>
        <v>0</v>
      </c>
      <c r="EL160" s="7">
        <f t="shared" si="217"/>
        <v>0</v>
      </c>
      <c r="EM160" s="7">
        <f t="shared" si="217"/>
        <v>0</v>
      </c>
      <c r="EN160" s="7">
        <f t="shared" si="217"/>
        <v>1154577.07</v>
      </c>
      <c r="EO160" s="7">
        <f t="shared" si="217"/>
        <v>0</v>
      </c>
      <c r="EP160" s="7">
        <f t="shared" si="217"/>
        <v>0</v>
      </c>
      <c r="EQ160" s="7">
        <f t="shared" si="217"/>
        <v>0</v>
      </c>
      <c r="ER160" s="7">
        <f t="shared" si="217"/>
        <v>0</v>
      </c>
      <c r="ES160" s="7">
        <f t="shared" si="217"/>
        <v>0</v>
      </c>
      <c r="ET160" s="7">
        <f t="shared" si="217"/>
        <v>0</v>
      </c>
      <c r="EU160" s="7">
        <f t="shared" si="217"/>
        <v>997327.2</v>
      </c>
      <c r="EV160" s="7">
        <f t="shared" si="217"/>
        <v>0</v>
      </c>
      <c r="EW160" s="7">
        <f t="shared" si="217"/>
        <v>0</v>
      </c>
      <c r="EX160" s="7">
        <f t="shared" si="217"/>
        <v>0</v>
      </c>
      <c r="EY160" s="7">
        <f t="shared" si="217"/>
        <v>603091.05000000005</v>
      </c>
      <c r="EZ160" s="7">
        <f t="shared" si="217"/>
        <v>0</v>
      </c>
      <c r="FA160" s="7">
        <f t="shared" si="217"/>
        <v>0</v>
      </c>
      <c r="FB160" s="7">
        <f t="shared" si="217"/>
        <v>0</v>
      </c>
      <c r="FC160" s="7">
        <f t="shared" si="217"/>
        <v>0</v>
      </c>
      <c r="FD160" s="7">
        <f t="shared" si="217"/>
        <v>0</v>
      </c>
      <c r="FE160" s="7">
        <f t="shared" si="217"/>
        <v>0</v>
      </c>
      <c r="FF160" s="7">
        <f t="shared" si="217"/>
        <v>0</v>
      </c>
      <c r="FG160" s="7">
        <f t="shared" ref="FG160:FX160" si="218">ROUND(IF((AND((FG103&lt;=459),(FG139&lt;=FG18)))=TRUE(),0,+FG156+FG158),2)</f>
        <v>0</v>
      </c>
      <c r="FH160" s="7">
        <f t="shared" si="218"/>
        <v>0</v>
      </c>
      <c r="FI160" s="7">
        <f t="shared" si="218"/>
        <v>1238068.1100000001</v>
      </c>
      <c r="FJ160" s="7">
        <f t="shared" si="218"/>
        <v>0</v>
      </c>
      <c r="FK160" s="7">
        <f t="shared" si="218"/>
        <v>1256108.92</v>
      </c>
      <c r="FL160" s="7">
        <f t="shared" si="218"/>
        <v>0</v>
      </c>
      <c r="FM160" s="7">
        <f t="shared" si="218"/>
        <v>0</v>
      </c>
      <c r="FN160" s="7">
        <f t="shared" si="218"/>
        <v>20010599.23</v>
      </c>
      <c r="FO160" s="7">
        <f t="shared" si="218"/>
        <v>578334.48</v>
      </c>
      <c r="FP160" s="7">
        <f t="shared" si="218"/>
        <v>1963296.3</v>
      </c>
      <c r="FQ160" s="7">
        <f t="shared" si="218"/>
        <v>538906.68999999994</v>
      </c>
      <c r="FR160" s="7">
        <f t="shared" si="218"/>
        <v>0</v>
      </c>
      <c r="FS160" s="7">
        <f t="shared" si="218"/>
        <v>0</v>
      </c>
      <c r="FT160" s="7">
        <f t="shared" si="218"/>
        <v>0</v>
      </c>
      <c r="FU160" s="7">
        <f t="shared" si="218"/>
        <v>813919.31</v>
      </c>
      <c r="FV160" s="7">
        <f t="shared" si="218"/>
        <v>445596.67</v>
      </c>
      <c r="FW160" s="7">
        <f t="shared" si="218"/>
        <v>0</v>
      </c>
      <c r="FX160" s="7">
        <f t="shared" si="218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495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496</v>
      </c>
      <c r="B162" s="7" t="s">
        <v>497</v>
      </c>
      <c r="C162" s="7">
        <f t="shared" ref="C162:BN162" si="219">MAX(C150,C152,C160)</f>
        <v>6437826.8700000001</v>
      </c>
      <c r="D162" s="7">
        <f t="shared" si="219"/>
        <v>19952939.489999998</v>
      </c>
      <c r="E162" s="7">
        <f t="shared" si="219"/>
        <v>8399198.8300000001</v>
      </c>
      <c r="F162" s="7">
        <f t="shared" si="219"/>
        <v>6501275.7400000002</v>
      </c>
      <c r="G162" s="7">
        <f t="shared" si="219"/>
        <v>455326.54</v>
      </c>
      <c r="H162" s="7">
        <f t="shared" si="219"/>
        <v>305888.11</v>
      </c>
      <c r="I162" s="7">
        <f t="shared" si="219"/>
        <v>10223333.949999999</v>
      </c>
      <c r="J162" s="7">
        <f t="shared" si="219"/>
        <v>2414779.09</v>
      </c>
      <c r="K162" s="7">
        <f t="shared" si="219"/>
        <v>184667.85</v>
      </c>
      <c r="L162" s="7">
        <f t="shared" si="219"/>
        <v>1934102.19</v>
      </c>
      <c r="M162" s="7">
        <f t="shared" si="219"/>
        <v>1788684.72</v>
      </c>
      <c r="N162" s="7">
        <f t="shared" si="219"/>
        <v>18107112.329999998</v>
      </c>
      <c r="O162" s="7">
        <f t="shared" si="219"/>
        <v>3078390.21</v>
      </c>
      <c r="P162" s="7">
        <f t="shared" si="219"/>
        <v>176673.17</v>
      </c>
      <c r="Q162" s="7">
        <f t="shared" si="219"/>
        <v>42639790.670000002</v>
      </c>
      <c r="R162" s="7">
        <f t="shared" si="219"/>
        <v>1740491.47</v>
      </c>
      <c r="S162" s="7">
        <f t="shared" si="219"/>
        <v>1165509.23</v>
      </c>
      <c r="T162" s="7">
        <f t="shared" si="219"/>
        <v>145370.18</v>
      </c>
      <c r="U162" s="7">
        <f t="shared" si="219"/>
        <v>87677.85</v>
      </c>
      <c r="V162" s="7">
        <f t="shared" si="219"/>
        <v>234443.24</v>
      </c>
      <c r="W162" s="7">
        <f t="shared" si="219"/>
        <v>126514.96</v>
      </c>
      <c r="X162" s="7">
        <f t="shared" si="219"/>
        <v>59402.39</v>
      </c>
      <c r="Y162" s="7">
        <f t="shared" si="219"/>
        <v>1947393.78</v>
      </c>
      <c r="Z162" s="7">
        <f t="shared" si="219"/>
        <v>144471.47</v>
      </c>
      <c r="AA162" s="7">
        <f t="shared" si="219"/>
        <v>10718849.99</v>
      </c>
      <c r="AB162" s="7">
        <f t="shared" si="219"/>
        <v>6665841.6500000004</v>
      </c>
      <c r="AC162" s="7">
        <f t="shared" si="219"/>
        <v>352707.82</v>
      </c>
      <c r="AD162" s="7">
        <f t="shared" si="219"/>
        <v>487922.24</v>
      </c>
      <c r="AE162" s="7">
        <f t="shared" si="219"/>
        <v>54677.9</v>
      </c>
      <c r="AF162" s="7">
        <f t="shared" si="219"/>
        <v>145158.31</v>
      </c>
      <c r="AG162" s="7">
        <f t="shared" si="219"/>
        <v>167953.02</v>
      </c>
      <c r="AH162" s="7">
        <f t="shared" si="219"/>
        <v>643677.46</v>
      </c>
      <c r="AI162" s="7">
        <f t="shared" si="219"/>
        <v>239698.69</v>
      </c>
      <c r="AJ162" s="7">
        <f t="shared" si="219"/>
        <v>198070.23</v>
      </c>
      <c r="AK162" s="7">
        <f t="shared" si="219"/>
        <v>276306.76</v>
      </c>
      <c r="AL162" s="7">
        <f t="shared" si="219"/>
        <v>328483.26</v>
      </c>
      <c r="AM162" s="7">
        <f t="shared" si="219"/>
        <v>319711.90999999997</v>
      </c>
      <c r="AN162" s="7">
        <f t="shared" si="219"/>
        <v>265071</v>
      </c>
      <c r="AO162" s="7">
        <f t="shared" si="219"/>
        <v>3319788.28</v>
      </c>
      <c r="AP162" s="7">
        <f t="shared" si="219"/>
        <v>71517657.170000002</v>
      </c>
      <c r="AQ162" s="7">
        <f t="shared" si="219"/>
        <v>172796.57</v>
      </c>
      <c r="AR162" s="7">
        <f t="shared" si="219"/>
        <v>7607564.3399999999</v>
      </c>
      <c r="AS162" s="7">
        <f t="shared" si="219"/>
        <v>2891682.8</v>
      </c>
      <c r="AT162" s="7">
        <f t="shared" si="219"/>
        <v>449423.73</v>
      </c>
      <c r="AU162" s="7">
        <f t="shared" si="219"/>
        <v>146644.34</v>
      </c>
      <c r="AV162" s="7">
        <f t="shared" si="219"/>
        <v>247077.28</v>
      </c>
      <c r="AW162" s="7">
        <f t="shared" si="219"/>
        <v>120318.41</v>
      </c>
      <c r="AX162" s="7">
        <f t="shared" si="219"/>
        <v>75789.59</v>
      </c>
      <c r="AY162" s="7">
        <f t="shared" si="219"/>
        <v>212849.33</v>
      </c>
      <c r="AZ162" s="7">
        <f t="shared" si="219"/>
        <v>11831441.949999999</v>
      </c>
      <c r="BA162" s="7">
        <f t="shared" si="219"/>
        <v>4576904.2</v>
      </c>
      <c r="BB162" s="7">
        <f t="shared" si="219"/>
        <v>3880688.92</v>
      </c>
      <c r="BC162" s="7">
        <f t="shared" si="219"/>
        <v>19004805.239999998</v>
      </c>
      <c r="BD162" s="7">
        <f t="shared" si="219"/>
        <v>774988.89</v>
      </c>
      <c r="BE162" s="7">
        <f t="shared" si="219"/>
        <v>518554.51</v>
      </c>
      <c r="BF162" s="7">
        <f t="shared" si="219"/>
        <v>4282940.38</v>
      </c>
      <c r="BG162" s="7">
        <f t="shared" si="219"/>
        <v>707646.58</v>
      </c>
      <c r="BH162" s="7">
        <f t="shared" si="219"/>
        <v>205669.77</v>
      </c>
      <c r="BI162" s="7">
        <f t="shared" si="219"/>
        <v>268121.65999999997</v>
      </c>
      <c r="BJ162" s="7">
        <f t="shared" si="219"/>
        <v>798496.57</v>
      </c>
      <c r="BK162" s="7">
        <f t="shared" si="219"/>
        <v>10369920.779999999</v>
      </c>
      <c r="BL162" s="7">
        <f t="shared" si="219"/>
        <v>193490.35</v>
      </c>
      <c r="BM162" s="7">
        <f t="shared" si="219"/>
        <v>218627.68</v>
      </c>
      <c r="BN162" s="7">
        <f t="shared" si="219"/>
        <v>2392403.67</v>
      </c>
      <c r="BO162" s="7">
        <f t="shared" ref="BO162:DZ162" si="220">MAX(BO150,BO152,BO160)</f>
        <v>604940.93000000005</v>
      </c>
      <c r="BP162" s="7">
        <f t="shared" si="220"/>
        <v>225481.91</v>
      </c>
      <c r="BQ162" s="7">
        <f t="shared" si="220"/>
        <v>2377586.12</v>
      </c>
      <c r="BR162" s="7">
        <f t="shared" si="220"/>
        <v>2250018.69</v>
      </c>
      <c r="BS162" s="7">
        <f t="shared" si="220"/>
        <v>1003755.38</v>
      </c>
      <c r="BT162" s="7">
        <f t="shared" si="220"/>
        <v>154760.78</v>
      </c>
      <c r="BU162" s="7">
        <f t="shared" si="220"/>
        <v>185936.31</v>
      </c>
      <c r="BV162" s="7">
        <f t="shared" si="220"/>
        <v>398116.38</v>
      </c>
      <c r="BW162" s="7">
        <f t="shared" si="220"/>
        <v>460279.17</v>
      </c>
      <c r="BX162" s="7">
        <f t="shared" si="220"/>
        <v>67540.009999999995</v>
      </c>
      <c r="BY162" s="7">
        <f t="shared" si="220"/>
        <v>814275.52</v>
      </c>
      <c r="BZ162" s="7">
        <f t="shared" si="220"/>
        <v>173103.17</v>
      </c>
      <c r="CA162" s="7">
        <f t="shared" si="220"/>
        <v>135874.54999999999</v>
      </c>
      <c r="CB162" s="7">
        <f t="shared" si="220"/>
        <v>27883804.640000001</v>
      </c>
      <c r="CC162" s="7">
        <f t="shared" si="220"/>
        <v>154745.42000000001</v>
      </c>
      <c r="CD162" s="7">
        <f t="shared" si="220"/>
        <v>86508.19</v>
      </c>
      <c r="CE162" s="7">
        <f t="shared" si="220"/>
        <v>140627.78</v>
      </c>
      <c r="CF162" s="7">
        <f t="shared" si="220"/>
        <v>146128.70000000001</v>
      </c>
      <c r="CG162" s="7">
        <f t="shared" si="220"/>
        <v>156629.01999999999</v>
      </c>
      <c r="CH162" s="7">
        <f t="shared" si="220"/>
        <v>161776.73000000001</v>
      </c>
      <c r="CI162" s="7">
        <f t="shared" si="220"/>
        <v>526979.43999999994</v>
      </c>
      <c r="CJ162" s="7">
        <f t="shared" si="220"/>
        <v>740265.1</v>
      </c>
      <c r="CK162" s="7">
        <f t="shared" si="220"/>
        <v>2368633.13</v>
      </c>
      <c r="CL162" s="7">
        <f t="shared" si="220"/>
        <v>529505.36</v>
      </c>
      <c r="CM162" s="7">
        <f t="shared" si="220"/>
        <v>639243.87</v>
      </c>
      <c r="CN162" s="7">
        <f t="shared" si="220"/>
        <v>7944618.79</v>
      </c>
      <c r="CO162" s="7">
        <f t="shared" si="220"/>
        <v>5159951.1500000004</v>
      </c>
      <c r="CP162" s="7">
        <f t="shared" si="220"/>
        <v>513300.56</v>
      </c>
      <c r="CQ162" s="7">
        <f t="shared" si="220"/>
        <v>1192425.8899999999</v>
      </c>
      <c r="CR162" s="7">
        <f t="shared" si="220"/>
        <v>219035.07</v>
      </c>
      <c r="CS162" s="7">
        <f t="shared" si="220"/>
        <v>187540.62</v>
      </c>
      <c r="CT162" s="7">
        <f t="shared" si="220"/>
        <v>158767.54</v>
      </c>
      <c r="CU162" s="7">
        <f t="shared" si="220"/>
        <v>164597.76999999999</v>
      </c>
      <c r="CV162" s="7">
        <f t="shared" si="220"/>
        <v>35498.129999999997</v>
      </c>
      <c r="CW162" s="7">
        <f t="shared" si="220"/>
        <v>151980.85</v>
      </c>
      <c r="CX162" s="7">
        <f t="shared" si="220"/>
        <v>289534.03000000003</v>
      </c>
      <c r="CY162" s="7">
        <f t="shared" si="220"/>
        <v>64332.15</v>
      </c>
      <c r="CZ162" s="7">
        <f t="shared" si="220"/>
        <v>1124128.1499999999</v>
      </c>
      <c r="DA162" s="7">
        <f t="shared" si="220"/>
        <v>107476.31</v>
      </c>
      <c r="DB162" s="7">
        <f t="shared" si="220"/>
        <v>128967.56</v>
      </c>
      <c r="DC162" s="7">
        <f t="shared" si="220"/>
        <v>99878.5</v>
      </c>
      <c r="DD162" s="7">
        <f t="shared" si="220"/>
        <v>111961.3</v>
      </c>
      <c r="DE162" s="7">
        <f t="shared" si="220"/>
        <v>182838.3</v>
      </c>
      <c r="DF162" s="7">
        <f t="shared" si="220"/>
        <v>12202825.359999999</v>
      </c>
      <c r="DG162" s="7">
        <f t="shared" si="220"/>
        <v>78489.88</v>
      </c>
      <c r="DH162" s="7">
        <f t="shared" si="220"/>
        <v>1052766.3899999999</v>
      </c>
      <c r="DI162" s="7">
        <f t="shared" si="220"/>
        <v>1761546.06</v>
      </c>
      <c r="DJ162" s="7">
        <f t="shared" si="220"/>
        <v>374098.1</v>
      </c>
      <c r="DK162" s="7">
        <f t="shared" si="220"/>
        <v>287637.96999999997</v>
      </c>
      <c r="DL162" s="7">
        <f t="shared" si="220"/>
        <v>3842674.63</v>
      </c>
      <c r="DM162" s="7">
        <f t="shared" si="220"/>
        <v>249152.58</v>
      </c>
      <c r="DN162" s="7">
        <f t="shared" si="220"/>
        <v>928549</v>
      </c>
      <c r="DO162" s="7">
        <f t="shared" si="220"/>
        <v>2001552.08</v>
      </c>
      <c r="DP162" s="7">
        <f t="shared" si="220"/>
        <v>137287.26</v>
      </c>
      <c r="DQ162" s="7">
        <f t="shared" si="220"/>
        <v>312523.75</v>
      </c>
      <c r="DR162" s="7">
        <f t="shared" si="220"/>
        <v>1696173.71</v>
      </c>
      <c r="DS162" s="7">
        <f t="shared" si="220"/>
        <v>994203.53</v>
      </c>
      <c r="DT162" s="7">
        <f t="shared" si="220"/>
        <v>266498.17</v>
      </c>
      <c r="DU162" s="7">
        <f t="shared" si="220"/>
        <v>300600.65000000002</v>
      </c>
      <c r="DV162" s="7">
        <f t="shared" si="220"/>
        <v>149275.19</v>
      </c>
      <c r="DW162" s="7">
        <f t="shared" si="220"/>
        <v>220656.95</v>
      </c>
      <c r="DX162" s="7">
        <f t="shared" si="220"/>
        <v>120655.65</v>
      </c>
      <c r="DY162" s="7">
        <f t="shared" si="220"/>
        <v>97329</v>
      </c>
      <c r="DZ162" s="7">
        <f t="shared" si="220"/>
        <v>234349.27</v>
      </c>
      <c r="EA162" s="7">
        <f t="shared" ref="EA162:FX162" si="221">MAX(EA150,EA152,EA160)</f>
        <v>299006.76</v>
      </c>
      <c r="EB162" s="7">
        <f t="shared" si="221"/>
        <v>482785.43</v>
      </c>
      <c r="EC162" s="7">
        <f t="shared" si="221"/>
        <v>160607.76999999999</v>
      </c>
      <c r="ED162" s="7">
        <f t="shared" si="221"/>
        <v>80747.09</v>
      </c>
      <c r="EE162" s="7">
        <f t="shared" si="221"/>
        <v>197200.46</v>
      </c>
      <c r="EF162" s="7">
        <f t="shared" si="221"/>
        <v>1246964.71</v>
      </c>
      <c r="EG162" s="7">
        <f t="shared" si="221"/>
        <v>252925.12</v>
      </c>
      <c r="EH162" s="7">
        <f t="shared" si="221"/>
        <v>145135.12</v>
      </c>
      <c r="EI162" s="7">
        <f t="shared" si="221"/>
        <v>18606479.59</v>
      </c>
      <c r="EJ162" s="7">
        <f t="shared" si="221"/>
        <v>4971194.5199999996</v>
      </c>
      <c r="EK162" s="7">
        <f t="shared" si="221"/>
        <v>261517.54</v>
      </c>
      <c r="EL162" s="7">
        <f t="shared" si="221"/>
        <v>209318.66</v>
      </c>
      <c r="EM162" s="7">
        <f t="shared" si="221"/>
        <v>224004.36</v>
      </c>
      <c r="EN162" s="7">
        <f t="shared" si="221"/>
        <v>1154577.07</v>
      </c>
      <c r="EO162" s="7">
        <f t="shared" si="221"/>
        <v>218224.84</v>
      </c>
      <c r="EP162" s="7">
        <f t="shared" si="221"/>
        <v>175364.38</v>
      </c>
      <c r="EQ162" s="7">
        <f t="shared" si="221"/>
        <v>519707.88</v>
      </c>
      <c r="ER162" s="7">
        <f t="shared" si="221"/>
        <v>139337.54</v>
      </c>
      <c r="ES162" s="7">
        <f t="shared" si="221"/>
        <v>202662.54</v>
      </c>
      <c r="ET162" s="7">
        <f t="shared" si="221"/>
        <v>294384.81</v>
      </c>
      <c r="EU162" s="7">
        <f t="shared" si="221"/>
        <v>997327.2</v>
      </c>
      <c r="EV162" s="7">
        <f t="shared" si="221"/>
        <v>113054.51</v>
      </c>
      <c r="EW162" s="7">
        <f t="shared" si="221"/>
        <v>234481.39</v>
      </c>
      <c r="EX162" s="7">
        <f t="shared" si="221"/>
        <v>108770.65</v>
      </c>
      <c r="EY162" s="7">
        <f t="shared" si="221"/>
        <v>603091.05000000005</v>
      </c>
      <c r="EZ162" s="7">
        <f t="shared" si="221"/>
        <v>115157.92</v>
      </c>
      <c r="FA162" s="7">
        <f t="shared" si="221"/>
        <v>1431002.64</v>
      </c>
      <c r="FB162" s="7">
        <f t="shared" si="221"/>
        <v>215074.84</v>
      </c>
      <c r="FC162" s="7">
        <f t="shared" si="221"/>
        <v>699419.82</v>
      </c>
      <c r="FD162" s="7">
        <f t="shared" si="221"/>
        <v>266873.46999999997</v>
      </c>
      <c r="FE162" s="7">
        <f t="shared" si="221"/>
        <v>114578</v>
      </c>
      <c r="FF162" s="7">
        <f t="shared" si="221"/>
        <v>179891.78</v>
      </c>
      <c r="FG162" s="7">
        <f t="shared" si="221"/>
        <v>111475.76</v>
      </c>
      <c r="FH162" s="7">
        <f t="shared" si="221"/>
        <v>108523.91</v>
      </c>
      <c r="FI162" s="7">
        <f t="shared" si="221"/>
        <v>1238068.1100000001</v>
      </c>
      <c r="FJ162" s="7">
        <f t="shared" si="221"/>
        <v>651777.51</v>
      </c>
      <c r="FK162" s="7">
        <f t="shared" si="221"/>
        <v>1256108.92</v>
      </c>
      <c r="FL162" s="7">
        <f t="shared" si="221"/>
        <v>1192410.02</v>
      </c>
      <c r="FM162" s="7">
        <f t="shared" si="221"/>
        <v>1237066.31</v>
      </c>
      <c r="FN162" s="7">
        <f t="shared" si="221"/>
        <v>20010599.23</v>
      </c>
      <c r="FO162" s="7">
        <f t="shared" si="221"/>
        <v>578334.48</v>
      </c>
      <c r="FP162" s="7">
        <f t="shared" si="221"/>
        <v>1963296.3</v>
      </c>
      <c r="FQ162" s="7">
        <f t="shared" si="221"/>
        <v>538906.68999999994</v>
      </c>
      <c r="FR162" s="7">
        <f t="shared" si="221"/>
        <v>101472.03</v>
      </c>
      <c r="FS162" s="7">
        <f t="shared" si="221"/>
        <v>79158.080000000002</v>
      </c>
      <c r="FT162" s="7">
        <f t="shared" si="221"/>
        <v>72566.63</v>
      </c>
      <c r="FU162" s="7">
        <f t="shared" si="221"/>
        <v>813919.31</v>
      </c>
      <c r="FV162" s="7">
        <f t="shared" si="221"/>
        <v>445596.67</v>
      </c>
      <c r="FW162" s="7">
        <f t="shared" si="221"/>
        <v>177779.8</v>
      </c>
      <c r="FX162" s="7">
        <f t="shared" si="221"/>
        <v>59722.06</v>
      </c>
      <c r="FY162" s="7"/>
      <c r="FZ162" s="85">
        <f>SUM(C162:FX162)</f>
        <v>448991532.98999971</v>
      </c>
      <c r="GA162" s="85">
        <v>448806341</v>
      </c>
      <c r="GB162" s="7">
        <f>FZ162-GA162</f>
        <v>185191.98999971151</v>
      </c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498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>
        <v>692116</v>
      </c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>
        <v>596558</v>
      </c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7"/>
      <c r="FZ163" s="91">
        <f>FZ128+FZ162</f>
        <v>8265098176.1400013</v>
      </c>
      <c r="GA163" s="7">
        <v>8195882905.5100012</v>
      </c>
      <c r="GB163" s="7">
        <f>FZ163-GA163</f>
        <v>69215270.630000114</v>
      </c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>
        <f>BY162-BY163</f>
        <v>122159.52000000002</v>
      </c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>
        <f>EY162-EY163</f>
        <v>6533.0500000000466</v>
      </c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7"/>
      <c r="FZ164" s="91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5" t="s">
        <v>499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7"/>
      <c r="FZ165" s="91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500</v>
      </c>
      <c r="B166" s="7" t="s">
        <v>501</v>
      </c>
      <c r="C166" s="18">
        <f t="shared" ref="C166:AH166" si="222">C29</f>
        <v>1150</v>
      </c>
      <c r="D166" s="18">
        <f t="shared" si="222"/>
        <v>4013</v>
      </c>
      <c r="E166" s="18">
        <f t="shared" si="222"/>
        <v>1673</v>
      </c>
      <c r="F166" s="18">
        <f t="shared" si="222"/>
        <v>1585</v>
      </c>
      <c r="G166" s="18">
        <f t="shared" si="222"/>
        <v>90</v>
      </c>
      <c r="H166" s="18">
        <f t="shared" si="222"/>
        <v>51</v>
      </c>
      <c r="I166" s="18">
        <f t="shared" si="222"/>
        <v>1673</v>
      </c>
      <c r="J166" s="18">
        <f t="shared" si="222"/>
        <v>178</v>
      </c>
      <c r="K166" s="18">
        <f t="shared" si="222"/>
        <v>6</v>
      </c>
      <c r="L166" s="18">
        <f t="shared" si="222"/>
        <v>122</v>
      </c>
      <c r="M166" s="18">
        <f t="shared" si="222"/>
        <v>205</v>
      </c>
      <c r="N166" s="18">
        <f t="shared" si="222"/>
        <v>3903</v>
      </c>
      <c r="O166" s="18">
        <f t="shared" si="222"/>
        <v>360</v>
      </c>
      <c r="P166" s="18">
        <f t="shared" si="222"/>
        <v>17</v>
      </c>
      <c r="Q166" s="18">
        <f t="shared" si="222"/>
        <v>9509</v>
      </c>
      <c r="R166" s="18">
        <f t="shared" si="222"/>
        <v>23</v>
      </c>
      <c r="S166" s="18">
        <f t="shared" si="222"/>
        <v>44</v>
      </c>
      <c r="T166" s="18">
        <f t="shared" si="222"/>
        <v>0</v>
      </c>
      <c r="U166" s="18">
        <f t="shared" si="222"/>
        <v>0</v>
      </c>
      <c r="V166" s="18">
        <f t="shared" si="222"/>
        <v>0</v>
      </c>
      <c r="W166" s="18">
        <f t="shared" si="222"/>
        <v>4</v>
      </c>
      <c r="X166" s="18">
        <f t="shared" si="222"/>
        <v>0</v>
      </c>
      <c r="Y166" s="18">
        <f t="shared" si="222"/>
        <v>4</v>
      </c>
      <c r="Z166" s="18">
        <f t="shared" si="222"/>
        <v>5</v>
      </c>
      <c r="AA166" s="18">
        <f t="shared" si="222"/>
        <v>2141</v>
      </c>
      <c r="AB166" s="18">
        <f t="shared" si="222"/>
        <v>1441</v>
      </c>
      <c r="AC166" s="18">
        <f t="shared" si="222"/>
        <v>8</v>
      </c>
      <c r="AD166" s="18">
        <f t="shared" si="222"/>
        <v>21</v>
      </c>
      <c r="AE166" s="18">
        <f t="shared" si="222"/>
        <v>3</v>
      </c>
      <c r="AF166" s="18">
        <f t="shared" si="222"/>
        <v>1</v>
      </c>
      <c r="AG166" s="18">
        <f t="shared" si="222"/>
        <v>3</v>
      </c>
      <c r="AH166" s="18">
        <f t="shared" si="222"/>
        <v>1</v>
      </c>
      <c r="AI166" s="18">
        <f t="shared" ref="AI166:BN166" si="223">AI29</f>
        <v>1</v>
      </c>
      <c r="AJ166" s="18">
        <f t="shared" si="223"/>
        <v>3</v>
      </c>
      <c r="AK166" s="18">
        <f t="shared" si="223"/>
        <v>0</v>
      </c>
      <c r="AL166" s="18">
        <f t="shared" si="223"/>
        <v>13</v>
      </c>
      <c r="AM166" s="18">
        <f t="shared" si="223"/>
        <v>0</v>
      </c>
      <c r="AN166" s="18">
        <f t="shared" si="223"/>
        <v>0</v>
      </c>
      <c r="AO166" s="18">
        <f t="shared" si="223"/>
        <v>163</v>
      </c>
      <c r="AP166" s="18">
        <f t="shared" si="223"/>
        <v>15397</v>
      </c>
      <c r="AQ166" s="18">
        <f t="shared" si="223"/>
        <v>0</v>
      </c>
      <c r="AR166" s="18">
        <f t="shared" si="223"/>
        <v>1977</v>
      </c>
      <c r="AS166" s="18">
        <f t="shared" si="223"/>
        <v>1174</v>
      </c>
      <c r="AT166" s="18">
        <f t="shared" si="223"/>
        <v>20</v>
      </c>
      <c r="AU166" s="18">
        <f t="shared" si="223"/>
        <v>3</v>
      </c>
      <c r="AV166" s="18">
        <f t="shared" si="223"/>
        <v>0</v>
      </c>
      <c r="AW166" s="18">
        <f t="shared" si="223"/>
        <v>0</v>
      </c>
      <c r="AX166" s="18">
        <f t="shared" si="223"/>
        <v>2</v>
      </c>
      <c r="AY166" s="18">
        <f t="shared" si="223"/>
        <v>3</v>
      </c>
      <c r="AZ166" s="18">
        <f t="shared" si="223"/>
        <v>849</v>
      </c>
      <c r="BA166" s="18">
        <f t="shared" si="223"/>
        <v>120</v>
      </c>
      <c r="BB166" s="18">
        <f t="shared" si="223"/>
        <v>263</v>
      </c>
      <c r="BC166" s="18">
        <f t="shared" si="223"/>
        <v>1357</v>
      </c>
      <c r="BD166" s="18">
        <f t="shared" si="223"/>
        <v>88</v>
      </c>
      <c r="BE166" s="18">
        <f t="shared" si="223"/>
        <v>9</v>
      </c>
      <c r="BF166" s="18">
        <f t="shared" si="223"/>
        <v>383</v>
      </c>
      <c r="BG166" s="18">
        <f t="shared" si="223"/>
        <v>58</v>
      </c>
      <c r="BH166" s="18">
        <f t="shared" si="223"/>
        <v>8</v>
      </c>
      <c r="BI166" s="18">
        <f t="shared" si="223"/>
        <v>7</v>
      </c>
      <c r="BJ166" s="18">
        <f t="shared" si="223"/>
        <v>92</v>
      </c>
      <c r="BK166" s="18">
        <f t="shared" si="223"/>
        <v>587</v>
      </c>
      <c r="BL166" s="18">
        <f t="shared" si="223"/>
        <v>6</v>
      </c>
      <c r="BM166" s="18">
        <f t="shared" si="223"/>
        <v>5</v>
      </c>
      <c r="BN166" s="18">
        <f t="shared" si="223"/>
        <v>20</v>
      </c>
      <c r="BO166" s="18">
        <f t="shared" ref="BO166:CT166" si="224">BO29</f>
        <v>12</v>
      </c>
      <c r="BP166" s="18">
        <f t="shared" si="224"/>
        <v>2</v>
      </c>
      <c r="BQ166" s="18">
        <f t="shared" si="224"/>
        <v>1118</v>
      </c>
      <c r="BR166" s="18">
        <f t="shared" si="224"/>
        <v>648</v>
      </c>
      <c r="BS166" s="18">
        <f t="shared" si="224"/>
        <v>138</v>
      </c>
      <c r="BT166" s="18">
        <f t="shared" si="224"/>
        <v>0</v>
      </c>
      <c r="BU166" s="18">
        <f t="shared" si="224"/>
        <v>42</v>
      </c>
      <c r="BV166" s="18">
        <f t="shared" si="224"/>
        <v>51</v>
      </c>
      <c r="BW166" s="18">
        <f t="shared" si="224"/>
        <v>90</v>
      </c>
      <c r="BX166" s="18">
        <f t="shared" si="224"/>
        <v>0</v>
      </c>
      <c r="BY166" s="18">
        <f t="shared" si="224"/>
        <v>3</v>
      </c>
      <c r="BZ166" s="18">
        <f t="shared" si="224"/>
        <v>0</v>
      </c>
      <c r="CA166" s="18">
        <f t="shared" si="224"/>
        <v>3</v>
      </c>
      <c r="CB166" s="18">
        <f t="shared" si="224"/>
        <v>3073</v>
      </c>
      <c r="CC166" s="18">
        <f t="shared" si="224"/>
        <v>0</v>
      </c>
      <c r="CD166" s="18">
        <f t="shared" si="224"/>
        <v>2</v>
      </c>
      <c r="CE166" s="18">
        <f t="shared" si="224"/>
        <v>1</v>
      </c>
      <c r="CF166" s="18">
        <f t="shared" si="224"/>
        <v>1</v>
      </c>
      <c r="CG166" s="18">
        <f t="shared" si="224"/>
        <v>10</v>
      </c>
      <c r="CH166" s="18">
        <f t="shared" si="224"/>
        <v>14</v>
      </c>
      <c r="CI166" s="18">
        <f t="shared" si="224"/>
        <v>76</v>
      </c>
      <c r="CJ166" s="18">
        <f t="shared" si="224"/>
        <v>160</v>
      </c>
      <c r="CK166" s="18">
        <f t="shared" si="224"/>
        <v>142</v>
      </c>
      <c r="CL166" s="18">
        <f t="shared" si="224"/>
        <v>25</v>
      </c>
      <c r="CM166" s="18">
        <f t="shared" si="224"/>
        <v>38</v>
      </c>
      <c r="CN166" s="18">
        <f t="shared" si="224"/>
        <v>1064</v>
      </c>
      <c r="CO166" s="18">
        <f t="shared" si="224"/>
        <v>293</v>
      </c>
      <c r="CP166" s="18">
        <f t="shared" si="224"/>
        <v>98</v>
      </c>
      <c r="CQ166" s="18">
        <f t="shared" si="224"/>
        <v>8</v>
      </c>
      <c r="CR166" s="18">
        <f t="shared" si="224"/>
        <v>2</v>
      </c>
      <c r="CS166" s="18">
        <f t="shared" si="224"/>
        <v>6</v>
      </c>
      <c r="CT166" s="18">
        <f t="shared" si="224"/>
        <v>1</v>
      </c>
      <c r="CU166" s="18">
        <f t="shared" ref="CU166:DZ166" si="225">CU29</f>
        <v>0</v>
      </c>
      <c r="CV166" s="18">
        <f t="shared" si="225"/>
        <v>0</v>
      </c>
      <c r="CW166" s="18">
        <f t="shared" si="225"/>
        <v>0</v>
      </c>
      <c r="CX166" s="18">
        <f t="shared" si="225"/>
        <v>28</v>
      </c>
      <c r="CY166" s="18">
        <f t="shared" si="225"/>
        <v>0</v>
      </c>
      <c r="CZ166" s="18">
        <f t="shared" si="225"/>
        <v>66</v>
      </c>
      <c r="DA166" s="18">
        <f t="shared" si="225"/>
        <v>0</v>
      </c>
      <c r="DB166" s="18">
        <f t="shared" si="225"/>
        <v>2</v>
      </c>
      <c r="DC166" s="18">
        <f t="shared" si="225"/>
        <v>0</v>
      </c>
      <c r="DD166" s="18">
        <f t="shared" si="225"/>
        <v>3</v>
      </c>
      <c r="DE166" s="18">
        <f t="shared" si="225"/>
        <v>1</v>
      </c>
      <c r="DF166" s="18">
        <f t="shared" si="225"/>
        <v>415</v>
      </c>
      <c r="DG166" s="18">
        <f t="shared" si="225"/>
        <v>0</v>
      </c>
      <c r="DH166" s="18">
        <f t="shared" si="225"/>
        <v>97</v>
      </c>
      <c r="DI166" s="18">
        <f t="shared" si="225"/>
        <v>79</v>
      </c>
      <c r="DJ166" s="18">
        <f t="shared" si="225"/>
        <v>12</v>
      </c>
      <c r="DK166" s="18">
        <f t="shared" si="225"/>
        <v>20</v>
      </c>
      <c r="DL166" s="18">
        <f t="shared" si="225"/>
        <v>350</v>
      </c>
      <c r="DM166" s="18">
        <f t="shared" si="225"/>
        <v>0</v>
      </c>
      <c r="DN166" s="18">
        <f t="shared" si="225"/>
        <v>119</v>
      </c>
      <c r="DO166" s="18">
        <f t="shared" si="225"/>
        <v>603</v>
      </c>
      <c r="DP166" s="18">
        <f t="shared" si="225"/>
        <v>0</v>
      </c>
      <c r="DQ166" s="18">
        <f t="shared" si="225"/>
        <v>33</v>
      </c>
      <c r="DR166" s="18">
        <f t="shared" si="225"/>
        <v>26</v>
      </c>
      <c r="DS166" s="18">
        <f t="shared" si="225"/>
        <v>22</v>
      </c>
      <c r="DT166" s="18">
        <f t="shared" si="225"/>
        <v>9</v>
      </c>
      <c r="DU166" s="18">
        <f t="shared" si="225"/>
        <v>3</v>
      </c>
      <c r="DV166" s="18">
        <f t="shared" si="225"/>
        <v>0</v>
      </c>
      <c r="DW166" s="18">
        <f t="shared" si="225"/>
        <v>0</v>
      </c>
      <c r="DX166" s="18">
        <f t="shared" si="225"/>
        <v>10</v>
      </c>
      <c r="DY166" s="18">
        <f t="shared" si="225"/>
        <v>5</v>
      </c>
      <c r="DZ166" s="18">
        <f t="shared" si="225"/>
        <v>2</v>
      </c>
      <c r="EA166" s="18">
        <f t="shared" ref="EA166:FF166" si="226">EA29</f>
        <v>7</v>
      </c>
      <c r="EB166" s="18">
        <f t="shared" si="226"/>
        <v>80</v>
      </c>
      <c r="EC166" s="18">
        <f t="shared" si="226"/>
        <v>3</v>
      </c>
      <c r="ED166" s="18">
        <f t="shared" si="226"/>
        <v>52</v>
      </c>
      <c r="EE166" s="18">
        <f t="shared" si="226"/>
        <v>20</v>
      </c>
      <c r="EF166" s="18">
        <f t="shared" si="226"/>
        <v>53</v>
      </c>
      <c r="EG166" s="18">
        <f t="shared" si="226"/>
        <v>43</v>
      </c>
      <c r="EH166" s="18">
        <f t="shared" si="226"/>
        <v>1</v>
      </c>
      <c r="EI166" s="18">
        <f t="shared" si="226"/>
        <v>428</v>
      </c>
      <c r="EJ166" s="18">
        <f t="shared" si="226"/>
        <v>166</v>
      </c>
      <c r="EK166" s="18">
        <f t="shared" si="226"/>
        <v>20</v>
      </c>
      <c r="EL166" s="18">
        <f t="shared" si="226"/>
        <v>1</v>
      </c>
      <c r="EM166" s="18">
        <f t="shared" si="226"/>
        <v>3</v>
      </c>
      <c r="EN166" s="18">
        <f t="shared" si="226"/>
        <v>35</v>
      </c>
      <c r="EO166" s="18">
        <f t="shared" si="226"/>
        <v>5</v>
      </c>
      <c r="EP166" s="18">
        <f t="shared" si="226"/>
        <v>9</v>
      </c>
      <c r="EQ166" s="18">
        <f t="shared" si="226"/>
        <v>145</v>
      </c>
      <c r="ER166" s="18">
        <f t="shared" si="226"/>
        <v>8</v>
      </c>
      <c r="ES166" s="18">
        <f t="shared" si="226"/>
        <v>1</v>
      </c>
      <c r="ET166" s="18">
        <f t="shared" si="226"/>
        <v>3</v>
      </c>
      <c r="EU166" s="18">
        <f t="shared" si="226"/>
        <v>119</v>
      </c>
      <c r="EV166" s="18">
        <f t="shared" si="226"/>
        <v>10</v>
      </c>
      <c r="EW166" s="18">
        <f t="shared" si="226"/>
        <v>73</v>
      </c>
      <c r="EX166" s="18">
        <f t="shared" si="226"/>
        <v>2</v>
      </c>
      <c r="EY166" s="18">
        <f t="shared" si="226"/>
        <v>14</v>
      </c>
      <c r="EZ166" s="18">
        <f t="shared" si="226"/>
        <v>0</v>
      </c>
      <c r="FA166" s="18">
        <f t="shared" si="226"/>
        <v>508</v>
      </c>
      <c r="FB166" s="18">
        <f t="shared" si="226"/>
        <v>0</v>
      </c>
      <c r="FC166" s="18">
        <f t="shared" si="226"/>
        <v>40</v>
      </c>
      <c r="FD166" s="18">
        <f t="shared" si="226"/>
        <v>8</v>
      </c>
      <c r="FE166" s="18">
        <f t="shared" si="226"/>
        <v>11</v>
      </c>
      <c r="FF166" s="18">
        <f t="shared" si="226"/>
        <v>0</v>
      </c>
      <c r="FG166" s="18">
        <f t="shared" ref="FG166:FX166" si="227">FG29</f>
        <v>5</v>
      </c>
      <c r="FH166" s="18">
        <f t="shared" si="227"/>
        <v>1</v>
      </c>
      <c r="FI166" s="18">
        <f t="shared" si="227"/>
        <v>177</v>
      </c>
      <c r="FJ166" s="18">
        <f t="shared" si="227"/>
        <v>59</v>
      </c>
      <c r="FK166" s="18">
        <f t="shared" si="227"/>
        <v>252</v>
      </c>
      <c r="FL166" s="18">
        <f t="shared" si="227"/>
        <v>108</v>
      </c>
      <c r="FM166" s="18">
        <f t="shared" si="227"/>
        <v>71</v>
      </c>
      <c r="FN166" s="18">
        <f t="shared" si="227"/>
        <v>3004</v>
      </c>
      <c r="FO166" s="18">
        <f t="shared" si="227"/>
        <v>56</v>
      </c>
      <c r="FP166" s="18">
        <f t="shared" si="227"/>
        <v>261</v>
      </c>
      <c r="FQ166" s="18">
        <f t="shared" si="227"/>
        <v>66</v>
      </c>
      <c r="FR166" s="18">
        <f t="shared" si="227"/>
        <v>0</v>
      </c>
      <c r="FS166" s="18">
        <f t="shared" si="227"/>
        <v>1</v>
      </c>
      <c r="FT166" s="18">
        <f t="shared" si="227"/>
        <v>0</v>
      </c>
      <c r="FU166" s="18">
        <f t="shared" si="227"/>
        <v>139</v>
      </c>
      <c r="FV166" s="18">
        <f t="shared" si="227"/>
        <v>62</v>
      </c>
      <c r="FW166" s="18">
        <f t="shared" si="227"/>
        <v>16</v>
      </c>
      <c r="FX166" s="18">
        <f t="shared" si="227"/>
        <v>0</v>
      </c>
      <c r="FY166" s="7"/>
      <c r="FZ166" s="91">
        <f>SUM(C166:FY166)</f>
        <v>66014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502</v>
      </c>
      <c r="B167" s="7" t="s">
        <v>503</v>
      </c>
      <c r="C167" s="65">
        <f t="shared" ref="C167:AH167" si="228">C124</f>
        <v>8922.8416660762414</v>
      </c>
      <c r="D167" s="65">
        <f t="shared" si="228"/>
        <v>8954.8145109100005</v>
      </c>
      <c r="E167" s="65">
        <f t="shared" si="228"/>
        <v>8847.7934571900005</v>
      </c>
      <c r="F167" s="65">
        <f t="shared" si="228"/>
        <v>8873.0875299899999</v>
      </c>
      <c r="G167" s="65">
        <f t="shared" si="228"/>
        <v>9536.0336630700003</v>
      </c>
      <c r="H167" s="65">
        <f t="shared" si="228"/>
        <v>9497.2712099</v>
      </c>
      <c r="I167" s="65">
        <f t="shared" si="228"/>
        <v>8864.8084417499995</v>
      </c>
      <c r="J167" s="65">
        <f t="shared" si="228"/>
        <v>8467.3711219399993</v>
      </c>
      <c r="K167" s="65">
        <f t="shared" si="228"/>
        <v>12430.523224680001</v>
      </c>
      <c r="L167" s="65">
        <f t="shared" si="228"/>
        <v>9187.0375926399993</v>
      </c>
      <c r="M167" s="65">
        <f t="shared" si="228"/>
        <v>9667.8866966599999</v>
      </c>
      <c r="N167" s="65">
        <f t="shared" si="228"/>
        <v>9217.4047513599999</v>
      </c>
      <c r="O167" s="65">
        <f t="shared" si="228"/>
        <v>8997.6681668099991</v>
      </c>
      <c r="P167" s="65">
        <f t="shared" si="228"/>
        <v>14170.12904398</v>
      </c>
      <c r="Q167" s="65">
        <f t="shared" si="228"/>
        <v>9082.7430895899997</v>
      </c>
      <c r="R167" s="65">
        <f t="shared" si="228"/>
        <v>8850.97672814</v>
      </c>
      <c r="S167" s="65">
        <f t="shared" si="228"/>
        <v>9081.7580070500007</v>
      </c>
      <c r="T167" s="65">
        <f t="shared" si="228"/>
        <v>15794.23917289</v>
      </c>
      <c r="U167" s="65">
        <f t="shared" si="228"/>
        <v>18175.342154729999</v>
      </c>
      <c r="V167" s="65">
        <f t="shared" si="228"/>
        <v>11705.77368192</v>
      </c>
      <c r="W167" s="65">
        <f t="shared" si="228"/>
        <v>16170.1119033</v>
      </c>
      <c r="X167" s="65">
        <f t="shared" si="228"/>
        <v>18334.072341489999</v>
      </c>
      <c r="Y167" s="65">
        <f t="shared" si="228"/>
        <v>8116.8679979099998</v>
      </c>
      <c r="Z167" s="65">
        <f t="shared" si="228"/>
        <v>12987.366736399999</v>
      </c>
      <c r="AA167" s="65">
        <f t="shared" si="228"/>
        <v>9022.1453417899993</v>
      </c>
      <c r="AB167" s="65">
        <f t="shared" si="228"/>
        <v>9224.1378344500008</v>
      </c>
      <c r="AC167" s="65">
        <f t="shared" si="228"/>
        <v>9339.7897497100003</v>
      </c>
      <c r="AD167" s="65">
        <f t="shared" si="228"/>
        <v>9041.6247508600009</v>
      </c>
      <c r="AE167" s="65">
        <f t="shared" si="228"/>
        <v>16751.80628633</v>
      </c>
      <c r="AF167" s="65">
        <f t="shared" si="228"/>
        <v>15215.756248350001</v>
      </c>
      <c r="AG167" s="65">
        <f t="shared" si="228"/>
        <v>10142.0907694</v>
      </c>
      <c r="AH167" s="65">
        <f t="shared" si="228"/>
        <v>8835.3468752799999</v>
      </c>
      <c r="AI167" s="65">
        <f t="shared" ref="AI167:BN167" si="229">AI124</f>
        <v>11190.41498763</v>
      </c>
      <c r="AJ167" s="65">
        <f t="shared" si="229"/>
        <v>15600.995179310001</v>
      </c>
      <c r="AK167" s="65">
        <f t="shared" si="229"/>
        <v>13689.39559654</v>
      </c>
      <c r="AL167" s="65">
        <f t="shared" si="229"/>
        <v>12090.81489815</v>
      </c>
      <c r="AM167" s="65">
        <f t="shared" si="229"/>
        <v>9952.4314742200004</v>
      </c>
      <c r="AN167" s="65">
        <f t="shared" si="229"/>
        <v>11184.430184160001</v>
      </c>
      <c r="AO167" s="65">
        <f t="shared" si="229"/>
        <v>8706.8448095799995</v>
      </c>
      <c r="AP167" s="65">
        <f t="shared" si="229"/>
        <v>9089.4761726800007</v>
      </c>
      <c r="AQ167" s="65">
        <f t="shared" si="229"/>
        <v>14356.64382549</v>
      </c>
      <c r="AR167" s="65">
        <f t="shared" si="229"/>
        <v>9089.4761726800007</v>
      </c>
      <c r="AS167" s="65">
        <f t="shared" si="229"/>
        <v>9538.5966222700008</v>
      </c>
      <c r="AT167" s="65">
        <f t="shared" si="229"/>
        <v>9267.9973472999991</v>
      </c>
      <c r="AU167" s="65">
        <f t="shared" si="229"/>
        <v>13608.42045666</v>
      </c>
      <c r="AV167" s="65">
        <f t="shared" si="229"/>
        <v>12570.069186709999</v>
      </c>
      <c r="AW167" s="65">
        <f t="shared" si="229"/>
        <v>13586.08956808</v>
      </c>
      <c r="AX167" s="65">
        <f t="shared" si="229"/>
        <v>19433.228190900001</v>
      </c>
      <c r="AY167" s="65">
        <f t="shared" si="229"/>
        <v>10861.87616727</v>
      </c>
      <c r="AZ167" s="65">
        <f t="shared" si="229"/>
        <v>8814.5089631400006</v>
      </c>
      <c r="BA167" s="65">
        <f t="shared" si="229"/>
        <v>8613.7276814500001</v>
      </c>
      <c r="BB167" s="65">
        <f t="shared" si="229"/>
        <v>8678.1361310800003</v>
      </c>
      <c r="BC167" s="65">
        <f t="shared" si="229"/>
        <v>8832.0789620600008</v>
      </c>
      <c r="BD167" s="65">
        <f t="shared" si="229"/>
        <v>8810.6967733300007</v>
      </c>
      <c r="BE167" s="65">
        <f t="shared" si="229"/>
        <v>9375.7596004400002</v>
      </c>
      <c r="BF167" s="65">
        <f t="shared" si="229"/>
        <v>8894.3305931399991</v>
      </c>
      <c r="BG167" s="65">
        <f t="shared" si="229"/>
        <v>9426.5185694299998</v>
      </c>
      <c r="BH167" s="65">
        <f t="shared" si="229"/>
        <v>10220.123916230001</v>
      </c>
      <c r="BI167" s="65">
        <f t="shared" si="229"/>
        <v>13371.31775882</v>
      </c>
      <c r="BJ167" s="65">
        <f t="shared" si="229"/>
        <v>8946.13887755</v>
      </c>
      <c r="BK167" s="65">
        <f t="shared" si="229"/>
        <v>8837.8761094000001</v>
      </c>
      <c r="BL167" s="65">
        <f t="shared" si="229"/>
        <v>15269.12463842</v>
      </c>
      <c r="BM167" s="65">
        <f t="shared" si="229"/>
        <v>12812.217789980001</v>
      </c>
      <c r="BN167" s="65">
        <f t="shared" si="229"/>
        <v>8490.2794062699995</v>
      </c>
      <c r="BO167" s="65">
        <f t="shared" ref="BO167:CT167" si="230">BO124</f>
        <v>8907.95909011</v>
      </c>
      <c r="BP167" s="65">
        <f t="shared" si="230"/>
        <v>14365.564985200001</v>
      </c>
      <c r="BQ167" s="65">
        <f t="shared" si="230"/>
        <v>9469.58735652</v>
      </c>
      <c r="BR167" s="65">
        <f t="shared" si="230"/>
        <v>8793.6989856599994</v>
      </c>
      <c r="BS167" s="65">
        <f t="shared" si="230"/>
        <v>9484.5441850299994</v>
      </c>
      <c r="BT167" s="65">
        <f t="shared" si="230"/>
        <v>10883.31797684</v>
      </c>
      <c r="BU167" s="65">
        <f t="shared" si="230"/>
        <v>11147.26106585</v>
      </c>
      <c r="BV167" s="65">
        <f t="shared" si="230"/>
        <v>9277.5070422000008</v>
      </c>
      <c r="BW167" s="65">
        <f t="shared" si="230"/>
        <v>9154.3192265100006</v>
      </c>
      <c r="BX167" s="65">
        <f t="shared" si="230"/>
        <v>18823.861225860001</v>
      </c>
      <c r="BY167" s="65">
        <f t="shared" si="230"/>
        <v>9436.2838340399994</v>
      </c>
      <c r="BZ167" s="65">
        <f t="shared" si="230"/>
        <v>12879.699782969999</v>
      </c>
      <c r="CA167" s="65">
        <f t="shared" si="230"/>
        <v>16198.68223842</v>
      </c>
      <c r="CB167" s="65">
        <f t="shared" si="230"/>
        <v>9015.4122587000002</v>
      </c>
      <c r="CC167" s="65">
        <f t="shared" si="230"/>
        <v>14032.0472952</v>
      </c>
      <c r="CD167" s="65">
        <f t="shared" si="230"/>
        <v>17932.87438193</v>
      </c>
      <c r="CE167" s="65">
        <f t="shared" si="230"/>
        <v>15460.397654939999</v>
      </c>
      <c r="CF167" s="65">
        <f t="shared" si="230"/>
        <v>15279.035875220001</v>
      </c>
      <c r="CG167" s="65">
        <f t="shared" si="230"/>
        <v>13710.5231755</v>
      </c>
      <c r="CH167" s="65">
        <f t="shared" si="230"/>
        <v>16582.280900760001</v>
      </c>
      <c r="CI167" s="65">
        <f t="shared" si="230"/>
        <v>9116.8559780399992</v>
      </c>
      <c r="CJ167" s="65">
        <f t="shared" si="230"/>
        <v>9391.4918308199994</v>
      </c>
      <c r="CK167" s="65">
        <f t="shared" si="230"/>
        <v>9124.3051839199998</v>
      </c>
      <c r="CL167" s="65">
        <f t="shared" si="230"/>
        <v>9565.4555760500007</v>
      </c>
      <c r="CM167" s="65">
        <f t="shared" si="230"/>
        <v>9987.7953326200004</v>
      </c>
      <c r="CN167" s="65">
        <f t="shared" si="230"/>
        <v>8685.4911873700003</v>
      </c>
      <c r="CO167" s="65">
        <f t="shared" si="230"/>
        <v>8673.8195180300008</v>
      </c>
      <c r="CP167" s="65">
        <f t="shared" si="230"/>
        <v>9623.0257915000002</v>
      </c>
      <c r="CQ167" s="65">
        <f t="shared" si="230"/>
        <v>9379.3134861899998</v>
      </c>
      <c r="CR167" s="65">
        <f t="shared" si="230"/>
        <v>14316.017597399999</v>
      </c>
      <c r="CS167" s="65">
        <f t="shared" si="230"/>
        <v>11195.11833827</v>
      </c>
      <c r="CT167" s="65">
        <f t="shared" si="230"/>
        <v>16642.299702050001</v>
      </c>
      <c r="CU167" s="65">
        <f t="shared" ref="CU167:DZ167" si="231">CU124</f>
        <v>8906.8054782800009</v>
      </c>
      <c r="CV167" s="65">
        <f t="shared" si="231"/>
        <v>17504.007597579999</v>
      </c>
      <c r="CW167" s="65">
        <f t="shared" si="231"/>
        <v>14375.78998831</v>
      </c>
      <c r="CX167" s="65">
        <f t="shared" si="231"/>
        <v>9991.5667951100004</v>
      </c>
      <c r="CY167" s="65">
        <f t="shared" si="231"/>
        <v>18486.25087788</v>
      </c>
      <c r="CZ167" s="65">
        <f t="shared" si="231"/>
        <v>8745.8084799999997</v>
      </c>
      <c r="DA167" s="65">
        <f t="shared" si="231"/>
        <v>14828.40896002</v>
      </c>
      <c r="DB167" s="65">
        <f t="shared" si="231"/>
        <v>12075.61465408</v>
      </c>
      <c r="DC167" s="65">
        <f t="shared" si="231"/>
        <v>16099.048644500001</v>
      </c>
      <c r="DD167" s="65">
        <f t="shared" si="231"/>
        <v>15733.740854629999</v>
      </c>
      <c r="DE167" s="65">
        <f t="shared" si="231"/>
        <v>10859.96098571</v>
      </c>
      <c r="DF167" s="65">
        <f t="shared" si="231"/>
        <v>8415.1887768300003</v>
      </c>
      <c r="DG167" s="65">
        <f t="shared" si="231"/>
        <v>18219.563844709999</v>
      </c>
      <c r="DH167" s="65">
        <f t="shared" si="231"/>
        <v>8587.1549784500003</v>
      </c>
      <c r="DI167" s="65">
        <f t="shared" si="231"/>
        <v>8544.8728800600002</v>
      </c>
      <c r="DJ167" s="65">
        <f t="shared" si="231"/>
        <v>9786.3601803599995</v>
      </c>
      <c r="DK167" s="65">
        <f t="shared" si="231"/>
        <v>10013.332110449999</v>
      </c>
      <c r="DL167" s="65">
        <f t="shared" si="231"/>
        <v>8921.5300168499998</v>
      </c>
      <c r="DM167" s="65">
        <f t="shared" si="231"/>
        <v>14348.800855289999</v>
      </c>
      <c r="DN167" s="65">
        <f t="shared" si="231"/>
        <v>9233.1271109200006</v>
      </c>
      <c r="DO167" s="65">
        <f t="shared" si="231"/>
        <v>8782.0824713000002</v>
      </c>
      <c r="DP167" s="65">
        <f t="shared" si="231"/>
        <v>14955.038888630001</v>
      </c>
      <c r="DQ167" s="65">
        <f t="shared" si="231"/>
        <v>9750.5225981399999</v>
      </c>
      <c r="DR167" s="65">
        <f t="shared" si="231"/>
        <v>8912.2949026799997</v>
      </c>
      <c r="DS167" s="65">
        <f t="shared" si="231"/>
        <v>9395.2478110499997</v>
      </c>
      <c r="DT167" s="65">
        <f t="shared" si="231"/>
        <v>15617.567539600001</v>
      </c>
      <c r="DU167" s="65">
        <f t="shared" si="231"/>
        <v>10896.065270859999</v>
      </c>
      <c r="DV167" s="65">
        <f t="shared" si="231"/>
        <v>13914.54041935</v>
      </c>
      <c r="DW167" s="65">
        <f t="shared" si="231"/>
        <v>11601.312026789999</v>
      </c>
      <c r="DX167" s="65">
        <f t="shared" si="231"/>
        <v>17425.71544498</v>
      </c>
      <c r="DY167" s="65">
        <f t="shared" si="231"/>
        <v>12915.207066790001</v>
      </c>
      <c r="DZ167" s="65">
        <f t="shared" si="231"/>
        <v>10087.34806468</v>
      </c>
      <c r="EA167" s="65">
        <f t="shared" ref="EA167:FF167" si="232">EA124</f>
        <v>10228.74797178</v>
      </c>
      <c r="EB167" s="65">
        <f t="shared" si="232"/>
        <v>9579.5930138000003</v>
      </c>
      <c r="EC167" s="65">
        <f t="shared" si="232"/>
        <v>11294.498376449999</v>
      </c>
      <c r="ED167" s="65">
        <f t="shared" si="232"/>
        <v>12256.6928446</v>
      </c>
      <c r="EE167" s="65">
        <f t="shared" si="232"/>
        <v>14402.60417506</v>
      </c>
      <c r="EF167" s="65">
        <f t="shared" si="232"/>
        <v>8805.59126173</v>
      </c>
      <c r="EG167" s="65">
        <f t="shared" si="232"/>
        <v>11442.50468595</v>
      </c>
      <c r="EH167" s="65">
        <f t="shared" si="232"/>
        <v>12598.534494289999</v>
      </c>
      <c r="EI167" s="65">
        <f t="shared" si="232"/>
        <v>8608.2638403199999</v>
      </c>
      <c r="EJ167" s="65">
        <f t="shared" si="232"/>
        <v>8522.4999855099995</v>
      </c>
      <c r="EK167" s="65">
        <f t="shared" si="232"/>
        <v>9500.0558828899993</v>
      </c>
      <c r="EL167" s="65">
        <f t="shared" si="232"/>
        <v>9696.0654884300002</v>
      </c>
      <c r="EM167" s="65">
        <f t="shared" si="232"/>
        <v>10330.398383760001</v>
      </c>
      <c r="EN167" s="65">
        <f t="shared" si="232"/>
        <v>8884.6165150800007</v>
      </c>
      <c r="EO167" s="65">
        <f t="shared" si="232"/>
        <v>10882.946572160001</v>
      </c>
      <c r="EP167" s="65">
        <f t="shared" si="232"/>
        <v>11747.345663399999</v>
      </c>
      <c r="EQ167" s="65">
        <f t="shared" si="232"/>
        <v>9307.7562130299993</v>
      </c>
      <c r="ER167" s="65">
        <f t="shared" si="232"/>
        <v>13002.75658836</v>
      </c>
      <c r="ES167" s="65">
        <f t="shared" si="232"/>
        <v>15409.25607283</v>
      </c>
      <c r="ET167" s="65">
        <f t="shared" si="232"/>
        <v>15294.306451750001</v>
      </c>
      <c r="EU167" s="65">
        <f t="shared" si="232"/>
        <v>9385.2062540400002</v>
      </c>
      <c r="EV167" s="65">
        <f t="shared" si="232"/>
        <v>18804.808286480002</v>
      </c>
      <c r="EW167" s="65">
        <f t="shared" si="232"/>
        <v>12414.304800510001</v>
      </c>
      <c r="EX167" s="65">
        <f t="shared" si="232"/>
        <v>16042.86933937</v>
      </c>
      <c r="EY167" s="65">
        <f t="shared" si="232"/>
        <v>8936.5423284999997</v>
      </c>
      <c r="EZ167" s="65">
        <f t="shared" si="232"/>
        <v>16020.85666831</v>
      </c>
      <c r="FA167" s="65">
        <f t="shared" si="232"/>
        <v>9572.1801351100003</v>
      </c>
      <c r="FB167" s="65">
        <f t="shared" si="232"/>
        <v>11600.584867379999</v>
      </c>
      <c r="FC167" s="65">
        <f t="shared" si="232"/>
        <v>8943.5300378200009</v>
      </c>
      <c r="FD167" s="65">
        <f t="shared" si="232"/>
        <v>10774.93024378</v>
      </c>
      <c r="FE167" s="65">
        <f t="shared" si="232"/>
        <v>17391.924444200002</v>
      </c>
      <c r="FF167" s="65">
        <f t="shared" si="232"/>
        <v>14049.65463813</v>
      </c>
      <c r="FG167" s="65">
        <f t="shared" ref="FG167:FX167" si="233">FG124</f>
        <v>16798.637945130002</v>
      </c>
      <c r="FH167" s="65">
        <f t="shared" si="233"/>
        <v>17732.665362939999</v>
      </c>
      <c r="FI167" s="65">
        <f t="shared" si="233"/>
        <v>8930.1485014200007</v>
      </c>
      <c r="FJ167" s="65">
        <f t="shared" si="233"/>
        <v>8790.2237387000005</v>
      </c>
      <c r="FK167" s="65">
        <f t="shared" si="233"/>
        <v>8801.4052655600008</v>
      </c>
      <c r="FL167" s="65">
        <f t="shared" si="233"/>
        <v>8585.4070692000005</v>
      </c>
      <c r="FM167" s="65">
        <f t="shared" si="233"/>
        <v>8625.2392114199993</v>
      </c>
      <c r="FN167" s="65">
        <f t="shared" si="233"/>
        <v>8669.3124442900007</v>
      </c>
      <c r="FO167" s="65">
        <f t="shared" si="233"/>
        <v>9259.2657495200001</v>
      </c>
      <c r="FP167" s="65">
        <f t="shared" si="233"/>
        <v>8976.8748752499996</v>
      </c>
      <c r="FQ167" s="65">
        <f t="shared" si="233"/>
        <v>9345.1503245399999</v>
      </c>
      <c r="FR167" s="65">
        <f t="shared" si="233"/>
        <v>15515.601551309999</v>
      </c>
      <c r="FS167" s="65">
        <f t="shared" si="233"/>
        <v>14434.36982559</v>
      </c>
      <c r="FT167" s="65">
        <f t="shared" si="233"/>
        <v>18722.04093743</v>
      </c>
      <c r="FU167" s="65">
        <f t="shared" si="233"/>
        <v>9713.2795847300004</v>
      </c>
      <c r="FV167" s="65">
        <f t="shared" si="233"/>
        <v>9601.9589228099994</v>
      </c>
      <c r="FW167" s="65">
        <f t="shared" si="233"/>
        <v>15025.337670319999</v>
      </c>
      <c r="FX167" s="65">
        <f t="shared" si="233"/>
        <v>19671.296420039998</v>
      </c>
      <c r="FY167" s="7"/>
      <c r="FZ167" s="91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504</v>
      </c>
      <c r="B168" s="7" t="s">
        <v>505</v>
      </c>
      <c r="C168" s="65">
        <f>C167*0.08</f>
        <v>713.82733328609936</v>
      </c>
      <c r="D168" s="65">
        <f t="shared" ref="D168:BO168" si="234">D167*0.08</f>
        <v>716.38516087280004</v>
      </c>
      <c r="E168" s="65">
        <f t="shared" si="234"/>
        <v>707.82347657520006</v>
      </c>
      <c r="F168" s="65">
        <f t="shared" si="234"/>
        <v>709.84700239920005</v>
      </c>
      <c r="G168" s="65">
        <f t="shared" si="234"/>
        <v>762.88269304560004</v>
      </c>
      <c r="H168" s="65">
        <f t="shared" si="234"/>
        <v>759.78169679200005</v>
      </c>
      <c r="I168" s="65">
        <f t="shared" si="234"/>
        <v>709.18467534000001</v>
      </c>
      <c r="J168" s="65">
        <f t="shared" si="234"/>
        <v>677.38968975519992</v>
      </c>
      <c r="K168" s="65">
        <f t="shared" si="234"/>
        <v>994.44185797440002</v>
      </c>
      <c r="L168" s="65">
        <f t="shared" si="234"/>
        <v>734.96300741120001</v>
      </c>
      <c r="M168" s="65">
        <f t="shared" si="234"/>
        <v>773.43093573279998</v>
      </c>
      <c r="N168" s="65">
        <f t="shared" si="234"/>
        <v>737.39238010880001</v>
      </c>
      <c r="O168" s="65">
        <f t="shared" si="234"/>
        <v>719.8134533448</v>
      </c>
      <c r="P168" s="65">
        <f t="shared" si="234"/>
        <v>1133.6103235184</v>
      </c>
      <c r="Q168" s="65">
        <f t="shared" si="234"/>
        <v>726.61944716719995</v>
      </c>
      <c r="R168" s="65">
        <f t="shared" si="234"/>
        <v>708.07813825120002</v>
      </c>
      <c r="S168" s="65">
        <f t="shared" si="234"/>
        <v>726.54064056400011</v>
      </c>
      <c r="T168" s="65">
        <f t="shared" si="234"/>
        <v>1263.5391338311999</v>
      </c>
      <c r="U168" s="65">
        <f t="shared" si="234"/>
        <v>1454.0273723783998</v>
      </c>
      <c r="V168" s="65">
        <f t="shared" si="234"/>
        <v>936.46189455360002</v>
      </c>
      <c r="W168" s="65">
        <f t="shared" si="234"/>
        <v>1293.608952264</v>
      </c>
      <c r="X168" s="65">
        <f t="shared" si="234"/>
        <v>1466.7257873192</v>
      </c>
      <c r="Y168" s="65">
        <f t="shared" si="234"/>
        <v>649.34943983280004</v>
      </c>
      <c r="Z168" s="65">
        <f t="shared" si="234"/>
        <v>1038.989338912</v>
      </c>
      <c r="AA168" s="65">
        <f t="shared" si="234"/>
        <v>721.77162734319995</v>
      </c>
      <c r="AB168" s="65">
        <f t="shared" si="234"/>
        <v>737.93102675600005</v>
      </c>
      <c r="AC168" s="65">
        <f t="shared" si="234"/>
        <v>747.18317997680003</v>
      </c>
      <c r="AD168" s="65">
        <f t="shared" si="234"/>
        <v>723.32998006880007</v>
      </c>
      <c r="AE168" s="65">
        <f t="shared" si="234"/>
        <v>1340.1445029064</v>
      </c>
      <c r="AF168" s="65">
        <f t="shared" si="234"/>
        <v>1217.2604998680001</v>
      </c>
      <c r="AG168" s="65">
        <f t="shared" si="234"/>
        <v>811.36726155199995</v>
      </c>
      <c r="AH168" s="65">
        <f t="shared" si="234"/>
        <v>706.82775002239998</v>
      </c>
      <c r="AI168" s="65">
        <f t="shared" si="234"/>
        <v>895.23319901039997</v>
      </c>
      <c r="AJ168" s="65">
        <f t="shared" si="234"/>
        <v>1248.0796143448001</v>
      </c>
      <c r="AK168" s="65">
        <f t="shared" si="234"/>
        <v>1095.1516477232001</v>
      </c>
      <c r="AL168" s="65">
        <f t="shared" si="234"/>
        <v>967.26519185200004</v>
      </c>
      <c r="AM168" s="65">
        <f t="shared" si="234"/>
        <v>796.19451793760004</v>
      </c>
      <c r="AN168" s="65">
        <f t="shared" si="234"/>
        <v>894.75441473280011</v>
      </c>
      <c r="AO168" s="65">
        <f t="shared" si="234"/>
        <v>696.54758476639995</v>
      </c>
      <c r="AP168" s="65">
        <f t="shared" si="234"/>
        <v>727.1580938144001</v>
      </c>
      <c r="AQ168" s="65">
        <f t="shared" si="234"/>
        <v>1148.5315060392002</v>
      </c>
      <c r="AR168" s="65">
        <f t="shared" si="234"/>
        <v>727.1580938144001</v>
      </c>
      <c r="AS168" s="65">
        <f t="shared" si="234"/>
        <v>763.08772978160005</v>
      </c>
      <c r="AT168" s="65">
        <f t="shared" si="234"/>
        <v>741.43978778399992</v>
      </c>
      <c r="AU168" s="65">
        <f t="shared" si="234"/>
        <v>1088.6736365327999</v>
      </c>
      <c r="AV168" s="65">
        <f t="shared" si="234"/>
        <v>1005.6055349367999</v>
      </c>
      <c r="AW168" s="65">
        <f t="shared" si="234"/>
        <v>1086.8871654464001</v>
      </c>
      <c r="AX168" s="65">
        <f t="shared" si="234"/>
        <v>1554.6582552720001</v>
      </c>
      <c r="AY168" s="65">
        <f t="shared" si="234"/>
        <v>868.95009338160003</v>
      </c>
      <c r="AZ168" s="65">
        <f t="shared" si="234"/>
        <v>705.16071705120009</v>
      </c>
      <c r="BA168" s="65">
        <f t="shared" si="234"/>
        <v>689.09821451599998</v>
      </c>
      <c r="BB168" s="65">
        <f t="shared" si="234"/>
        <v>694.25089048640007</v>
      </c>
      <c r="BC168" s="65">
        <f t="shared" si="234"/>
        <v>706.56631696480008</v>
      </c>
      <c r="BD168" s="65">
        <f t="shared" si="234"/>
        <v>704.85574186640008</v>
      </c>
      <c r="BE168" s="65">
        <f t="shared" si="234"/>
        <v>750.0607680352</v>
      </c>
      <c r="BF168" s="65">
        <f t="shared" si="234"/>
        <v>711.54644745119992</v>
      </c>
      <c r="BG168" s="65">
        <f t="shared" si="234"/>
        <v>754.12148555440001</v>
      </c>
      <c r="BH168" s="65">
        <f t="shared" si="234"/>
        <v>817.6099132984001</v>
      </c>
      <c r="BI168" s="65">
        <f t="shared" si="234"/>
        <v>1069.7054207056001</v>
      </c>
      <c r="BJ168" s="65">
        <f t="shared" si="234"/>
        <v>715.69111020399998</v>
      </c>
      <c r="BK168" s="65">
        <f t="shared" si="234"/>
        <v>707.03008875199998</v>
      </c>
      <c r="BL168" s="65">
        <f t="shared" si="234"/>
        <v>1221.5299710736001</v>
      </c>
      <c r="BM168" s="65">
        <f t="shared" si="234"/>
        <v>1024.9774231984002</v>
      </c>
      <c r="BN168" s="65">
        <f t="shared" si="234"/>
        <v>679.22235250159997</v>
      </c>
      <c r="BO168" s="65">
        <f t="shared" si="234"/>
        <v>712.63672720880004</v>
      </c>
      <c r="BP168" s="65">
        <f t="shared" ref="BP168:EA168" si="235">BP167*0.08</f>
        <v>1149.2451988160001</v>
      </c>
      <c r="BQ168" s="65">
        <f t="shared" si="235"/>
        <v>757.56698852160002</v>
      </c>
      <c r="BR168" s="65">
        <f t="shared" si="235"/>
        <v>703.49591885279995</v>
      </c>
      <c r="BS168" s="65">
        <f t="shared" si="235"/>
        <v>758.76353480239993</v>
      </c>
      <c r="BT168" s="65">
        <f t="shared" si="235"/>
        <v>870.66543814720001</v>
      </c>
      <c r="BU168" s="65">
        <f t="shared" si="235"/>
        <v>891.78088526800002</v>
      </c>
      <c r="BV168" s="65">
        <f t="shared" si="235"/>
        <v>742.2005633760001</v>
      </c>
      <c r="BW168" s="65">
        <f t="shared" si="235"/>
        <v>732.34553812080003</v>
      </c>
      <c r="BX168" s="65">
        <f t="shared" si="235"/>
        <v>1505.9088980688</v>
      </c>
      <c r="BY168" s="65">
        <f t="shared" si="235"/>
        <v>754.90270672319991</v>
      </c>
      <c r="BZ168" s="65">
        <f t="shared" si="235"/>
        <v>1030.3759826375999</v>
      </c>
      <c r="CA168" s="65">
        <f t="shared" si="235"/>
        <v>1295.8945790736</v>
      </c>
      <c r="CB168" s="65">
        <f t="shared" si="235"/>
        <v>721.23298069600003</v>
      </c>
      <c r="CC168" s="65">
        <f t="shared" si="235"/>
        <v>1122.5637836160001</v>
      </c>
      <c r="CD168" s="65">
        <f t="shared" si="235"/>
        <v>1434.6299505544</v>
      </c>
      <c r="CE168" s="65">
        <f t="shared" si="235"/>
        <v>1236.8318123951999</v>
      </c>
      <c r="CF168" s="65">
        <f t="shared" si="235"/>
        <v>1222.3228700176001</v>
      </c>
      <c r="CG168" s="65">
        <f t="shared" si="235"/>
        <v>1096.84185404</v>
      </c>
      <c r="CH168" s="65">
        <f t="shared" si="235"/>
        <v>1326.5824720608</v>
      </c>
      <c r="CI168" s="65">
        <f t="shared" si="235"/>
        <v>729.34847824319991</v>
      </c>
      <c r="CJ168" s="65">
        <f t="shared" si="235"/>
        <v>751.31934646560001</v>
      </c>
      <c r="CK168" s="65">
        <f t="shared" si="235"/>
        <v>729.94441471359994</v>
      </c>
      <c r="CL168" s="65">
        <f t="shared" si="235"/>
        <v>765.23644608400002</v>
      </c>
      <c r="CM168" s="65">
        <f t="shared" si="235"/>
        <v>799.0236266096</v>
      </c>
      <c r="CN168" s="65">
        <f t="shared" si="235"/>
        <v>694.83929498960003</v>
      </c>
      <c r="CO168" s="65">
        <f t="shared" si="235"/>
        <v>693.90556144240009</v>
      </c>
      <c r="CP168" s="65">
        <f t="shared" si="235"/>
        <v>769.84206332000008</v>
      </c>
      <c r="CQ168" s="65">
        <f t="shared" si="235"/>
        <v>750.3450788952</v>
      </c>
      <c r="CR168" s="65">
        <f t="shared" si="235"/>
        <v>1145.281407792</v>
      </c>
      <c r="CS168" s="65">
        <f t="shared" si="235"/>
        <v>895.60946706160007</v>
      </c>
      <c r="CT168" s="65">
        <f t="shared" si="235"/>
        <v>1331.3839761640002</v>
      </c>
      <c r="CU168" s="65">
        <f t="shared" si="235"/>
        <v>712.54443826240004</v>
      </c>
      <c r="CV168" s="65">
        <f t="shared" si="235"/>
        <v>1400.3206078063999</v>
      </c>
      <c r="CW168" s="65">
        <f t="shared" si="235"/>
        <v>1150.0631990648001</v>
      </c>
      <c r="CX168" s="65">
        <f t="shared" si="235"/>
        <v>799.32534360880004</v>
      </c>
      <c r="CY168" s="65">
        <f t="shared" si="235"/>
        <v>1478.9000702303999</v>
      </c>
      <c r="CZ168" s="65">
        <f t="shared" si="235"/>
        <v>699.66467839999996</v>
      </c>
      <c r="DA168" s="65">
        <f t="shared" si="235"/>
        <v>1186.2727168016002</v>
      </c>
      <c r="DB168" s="65">
        <f t="shared" si="235"/>
        <v>966.04917232640003</v>
      </c>
      <c r="DC168" s="65">
        <f t="shared" si="235"/>
        <v>1287.9238915600001</v>
      </c>
      <c r="DD168" s="65">
        <f t="shared" si="235"/>
        <v>1258.6992683704</v>
      </c>
      <c r="DE168" s="65">
        <f t="shared" si="235"/>
        <v>868.79687885680005</v>
      </c>
      <c r="DF168" s="65">
        <f t="shared" si="235"/>
        <v>673.2151021464</v>
      </c>
      <c r="DG168" s="65">
        <f t="shared" si="235"/>
        <v>1457.5651075767998</v>
      </c>
      <c r="DH168" s="65">
        <f t="shared" si="235"/>
        <v>686.97239827600004</v>
      </c>
      <c r="DI168" s="65">
        <f t="shared" si="235"/>
        <v>683.58983040480007</v>
      </c>
      <c r="DJ168" s="65">
        <f t="shared" si="235"/>
        <v>782.90881442879993</v>
      </c>
      <c r="DK168" s="65">
        <f t="shared" si="235"/>
        <v>801.06656883599999</v>
      </c>
      <c r="DL168" s="65">
        <f t="shared" si="235"/>
        <v>713.72240134799995</v>
      </c>
      <c r="DM168" s="65">
        <f t="shared" si="235"/>
        <v>1147.9040684232</v>
      </c>
      <c r="DN168" s="65">
        <f t="shared" si="235"/>
        <v>738.65016887360002</v>
      </c>
      <c r="DO168" s="65">
        <f t="shared" si="235"/>
        <v>702.56659770400006</v>
      </c>
      <c r="DP168" s="65">
        <f t="shared" si="235"/>
        <v>1196.4031110904</v>
      </c>
      <c r="DQ168" s="65">
        <f t="shared" si="235"/>
        <v>780.04180785120002</v>
      </c>
      <c r="DR168" s="65">
        <f t="shared" si="235"/>
        <v>712.98359221440001</v>
      </c>
      <c r="DS168" s="65">
        <f t="shared" si="235"/>
        <v>751.61982488399997</v>
      </c>
      <c r="DT168" s="65">
        <f t="shared" si="235"/>
        <v>1249.405403168</v>
      </c>
      <c r="DU168" s="65">
        <f t="shared" si="235"/>
        <v>871.68522166879995</v>
      </c>
      <c r="DV168" s="65">
        <f t="shared" si="235"/>
        <v>1113.1632335480001</v>
      </c>
      <c r="DW168" s="65">
        <f t="shared" si="235"/>
        <v>928.10496214319994</v>
      </c>
      <c r="DX168" s="65">
        <f t="shared" si="235"/>
        <v>1394.0572355984</v>
      </c>
      <c r="DY168" s="65">
        <f t="shared" si="235"/>
        <v>1033.2165653432</v>
      </c>
      <c r="DZ168" s="65">
        <f t="shared" si="235"/>
        <v>806.98784517440004</v>
      </c>
      <c r="EA168" s="65">
        <f t="shared" si="235"/>
        <v>818.29983774239997</v>
      </c>
      <c r="EB168" s="65">
        <f t="shared" ref="EB168:FX168" si="236">EB167*0.08</f>
        <v>766.36744110400002</v>
      </c>
      <c r="EC168" s="65">
        <f t="shared" si="236"/>
        <v>903.55987011599996</v>
      </c>
      <c r="ED168" s="65">
        <f t="shared" si="236"/>
        <v>980.53542756800005</v>
      </c>
      <c r="EE168" s="65">
        <f t="shared" si="236"/>
        <v>1152.2083340048</v>
      </c>
      <c r="EF168" s="65">
        <f t="shared" si="236"/>
        <v>704.44730093839996</v>
      </c>
      <c r="EG168" s="65">
        <f t="shared" si="236"/>
        <v>915.400374876</v>
      </c>
      <c r="EH168" s="65">
        <f t="shared" si="236"/>
        <v>1007.8827595432</v>
      </c>
      <c r="EI168" s="65">
        <f t="shared" si="236"/>
        <v>688.66110722559995</v>
      </c>
      <c r="EJ168" s="65">
        <f t="shared" si="236"/>
        <v>681.79999884079996</v>
      </c>
      <c r="EK168" s="65">
        <f t="shared" si="236"/>
        <v>760.00447063119998</v>
      </c>
      <c r="EL168" s="65">
        <f t="shared" si="236"/>
        <v>775.68523907439999</v>
      </c>
      <c r="EM168" s="65">
        <f t="shared" si="236"/>
        <v>826.43187070080012</v>
      </c>
      <c r="EN168" s="65">
        <f t="shared" si="236"/>
        <v>710.76932120640004</v>
      </c>
      <c r="EO168" s="65">
        <f t="shared" si="236"/>
        <v>870.63572577280013</v>
      </c>
      <c r="EP168" s="65">
        <f t="shared" si="236"/>
        <v>939.78765307200001</v>
      </c>
      <c r="EQ168" s="65">
        <f t="shared" si="236"/>
        <v>744.62049704239996</v>
      </c>
      <c r="ER168" s="65">
        <f t="shared" si="236"/>
        <v>1040.2205270688</v>
      </c>
      <c r="ES168" s="65">
        <f t="shared" si="236"/>
        <v>1232.7404858263999</v>
      </c>
      <c r="ET168" s="65">
        <f t="shared" si="236"/>
        <v>1223.54451614</v>
      </c>
      <c r="EU168" s="65">
        <f t="shared" si="236"/>
        <v>750.81650032319999</v>
      </c>
      <c r="EV168" s="65">
        <f t="shared" si="236"/>
        <v>1504.3846629184002</v>
      </c>
      <c r="EW168" s="65">
        <f t="shared" si="236"/>
        <v>993.14438404080011</v>
      </c>
      <c r="EX168" s="65">
        <f t="shared" si="236"/>
        <v>1283.4295471496</v>
      </c>
      <c r="EY168" s="65">
        <f t="shared" si="236"/>
        <v>714.92338628000005</v>
      </c>
      <c r="EZ168" s="65">
        <f t="shared" si="236"/>
        <v>1281.6685334648</v>
      </c>
      <c r="FA168" s="65">
        <f t="shared" si="236"/>
        <v>765.77441080879998</v>
      </c>
      <c r="FB168" s="65">
        <f t="shared" si="236"/>
        <v>928.04678939039991</v>
      </c>
      <c r="FC168" s="65">
        <f t="shared" si="236"/>
        <v>715.48240302560009</v>
      </c>
      <c r="FD168" s="65">
        <f t="shared" si="236"/>
        <v>861.99441950239998</v>
      </c>
      <c r="FE168" s="65">
        <f t="shared" si="236"/>
        <v>1391.3539555360001</v>
      </c>
      <c r="FF168" s="65">
        <f t="shared" si="236"/>
        <v>1123.9723710503999</v>
      </c>
      <c r="FG168" s="65">
        <f t="shared" si="236"/>
        <v>1343.8910356104002</v>
      </c>
      <c r="FH168" s="65">
        <f t="shared" si="236"/>
        <v>1418.6132290352</v>
      </c>
      <c r="FI168" s="65">
        <f t="shared" si="236"/>
        <v>714.41188011360009</v>
      </c>
      <c r="FJ168" s="65">
        <f t="shared" si="236"/>
        <v>703.217899096</v>
      </c>
      <c r="FK168" s="65">
        <f t="shared" si="236"/>
        <v>704.11242124480009</v>
      </c>
      <c r="FL168" s="65">
        <f t="shared" si="236"/>
        <v>686.83256553600006</v>
      </c>
      <c r="FM168" s="65">
        <f t="shared" si="236"/>
        <v>690.01913691359994</v>
      </c>
      <c r="FN168" s="65">
        <f t="shared" si="236"/>
        <v>693.54499554320012</v>
      </c>
      <c r="FO168" s="65">
        <f t="shared" si="236"/>
        <v>740.74125996160001</v>
      </c>
      <c r="FP168" s="65">
        <f t="shared" si="236"/>
        <v>718.14999002000002</v>
      </c>
      <c r="FQ168" s="65">
        <f t="shared" si="236"/>
        <v>747.61202596320004</v>
      </c>
      <c r="FR168" s="65">
        <f t="shared" si="236"/>
        <v>1241.2481241047999</v>
      </c>
      <c r="FS168" s="65">
        <f t="shared" si="236"/>
        <v>1154.7495860472</v>
      </c>
      <c r="FT168" s="65">
        <f t="shared" si="236"/>
        <v>1497.7632749944</v>
      </c>
      <c r="FU168" s="65">
        <f t="shared" si="236"/>
        <v>777.06236677840002</v>
      </c>
      <c r="FV168" s="65">
        <f t="shared" si="236"/>
        <v>768.15671382480002</v>
      </c>
      <c r="FW168" s="65">
        <f t="shared" si="236"/>
        <v>1202.0270136255999</v>
      </c>
      <c r="FX168" s="65">
        <f t="shared" si="236"/>
        <v>1573.7037136032</v>
      </c>
      <c r="FY168" s="7"/>
      <c r="FZ168" s="91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506</v>
      </c>
      <c r="B169" s="7" t="s">
        <v>507</v>
      </c>
      <c r="C169" s="65">
        <f>C166*C168</f>
        <v>820901.43327901431</v>
      </c>
      <c r="D169" s="65">
        <f t="shared" ref="D169:BO169" si="237">D166*D168</f>
        <v>2874853.6505825464</v>
      </c>
      <c r="E169" s="65">
        <f t="shared" si="237"/>
        <v>1184188.6763103097</v>
      </c>
      <c r="F169" s="65">
        <f t="shared" si="237"/>
        <v>1125107.498802732</v>
      </c>
      <c r="G169" s="65">
        <f t="shared" si="237"/>
        <v>68659.442374104008</v>
      </c>
      <c r="H169" s="65">
        <f t="shared" si="237"/>
        <v>38748.866536392001</v>
      </c>
      <c r="I169" s="65">
        <f t="shared" si="237"/>
        <v>1186465.9618438201</v>
      </c>
      <c r="J169" s="65">
        <f t="shared" si="237"/>
        <v>120575.36477642559</v>
      </c>
      <c r="K169" s="65">
        <f t="shared" si="237"/>
        <v>5966.6511478463999</v>
      </c>
      <c r="L169" s="65">
        <f t="shared" si="237"/>
        <v>89665.486904166406</v>
      </c>
      <c r="M169" s="65">
        <f t="shared" si="237"/>
        <v>158553.34182522399</v>
      </c>
      <c r="N169" s="65">
        <f t="shared" si="237"/>
        <v>2878042.4595646462</v>
      </c>
      <c r="O169" s="65">
        <f t="shared" si="237"/>
        <v>259132.843204128</v>
      </c>
      <c r="P169" s="65">
        <f t="shared" si="237"/>
        <v>19271.375499812799</v>
      </c>
      <c r="Q169" s="65">
        <f t="shared" si="237"/>
        <v>6909424.3231129041</v>
      </c>
      <c r="R169" s="65">
        <f t="shared" si="237"/>
        <v>16285.797179777601</v>
      </c>
      <c r="S169" s="65">
        <f t="shared" si="237"/>
        <v>31967.788184816003</v>
      </c>
      <c r="T169" s="65">
        <f t="shared" si="237"/>
        <v>0</v>
      </c>
      <c r="U169" s="65">
        <f t="shared" si="237"/>
        <v>0</v>
      </c>
      <c r="V169" s="65">
        <f t="shared" si="237"/>
        <v>0</v>
      </c>
      <c r="W169" s="65">
        <f t="shared" si="237"/>
        <v>5174.4358090559999</v>
      </c>
      <c r="X169" s="65">
        <f t="shared" si="237"/>
        <v>0</v>
      </c>
      <c r="Y169" s="65">
        <f t="shared" si="237"/>
        <v>2597.3977593312002</v>
      </c>
      <c r="Z169" s="65">
        <f t="shared" si="237"/>
        <v>5194.9466945599997</v>
      </c>
      <c r="AA169" s="65">
        <f t="shared" si="237"/>
        <v>1545313.0541417911</v>
      </c>
      <c r="AB169" s="65">
        <f t="shared" si="237"/>
        <v>1063358.609555396</v>
      </c>
      <c r="AC169" s="65">
        <f t="shared" si="237"/>
        <v>5977.4654398144003</v>
      </c>
      <c r="AD169" s="65">
        <f t="shared" si="237"/>
        <v>15189.929581444801</v>
      </c>
      <c r="AE169" s="65">
        <f t="shared" si="237"/>
        <v>4020.4335087192003</v>
      </c>
      <c r="AF169" s="65">
        <f t="shared" si="237"/>
        <v>1217.2604998680001</v>
      </c>
      <c r="AG169" s="65">
        <f t="shared" si="237"/>
        <v>2434.1017846559998</v>
      </c>
      <c r="AH169" s="65">
        <f t="shared" si="237"/>
        <v>706.82775002239998</v>
      </c>
      <c r="AI169" s="65">
        <f t="shared" si="237"/>
        <v>895.23319901039997</v>
      </c>
      <c r="AJ169" s="65">
        <f t="shared" si="237"/>
        <v>3744.2388430344004</v>
      </c>
      <c r="AK169" s="65">
        <f t="shared" si="237"/>
        <v>0</v>
      </c>
      <c r="AL169" s="65">
        <f t="shared" si="237"/>
        <v>12574.447494076001</v>
      </c>
      <c r="AM169" s="65">
        <f t="shared" si="237"/>
        <v>0</v>
      </c>
      <c r="AN169" s="65">
        <f t="shared" si="237"/>
        <v>0</v>
      </c>
      <c r="AO169" s="65">
        <f t="shared" si="237"/>
        <v>113537.25631692319</v>
      </c>
      <c r="AP169" s="65">
        <f t="shared" si="237"/>
        <v>11196053.170460319</v>
      </c>
      <c r="AQ169" s="65">
        <f t="shared" si="237"/>
        <v>0</v>
      </c>
      <c r="AR169" s="65">
        <f t="shared" si="237"/>
        <v>1437591.551471069</v>
      </c>
      <c r="AS169" s="65">
        <f t="shared" si="237"/>
        <v>895864.99476359843</v>
      </c>
      <c r="AT169" s="65">
        <f t="shared" si="237"/>
        <v>14828.795755679999</v>
      </c>
      <c r="AU169" s="65">
        <f t="shared" si="237"/>
        <v>3266.0209095984001</v>
      </c>
      <c r="AV169" s="65">
        <f t="shared" si="237"/>
        <v>0</v>
      </c>
      <c r="AW169" s="65">
        <f t="shared" si="237"/>
        <v>0</v>
      </c>
      <c r="AX169" s="65">
        <f t="shared" si="237"/>
        <v>3109.3165105440003</v>
      </c>
      <c r="AY169" s="65">
        <f t="shared" si="237"/>
        <v>2606.8502801448003</v>
      </c>
      <c r="AZ169" s="65">
        <f t="shared" si="237"/>
        <v>598681.44877646887</v>
      </c>
      <c r="BA169" s="65">
        <f t="shared" si="237"/>
        <v>82691.785741920001</v>
      </c>
      <c r="BB169" s="65">
        <f t="shared" si="237"/>
        <v>182587.98419792322</v>
      </c>
      <c r="BC169" s="65">
        <f t="shared" si="237"/>
        <v>958810.49212123372</v>
      </c>
      <c r="BD169" s="65">
        <f t="shared" si="237"/>
        <v>62027.305284243208</v>
      </c>
      <c r="BE169" s="65">
        <f t="shared" si="237"/>
        <v>6750.5469123168004</v>
      </c>
      <c r="BF169" s="65">
        <f t="shared" si="237"/>
        <v>272522.28937380959</v>
      </c>
      <c r="BG169" s="65">
        <f t="shared" si="237"/>
        <v>43739.046162155202</v>
      </c>
      <c r="BH169" s="65">
        <f t="shared" si="237"/>
        <v>6540.8793063872008</v>
      </c>
      <c r="BI169" s="65">
        <f t="shared" si="237"/>
        <v>7487.9379449392009</v>
      </c>
      <c r="BJ169" s="65">
        <f t="shared" si="237"/>
        <v>65843.582138768004</v>
      </c>
      <c r="BK169" s="65">
        <f t="shared" si="237"/>
        <v>415026.66209742398</v>
      </c>
      <c r="BL169" s="65">
        <f t="shared" si="237"/>
        <v>7329.1798264416011</v>
      </c>
      <c r="BM169" s="65">
        <f t="shared" si="237"/>
        <v>5124.8871159920009</v>
      </c>
      <c r="BN169" s="65">
        <f t="shared" si="237"/>
        <v>13584.447050031999</v>
      </c>
      <c r="BO169" s="65">
        <f t="shared" si="237"/>
        <v>8551.6407265056005</v>
      </c>
      <c r="BP169" s="65">
        <f t="shared" ref="BP169:EA169" si="238">BP166*BP168</f>
        <v>2298.4903976320002</v>
      </c>
      <c r="BQ169" s="65">
        <f t="shared" si="238"/>
        <v>846959.89316714881</v>
      </c>
      <c r="BR169" s="65">
        <f t="shared" si="238"/>
        <v>455865.35541661439</v>
      </c>
      <c r="BS169" s="65">
        <f t="shared" si="238"/>
        <v>104709.36780273118</v>
      </c>
      <c r="BT169" s="65">
        <f t="shared" si="238"/>
        <v>0</v>
      </c>
      <c r="BU169" s="65">
        <f t="shared" si="238"/>
        <v>37454.797181255999</v>
      </c>
      <c r="BV169" s="65">
        <f t="shared" si="238"/>
        <v>37852.228732176009</v>
      </c>
      <c r="BW169" s="65">
        <f t="shared" si="238"/>
        <v>65911.098430872007</v>
      </c>
      <c r="BX169" s="65">
        <f t="shared" si="238"/>
        <v>0</v>
      </c>
      <c r="BY169" s="65">
        <f t="shared" si="238"/>
        <v>2264.7081201695996</v>
      </c>
      <c r="BZ169" s="65">
        <f t="shared" si="238"/>
        <v>0</v>
      </c>
      <c r="CA169" s="65">
        <f t="shared" si="238"/>
        <v>3887.6837372208001</v>
      </c>
      <c r="CB169" s="65">
        <f t="shared" si="238"/>
        <v>2216348.949678808</v>
      </c>
      <c r="CC169" s="65">
        <f t="shared" si="238"/>
        <v>0</v>
      </c>
      <c r="CD169" s="65">
        <f t="shared" si="238"/>
        <v>2869.2599011088</v>
      </c>
      <c r="CE169" s="65">
        <f t="shared" si="238"/>
        <v>1236.8318123951999</v>
      </c>
      <c r="CF169" s="65">
        <f t="shared" si="238"/>
        <v>1222.3228700176001</v>
      </c>
      <c r="CG169" s="65">
        <f t="shared" si="238"/>
        <v>10968.4185404</v>
      </c>
      <c r="CH169" s="65">
        <f t="shared" si="238"/>
        <v>18572.1546088512</v>
      </c>
      <c r="CI169" s="65">
        <f t="shared" si="238"/>
        <v>55430.484346483194</v>
      </c>
      <c r="CJ169" s="65">
        <f t="shared" si="238"/>
        <v>120211.095434496</v>
      </c>
      <c r="CK169" s="65">
        <f t="shared" si="238"/>
        <v>103652.10688933119</v>
      </c>
      <c r="CL169" s="65">
        <f t="shared" si="238"/>
        <v>19130.911152100001</v>
      </c>
      <c r="CM169" s="65">
        <f t="shared" si="238"/>
        <v>30362.897811164799</v>
      </c>
      <c r="CN169" s="65">
        <f t="shared" si="238"/>
        <v>739309.0098689344</v>
      </c>
      <c r="CO169" s="65">
        <f t="shared" si="238"/>
        <v>203314.32950262324</v>
      </c>
      <c r="CP169" s="65">
        <f t="shared" si="238"/>
        <v>75444.522205360001</v>
      </c>
      <c r="CQ169" s="65">
        <f t="shared" si="238"/>
        <v>6002.7606311616</v>
      </c>
      <c r="CR169" s="65">
        <f t="shared" si="238"/>
        <v>2290.562815584</v>
      </c>
      <c r="CS169" s="65">
        <f t="shared" si="238"/>
        <v>5373.6568023696</v>
      </c>
      <c r="CT169" s="65">
        <f t="shared" si="238"/>
        <v>1331.3839761640002</v>
      </c>
      <c r="CU169" s="65">
        <f t="shared" si="238"/>
        <v>0</v>
      </c>
      <c r="CV169" s="65">
        <f t="shared" si="238"/>
        <v>0</v>
      </c>
      <c r="CW169" s="65">
        <f t="shared" si="238"/>
        <v>0</v>
      </c>
      <c r="CX169" s="65">
        <f t="shared" si="238"/>
        <v>22381.109621046402</v>
      </c>
      <c r="CY169" s="65">
        <f t="shared" si="238"/>
        <v>0</v>
      </c>
      <c r="CZ169" s="65">
        <f t="shared" si="238"/>
        <v>46177.868774399998</v>
      </c>
      <c r="DA169" s="65">
        <f t="shared" si="238"/>
        <v>0</v>
      </c>
      <c r="DB169" s="65">
        <f t="shared" si="238"/>
        <v>1932.0983446528001</v>
      </c>
      <c r="DC169" s="65">
        <f t="shared" si="238"/>
        <v>0</v>
      </c>
      <c r="DD169" s="65">
        <f t="shared" si="238"/>
        <v>3776.0978051111997</v>
      </c>
      <c r="DE169" s="65">
        <f t="shared" si="238"/>
        <v>868.79687885680005</v>
      </c>
      <c r="DF169" s="65">
        <f t="shared" si="238"/>
        <v>279384.26739075599</v>
      </c>
      <c r="DG169" s="65">
        <f t="shared" si="238"/>
        <v>0</v>
      </c>
      <c r="DH169" s="65">
        <f t="shared" si="238"/>
        <v>66636.322632772004</v>
      </c>
      <c r="DI169" s="65">
        <f t="shared" si="238"/>
        <v>54003.596601979203</v>
      </c>
      <c r="DJ169" s="65">
        <f t="shared" si="238"/>
        <v>9394.9057731455996</v>
      </c>
      <c r="DK169" s="65">
        <f t="shared" si="238"/>
        <v>16021.33137672</v>
      </c>
      <c r="DL169" s="65">
        <f t="shared" si="238"/>
        <v>249802.84047179998</v>
      </c>
      <c r="DM169" s="65">
        <f t="shared" si="238"/>
        <v>0</v>
      </c>
      <c r="DN169" s="65">
        <f t="shared" si="238"/>
        <v>87899.370095958409</v>
      </c>
      <c r="DO169" s="65">
        <f t="shared" si="238"/>
        <v>423647.65841551201</v>
      </c>
      <c r="DP169" s="65">
        <f t="shared" si="238"/>
        <v>0</v>
      </c>
      <c r="DQ169" s="65">
        <f t="shared" si="238"/>
        <v>25741.379659089602</v>
      </c>
      <c r="DR169" s="65">
        <f t="shared" si="238"/>
        <v>18537.573397574401</v>
      </c>
      <c r="DS169" s="65">
        <f t="shared" si="238"/>
        <v>16535.636147448</v>
      </c>
      <c r="DT169" s="65">
        <f t="shared" si="238"/>
        <v>11244.648628512001</v>
      </c>
      <c r="DU169" s="65">
        <f t="shared" si="238"/>
        <v>2615.0556650064</v>
      </c>
      <c r="DV169" s="65">
        <f t="shared" si="238"/>
        <v>0</v>
      </c>
      <c r="DW169" s="65">
        <f t="shared" si="238"/>
        <v>0</v>
      </c>
      <c r="DX169" s="65">
        <f t="shared" si="238"/>
        <v>13940.572355984001</v>
      </c>
      <c r="DY169" s="65">
        <f t="shared" si="238"/>
        <v>5166.0828267160005</v>
      </c>
      <c r="DZ169" s="65">
        <f t="shared" si="238"/>
        <v>1613.9756903488001</v>
      </c>
      <c r="EA169" s="65">
        <f t="shared" si="238"/>
        <v>5728.0988641967997</v>
      </c>
      <c r="EB169" s="65">
        <f t="shared" ref="EB169:FX169" si="239">EB166*EB168</f>
        <v>61309.395288320004</v>
      </c>
      <c r="EC169" s="65">
        <f t="shared" si="239"/>
        <v>2710.6796103480001</v>
      </c>
      <c r="ED169" s="65">
        <f t="shared" si="239"/>
        <v>50987.842233536001</v>
      </c>
      <c r="EE169" s="65">
        <f t="shared" si="239"/>
        <v>23044.166680096001</v>
      </c>
      <c r="EF169" s="65">
        <f t="shared" si="239"/>
        <v>37335.706949735199</v>
      </c>
      <c r="EG169" s="65">
        <f t="shared" si="239"/>
        <v>39362.216119668003</v>
      </c>
      <c r="EH169" s="65">
        <f t="shared" si="239"/>
        <v>1007.8827595432</v>
      </c>
      <c r="EI169" s="65">
        <f t="shared" si="239"/>
        <v>294746.95389255678</v>
      </c>
      <c r="EJ169" s="65">
        <f t="shared" si="239"/>
        <v>113178.7998075728</v>
      </c>
      <c r="EK169" s="65">
        <f t="shared" si="239"/>
        <v>15200.089412624</v>
      </c>
      <c r="EL169" s="65">
        <f t="shared" si="239"/>
        <v>775.68523907439999</v>
      </c>
      <c r="EM169" s="65">
        <f t="shared" si="239"/>
        <v>2479.2956121024004</v>
      </c>
      <c r="EN169" s="65">
        <f t="shared" si="239"/>
        <v>24876.926242224003</v>
      </c>
      <c r="EO169" s="65">
        <f t="shared" si="239"/>
        <v>4353.1786288640005</v>
      </c>
      <c r="EP169" s="65">
        <f t="shared" si="239"/>
        <v>8458.0888776480006</v>
      </c>
      <c r="EQ169" s="65">
        <f t="shared" si="239"/>
        <v>107969.97207114799</v>
      </c>
      <c r="ER169" s="65">
        <f t="shared" si="239"/>
        <v>8321.7642165504003</v>
      </c>
      <c r="ES169" s="65">
        <f t="shared" si="239"/>
        <v>1232.7404858263999</v>
      </c>
      <c r="ET169" s="65">
        <f t="shared" si="239"/>
        <v>3670.6335484199999</v>
      </c>
      <c r="EU169" s="65">
        <f t="shared" si="239"/>
        <v>89347.163538460794</v>
      </c>
      <c r="EV169" s="65">
        <f t="shared" si="239"/>
        <v>15043.846629184001</v>
      </c>
      <c r="EW169" s="65">
        <f t="shared" si="239"/>
        <v>72499.540034978403</v>
      </c>
      <c r="EX169" s="65">
        <f t="shared" si="239"/>
        <v>2566.8590942992</v>
      </c>
      <c r="EY169" s="65">
        <f t="shared" si="239"/>
        <v>10008.92740792</v>
      </c>
      <c r="EZ169" s="65">
        <f t="shared" si="239"/>
        <v>0</v>
      </c>
      <c r="FA169" s="65">
        <f t="shared" si="239"/>
        <v>389013.40069087042</v>
      </c>
      <c r="FB169" s="65">
        <f t="shared" si="239"/>
        <v>0</v>
      </c>
      <c r="FC169" s="65">
        <f t="shared" si="239"/>
        <v>28619.296121024003</v>
      </c>
      <c r="FD169" s="65">
        <f t="shared" si="239"/>
        <v>6895.9553560191998</v>
      </c>
      <c r="FE169" s="65">
        <f t="shared" si="239"/>
        <v>15304.893510896001</v>
      </c>
      <c r="FF169" s="65">
        <f t="shared" si="239"/>
        <v>0</v>
      </c>
      <c r="FG169" s="65">
        <f t="shared" si="239"/>
        <v>6719.4551780520014</v>
      </c>
      <c r="FH169" s="65">
        <f t="shared" si="239"/>
        <v>1418.6132290352</v>
      </c>
      <c r="FI169" s="65">
        <f t="shared" si="239"/>
        <v>126450.90278010722</v>
      </c>
      <c r="FJ169" s="65">
        <f t="shared" si="239"/>
        <v>41489.856046663997</v>
      </c>
      <c r="FK169" s="65">
        <f t="shared" si="239"/>
        <v>177436.33015368963</v>
      </c>
      <c r="FL169" s="65">
        <f t="shared" si="239"/>
        <v>74177.917077888007</v>
      </c>
      <c r="FM169" s="65">
        <f t="shared" si="239"/>
        <v>48991.358720865595</v>
      </c>
      <c r="FN169" s="65">
        <f t="shared" si="239"/>
        <v>2083409.1666117732</v>
      </c>
      <c r="FO169" s="65">
        <f t="shared" si="239"/>
        <v>41481.5105578496</v>
      </c>
      <c r="FP169" s="65">
        <f t="shared" si="239"/>
        <v>187437.14739522</v>
      </c>
      <c r="FQ169" s="65">
        <f t="shared" si="239"/>
        <v>49342.393713571204</v>
      </c>
      <c r="FR169" s="65">
        <f t="shared" si="239"/>
        <v>0</v>
      </c>
      <c r="FS169" s="65">
        <f t="shared" si="239"/>
        <v>1154.7495860472</v>
      </c>
      <c r="FT169" s="65">
        <f t="shared" si="239"/>
        <v>0</v>
      </c>
      <c r="FU169" s="65">
        <f t="shared" si="239"/>
        <v>108011.6689821976</v>
      </c>
      <c r="FV169" s="65">
        <f t="shared" si="239"/>
        <v>47625.716257137603</v>
      </c>
      <c r="FW169" s="65">
        <f t="shared" si="239"/>
        <v>19232.432218009599</v>
      </c>
      <c r="FX169" s="65">
        <f t="shared" si="239"/>
        <v>0</v>
      </c>
      <c r="FY169" s="7"/>
      <c r="FZ169" s="85">
        <f>SUM(C169:FX169)</f>
        <v>47838393.102252297</v>
      </c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7"/>
      <c r="FZ170" s="91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5" t="s">
        <v>508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7"/>
      <c r="FZ171" s="19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509</v>
      </c>
      <c r="B172" s="7" t="s">
        <v>510</v>
      </c>
      <c r="C172" s="21">
        <f t="shared" ref="C172:AH172" si="240">C13+C33</f>
        <v>2358.4</v>
      </c>
      <c r="D172" s="21">
        <f t="shared" si="240"/>
        <v>0</v>
      </c>
      <c r="E172" s="21">
        <f t="shared" si="240"/>
        <v>0</v>
      </c>
      <c r="F172" s="21">
        <f t="shared" si="240"/>
        <v>0</v>
      </c>
      <c r="G172" s="21">
        <f t="shared" si="240"/>
        <v>0</v>
      </c>
      <c r="H172" s="21">
        <f t="shared" si="240"/>
        <v>0</v>
      </c>
      <c r="I172" s="21">
        <f t="shared" si="240"/>
        <v>0</v>
      </c>
      <c r="J172" s="21">
        <f t="shared" si="240"/>
        <v>0</v>
      </c>
      <c r="K172" s="21">
        <f t="shared" si="240"/>
        <v>0</v>
      </c>
      <c r="L172" s="21">
        <f t="shared" si="240"/>
        <v>0</v>
      </c>
      <c r="M172" s="21">
        <f t="shared" si="240"/>
        <v>0</v>
      </c>
      <c r="N172" s="21">
        <f t="shared" si="240"/>
        <v>0</v>
      </c>
      <c r="O172" s="21">
        <f t="shared" si="240"/>
        <v>0</v>
      </c>
      <c r="P172" s="21">
        <f t="shared" si="240"/>
        <v>0</v>
      </c>
      <c r="Q172" s="21">
        <f t="shared" si="240"/>
        <v>0</v>
      </c>
      <c r="R172" s="21">
        <f t="shared" si="240"/>
        <v>4218.8999999999996</v>
      </c>
      <c r="S172" s="21">
        <f t="shared" si="240"/>
        <v>2.8</v>
      </c>
      <c r="T172" s="21">
        <f t="shared" si="240"/>
        <v>0</v>
      </c>
      <c r="U172" s="21">
        <f t="shared" si="240"/>
        <v>0</v>
      </c>
      <c r="V172" s="21">
        <f t="shared" si="240"/>
        <v>0</v>
      </c>
      <c r="W172" s="21">
        <f t="shared" si="240"/>
        <v>0</v>
      </c>
      <c r="X172" s="21">
        <f t="shared" si="240"/>
        <v>0</v>
      </c>
      <c r="Y172" s="21">
        <f t="shared" si="240"/>
        <v>1735.2</v>
      </c>
      <c r="Z172" s="21">
        <f t="shared" si="240"/>
        <v>0</v>
      </c>
      <c r="AA172" s="21">
        <f t="shared" si="240"/>
        <v>0</v>
      </c>
      <c r="AB172" s="21">
        <f t="shared" si="240"/>
        <v>853.5</v>
      </c>
      <c r="AC172" s="21">
        <f t="shared" si="240"/>
        <v>0</v>
      </c>
      <c r="AD172" s="21">
        <f t="shared" si="240"/>
        <v>0</v>
      </c>
      <c r="AE172" s="21">
        <f t="shared" si="240"/>
        <v>0</v>
      </c>
      <c r="AF172" s="21">
        <f t="shared" si="240"/>
        <v>0</v>
      </c>
      <c r="AG172" s="21">
        <f t="shared" si="240"/>
        <v>0</v>
      </c>
      <c r="AH172" s="21">
        <f t="shared" si="240"/>
        <v>0</v>
      </c>
      <c r="AI172" s="21">
        <f t="shared" ref="AI172:BN172" si="241">AI13+AI33</f>
        <v>0</v>
      </c>
      <c r="AJ172" s="21">
        <f t="shared" si="241"/>
        <v>0</v>
      </c>
      <c r="AK172" s="21">
        <f t="shared" si="241"/>
        <v>0</v>
      </c>
      <c r="AL172" s="21">
        <f t="shared" si="241"/>
        <v>0</v>
      </c>
      <c r="AM172" s="21">
        <f t="shared" si="241"/>
        <v>0</v>
      </c>
      <c r="AN172" s="21">
        <f t="shared" si="241"/>
        <v>0</v>
      </c>
      <c r="AO172" s="21">
        <f t="shared" si="241"/>
        <v>0</v>
      </c>
      <c r="AP172" s="21">
        <f t="shared" si="241"/>
        <v>236.4</v>
      </c>
      <c r="AQ172" s="21">
        <f t="shared" si="241"/>
        <v>0</v>
      </c>
      <c r="AR172" s="21">
        <f t="shared" si="241"/>
        <v>1029.3</v>
      </c>
      <c r="AS172" s="21">
        <f t="shared" si="241"/>
        <v>0</v>
      </c>
      <c r="AT172" s="21">
        <f t="shared" si="241"/>
        <v>0</v>
      </c>
      <c r="AU172" s="21">
        <f t="shared" si="241"/>
        <v>0</v>
      </c>
      <c r="AV172" s="21">
        <f t="shared" si="241"/>
        <v>0</v>
      </c>
      <c r="AW172" s="21">
        <f t="shared" si="241"/>
        <v>0</v>
      </c>
      <c r="AX172" s="21">
        <f t="shared" si="241"/>
        <v>0</v>
      </c>
      <c r="AY172" s="21">
        <f t="shared" si="241"/>
        <v>0</v>
      </c>
      <c r="AZ172" s="21">
        <f t="shared" si="241"/>
        <v>0</v>
      </c>
      <c r="BA172" s="21">
        <f t="shared" si="241"/>
        <v>0</v>
      </c>
      <c r="BB172" s="21">
        <f t="shared" si="241"/>
        <v>0</v>
      </c>
      <c r="BC172" s="21">
        <f t="shared" si="241"/>
        <v>290.8</v>
      </c>
      <c r="BD172" s="21">
        <f t="shared" si="241"/>
        <v>0</v>
      </c>
      <c r="BE172" s="21">
        <f t="shared" si="241"/>
        <v>0</v>
      </c>
      <c r="BF172" s="21">
        <f t="shared" si="241"/>
        <v>862.9</v>
      </c>
      <c r="BG172" s="21">
        <f t="shared" si="241"/>
        <v>0</v>
      </c>
      <c r="BH172" s="21">
        <f t="shared" si="241"/>
        <v>22.2</v>
      </c>
      <c r="BI172" s="21">
        <f t="shared" si="241"/>
        <v>6.6</v>
      </c>
      <c r="BJ172" s="21">
        <f t="shared" si="241"/>
        <v>0</v>
      </c>
      <c r="BK172" s="21">
        <f t="shared" si="241"/>
        <v>10259.4</v>
      </c>
      <c r="BL172" s="21">
        <f t="shared" si="241"/>
        <v>0</v>
      </c>
      <c r="BM172" s="21">
        <f t="shared" si="241"/>
        <v>0</v>
      </c>
      <c r="BN172" s="21">
        <f t="shared" si="241"/>
        <v>0</v>
      </c>
      <c r="BO172" s="21">
        <f t="shared" ref="BO172:CT172" si="242">BO13+BO33</f>
        <v>0</v>
      </c>
      <c r="BP172" s="21">
        <f t="shared" si="242"/>
        <v>0</v>
      </c>
      <c r="BQ172" s="21">
        <f t="shared" si="242"/>
        <v>0</v>
      </c>
      <c r="BR172" s="21">
        <f t="shared" si="242"/>
        <v>0</v>
      </c>
      <c r="BS172" s="21">
        <f t="shared" si="242"/>
        <v>0</v>
      </c>
      <c r="BT172" s="21">
        <f t="shared" si="242"/>
        <v>0</v>
      </c>
      <c r="BU172" s="21">
        <f t="shared" si="242"/>
        <v>0</v>
      </c>
      <c r="BV172" s="21">
        <f t="shared" si="242"/>
        <v>0</v>
      </c>
      <c r="BW172" s="21">
        <f t="shared" si="242"/>
        <v>0</v>
      </c>
      <c r="BX172" s="21">
        <f t="shared" si="242"/>
        <v>0</v>
      </c>
      <c r="BY172" s="21">
        <f t="shared" si="242"/>
        <v>0</v>
      </c>
      <c r="BZ172" s="21">
        <f t="shared" si="242"/>
        <v>0</v>
      </c>
      <c r="CA172" s="21">
        <f t="shared" si="242"/>
        <v>0</v>
      </c>
      <c r="CB172" s="21">
        <f t="shared" si="242"/>
        <v>333.8</v>
      </c>
      <c r="CC172" s="21">
        <f t="shared" si="242"/>
        <v>0</v>
      </c>
      <c r="CD172" s="21">
        <f t="shared" si="242"/>
        <v>0</v>
      </c>
      <c r="CE172" s="21">
        <f t="shared" si="242"/>
        <v>0</v>
      </c>
      <c r="CF172" s="21">
        <f t="shared" si="242"/>
        <v>0</v>
      </c>
      <c r="CG172" s="21">
        <f t="shared" si="242"/>
        <v>0</v>
      </c>
      <c r="CH172" s="21">
        <f t="shared" si="242"/>
        <v>0</v>
      </c>
      <c r="CI172" s="21">
        <f t="shared" si="242"/>
        <v>0</v>
      </c>
      <c r="CJ172" s="21">
        <f t="shared" si="242"/>
        <v>0</v>
      </c>
      <c r="CK172" s="21">
        <f t="shared" si="242"/>
        <v>2156.5</v>
      </c>
      <c r="CL172" s="21">
        <f t="shared" si="242"/>
        <v>12.3</v>
      </c>
      <c r="CM172" s="21">
        <f t="shared" si="242"/>
        <v>47.3</v>
      </c>
      <c r="CN172" s="21">
        <f t="shared" si="242"/>
        <v>231.5</v>
      </c>
      <c r="CO172" s="21">
        <f t="shared" si="242"/>
        <v>0</v>
      </c>
      <c r="CP172" s="21">
        <f t="shared" si="242"/>
        <v>0</v>
      </c>
      <c r="CQ172" s="21">
        <f t="shared" si="242"/>
        <v>0</v>
      </c>
      <c r="CR172" s="21">
        <f t="shared" si="242"/>
        <v>0</v>
      </c>
      <c r="CS172" s="21">
        <f t="shared" si="242"/>
        <v>0</v>
      </c>
      <c r="CT172" s="21">
        <f t="shared" si="242"/>
        <v>0</v>
      </c>
      <c r="CU172" s="21">
        <f t="shared" ref="CU172:DZ172" si="243">CU13+CU33</f>
        <v>484.9</v>
      </c>
      <c r="CV172" s="21">
        <f t="shared" si="243"/>
        <v>0</v>
      </c>
      <c r="CW172" s="21">
        <f t="shared" si="243"/>
        <v>0</v>
      </c>
      <c r="CX172" s="21">
        <f t="shared" si="243"/>
        <v>0</v>
      </c>
      <c r="CY172" s="21">
        <f t="shared" si="243"/>
        <v>0</v>
      </c>
      <c r="CZ172" s="21">
        <f t="shared" si="243"/>
        <v>0</v>
      </c>
      <c r="DA172" s="21">
        <f t="shared" si="243"/>
        <v>0</v>
      </c>
      <c r="DB172" s="21">
        <f t="shared" si="243"/>
        <v>0</v>
      </c>
      <c r="DC172" s="21">
        <f t="shared" si="243"/>
        <v>0</v>
      </c>
      <c r="DD172" s="21">
        <f t="shared" si="243"/>
        <v>0</v>
      </c>
      <c r="DE172" s="21">
        <f t="shared" si="243"/>
        <v>0</v>
      </c>
      <c r="DF172" s="21">
        <f t="shared" si="243"/>
        <v>0</v>
      </c>
      <c r="DG172" s="21">
        <f t="shared" si="243"/>
        <v>0.9</v>
      </c>
      <c r="DH172" s="21">
        <f t="shared" si="243"/>
        <v>0</v>
      </c>
      <c r="DI172" s="21">
        <f t="shared" si="243"/>
        <v>1.4</v>
      </c>
      <c r="DJ172" s="21">
        <f t="shared" si="243"/>
        <v>0.9</v>
      </c>
      <c r="DK172" s="21">
        <f t="shared" si="243"/>
        <v>0.5</v>
      </c>
      <c r="DL172" s="21">
        <f t="shared" si="243"/>
        <v>0</v>
      </c>
      <c r="DM172" s="21">
        <f t="shared" si="243"/>
        <v>0</v>
      </c>
      <c r="DN172" s="21">
        <f t="shared" si="243"/>
        <v>0</v>
      </c>
      <c r="DO172" s="21">
        <f t="shared" si="243"/>
        <v>0</v>
      </c>
      <c r="DP172" s="21">
        <f t="shared" si="243"/>
        <v>0</v>
      </c>
      <c r="DQ172" s="21">
        <f t="shared" si="243"/>
        <v>0</v>
      </c>
      <c r="DR172" s="21">
        <f t="shared" si="243"/>
        <v>0</v>
      </c>
      <c r="DS172" s="21">
        <f t="shared" si="243"/>
        <v>0</v>
      </c>
      <c r="DT172" s="21">
        <f t="shared" si="243"/>
        <v>0</v>
      </c>
      <c r="DU172" s="21">
        <f t="shared" si="243"/>
        <v>0</v>
      </c>
      <c r="DV172" s="21">
        <f t="shared" si="243"/>
        <v>0</v>
      </c>
      <c r="DW172" s="21">
        <f t="shared" si="243"/>
        <v>0</v>
      </c>
      <c r="DX172" s="21">
        <f t="shared" si="243"/>
        <v>0</v>
      </c>
      <c r="DY172" s="21">
        <f t="shared" si="243"/>
        <v>0</v>
      </c>
      <c r="DZ172" s="21">
        <f t="shared" si="243"/>
        <v>0</v>
      </c>
      <c r="EA172" s="21">
        <f t="shared" ref="EA172:FF172" si="244">EA13+EA33</f>
        <v>0</v>
      </c>
      <c r="EB172" s="21">
        <f t="shared" si="244"/>
        <v>0</v>
      </c>
      <c r="EC172" s="21">
        <f t="shared" si="244"/>
        <v>0</v>
      </c>
      <c r="ED172" s="21">
        <f t="shared" si="244"/>
        <v>0</v>
      </c>
      <c r="EE172" s="21">
        <f t="shared" si="244"/>
        <v>0</v>
      </c>
      <c r="EF172" s="21">
        <f t="shared" si="244"/>
        <v>0</v>
      </c>
      <c r="EG172" s="21">
        <f t="shared" si="244"/>
        <v>0</v>
      </c>
      <c r="EH172" s="21">
        <f t="shared" si="244"/>
        <v>0</v>
      </c>
      <c r="EI172" s="21">
        <f t="shared" si="244"/>
        <v>0</v>
      </c>
      <c r="EJ172" s="21">
        <f t="shared" si="244"/>
        <v>215.8</v>
      </c>
      <c r="EK172" s="21">
        <f t="shared" si="244"/>
        <v>0</v>
      </c>
      <c r="EL172" s="21">
        <f t="shared" si="244"/>
        <v>0</v>
      </c>
      <c r="EM172" s="21">
        <f t="shared" si="244"/>
        <v>0</v>
      </c>
      <c r="EN172" s="21">
        <f t="shared" si="244"/>
        <v>110.6</v>
      </c>
      <c r="EO172" s="21">
        <f t="shared" si="244"/>
        <v>0</v>
      </c>
      <c r="EP172" s="21">
        <f t="shared" si="244"/>
        <v>0</v>
      </c>
      <c r="EQ172" s="21">
        <f t="shared" si="244"/>
        <v>0</v>
      </c>
      <c r="ER172" s="21">
        <f t="shared" si="244"/>
        <v>0</v>
      </c>
      <c r="ES172" s="21">
        <f t="shared" si="244"/>
        <v>0</v>
      </c>
      <c r="ET172" s="21">
        <f t="shared" si="244"/>
        <v>0</v>
      </c>
      <c r="EU172" s="21">
        <f t="shared" si="244"/>
        <v>0</v>
      </c>
      <c r="EV172" s="21">
        <f t="shared" si="244"/>
        <v>0</v>
      </c>
      <c r="EW172" s="21">
        <f t="shared" si="244"/>
        <v>0</v>
      </c>
      <c r="EX172" s="21">
        <f t="shared" si="244"/>
        <v>0</v>
      </c>
      <c r="EY172" s="21">
        <f t="shared" si="244"/>
        <v>734.7</v>
      </c>
      <c r="EZ172" s="21">
        <f t="shared" si="244"/>
        <v>0</v>
      </c>
      <c r="FA172" s="21">
        <f t="shared" si="244"/>
        <v>0</v>
      </c>
      <c r="FB172" s="21">
        <f t="shared" si="244"/>
        <v>0</v>
      </c>
      <c r="FC172" s="21">
        <f t="shared" si="244"/>
        <v>0</v>
      </c>
      <c r="FD172" s="21">
        <f t="shared" si="244"/>
        <v>0</v>
      </c>
      <c r="FE172" s="21">
        <f t="shared" si="244"/>
        <v>0</v>
      </c>
      <c r="FF172" s="21">
        <f t="shared" si="244"/>
        <v>0</v>
      </c>
      <c r="FG172" s="21">
        <f t="shared" ref="FG172:FX172" si="245">FG13+FG33</f>
        <v>0</v>
      </c>
      <c r="FH172" s="21">
        <f t="shared" si="245"/>
        <v>0</v>
      </c>
      <c r="FI172" s="21">
        <f t="shared" si="245"/>
        <v>0</v>
      </c>
      <c r="FJ172" s="21">
        <f t="shared" si="245"/>
        <v>0</v>
      </c>
      <c r="FK172" s="21">
        <f t="shared" si="245"/>
        <v>0</v>
      </c>
      <c r="FL172" s="21">
        <f t="shared" si="245"/>
        <v>0</v>
      </c>
      <c r="FM172" s="21">
        <f t="shared" si="245"/>
        <v>0</v>
      </c>
      <c r="FN172" s="21">
        <f t="shared" si="245"/>
        <v>0</v>
      </c>
      <c r="FO172" s="21">
        <f t="shared" si="245"/>
        <v>0</v>
      </c>
      <c r="FP172" s="21">
        <f t="shared" si="245"/>
        <v>0</v>
      </c>
      <c r="FQ172" s="21">
        <f t="shared" si="245"/>
        <v>0</v>
      </c>
      <c r="FR172" s="21">
        <f t="shared" si="245"/>
        <v>0</v>
      </c>
      <c r="FS172" s="21">
        <f t="shared" si="245"/>
        <v>0</v>
      </c>
      <c r="FT172" s="21">
        <f t="shared" si="245"/>
        <v>0</v>
      </c>
      <c r="FU172" s="21">
        <f t="shared" si="245"/>
        <v>0</v>
      </c>
      <c r="FV172" s="21">
        <f t="shared" si="245"/>
        <v>0</v>
      </c>
      <c r="FW172" s="21">
        <f t="shared" si="245"/>
        <v>0</v>
      </c>
      <c r="FX172" s="21">
        <f t="shared" si="245"/>
        <v>0</v>
      </c>
      <c r="FY172" s="11"/>
      <c r="FZ172" s="7">
        <f>SUM(C172:FX172)</f>
        <v>26207.5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511</v>
      </c>
      <c r="B173" s="7" t="s">
        <v>503</v>
      </c>
      <c r="C173" s="7">
        <f t="shared" ref="C173:AH173" si="246">C40</f>
        <v>8712</v>
      </c>
      <c r="D173" s="7">
        <f t="shared" si="246"/>
        <v>8712</v>
      </c>
      <c r="E173" s="7">
        <f t="shared" si="246"/>
        <v>8712</v>
      </c>
      <c r="F173" s="7">
        <f t="shared" si="246"/>
        <v>8712</v>
      </c>
      <c r="G173" s="7">
        <f t="shared" si="246"/>
        <v>8712</v>
      </c>
      <c r="H173" s="7">
        <f t="shared" si="246"/>
        <v>8712</v>
      </c>
      <c r="I173" s="7">
        <f t="shared" si="246"/>
        <v>8712</v>
      </c>
      <c r="J173" s="7">
        <f t="shared" si="246"/>
        <v>8712</v>
      </c>
      <c r="K173" s="7">
        <f t="shared" si="246"/>
        <v>8712</v>
      </c>
      <c r="L173" s="7">
        <f t="shared" si="246"/>
        <v>8712</v>
      </c>
      <c r="M173" s="7">
        <f t="shared" si="246"/>
        <v>8712</v>
      </c>
      <c r="N173" s="7">
        <f t="shared" si="246"/>
        <v>8712</v>
      </c>
      <c r="O173" s="7">
        <f t="shared" si="246"/>
        <v>8712</v>
      </c>
      <c r="P173" s="7">
        <f t="shared" si="246"/>
        <v>8712</v>
      </c>
      <c r="Q173" s="7">
        <f t="shared" si="246"/>
        <v>8712</v>
      </c>
      <c r="R173" s="7">
        <f t="shared" si="246"/>
        <v>8712</v>
      </c>
      <c r="S173" s="7">
        <f t="shared" si="246"/>
        <v>8712</v>
      </c>
      <c r="T173" s="7">
        <f t="shared" si="246"/>
        <v>8712</v>
      </c>
      <c r="U173" s="7">
        <f t="shared" si="246"/>
        <v>8712</v>
      </c>
      <c r="V173" s="7">
        <f t="shared" si="246"/>
        <v>8712</v>
      </c>
      <c r="W173" s="7">
        <f t="shared" si="246"/>
        <v>8712</v>
      </c>
      <c r="X173" s="7">
        <f t="shared" si="246"/>
        <v>8712</v>
      </c>
      <c r="Y173" s="7">
        <f t="shared" si="246"/>
        <v>8712</v>
      </c>
      <c r="Z173" s="7">
        <f t="shared" si="246"/>
        <v>8712</v>
      </c>
      <c r="AA173" s="7">
        <f t="shared" si="246"/>
        <v>8712</v>
      </c>
      <c r="AB173" s="7">
        <f t="shared" si="246"/>
        <v>8712</v>
      </c>
      <c r="AC173" s="7">
        <f t="shared" si="246"/>
        <v>8712</v>
      </c>
      <c r="AD173" s="7">
        <f t="shared" si="246"/>
        <v>8712</v>
      </c>
      <c r="AE173" s="7">
        <f t="shared" si="246"/>
        <v>8712</v>
      </c>
      <c r="AF173" s="7">
        <f t="shared" si="246"/>
        <v>8712</v>
      </c>
      <c r="AG173" s="7">
        <f t="shared" si="246"/>
        <v>8712</v>
      </c>
      <c r="AH173" s="7">
        <f t="shared" si="246"/>
        <v>8712</v>
      </c>
      <c r="AI173" s="7">
        <f t="shared" ref="AI173:BN173" si="247">AI40</f>
        <v>8712</v>
      </c>
      <c r="AJ173" s="7">
        <f t="shared" si="247"/>
        <v>8712</v>
      </c>
      <c r="AK173" s="7">
        <f t="shared" si="247"/>
        <v>8712</v>
      </c>
      <c r="AL173" s="7">
        <f t="shared" si="247"/>
        <v>8712</v>
      </c>
      <c r="AM173" s="7">
        <f t="shared" si="247"/>
        <v>8712</v>
      </c>
      <c r="AN173" s="7">
        <f t="shared" si="247"/>
        <v>8712</v>
      </c>
      <c r="AO173" s="7">
        <f t="shared" si="247"/>
        <v>8712</v>
      </c>
      <c r="AP173" s="7">
        <f t="shared" si="247"/>
        <v>8712</v>
      </c>
      <c r="AQ173" s="7">
        <f t="shared" si="247"/>
        <v>8712</v>
      </c>
      <c r="AR173" s="7">
        <f t="shared" si="247"/>
        <v>8712</v>
      </c>
      <c r="AS173" s="7">
        <f t="shared" si="247"/>
        <v>8712</v>
      </c>
      <c r="AT173" s="7">
        <f t="shared" si="247"/>
        <v>8712</v>
      </c>
      <c r="AU173" s="7">
        <f t="shared" si="247"/>
        <v>8712</v>
      </c>
      <c r="AV173" s="7">
        <f t="shared" si="247"/>
        <v>8712</v>
      </c>
      <c r="AW173" s="7">
        <f t="shared" si="247"/>
        <v>8712</v>
      </c>
      <c r="AX173" s="7">
        <f t="shared" si="247"/>
        <v>8712</v>
      </c>
      <c r="AY173" s="7">
        <f t="shared" si="247"/>
        <v>8712</v>
      </c>
      <c r="AZ173" s="7">
        <f t="shared" si="247"/>
        <v>8712</v>
      </c>
      <c r="BA173" s="7">
        <f t="shared" si="247"/>
        <v>8712</v>
      </c>
      <c r="BB173" s="7">
        <f t="shared" si="247"/>
        <v>8712</v>
      </c>
      <c r="BC173" s="7">
        <f t="shared" si="247"/>
        <v>8712</v>
      </c>
      <c r="BD173" s="7">
        <f t="shared" si="247"/>
        <v>8712</v>
      </c>
      <c r="BE173" s="7">
        <f t="shared" si="247"/>
        <v>8712</v>
      </c>
      <c r="BF173" s="7">
        <f t="shared" si="247"/>
        <v>8712</v>
      </c>
      <c r="BG173" s="7">
        <f t="shared" si="247"/>
        <v>8712</v>
      </c>
      <c r="BH173" s="7">
        <f t="shared" si="247"/>
        <v>8712</v>
      </c>
      <c r="BI173" s="7">
        <f t="shared" si="247"/>
        <v>8712</v>
      </c>
      <c r="BJ173" s="7">
        <f t="shared" si="247"/>
        <v>8712</v>
      </c>
      <c r="BK173" s="7">
        <f t="shared" si="247"/>
        <v>8712</v>
      </c>
      <c r="BL173" s="7">
        <f t="shared" si="247"/>
        <v>8712</v>
      </c>
      <c r="BM173" s="7">
        <f t="shared" si="247"/>
        <v>8712</v>
      </c>
      <c r="BN173" s="7">
        <f t="shared" si="247"/>
        <v>8712</v>
      </c>
      <c r="BO173" s="7">
        <f t="shared" ref="BO173:CT173" si="248">BO40</f>
        <v>8712</v>
      </c>
      <c r="BP173" s="7">
        <f t="shared" si="248"/>
        <v>8712</v>
      </c>
      <c r="BQ173" s="7">
        <f t="shared" si="248"/>
        <v>8712</v>
      </c>
      <c r="BR173" s="7">
        <f t="shared" si="248"/>
        <v>8712</v>
      </c>
      <c r="BS173" s="7">
        <f t="shared" si="248"/>
        <v>8712</v>
      </c>
      <c r="BT173" s="7">
        <f t="shared" si="248"/>
        <v>8712</v>
      </c>
      <c r="BU173" s="7">
        <f t="shared" si="248"/>
        <v>8712</v>
      </c>
      <c r="BV173" s="7">
        <f t="shared" si="248"/>
        <v>8712</v>
      </c>
      <c r="BW173" s="7">
        <f t="shared" si="248"/>
        <v>8712</v>
      </c>
      <c r="BX173" s="7">
        <f t="shared" si="248"/>
        <v>8712</v>
      </c>
      <c r="BY173" s="7">
        <f t="shared" si="248"/>
        <v>8712</v>
      </c>
      <c r="BZ173" s="7">
        <f t="shared" si="248"/>
        <v>8712</v>
      </c>
      <c r="CA173" s="7">
        <f t="shared" si="248"/>
        <v>8712</v>
      </c>
      <c r="CB173" s="7">
        <f t="shared" si="248"/>
        <v>8712</v>
      </c>
      <c r="CC173" s="7">
        <f t="shared" si="248"/>
        <v>8712</v>
      </c>
      <c r="CD173" s="7">
        <f t="shared" si="248"/>
        <v>8712</v>
      </c>
      <c r="CE173" s="7">
        <f t="shared" si="248"/>
        <v>8712</v>
      </c>
      <c r="CF173" s="7">
        <f t="shared" si="248"/>
        <v>8712</v>
      </c>
      <c r="CG173" s="7">
        <f t="shared" si="248"/>
        <v>8712</v>
      </c>
      <c r="CH173" s="7">
        <f t="shared" si="248"/>
        <v>8712</v>
      </c>
      <c r="CI173" s="7">
        <f t="shared" si="248"/>
        <v>8712</v>
      </c>
      <c r="CJ173" s="7">
        <f t="shared" si="248"/>
        <v>8712</v>
      </c>
      <c r="CK173" s="7">
        <f t="shared" si="248"/>
        <v>8712</v>
      </c>
      <c r="CL173" s="7">
        <f t="shared" si="248"/>
        <v>8712</v>
      </c>
      <c r="CM173" s="7">
        <f t="shared" si="248"/>
        <v>8712</v>
      </c>
      <c r="CN173" s="7">
        <f t="shared" si="248"/>
        <v>8712</v>
      </c>
      <c r="CO173" s="7">
        <f t="shared" si="248"/>
        <v>8712</v>
      </c>
      <c r="CP173" s="7">
        <f t="shared" si="248"/>
        <v>8712</v>
      </c>
      <c r="CQ173" s="7">
        <f t="shared" si="248"/>
        <v>8712</v>
      </c>
      <c r="CR173" s="7">
        <f t="shared" si="248"/>
        <v>8712</v>
      </c>
      <c r="CS173" s="7">
        <f t="shared" si="248"/>
        <v>8712</v>
      </c>
      <c r="CT173" s="7">
        <f t="shared" si="248"/>
        <v>8712</v>
      </c>
      <c r="CU173" s="7">
        <f t="shared" ref="CU173:DZ173" si="249">CU40</f>
        <v>8712</v>
      </c>
      <c r="CV173" s="7">
        <f t="shared" si="249"/>
        <v>8712</v>
      </c>
      <c r="CW173" s="7">
        <f t="shared" si="249"/>
        <v>8712</v>
      </c>
      <c r="CX173" s="7">
        <f t="shared" si="249"/>
        <v>8712</v>
      </c>
      <c r="CY173" s="7">
        <f t="shared" si="249"/>
        <v>8712</v>
      </c>
      <c r="CZ173" s="7">
        <f t="shared" si="249"/>
        <v>8712</v>
      </c>
      <c r="DA173" s="7">
        <f t="shared" si="249"/>
        <v>8712</v>
      </c>
      <c r="DB173" s="7">
        <f t="shared" si="249"/>
        <v>8712</v>
      </c>
      <c r="DC173" s="7">
        <f t="shared" si="249"/>
        <v>8712</v>
      </c>
      <c r="DD173" s="7">
        <f t="shared" si="249"/>
        <v>8712</v>
      </c>
      <c r="DE173" s="7">
        <f t="shared" si="249"/>
        <v>8712</v>
      </c>
      <c r="DF173" s="7">
        <f t="shared" si="249"/>
        <v>8712</v>
      </c>
      <c r="DG173" s="7">
        <f t="shared" si="249"/>
        <v>8712</v>
      </c>
      <c r="DH173" s="7">
        <f t="shared" si="249"/>
        <v>8712</v>
      </c>
      <c r="DI173" s="7">
        <f t="shared" si="249"/>
        <v>8712</v>
      </c>
      <c r="DJ173" s="7">
        <f t="shared" si="249"/>
        <v>8712</v>
      </c>
      <c r="DK173" s="7">
        <f t="shared" si="249"/>
        <v>8712</v>
      </c>
      <c r="DL173" s="7">
        <f t="shared" si="249"/>
        <v>8712</v>
      </c>
      <c r="DM173" s="7">
        <f t="shared" si="249"/>
        <v>8712</v>
      </c>
      <c r="DN173" s="7">
        <f t="shared" si="249"/>
        <v>8712</v>
      </c>
      <c r="DO173" s="7">
        <f t="shared" si="249"/>
        <v>8712</v>
      </c>
      <c r="DP173" s="7">
        <f t="shared" si="249"/>
        <v>8712</v>
      </c>
      <c r="DQ173" s="7">
        <f t="shared" si="249"/>
        <v>8712</v>
      </c>
      <c r="DR173" s="7">
        <f t="shared" si="249"/>
        <v>8712</v>
      </c>
      <c r="DS173" s="7">
        <f t="shared" si="249"/>
        <v>8712</v>
      </c>
      <c r="DT173" s="7">
        <f t="shared" si="249"/>
        <v>8712</v>
      </c>
      <c r="DU173" s="7">
        <f t="shared" si="249"/>
        <v>8712</v>
      </c>
      <c r="DV173" s="7">
        <f t="shared" si="249"/>
        <v>8712</v>
      </c>
      <c r="DW173" s="7">
        <f t="shared" si="249"/>
        <v>8712</v>
      </c>
      <c r="DX173" s="7">
        <f t="shared" si="249"/>
        <v>8712</v>
      </c>
      <c r="DY173" s="7">
        <f t="shared" si="249"/>
        <v>8712</v>
      </c>
      <c r="DZ173" s="7">
        <f t="shared" si="249"/>
        <v>8712</v>
      </c>
      <c r="EA173" s="7">
        <f t="shared" ref="EA173:FF173" si="250">EA40</f>
        <v>8712</v>
      </c>
      <c r="EB173" s="7">
        <f t="shared" si="250"/>
        <v>8712</v>
      </c>
      <c r="EC173" s="7">
        <f t="shared" si="250"/>
        <v>8712</v>
      </c>
      <c r="ED173" s="7">
        <f t="shared" si="250"/>
        <v>8712</v>
      </c>
      <c r="EE173" s="7">
        <f t="shared" si="250"/>
        <v>8712</v>
      </c>
      <c r="EF173" s="7">
        <f t="shared" si="250"/>
        <v>8712</v>
      </c>
      <c r="EG173" s="7">
        <f t="shared" si="250"/>
        <v>8712</v>
      </c>
      <c r="EH173" s="7">
        <f t="shared" si="250"/>
        <v>8712</v>
      </c>
      <c r="EI173" s="7">
        <f t="shared" si="250"/>
        <v>8712</v>
      </c>
      <c r="EJ173" s="7">
        <f t="shared" si="250"/>
        <v>8712</v>
      </c>
      <c r="EK173" s="7">
        <f t="shared" si="250"/>
        <v>8712</v>
      </c>
      <c r="EL173" s="7">
        <f t="shared" si="250"/>
        <v>8712</v>
      </c>
      <c r="EM173" s="7">
        <f t="shared" si="250"/>
        <v>8712</v>
      </c>
      <c r="EN173" s="7">
        <f t="shared" si="250"/>
        <v>8712</v>
      </c>
      <c r="EO173" s="7">
        <f t="shared" si="250"/>
        <v>8712</v>
      </c>
      <c r="EP173" s="7">
        <f t="shared" si="250"/>
        <v>8712</v>
      </c>
      <c r="EQ173" s="7">
        <f t="shared" si="250"/>
        <v>8712</v>
      </c>
      <c r="ER173" s="7">
        <f t="shared" si="250"/>
        <v>8712</v>
      </c>
      <c r="ES173" s="7">
        <f t="shared" si="250"/>
        <v>8712</v>
      </c>
      <c r="ET173" s="7">
        <f t="shared" si="250"/>
        <v>8712</v>
      </c>
      <c r="EU173" s="7">
        <f t="shared" si="250"/>
        <v>8712</v>
      </c>
      <c r="EV173" s="7">
        <f t="shared" si="250"/>
        <v>8712</v>
      </c>
      <c r="EW173" s="7">
        <f t="shared" si="250"/>
        <v>8712</v>
      </c>
      <c r="EX173" s="7">
        <f t="shared" si="250"/>
        <v>8712</v>
      </c>
      <c r="EY173" s="7">
        <f t="shared" si="250"/>
        <v>8712</v>
      </c>
      <c r="EZ173" s="7">
        <f t="shared" si="250"/>
        <v>8712</v>
      </c>
      <c r="FA173" s="7">
        <f t="shared" si="250"/>
        <v>8712</v>
      </c>
      <c r="FB173" s="7">
        <f t="shared" si="250"/>
        <v>8712</v>
      </c>
      <c r="FC173" s="7">
        <f t="shared" si="250"/>
        <v>8712</v>
      </c>
      <c r="FD173" s="7">
        <f t="shared" si="250"/>
        <v>8712</v>
      </c>
      <c r="FE173" s="7">
        <f t="shared" si="250"/>
        <v>8712</v>
      </c>
      <c r="FF173" s="7">
        <f t="shared" si="250"/>
        <v>8712</v>
      </c>
      <c r="FG173" s="7">
        <f t="shared" ref="FG173:FX173" si="251">FG40</f>
        <v>8712</v>
      </c>
      <c r="FH173" s="7">
        <f t="shared" si="251"/>
        <v>8712</v>
      </c>
      <c r="FI173" s="7">
        <f t="shared" si="251"/>
        <v>8712</v>
      </c>
      <c r="FJ173" s="7">
        <f t="shared" si="251"/>
        <v>8712</v>
      </c>
      <c r="FK173" s="7">
        <f t="shared" si="251"/>
        <v>8712</v>
      </c>
      <c r="FL173" s="7">
        <f t="shared" si="251"/>
        <v>8712</v>
      </c>
      <c r="FM173" s="7">
        <f t="shared" si="251"/>
        <v>8712</v>
      </c>
      <c r="FN173" s="7">
        <f t="shared" si="251"/>
        <v>8712</v>
      </c>
      <c r="FO173" s="7">
        <f t="shared" si="251"/>
        <v>8712</v>
      </c>
      <c r="FP173" s="7">
        <f t="shared" si="251"/>
        <v>8712</v>
      </c>
      <c r="FQ173" s="7">
        <f t="shared" si="251"/>
        <v>8712</v>
      </c>
      <c r="FR173" s="7">
        <f t="shared" si="251"/>
        <v>8712</v>
      </c>
      <c r="FS173" s="7">
        <f t="shared" si="251"/>
        <v>8712</v>
      </c>
      <c r="FT173" s="7">
        <f t="shared" si="251"/>
        <v>8712</v>
      </c>
      <c r="FU173" s="7">
        <f t="shared" si="251"/>
        <v>8712</v>
      </c>
      <c r="FV173" s="7">
        <f t="shared" si="251"/>
        <v>8712</v>
      </c>
      <c r="FW173" s="7">
        <f t="shared" si="251"/>
        <v>8712</v>
      </c>
      <c r="FX173" s="7">
        <f t="shared" si="251"/>
        <v>8712</v>
      </c>
      <c r="FY173" s="7"/>
      <c r="FZ173" s="7">
        <f>FZ39</f>
        <v>0</v>
      </c>
      <c r="GA173" s="7"/>
      <c r="GB173" s="19"/>
      <c r="GC173" s="19"/>
      <c r="GD173" s="19"/>
      <c r="GE173" s="19"/>
      <c r="GF173" s="19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512</v>
      </c>
      <c r="B174" s="7" t="s">
        <v>513</v>
      </c>
      <c r="C174" s="7">
        <f t="shared" ref="C174:BN174" si="252">ROUND(C173*C172,2)</f>
        <v>20546380.800000001</v>
      </c>
      <c r="D174" s="7">
        <f t="shared" si="252"/>
        <v>0</v>
      </c>
      <c r="E174" s="7">
        <f t="shared" si="252"/>
        <v>0</v>
      </c>
      <c r="F174" s="7">
        <f t="shared" si="252"/>
        <v>0</v>
      </c>
      <c r="G174" s="7">
        <f t="shared" si="252"/>
        <v>0</v>
      </c>
      <c r="H174" s="7">
        <f t="shared" si="252"/>
        <v>0</v>
      </c>
      <c r="I174" s="7">
        <f t="shared" si="252"/>
        <v>0</v>
      </c>
      <c r="J174" s="7">
        <f t="shared" si="252"/>
        <v>0</v>
      </c>
      <c r="K174" s="7">
        <f t="shared" si="252"/>
        <v>0</v>
      </c>
      <c r="L174" s="7">
        <f t="shared" si="252"/>
        <v>0</v>
      </c>
      <c r="M174" s="7">
        <f t="shared" si="252"/>
        <v>0</v>
      </c>
      <c r="N174" s="7">
        <f t="shared" si="252"/>
        <v>0</v>
      </c>
      <c r="O174" s="7">
        <f t="shared" si="252"/>
        <v>0</v>
      </c>
      <c r="P174" s="7">
        <f t="shared" si="252"/>
        <v>0</v>
      </c>
      <c r="Q174" s="7">
        <f t="shared" si="252"/>
        <v>0</v>
      </c>
      <c r="R174" s="7">
        <f t="shared" si="252"/>
        <v>36755056.799999997</v>
      </c>
      <c r="S174" s="7">
        <f t="shared" si="252"/>
        <v>24393.599999999999</v>
      </c>
      <c r="T174" s="7">
        <f t="shared" si="252"/>
        <v>0</v>
      </c>
      <c r="U174" s="7">
        <f t="shared" si="252"/>
        <v>0</v>
      </c>
      <c r="V174" s="7">
        <f t="shared" si="252"/>
        <v>0</v>
      </c>
      <c r="W174" s="7">
        <f t="shared" si="252"/>
        <v>0</v>
      </c>
      <c r="X174" s="7">
        <f t="shared" si="252"/>
        <v>0</v>
      </c>
      <c r="Y174" s="7">
        <f t="shared" si="252"/>
        <v>15117062.4</v>
      </c>
      <c r="Z174" s="7">
        <f t="shared" si="252"/>
        <v>0</v>
      </c>
      <c r="AA174" s="7">
        <f t="shared" si="252"/>
        <v>0</v>
      </c>
      <c r="AB174" s="7">
        <f t="shared" si="252"/>
        <v>7435692</v>
      </c>
      <c r="AC174" s="7">
        <f t="shared" si="252"/>
        <v>0</v>
      </c>
      <c r="AD174" s="7">
        <f t="shared" si="252"/>
        <v>0</v>
      </c>
      <c r="AE174" s="7">
        <f t="shared" si="252"/>
        <v>0</v>
      </c>
      <c r="AF174" s="7">
        <f t="shared" si="252"/>
        <v>0</v>
      </c>
      <c r="AG174" s="7">
        <f t="shared" si="252"/>
        <v>0</v>
      </c>
      <c r="AH174" s="7">
        <f t="shared" si="252"/>
        <v>0</v>
      </c>
      <c r="AI174" s="7">
        <f t="shared" si="252"/>
        <v>0</v>
      </c>
      <c r="AJ174" s="7">
        <f t="shared" si="252"/>
        <v>0</v>
      </c>
      <c r="AK174" s="7">
        <f t="shared" si="252"/>
        <v>0</v>
      </c>
      <c r="AL174" s="7">
        <f t="shared" si="252"/>
        <v>0</v>
      </c>
      <c r="AM174" s="7">
        <f t="shared" si="252"/>
        <v>0</v>
      </c>
      <c r="AN174" s="7">
        <f t="shared" si="252"/>
        <v>0</v>
      </c>
      <c r="AO174" s="7">
        <f t="shared" si="252"/>
        <v>0</v>
      </c>
      <c r="AP174" s="7">
        <f t="shared" si="252"/>
        <v>2059516.8</v>
      </c>
      <c r="AQ174" s="7">
        <f t="shared" si="252"/>
        <v>0</v>
      </c>
      <c r="AR174" s="7">
        <f t="shared" si="252"/>
        <v>8967261.5999999996</v>
      </c>
      <c r="AS174" s="7">
        <f t="shared" si="252"/>
        <v>0</v>
      </c>
      <c r="AT174" s="7">
        <f t="shared" si="252"/>
        <v>0</v>
      </c>
      <c r="AU174" s="7">
        <f t="shared" si="252"/>
        <v>0</v>
      </c>
      <c r="AV174" s="7">
        <f t="shared" si="252"/>
        <v>0</v>
      </c>
      <c r="AW174" s="7">
        <f t="shared" si="252"/>
        <v>0</v>
      </c>
      <c r="AX174" s="7">
        <f t="shared" si="252"/>
        <v>0</v>
      </c>
      <c r="AY174" s="7">
        <f t="shared" si="252"/>
        <v>0</v>
      </c>
      <c r="AZ174" s="7">
        <f t="shared" si="252"/>
        <v>0</v>
      </c>
      <c r="BA174" s="7">
        <f t="shared" si="252"/>
        <v>0</v>
      </c>
      <c r="BB174" s="7">
        <f t="shared" si="252"/>
        <v>0</v>
      </c>
      <c r="BC174" s="7">
        <f t="shared" si="252"/>
        <v>2533449.6</v>
      </c>
      <c r="BD174" s="7">
        <f t="shared" si="252"/>
        <v>0</v>
      </c>
      <c r="BE174" s="7">
        <f t="shared" si="252"/>
        <v>0</v>
      </c>
      <c r="BF174" s="7">
        <f t="shared" si="252"/>
        <v>7517584.7999999998</v>
      </c>
      <c r="BG174" s="7">
        <f t="shared" si="252"/>
        <v>0</v>
      </c>
      <c r="BH174" s="7">
        <f t="shared" si="252"/>
        <v>193406.4</v>
      </c>
      <c r="BI174" s="7">
        <f t="shared" si="252"/>
        <v>57499.199999999997</v>
      </c>
      <c r="BJ174" s="7">
        <f t="shared" si="252"/>
        <v>0</v>
      </c>
      <c r="BK174" s="7">
        <f t="shared" si="252"/>
        <v>89379892.799999997</v>
      </c>
      <c r="BL174" s="7">
        <f t="shared" si="252"/>
        <v>0</v>
      </c>
      <c r="BM174" s="7">
        <f t="shared" si="252"/>
        <v>0</v>
      </c>
      <c r="BN174" s="7">
        <f t="shared" si="252"/>
        <v>0</v>
      </c>
      <c r="BO174" s="7">
        <f t="shared" ref="BO174:DZ174" si="253">ROUND(BO173*BO172,2)</f>
        <v>0</v>
      </c>
      <c r="BP174" s="7">
        <f t="shared" si="253"/>
        <v>0</v>
      </c>
      <c r="BQ174" s="7">
        <f t="shared" si="253"/>
        <v>0</v>
      </c>
      <c r="BR174" s="7">
        <f t="shared" si="253"/>
        <v>0</v>
      </c>
      <c r="BS174" s="7">
        <f t="shared" si="253"/>
        <v>0</v>
      </c>
      <c r="BT174" s="7">
        <f t="shared" si="253"/>
        <v>0</v>
      </c>
      <c r="BU174" s="7">
        <f t="shared" si="253"/>
        <v>0</v>
      </c>
      <c r="BV174" s="7">
        <f t="shared" si="253"/>
        <v>0</v>
      </c>
      <c r="BW174" s="7">
        <f t="shared" si="253"/>
        <v>0</v>
      </c>
      <c r="BX174" s="7">
        <f t="shared" si="253"/>
        <v>0</v>
      </c>
      <c r="BY174" s="7">
        <f t="shared" si="253"/>
        <v>0</v>
      </c>
      <c r="BZ174" s="7">
        <f t="shared" si="253"/>
        <v>0</v>
      </c>
      <c r="CA174" s="7">
        <f t="shared" si="253"/>
        <v>0</v>
      </c>
      <c r="CB174" s="7">
        <f t="shared" si="253"/>
        <v>2908065.6</v>
      </c>
      <c r="CC174" s="7">
        <f t="shared" si="253"/>
        <v>0</v>
      </c>
      <c r="CD174" s="7">
        <f t="shared" si="253"/>
        <v>0</v>
      </c>
      <c r="CE174" s="7">
        <f t="shared" si="253"/>
        <v>0</v>
      </c>
      <c r="CF174" s="7">
        <f t="shared" si="253"/>
        <v>0</v>
      </c>
      <c r="CG174" s="7">
        <f t="shared" si="253"/>
        <v>0</v>
      </c>
      <c r="CH174" s="7">
        <f t="shared" si="253"/>
        <v>0</v>
      </c>
      <c r="CI174" s="7">
        <f t="shared" si="253"/>
        <v>0</v>
      </c>
      <c r="CJ174" s="7">
        <f t="shared" si="253"/>
        <v>0</v>
      </c>
      <c r="CK174" s="7">
        <f t="shared" si="253"/>
        <v>18787428</v>
      </c>
      <c r="CL174" s="7">
        <f t="shared" si="253"/>
        <v>107157.6</v>
      </c>
      <c r="CM174" s="7">
        <f t="shared" si="253"/>
        <v>412077.6</v>
      </c>
      <c r="CN174" s="7">
        <f t="shared" si="253"/>
        <v>2016828</v>
      </c>
      <c r="CO174" s="7">
        <f t="shared" si="253"/>
        <v>0</v>
      </c>
      <c r="CP174" s="7">
        <f t="shared" si="253"/>
        <v>0</v>
      </c>
      <c r="CQ174" s="7">
        <f t="shared" si="253"/>
        <v>0</v>
      </c>
      <c r="CR174" s="7">
        <f t="shared" si="253"/>
        <v>0</v>
      </c>
      <c r="CS174" s="7">
        <f t="shared" si="253"/>
        <v>0</v>
      </c>
      <c r="CT174" s="7">
        <f t="shared" si="253"/>
        <v>0</v>
      </c>
      <c r="CU174" s="7">
        <f t="shared" si="253"/>
        <v>4224448.8</v>
      </c>
      <c r="CV174" s="7">
        <f t="shared" si="253"/>
        <v>0</v>
      </c>
      <c r="CW174" s="7">
        <f t="shared" si="253"/>
        <v>0</v>
      </c>
      <c r="CX174" s="7">
        <f t="shared" si="253"/>
        <v>0</v>
      </c>
      <c r="CY174" s="7">
        <f t="shared" si="253"/>
        <v>0</v>
      </c>
      <c r="CZ174" s="7">
        <f t="shared" si="253"/>
        <v>0</v>
      </c>
      <c r="DA174" s="7">
        <f t="shared" si="253"/>
        <v>0</v>
      </c>
      <c r="DB174" s="7">
        <f t="shared" si="253"/>
        <v>0</v>
      </c>
      <c r="DC174" s="7">
        <f t="shared" si="253"/>
        <v>0</v>
      </c>
      <c r="DD174" s="7">
        <f t="shared" si="253"/>
        <v>0</v>
      </c>
      <c r="DE174" s="7">
        <f t="shared" si="253"/>
        <v>0</v>
      </c>
      <c r="DF174" s="7">
        <f t="shared" si="253"/>
        <v>0</v>
      </c>
      <c r="DG174" s="7">
        <f t="shared" si="253"/>
        <v>7840.8</v>
      </c>
      <c r="DH174" s="7">
        <f t="shared" si="253"/>
        <v>0</v>
      </c>
      <c r="DI174" s="7">
        <f t="shared" si="253"/>
        <v>12196.8</v>
      </c>
      <c r="DJ174" s="7">
        <f t="shared" si="253"/>
        <v>7840.8</v>
      </c>
      <c r="DK174" s="7">
        <f t="shared" si="253"/>
        <v>4356</v>
      </c>
      <c r="DL174" s="7">
        <f t="shared" si="253"/>
        <v>0</v>
      </c>
      <c r="DM174" s="7">
        <f t="shared" si="253"/>
        <v>0</v>
      </c>
      <c r="DN174" s="7">
        <f t="shared" si="253"/>
        <v>0</v>
      </c>
      <c r="DO174" s="7">
        <f t="shared" si="253"/>
        <v>0</v>
      </c>
      <c r="DP174" s="7">
        <f t="shared" si="253"/>
        <v>0</v>
      </c>
      <c r="DQ174" s="7">
        <f t="shared" si="253"/>
        <v>0</v>
      </c>
      <c r="DR174" s="7">
        <f t="shared" si="253"/>
        <v>0</v>
      </c>
      <c r="DS174" s="7">
        <f t="shared" si="253"/>
        <v>0</v>
      </c>
      <c r="DT174" s="7">
        <f t="shared" si="253"/>
        <v>0</v>
      </c>
      <c r="DU174" s="7">
        <f t="shared" si="253"/>
        <v>0</v>
      </c>
      <c r="DV174" s="7">
        <f t="shared" si="253"/>
        <v>0</v>
      </c>
      <c r="DW174" s="7">
        <f t="shared" si="253"/>
        <v>0</v>
      </c>
      <c r="DX174" s="7">
        <f t="shared" si="253"/>
        <v>0</v>
      </c>
      <c r="DY174" s="7">
        <f t="shared" si="253"/>
        <v>0</v>
      </c>
      <c r="DZ174" s="7">
        <f t="shared" si="253"/>
        <v>0</v>
      </c>
      <c r="EA174" s="7">
        <f t="shared" ref="EA174:FX174" si="254">ROUND(EA173*EA172,2)</f>
        <v>0</v>
      </c>
      <c r="EB174" s="7">
        <f t="shared" si="254"/>
        <v>0</v>
      </c>
      <c r="EC174" s="7">
        <f t="shared" si="254"/>
        <v>0</v>
      </c>
      <c r="ED174" s="7">
        <f t="shared" si="254"/>
        <v>0</v>
      </c>
      <c r="EE174" s="7">
        <f t="shared" si="254"/>
        <v>0</v>
      </c>
      <c r="EF174" s="7">
        <f t="shared" si="254"/>
        <v>0</v>
      </c>
      <c r="EG174" s="7">
        <f t="shared" si="254"/>
        <v>0</v>
      </c>
      <c r="EH174" s="7">
        <f t="shared" si="254"/>
        <v>0</v>
      </c>
      <c r="EI174" s="7">
        <f t="shared" si="254"/>
        <v>0</v>
      </c>
      <c r="EJ174" s="7">
        <f t="shared" si="254"/>
        <v>1880049.6</v>
      </c>
      <c r="EK174" s="7">
        <f t="shared" si="254"/>
        <v>0</v>
      </c>
      <c r="EL174" s="7">
        <f t="shared" si="254"/>
        <v>0</v>
      </c>
      <c r="EM174" s="7">
        <f t="shared" si="254"/>
        <v>0</v>
      </c>
      <c r="EN174" s="7">
        <f t="shared" si="254"/>
        <v>963547.2</v>
      </c>
      <c r="EO174" s="7">
        <f t="shared" si="254"/>
        <v>0</v>
      </c>
      <c r="EP174" s="7">
        <f t="shared" si="254"/>
        <v>0</v>
      </c>
      <c r="EQ174" s="7">
        <f t="shared" si="254"/>
        <v>0</v>
      </c>
      <c r="ER174" s="7">
        <f t="shared" si="254"/>
        <v>0</v>
      </c>
      <c r="ES174" s="7">
        <f t="shared" si="254"/>
        <v>0</v>
      </c>
      <c r="ET174" s="7">
        <f t="shared" si="254"/>
        <v>0</v>
      </c>
      <c r="EU174" s="7">
        <f t="shared" si="254"/>
        <v>0</v>
      </c>
      <c r="EV174" s="7">
        <f t="shared" si="254"/>
        <v>0</v>
      </c>
      <c r="EW174" s="7">
        <f t="shared" si="254"/>
        <v>0</v>
      </c>
      <c r="EX174" s="7">
        <f t="shared" si="254"/>
        <v>0</v>
      </c>
      <c r="EY174" s="7">
        <f t="shared" si="254"/>
        <v>6400706.4000000004</v>
      </c>
      <c r="EZ174" s="7">
        <f t="shared" si="254"/>
        <v>0</v>
      </c>
      <c r="FA174" s="7">
        <f t="shared" si="254"/>
        <v>0</v>
      </c>
      <c r="FB174" s="7">
        <f t="shared" si="254"/>
        <v>0</v>
      </c>
      <c r="FC174" s="7">
        <f t="shared" si="254"/>
        <v>0</v>
      </c>
      <c r="FD174" s="7">
        <f t="shared" si="254"/>
        <v>0</v>
      </c>
      <c r="FE174" s="7">
        <f t="shared" si="254"/>
        <v>0</v>
      </c>
      <c r="FF174" s="7">
        <f t="shared" si="254"/>
        <v>0</v>
      </c>
      <c r="FG174" s="7">
        <f t="shared" si="254"/>
        <v>0</v>
      </c>
      <c r="FH174" s="7">
        <f t="shared" si="254"/>
        <v>0</v>
      </c>
      <c r="FI174" s="7">
        <f t="shared" si="254"/>
        <v>0</v>
      </c>
      <c r="FJ174" s="7">
        <f t="shared" si="254"/>
        <v>0</v>
      </c>
      <c r="FK174" s="7">
        <f t="shared" si="254"/>
        <v>0</v>
      </c>
      <c r="FL174" s="7">
        <f t="shared" si="254"/>
        <v>0</v>
      </c>
      <c r="FM174" s="7">
        <f t="shared" si="254"/>
        <v>0</v>
      </c>
      <c r="FN174" s="7">
        <f t="shared" si="254"/>
        <v>0</v>
      </c>
      <c r="FO174" s="7">
        <f t="shared" si="254"/>
        <v>0</v>
      </c>
      <c r="FP174" s="7">
        <f t="shared" si="254"/>
        <v>0</v>
      </c>
      <c r="FQ174" s="7">
        <f t="shared" si="254"/>
        <v>0</v>
      </c>
      <c r="FR174" s="7">
        <f t="shared" si="254"/>
        <v>0</v>
      </c>
      <c r="FS174" s="7">
        <f t="shared" si="254"/>
        <v>0</v>
      </c>
      <c r="FT174" s="7">
        <f t="shared" si="254"/>
        <v>0</v>
      </c>
      <c r="FU174" s="7">
        <f t="shared" si="254"/>
        <v>0</v>
      </c>
      <c r="FV174" s="7">
        <f t="shared" si="254"/>
        <v>0</v>
      </c>
      <c r="FW174" s="7">
        <f t="shared" si="254"/>
        <v>0</v>
      </c>
      <c r="FX174" s="7">
        <f t="shared" si="254"/>
        <v>0</v>
      </c>
      <c r="FY174" s="21"/>
      <c r="FZ174" s="7">
        <f>SUM(C174:FX174)</f>
        <v>228319740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514</v>
      </c>
      <c r="B176" s="7" t="s">
        <v>515</v>
      </c>
      <c r="C176" s="7">
        <f t="shared" ref="C176:AH176" si="255">C14+C35</f>
        <v>1</v>
      </c>
      <c r="D176" s="7">
        <f t="shared" si="255"/>
        <v>10</v>
      </c>
      <c r="E176" s="7">
        <f t="shared" si="255"/>
        <v>0</v>
      </c>
      <c r="F176" s="7">
        <f t="shared" si="255"/>
        <v>0</v>
      </c>
      <c r="G176" s="7">
        <f t="shared" si="255"/>
        <v>1</v>
      </c>
      <c r="H176" s="7">
        <f t="shared" si="255"/>
        <v>1.5</v>
      </c>
      <c r="I176" s="7">
        <f t="shared" si="255"/>
        <v>9</v>
      </c>
      <c r="J176" s="7">
        <f t="shared" si="255"/>
        <v>0</v>
      </c>
      <c r="K176" s="7">
        <f t="shared" si="255"/>
        <v>0</v>
      </c>
      <c r="L176" s="7">
        <f t="shared" si="255"/>
        <v>0</v>
      </c>
      <c r="M176" s="7">
        <f t="shared" si="255"/>
        <v>0</v>
      </c>
      <c r="N176" s="7">
        <f t="shared" si="255"/>
        <v>18</v>
      </c>
      <c r="O176" s="7">
        <f t="shared" si="255"/>
        <v>0</v>
      </c>
      <c r="P176" s="7">
        <f t="shared" si="255"/>
        <v>1</v>
      </c>
      <c r="Q176" s="7">
        <f t="shared" si="255"/>
        <v>109.5</v>
      </c>
      <c r="R176" s="7">
        <f t="shared" si="255"/>
        <v>1</v>
      </c>
      <c r="S176" s="7">
        <f t="shared" si="255"/>
        <v>0</v>
      </c>
      <c r="T176" s="7">
        <f t="shared" si="255"/>
        <v>0</v>
      </c>
      <c r="U176" s="7">
        <f t="shared" si="255"/>
        <v>0</v>
      </c>
      <c r="V176" s="7">
        <f t="shared" si="255"/>
        <v>0</v>
      </c>
      <c r="W176" s="7">
        <f t="shared" si="255"/>
        <v>0</v>
      </c>
      <c r="X176" s="7">
        <f t="shared" si="255"/>
        <v>0</v>
      </c>
      <c r="Y176" s="7">
        <f t="shared" si="255"/>
        <v>0</v>
      </c>
      <c r="Z176" s="7">
        <f t="shared" si="255"/>
        <v>1</v>
      </c>
      <c r="AA176" s="7">
        <f t="shared" si="255"/>
        <v>0</v>
      </c>
      <c r="AB176" s="7">
        <f t="shared" si="255"/>
        <v>4</v>
      </c>
      <c r="AC176" s="7">
        <f t="shared" si="255"/>
        <v>0</v>
      </c>
      <c r="AD176" s="7">
        <f t="shared" si="255"/>
        <v>0</v>
      </c>
      <c r="AE176" s="7">
        <f t="shared" si="255"/>
        <v>0</v>
      </c>
      <c r="AF176" s="7">
        <f t="shared" si="255"/>
        <v>0</v>
      </c>
      <c r="AG176" s="7">
        <f t="shared" si="255"/>
        <v>0</v>
      </c>
      <c r="AH176" s="7">
        <f t="shared" si="255"/>
        <v>0</v>
      </c>
      <c r="AI176" s="7">
        <f t="shared" ref="AI176:BN176" si="256">AI14+AI35</f>
        <v>0</v>
      </c>
      <c r="AJ176" s="7">
        <f t="shared" si="256"/>
        <v>0</v>
      </c>
      <c r="AK176" s="7">
        <f t="shared" si="256"/>
        <v>0</v>
      </c>
      <c r="AL176" s="7">
        <f t="shared" si="256"/>
        <v>0</v>
      </c>
      <c r="AM176" s="7">
        <f t="shared" si="256"/>
        <v>0</v>
      </c>
      <c r="AN176" s="7">
        <f t="shared" si="256"/>
        <v>0</v>
      </c>
      <c r="AO176" s="7">
        <f t="shared" si="256"/>
        <v>0</v>
      </c>
      <c r="AP176" s="7">
        <f t="shared" si="256"/>
        <v>72</v>
      </c>
      <c r="AQ176" s="7">
        <f t="shared" si="256"/>
        <v>0</v>
      </c>
      <c r="AR176" s="7">
        <f t="shared" si="256"/>
        <v>8</v>
      </c>
      <c r="AS176" s="7">
        <f t="shared" si="256"/>
        <v>1.5</v>
      </c>
      <c r="AT176" s="7">
        <f t="shared" si="256"/>
        <v>2</v>
      </c>
      <c r="AU176" s="7">
        <f t="shared" si="256"/>
        <v>0</v>
      </c>
      <c r="AV176" s="7">
        <f t="shared" si="256"/>
        <v>0</v>
      </c>
      <c r="AW176" s="7">
        <f t="shared" si="256"/>
        <v>0</v>
      </c>
      <c r="AX176" s="7">
        <f t="shared" si="256"/>
        <v>0</v>
      </c>
      <c r="AY176" s="7">
        <f t="shared" si="256"/>
        <v>0</v>
      </c>
      <c r="AZ176" s="7">
        <f t="shared" si="256"/>
        <v>0</v>
      </c>
      <c r="BA176" s="7">
        <f t="shared" si="256"/>
        <v>0</v>
      </c>
      <c r="BB176" s="7">
        <f t="shared" si="256"/>
        <v>0.5</v>
      </c>
      <c r="BC176" s="7">
        <f t="shared" si="256"/>
        <v>7.5</v>
      </c>
      <c r="BD176" s="7">
        <f t="shared" si="256"/>
        <v>0</v>
      </c>
      <c r="BE176" s="7">
        <f t="shared" si="256"/>
        <v>0</v>
      </c>
      <c r="BF176" s="7">
        <f t="shared" si="256"/>
        <v>15</v>
      </c>
      <c r="BG176" s="7">
        <f t="shared" si="256"/>
        <v>0</v>
      </c>
      <c r="BH176" s="7">
        <f t="shared" si="256"/>
        <v>1.5</v>
      </c>
      <c r="BI176" s="7">
        <f t="shared" si="256"/>
        <v>0</v>
      </c>
      <c r="BJ176" s="7">
        <f t="shared" si="256"/>
        <v>3.5</v>
      </c>
      <c r="BK176" s="7">
        <f t="shared" si="256"/>
        <v>25</v>
      </c>
      <c r="BL176" s="7">
        <f t="shared" si="256"/>
        <v>8</v>
      </c>
      <c r="BM176" s="7">
        <f t="shared" si="256"/>
        <v>2</v>
      </c>
      <c r="BN176" s="7">
        <f t="shared" si="256"/>
        <v>5</v>
      </c>
      <c r="BO176" s="7">
        <f t="shared" ref="BO176:CT176" si="257">BO14+BO35</f>
        <v>0</v>
      </c>
      <c r="BP176" s="7">
        <f t="shared" si="257"/>
        <v>0</v>
      </c>
      <c r="BQ176" s="7">
        <f t="shared" si="257"/>
        <v>1</v>
      </c>
      <c r="BR176" s="7">
        <f t="shared" si="257"/>
        <v>0</v>
      </c>
      <c r="BS176" s="7">
        <f t="shared" si="257"/>
        <v>0</v>
      </c>
      <c r="BT176" s="7">
        <f t="shared" si="257"/>
        <v>0</v>
      </c>
      <c r="BU176" s="7">
        <f t="shared" si="257"/>
        <v>0</v>
      </c>
      <c r="BV176" s="7">
        <f t="shared" si="257"/>
        <v>0</v>
      </c>
      <c r="BW176" s="7">
        <f t="shared" si="257"/>
        <v>0</v>
      </c>
      <c r="BX176" s="7">
        <f t="shared" si="257"/>
        <v>0</v>
      </c>
      <c r="BY176" s="7">
        <f t="shared" si="257"/>
        <v>0</v>
      </c>
      <c r="BZ176" s="7">
        <f t="shared" si="257"/>
        <v>0</v>
      </c>
      <c r="CA176" s="7">
        <f t="shared" si="257"/>
        <v>0</v>
      </c>
      <c r="CB176" s="7">
        <f t="shared" si="257"/>
        <v>33.5</v>
      </c>
      <c r="CC176" s="7">
        <f t="shared" si="257"/>
        <v>0</v>
      </c>
      <c r="CD176" s="7">
        <f t="shared" si="257"/>
        <v>0</v>
      </c>
      <c r="CE176" s="7">
        <f t="shared" si="257"/>
        <v>0</v>
      </c>
      <c r="CF176" s="7">
        <f t="shared" si="257"/>
        <v>0</v>
      </c>
      <c r="CG176" s="7">
        <f t="shared" si="257"/>
        <v>0</v>
      </c>
      <c r="CH176" s="7">
        <f t="shared" si="257"/>
        <v>0</v>
      </c>
      <c r="CI176" s="7">
        <f t="shared" si="257"/>
        <v>0</v>
      </c>
      <c r="CJ176" s="7">
        <f t="shared" si="257"/>
        <v>0</v>
      </c>
      <c r="CK176" s="7">
        <f t="shared" si="257"/>
        <v>0</v>
      </c>
      <c r="CL176" s="7">
        <f t="shared" si="257"/>
        <v>0</v>
      </c>
      <c r="CM176" s="7">
        <f t="shared" si="257"/>
        <v>0</v>
      </c>
      <c r="CN176" s="7">
        <f t="shared" si="257"/>
        <v>78.5</v>
      </c>
      <c r="CO176" s="7">
        <f t="shared" si="257"/>
        <v>22</v>
      </c>
      <c r="CP176" s="7">
        <f t="shared" si="257"/>
        <v>1</v>
      </c>
      <c r="CQ176" s="7">
        <f t="shared" si="257"/>
        <v>0</v>
      </c>
      <c r="CR176" s="7">
        <f t="shared" si="257"/>
        <v>0</v>
      </c>
      <c r="CS176" s="7">
        <f t="shared" si="257"/>
        <v>0</v>
      </c>
      <c r="CT176" s="7">
        <f t="shared" si="257"/>
        <v>0</v>
      </c>
      <c r="CU176" s="7">
        <f t="shared" ref="CU176:DZ176" si="258">CU14+CU35</f>
        <v>2</v>
      </c>
      <c r="CV176" s="7">
        <f t="shared" si="258"/>
        <v>0</v>
      </c>
      <c r="CW176" s="7">
        <f t="shared" si="258"/>
        <v>0</v>
      </c>
      <c r="CX176" s="7">
        <f t="shared" si="258"/>
        <v>0</v>
      </c>
      <c r="CY176" s="7">
        <f t="shared" si="258"/>
        <v>0</v>
      </c>
      <c r="CZ176" s="7">
        <f t="shared" si="258"/>
        <v>0</v>
      </c>
      <c r="DA176" s="7">
        <f t="shared" si="258"/>
        <v>0</v>
      </c>
      <c r="DB176" s="7">
        <f t="shared" si="258"/>
        <v>0</v>
      </c>
      <c r="DC176" s="7">
        <f t="shared" si="258"/>
        <v>0</v>
      </c>
      <c r="DD176" s="7">
        <f t="shared" si="258"/>
        <v>0</v>
      </c>
      <c r="DE176" s="7">
        <f t="shared" si="258"/>
        <v>0</v>
      </c>
      <c r="DF176" s="7">
        <f t="shared" si="258"/>
        <v>22</v>
      </c>
      <c r="DG176" s="7">
        <f t="shared" si="258"/>
        <v>0</v>
      </c>
      <c r="DH176" s="7">
        <f t="shared" si="258"/>
        <v>1</v>
      </c>
      <c r="DI176" s="7">
        <f t="shared" si="258"/>
        <v>0</v>
      </c>
      <c r="DJ176" s="7">
        <f t="shared" si="258"/>
        <v>0</v>
      </c>
      <c r="DK176" s="7">
        <f t="shared" si="258"/>
        <v>0</v>
      </c>
      <c r="DL176" s="7">
        <f t="shared" si="258"/>
        <v>0</v>
      </c>
      <c r="DM176" s="7">
        <f t="shared" si="258"/>
        <v>0</v>
      </c>
      <c r="DN176" s="7">
        <f t="shared" si="258"/>
        <v>0</v>
      </c>
      <c r="DO176" s="7">
        <f t="shared" si="258"/>
        <v>0</v>
      </c>
      <c r="DP176" s="7">
        <f t="shared" si="258"/>
        <v>0</v>
      </c>
      <c r="DQ176" s="7">
        <f t="shared" si="258"/>
        <v>0</v>
      </c>
      <c r="DR176" s="7">
        <f t="shared" si="258"/>
        <v>0</v>
      </c>
      <c r="DS176" s="7">
        <f t="shared" si="258"/>
        <v>0</v>
      </c>
      <c r="DT176" s="7">
        <f t="shared" si="258"/>
        <v>0</v>
      </c>
      <c r="DU176" s="7">
        <f t="shared" si="258"/>
        <v>0</v>
      </c>
      <c r="DV176" s="7">
        <f t="shared" si="258"/>
        <v>0</v>
      </c>
      <c r="DW176" s="7">
        <f t="shared" si="258"/>
        <v>0</v>
      </c>
      <c r="DX176" s="7">
        <f t="shared" si="258"/>
        <v>0</v>
      </c>
      <c r="DY176" s="7">
        <f t="shared" si="258"/>
        <v>0</v>
      </c>
      <c r="DZ176" s="7">
        <f t="shared" si="258"/>
        <v>1</v>
      </c>
      <c r="EA176" s="7">
        <f t="shared" ref="EA176:FF176" si="259">EA14+EA35</f>
        <v>0</v>
      </c>
      <c r="EB176" s="7">
        <f t="shared" si="259"/>
        <v>0</v>
      </c>
      <c r="EC176" s="7">
        <f t="shared" si="259"/>
        <v>0</v>
      </c>
      <c r="ED176" s="7">
        <f t="shared" si="259"/>
        <v>0</v>
      </c>
      <c r="EE176" s="7">
        <f t="shared" si="259"/>
        <v>0</v>
      </c>
      <c r="EF176" s="7">
        <f t="shared" si="259"/>
        <v>2.5</v>
      </c>
      <c r="EG176" s="7">
        <f t="shared" si="259"/>
        <v>0</v>
      </c>
      <c r="EH176" s="7">
        <f t="shared" si="259"/>
        <v>1</v>
      </c>
      <c r="EI176" s="7">
        <f t="shared" si="259"/>
        <v>1</v>
      </c>
      <c r="EJ176" s="7">
        <f t="shared" si="259"/>
        <v>12</v>
      </c>
      <c r="EK176" s="7">
        <f t="shared" si="259"/>
        <v>0</v>
      </c>
      <c r="EL176" s="7">
        <f t="shared" si="259"/>
        <v>0</v>
      </c>
      <c r="EM176" s="7">
        <f t="shared" si="259"/>
        <v>0</v>
      </c>
      <c r="EN176" s="7">
        <f t="shared" si="259"/>
        <v>0</v>
      </c>
      <c r="EO176" s="7">
        <f t="shared" si="259"/>
        <v>0</v>
      </c>
      <c r="EP176" s="7">
        <f t="shared" si="259"/>
        <v>0</v>
      </c>
      <c r="EQ176" s="7">
        <f t="shared" si="259"/>
        <v>0</v>
      </c>
      <c r="ER176" s="7">
        <f t="shared" si="259"/>
        <v>1</v>
      </c>
      <c r="ES176" s="7">
        <f t="shared" si="259"/>
        <v>0</v>
      </c>
      <c r="ET176" s="7">
        <f t="shared" si="259"/>
        <v>0</v>
      </c>
      <c r="EU176" s="7">
        <f t="shared" si="259"/>
        <v>0</v>
      </c>
      <c r="EV176" s="7">
        <f t="shared" si="259"/>
        <v>1</v>
      </c>
      <c r="EW176" s="7">
        <f t="shared" si="259"/>
        <v>0</v>
      </c>
      <c r="EX176" s="7">
        <f t="shared" si="259"/>
        <v>0</v>
      </c>
      <c r="EY176" s="7">
        <f t="shared" si="259"/>
        <v>0</v>
      </c>
      <c r="EZ176" s="7">
        <f t="shared" si="259"/>
        <v>0</v>
      </c>
      <c r="FA176" s="7">
        <f t="shared" si="259"/>
        <v>2</v>
      </c>
      <c r="FB176" s="7">
        <f t="shared" si="259"/>
        <v>0</v>
      </c>
      <c r="FC176" s="7">
        <f t="shared" si="259"/>
        <v>0</v>
      </c>
      <c r="FD176" s="7">
        <f t="shared" si="259"/>
        <v>0</v>
      </c>
      <c r="FE176" s="7">
        <f t="shared" si="259"/>
        <v>0</v>
      </c>
      <c r="FF176" s="7">
        <f t="shared" si="259"/>
        <v>0</v>
      </c>
      <c r="FG176" s="7">
        <f t="shared" ref="FG176:FX176" si="260">FG14+FG35</f>
        <v>0</v>
      </c>
      <c r="FH176" s="7">
        <f t="shared" si="260"/>
        <v>0</v>
      </c>
      <c r="FI176" s="7">
        <f t="shared" si="260"/>
        <v>1</v>
      </c>
      <c r="FJ176" s="7">
        <f t="shared" si="260"/>
        <v>0</v>
      </c>
      <c r="FK176" s="7">
        <f t="shared" si="260"/>
        <v>0</v>
      </c>
      <c r="FL176" s="7">
        <f t="shared" si="260"/>
        <v>0</v>
      </c>
      <c r="FM176" s="7">
        <f t="shared" si="260"/>
        <v>0</v>
      </c>
      <c r="FN176" s="7">
        <f t="shared" si="260"/>
        <v>8</v>
      </c>
      <c r="FO176" s="7">
        <f t="shared" si="260"/>
        <v>0</v>
      </c>
      <c r="FP176" s="7">
        <f t="shared" si="260"/>
        <v>0</v>
      </c>
      <c r="FQ176" s="7">
        <f t="shared" si="260"/>
        <v>0</v>
      </c>
      <c r="FR176" s="7">
        <f t="shared" si="260"/>
        <v>0</v>
      </c>
      <c r="FS176" s="7">
        <f t="shared" si="260"/>
        <v>0</v>
      </c>
      <c r="FT176" s="7">
        <f t="shared" si="260"/>
        <v>0</v>
      </c>
      <c r="FU176" s="7">
        <f t="shared" si="260"/>
        <v>0</v>
      </c>
      <c r="FV176" s="7">
        <f t="shared" si="260"/>
        <v>0</v>
      </c>
      <c r="FW176" s="7">
        <f t="shared" si="260"/>
        <v>0</v>
      </c>
      <c r="FX176" s="7">
        <f t="shared" si="260"/>
        <v>0</v>
      </c>
      <c r="FY176" s="7"/>
      <c r="FZ176" s="7">
        <f>SUM(C176:FX176)</f>
        <v>500</v>
      </c>
      <c r="GA176" s="44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516</v>
      </c>
      <c r="B177" s="7" t="s">
        <v>517</v>
      </c>
      <c r="C177" s="7">
        <f t="shared" ref="C177:BN177" si="261">C176*C173</f>
        <v>8712</v>
      </c>
      <c r="D177" s="7">
        <f t="shared" si="261"/>
        <v>87120</v>
      </c>
      <c r="E177" s="7">
        <f t="shared" si="261"/>
        <v>0</v>
      </c>
      <c r="F177" s="7">
        <f t="shared" si="261"/>
        <v>0</v>
      </c>
      <c r="G177" s="7">
        <f t="shared" si="261"/>
        <v>8712</v>
      </c>
      <c r="H177" s="7">
        <f t="shared" si="261"/>
        <v>13068</v>
      </c>
      <c r="I177" s="7">
        <f t="shared" si="261"/>
        <v>78408</v>
      </c>
      <c r="J177" s="7">
        <f t="shared" si="261"/>
        <v>0</v>
      </c>
      <c r="K177" s="7">
        <f t="shared" si="261"/>
        <v>0</v>
      </c>
      <c r="L177" s="7">
        <f t="shared" si="261"/>
        <v>0</v>
      </c>
      <c r="M177" s="7">
        <f t="shared" si="261"/>
        <v>0</v>
      </c>
      <c r="N177" s="7">
        <f t="shared" si="261"/>
        <v>156816</v>
      </c>
      <c r="O177" s="7">
        <f t="shared" si="261"/>
        <v>0</v>
      </c>
      <c r="P177" s="7">
        <f t="shared" si="261"/>
        <v>8712</v>
      </c>
      <c r="Q177" s="7">
        <f t="shared" si="261"/>
        <v>953964</v>
      </c>
      <c r="R177" s="7">
        <f t="shared" si="261"/>
        <v>8712</v>
      </c>
      <c r="S177" s="7">
        <f t="shared" si="261"/>
        <v>0</v>
      </c>
      <c r="T177" s="7">
        <f t="shared" si="261"/>
        <v>0</v>
      </c>
      <c r="U177" s="7">
        <f t="shared" si="261"/>
        <v>0</v>
      </c>
      <c r="V177" s="7">
        <f t="shared" si="261"/>
        <v>0</v>
      </c>
      <c r="W177" s="7">
        <f t="shared" si="261"/>
        <v>0</v>
      </c>
      <c r="X177" s="7">
        <f t="shared" si="261"/>
        <v>0</v>
      </c>
      <c r="Y177" s="7">
        <f t="shared" si="261"/>
        <v>0</v>
      </c>
      <c r="Z177" s="7">
        <f t="shared" si="261"/>
        <v>8712</v>
      </c>
      <c r="AA177" s="7">
        <f t="shared" si="261"/>
        <v>0</v>
      </c>
      <c r="AB177" s="7">
        <f t="shared" si="261"/>
        <v>34848</v>
      </c>
      <c r="AC177" s="7">
        <f t="shared" si="261"/>
        <v>0</v>
      </c>
      <c r="AD177" s="7">
        <f t="shared" si="261"/>
        <v>0</v>
      </c>
      <c r="AE177" s="7">
        <f t="shared" si="261"/>
        <v>0</v>
      </c>
      <c r="AF177" s="7">
        <f t="shared" si="261"/>
        <v>0</v>
      </c>
      <c r="AG177" s="7">
        <f t="shared" si="261"/>
        <v>0</v>
      </c>
      <c r="AH177" s="7">
        <f t="shared" si="261"/>
        <v>0</v>
      </c>
      <c r="AI177" s="7">
        <f t="shared" si="261"/>
        <v>0</v>
      </c>
      <c r="AJ177" s="7">
        <f t="shared" si="261"/>
        <v>0</v>
      </c>
      <c r="AK177" s="7">
        <f t="shared" si="261"/>
        <v>0</v>
      </c>
      <c r="AL177" s="7">
        <f t="shared" si="261"/>
        <v>0</v>
      </c>
      <c r="AM177" s="7">
        <f t="shared" si="261"/>
        <v>0</v>
      </c>
      <c r="AN177" s="7">
        <f t="shared" si="261"/>
        <v>0</v>
      </c>
      <c r="AO177" s="7">
        <f t="shared" si="261"/>
        <v>0</v>
      </c>
      <c r="AP177" s="7">
        <f t="shared" si="261"/>
        <v>627264</v>
      </c>
      <c r="AQ177" s="7">
        <f t="shared" si="261"/>
        <v>0</v>
      </c>
      <c r="AR177" s="7">
        <f t="shared" si="261"/>
        <v>69696</v>
      </c>
      <c r="AS177" s="7">
        <f t="shared" si="261"/>
        <v>13068</v>
      </c>
      <c r="AT177" s="7">
        <f t="shared" si="261"/>
        <v>17424</v>
      </c>
      <c r="AU177" s="7">
        <f t="shared" si="261"/>
        <v>0</v>
      </c>
      <c r="AV177" s="7">
        <f t="shared" si="261"/>
        <v>0</v>
      </c>
      <c r="AW177" s="7">
        <f t="shared" si="261"/>
        <v>0</v>
      </c>
      <c r="AX177" s="7">
        <f t="shared" si="261"/>
        <v>0</v>
      </c>
      <c r="AY177" s="7">
        <f t="shared" si="261"/>
        <v>0</v>
      </c>
      <c r="AZ177" s="7">
        <f t="shared" si="261"/>
        <v>0</v>
      </c>
      <c r="BA177" s="7">
        <f t="shared" si="261"/>
        <v>0</v>
      </c>
      <c r="BB177" s="7">
        <f t="shared" si="261"/>
        <v>4356</v>
      </c>
      <c r="BC177" s="7">
        <f t="shared" si="261"/>
        <v>65340</v>
      </c>
      <c r="BD177" s="7">
        <f t="shared" si="261"/>
        <v>0</v>
      </c>
      <c r="BE177" s="7">
        <f t="shared" si="261"/>
        <v>0</v>
      </c>
      <c r="BF177" s="7">
        <f t="shared" si="261"/>
        <v>130680</v>
      </c>
      <c r="BG177" s="7">
        <f t="shared" si="261"/>
        <v>0</v>
      </c>
      <c r="BH177" s="7">
        <f t="shared" si="261"/>
        <v>13068</v>
      </c>
      <c r="BI177" s="7">
        <f t="shared" si="261"/>
        <v>0</v>
      </c>
      <c r="BJ177" s="7">
        <f t="shared" si="261"/>
        <v>30492</v>
      </c>
      <c r="BK177" s="7">
        <f t="shared" si="261"/>
        <v>217800</v>
      </c>
      <c r="BL177" s="7">
        <f t="shared" si="261"/>
        <v>69696</v>
      </c>
      <c r="BM177" s="7">
        <f t="shared" si="261"/>
        <v>17424</v>
      </c>
      <c r="BN177" s="7">
        <f t="shared" si="261"/>
        <v>43560</v>
      </c>
      <c r="BO177" s="7">
        <f t="shared" ref="BO177:DZ177" si="262">BO176*BO173</f>
        <v>0</v>
      </c>
      <c r="BP177" s="7">
        <f t="shared" si="262"/>
        <v>0</v>
      </c>
      <c r="BQ177" s="7">
        <f t="shared" si="262"/>
        <v>8712</v>
      </c>
      <c r="BR177" s="7">
        <f t="shared" si="262"/>
        <v>0</v>
      </c>
      <c r="BS177" s="7">
        <f t="shared" si="262"/>
        <v>0</v>
      </c>
      <c r="BT177" s="7">
        <f t="shared" si="262"/>
        <v>0</v>
      </c>
      <c r="BU177" s="7">
        <f t="shared" si="262"/>
        <v>0</v>
      </c>
      <c r="BV177" s="7">
        <f t="shared" si="262"/>
        <v>0</v>
      </c>
      <c r="BW177" s="7">
        <f t="shared" si="262"/>
        <v>0</v>
      </c>
      <c r="BX177" s="7">
        <f t="shared" si="262"/>
        <v>0</v>
      </c>
      <c r="BY177" s="7">
        <f t="shared" si="262"/>
        <v>0</v>
      </c>
      <c r="BZ177" s="7">
        <f t="shared" si="262"/>
        <v>0</v>
      </c>
      <c r="CA177" s="7">
        <f t="shared" si="262"/>
        <v>0</v>
      </c>
      <c r="CB177" s="7">
        <f t="shared" si="262"/>
        <v>291852</v>
      </c>
      <c r="CC177" s="7">
        <f t="shared" si="262"/>
        <v>0</v>
      </c>
      <c r="CD177" s="7">
        <f t="shared" si="262"/>
        <v>0</v>
      </c>
      <c r="CE177" s="7">
        <f t="shared" si="262"/>
        <v>0</v>
      </c>
      <c r="CF177" s="7">
        <f t="shared" si="262"/>
        <v>0</v>
      </c>
      <c r="CG177" s="7">
        <f t="shared" si="262"/>
        <v>0</v>
      </c>
      <c r="CH177" s="7">
        <f t="shared" si="262"/>
        <v>0</v>
      </c>
      <c r="CI177" s="7">
        <f t="shared" si="262"/>
        <v>0</v>
      </c>
      <c r="CJ177" s="7">
        <f t="shared" si="262"/>
        <v>0</v>
      </c>
      <c r="CK177" s="7">
        <f t="shared" si="262"/>
        <v>0</v>
      </c>
      <c r="CL177" s="7">
        <f t="shared" si="262"/>
        <v>0</v>
      </c>
      <c r="CM177" s="7">
        <f t="shared" si="262"/>
        <v>0</v>
      </c>
      <c r="CN177" s="7">
        <f t="shared" si="262"/>
        <v>683892</v>
      </c>
      <c r="CO177" s="7">
        <f t="shared" si="262"/>
        <v>191664</v>
      </c>
      <c r="CP177" s="7">
        <f t="shared" si="262"/>
        <v>8712</v>
      </c>
      <c r="CQ177" s="7">
        <f t="shared" si="262"/>
        <v>0</v>
      </c>
      <c r="CR177" s="7">
        <f t="shared" si="262"/>
        <v>0</v>
      </c>
      <c r="CS177" s="7">
        <f t="shared" si="262"/>
        <v>0</v>
      </c>
      <c r="CT177" s="7">
        <f t="shared" si="262"/>
        <v>0</v>
      </c>
      <c r="CU177" s="7">
        <f t="shared" si="262"/>
        <v>17424</v>
      </c>
      <c r="CV177" s="7">
        <f t="shared" si="262"/>
        <v>0</v>
      </c>
      <c r="CW177" s="7">
        <f t="shared" si="262"/>
        <v>0</v>
      </c>
      <c r="CX177" s="7">
        <f t="shared" si="262"/>
        <v>0</v>
      </c>
      <c r="CY177" s="7">
        <f t="shared" si="262"/>
        <v>0</v>
      </c>
      <c r="CZ177" s="7">
        <f t="shared" si="262"/>
        <v>0</v>
      </c>
      <c r="DA177" s="7">
        <f t="shared" si="262"/>
        <v>0</v>
      </c>
      <c r="DB177" s="7">
        <f t="shared" si="262"/>
        <v>0</v>
      </c>
      <c r="DC177" s="7">
        <f t="shared" si="262"/>
        <v>0</v>
      </c>
      <c r="DD177" s="7">
        <f t="shared" si="262"/>
        <v>0</v>
      </c>
      <c r="DE177" s="7">
        <f t="shared" si="262"/>
        <v>0</v>
      </c>
      <c r="DF177" s="7">
        <f t="shared" si="262"/>
        <v>191664</v>
      </c>
      <c r="DG177" s="7">
        <f t="shared" si="262"/>
        <v>0</v>
      </c>
      <c r="DH177" s="7">
        <f t="shared" si="262"/>
        <v>8712</v>
      </c>
      <c r="DI177" s="7">
        <f t="shared" si="262"/>
        <v>0</v>
      </c>
      <c r="DJ177" s="7">
        <f t="shared" si="262"/>
        <v>0</v>
      </c>
      <c r="DK177" s="7">
        <f t="shared" si="262"/>
        <v>0</v>
      </c>
      <c r="DL177" s="7">
        <f t="shared" si="262"/>
        <v>0</v>
      </c>
      <c r="DM177" s="7">
        <f t="shared" si="262"/>
        <v>0</v>
      </c>
      <c r="DN177" s="7">
        <f t="shared" si="262"/>
        <v>0</v>
      </c>
      <c r="DO177" s="7">
        <f t="shared" si="262"/>
        <v>0</v>
      </c>
      <c r="DP177" s="7">
        <f t="shared" si="262"/>
        <v>0</v>
      </c>
      <c r="DQ177" s="7">
        <f t="shared" si="262"/>
        <v>0</v>
      </c>
      <c r="DR177" s="7">
        <f t="shared" si="262"/>
        <v>0</v>
      </c>
      <c r="DS177" s="7">
        <f t="shared" si="262"/>
        <v>0</v>
      </c>
      <c r="DT177" s="7">
        <f t="shared" si="262"/>
        <v>0</v>
      </c>
      <c r="DU177" s="7">
        <f t="shared" si="262"/>
        <v>0</v>
      </c>
      <c r="DV177" s="7">
        <f t="shared" si="262"/>
        <v>0</v>
      </c>
      <c r="DW177" s="7">
        <f t="shared" si="262"/>
        <v>0</v>
      </c>
      <c r="DX177" s="7">
        <f t="shared" si="262"/>
        <v>0</v>
      </c>
      <c r="DY177" s="7">
        <f t="shared" si="262"/>
        <v>0</v>
      </c>
      <c r="DZ177" s="7">
        <f t="shared" si="262"/>
        <v>8712</v>
      </c>
      <c r="EA177" s="7">
        <f t="shared" ref="EA177:FX177" si="263">EA176*EA173</f>
        <v>0</v>
      </c>
      <c r="EB177" s="7">
        <f t="shared" si="263"/>
        <v>0</v>
      </c>
      <c r="EC177" s="7">
        <f t="shared" si="263"/>
        <v>0</v>
      </c>
      <c r="ED177" s="7">
        <f t="shared" si="263"/>
        <v>0</v>
      </c>
      <c r="EE177" s="7">
        <f t="shared" si="263"/>
        <v>0</v>
      </c>
      <c r="EF177" s="7">
        <f t="shared" si="263"/>
        <v>21780</v>
      </c>
      <c r="EG177" s="7">
        <f t="shared" si="263"/>
        <v>0</v>
      </c>
      <c r="EH177" s="7">
        <f t="shared" si="263"/>
        <v>8712</v>
      </c>
      <c r="EI177" s="7">
        <f t="shared" si="263"/>
        <v>8712</v>
      </c>
      <c r="EJ177" s="7">
        <f t="shared" si="263"/>
        <v>104544</v>
      </c>
      <c r="EK177" s="7">
        <f t="shared" si="263"/>
        <v>0</v>
      </c>
      <c r="EL177" s="7">
        <f t="shared" si="263"/>
        <v>0</v>
      </c>
      <c r="EM177" s="7">
        <f t="shared" si="263"/>
        <v>0</v>
      </c>
      <c r="EN177" s="7">
        <f t="shared" si="263"/>
        <v>0</v>
      </c>
      <c r="EO177" s="7">
        <f t="shared" si="263"/>
        <v>0</v>
      </c>
      <c r="EP177" s="7">
        <f t="shared" si="263"/>
        <v>0</v>
      </c>
      <c r="EQ177" s="7">
        <f t="shared" si="263"/>
        <v>0</v>
      </c>
      <c r="ER177" s="7">
        <f t="shared" si="263"/>
        <v>8712</v>
      </c>
      <c r="ES177" s="7">
        <f t="shared" si="263"/>
        <v>0</v>
      </c>
      <c r="ET177" s="7">
        <f t="shared" si="263"/>
        <v>0</v>
      </c>
      <c r="EU177" s="7">
        <f t="shared" si="263"/>
        <v>0</v>
      </c>
      <c r="EV177" s="7">
        <f t="shared" si="263"/>
        <v>8712</v>
      </c>
      <c r="EW177" s="7">
        <f t="shared" si="263"/>
        <v>0</v>
      </c>
      <c r="EX177" s="7">
        <f t="shared" si="263"/>
        <v>0</v>
      </c>
      <c r="EY177" s="7">
        <f t="shared" si="263"/>
        <v>0</v>
      </c>
      <c r="EZ177" s="7">
        <f t="shared" si="263"/>
        <v>0</v>
      </c>
      <c r="FA177" s="7">
        <f t="shared" si="263"/>
        <v>17424</v>
      </c>
      <c r="FB177" s="7">
        <f t="shared" si="263"/>
        <v>0</v>
      </c>
      <c r="FC177" s="7">
        <f t="shared" si="263"/>
        <v>0</v>
      </c>
      <c r="FD177" s="7">
        <f t="shared" si="263"/>
        <v>0</v>
      </c>
      <c r="FE177" s="7">
        <f t="shared" si="263"/>
        <v>0</v>
      </c>
      <c r="FF177" s="7">
        <f t="shared" si="263"/>
        <v>0</v>
      </c>
      <c r="FG177" s="7">
        <f t="shared" si="263"/>
        <v>0</v>
      </c>
      <c r="FH177" s="7">
        <f t="shared" si="263"/>
        <v>0</v>
      </c>
      <c r="FI177" s="7">
        <f t="shared" si="263"/>
        <v>8712</v>
      </c>
      <c r="FJ177" s="7">
        <f t="shared" si="263"/>
        <v>0</v>
      </c>
      <c r="FK177" s="7">
        <f t="shared" si="263"/>
        <v>0</v>
      </c>
      <c r="FL177" s="7">
        <f t="shared" si="263"/>
        <v>0</v>
      </c>
      <c r="FM177" s="7">
        <f t="shared" si="263"/>
        <v>0</v>
      </c>
      <c r="FN177" s="7">
        <f t="shared" si="263"/>
        <v>69696</v>
      </c>
      <c r="FO177" s="7">
        <f t="shared" si="263"/>
        <v>0</v>
      </c>
      <c r="FP177" s="7">
        <f t="shared" si="263"/>
        <v>0</v>
      </c>
      <c r="FQ177" s="7">
        <f t="shared" si="263"/>
        <v>0</v>
      </c>
      <c r="FR177" s="7">
        <f t="shared" si="263"/>
        <v>0</v>
      </c>
      <c r="FS177" s="7">
        <f t="shared" si="263"/>
        <v>0</v>
      </c>
      <c r="FT177" s="7">
        <f t="shared" si="263"/>
        <v>0</v>
      </c>
      <c r="FU177" s="7">
        <f t="shared" si="263"/>
        <v>0</v>
      </c>
      <c r="FV177" s="7">
        <f t="shared" si="263"/>
        <v>0</v>
      </c>
      <c r="FW177" s="7">
        <f t="shared" si="263"/>
        <v>0</v>
      </c>
      <c r="FX177" s="7">
        <f t="shared" si="263"/>
        <v>0</v>
      </c>
      <c r="FY177" s="7"/>
      <c r="FZ177" s="7">
        <f>SUM(C177:FX177)</f>
        <v>4356000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4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518</v>
      </c>
      <c r="B179" s="7" t="s">
        <v>519</v>
      </c>
      <c r="C179" s="7">
        <f t="shared" ref="C179:BN179" si="264">C174+C177</f>
        <v>20555092.800000001</v>
      </c>
      <c r="D179" s="7">
        <f t="shared" si="264"/>
        <v>87120</v>
      </c>
      <c r="E179" s="7">
        <f t="shared" si="264"/>
        <v>0</v>
      </c>
      <c r="F179" s="7">
        <f t="shared" si="264"/>
        <v>0</v>
      </c>
      <c r="G179" s="7">
        <f t="shared" si="264"/>
        <v>8712</v>
      </c>
      <c r="H179" s="7">
        <f t="shared" si="264"/>
        <v>13068</v>
      </c>
      <c r="I179" s="7">
        <f t="shared" si="264"/>
        <v>78408</v>
      </c>
      <c r="J179" s="7">
        <f t="shared" si="264"/>
        <v>0</v>
      </c>
      <c r="K179" s="7">
        <f t="shared" si="264"/>
        <v>0</v>
      </c>
      <c r="L179" s="7">
        <f t="shared" si="264"/>
        <v>0</v>
      </c>
      <c r="M179" s="7">
        <f t="shared" si="264"/>
        <v>0</v>
      </c>
      <c r="N179" s="7">
        <f t="shared" si="264"/>
        <v>156816</v>
      </c>
      <c r="O179" s="7">
        <f t="shared" si="264"/>
        <v>0</v>
      </c>
      <c r="P179" s="7">
        <f t="shared" si="264"/>
        <v>8712</v>
      </c>
      <c r="Q179" s="7">
        <f t="shared" si="264"/>
        <v>953964</v>
      </c>
      <c r="R179" s="7">
        <f t="shared" si="264"/>
        <v>36763768.799999997</v>
      </c>
      <c r="S179" s="7">
        <f t="shared" si="264"/>
        <v>24393.599999999999</v>
      </c>
      <c r="T179" s="7">
        <f t="shared" si="264"/>
        <v>0</v>
      </c>
      <c r="U179" s="7">
        <f t="shared" si="264"/>
        <v>0</v>
      </c>
      <c r="V179" s="7">
        <f t="shared" si="264"/>
        <v>0</v>
      </c>
      <c r="W179" s="7">
        <f t="shared" si="264"/>
        <v>0</v>
      </c>
      <c r="X179" s="7">
        <f t="shared" si="264"/>
        <v>0</v>
      </c>
      <c r="Y179" s="7">
        <f t="shared" si="264"/>
        <v>15117062.4</v>
      </c>
      <c r="Z179" s="7">
        <f t="shared" si="264"/>
        <v>8712</v>
      </c>
      <c r="AA179" s="7">
        <f t="shared" si="264"/>
        <v>0</v>
      </c>
      <c r="AB179" s="7">
        <f t="shared" si="264"/>
        <v>7470540</v>
      </c>
      <c r="AC179" s="7">
        <f t="shared" si="264"/>
        <v>0</v>
      </c>
      <c r="AD179" s="7">
        <f t="shared" si="264"/>
        <v>0</v>
      </c>
      <c r="AE179" s="7">
        <f t="shared" si="264"/>
        <v>0</v>
      </c>
      <c r="AF179" s="7">
        <f t="shared" si="264"/>
        <v>0</v>
      </c>
      <c r="AG179" s="7">
        <f t="shared" si="264"/>
        <v>0</v>
      </c>
      <c r="AH179" s="7">
        <f t="shared" si="264"/>
        <v>0</v>
      </c>
      <c r="AI179" s="7">
        <f t="shared" si="264"/>
        <v>0</v>
      </c>
      <c r="AJ179" s="7">
        <f t="shared" si="264"/>
        <v>0</v>
      </c>
      <c r="AK179" s="7">
        <f t="shared" si="264"/>
        <v>0</v>
      </c>
      <c r="AL179" s="7">
        <f t="shared" si="264"/>
        <v>0</v>
      </c>
      <c r="AM179" s="7">
        <f t="shared" si="264"/>
        <v>0</v>
      </c>
      <c r="AN179" s="7">
        <f t="shared" si="264"/>
        <v>0</v>
      </c>
      <c r="AO179" s="7">
        <f t="shared" si="264"/>
        <v>0</v>
      </c>
      <c r="AP179" s="7">
        <f t="shared" si="264"/>
        <v>2686780.8</v>
      </c>
      <c r="AQ179" s="7">
        <f t="shared" si="264"/>
        <v>0</v>
      </c>
      <c r="AR179" s="7">
        <f t="shared" si="264"/>
        <v>9036957.5999999996</v>
      </c>
      <c r="AS179" s="7">
        <f t="shared" si="264"/>
        <v>13068</v>
      </c>
      <c r="AT179" s="7">
        <f t="shared" si="264"/>
        <v>17424</v>
      </c>
      <c r="AU179" s="7">
        <f t="shared" si="264"/>
        <v>0</v>
      </c>
      <c r="AV179" s="7">
        <f t="shared" si="264"/>
        <v>0</v>
      </c>
      <c r="AW179" s="7">
        <f t="shared" si="264"/>
        <v>0</v>
      </c>
      <c r="AX179" s="7">
        <f t="shared" si="264"/>
        <v>0</v>
      </c>
      <c r="AY179" s="7">
        <f t="shared" si="264"/>
        <v>0</v>
      </c>
      <c r="AZ179" s="7">
        <f t="shared" si="264"/>
        <v>0</v>
      </c>
      <c r="BA179" s="7">
        <f t="shared" si="264"/>
        <v>0</v>
      </c>
      <c r="BB179" s="7">
        <f t="shared" si="264"/>
        <v>4356</v>
      </c>
      <c r="BC179" s="7">
        <f t="shared" si="264"/>
        <v>2598789.6</v>
      </c>
      <c r="BD179" s="7">
        <f t="shared" si="264"/>
        <v>0</v>
      </c>
      <c r="BE179" s="7">
        <f t="shared" si="264"/>
        <v>0</v>
      </c>
      <c r="BF179" s="7">
        <f t="shared" si="264"/>
        <v>7648264.7999999998</v>
      </c>
      <c r="BG179" s="7">
        <f t="shared" si="264"/>
        <v>0</v>
      </c>
      <c r="BH179" s="7">
        <f t="shared" si="264"/>
        <v>206474.4</v>
      </c>
      <c r="BI179" s="7">
        <f t="shared" si="264"/>
        <v>57499.199999999997</v>
      </c>
      <c r="BJ179" s="7">
        <f t="shared" si="264"/>
        <v>30492</v>
      </c>
      <c r="BK179" s="7">
        <f t="shared" si="264"/>
        <v>89597692.799999997</v>
      </c>
      <c r="BL179" s="7">
        <f t="shared" si="264"/>
        <v>69696</v>
      </c>
      <c r="BM179" s="7">
        <f t="shared" si="264"/>
        <v>17424</v>
      </c>
      <c r="BN179" s="7">
        <f t="shared" si="264"/>
        <v>43560</v>
      </c>
      <c r="BO179" s="7">
        <f t="shared" ref="BO179:DZ179" si="265">BO174+BO177</f>
        <v>0</v>
      </c>
      <c r="BP179" s="7">
        <f t="shared" si="265"/>
        <v>0</v>
      </c>
      <c r="BQ179" s="7">
        <f t="shared" si="265"/>
        <v>8712</v>
      </c>
      <c r="BR179" s="7">
        <f t="shared" si="265"/>
        <v>0</v>
      </c>
      <c r="BS179" s="7">
        <f t="shared" si="265"/>
        <v>0</v>
      </c>
      <c r="BT179" s="7">
        <f t="shared" si="265"/>
        <v>0</v>
      </c>
      <c r="BU179" s="7">
        <f t="shared" si="265"/>
        <v>0</v>
      </c>
      <c r="BV179" s="7">
        <f t="shared" si="265"/>
        <v>0</v>
      </c>
      <c r="BW179" s="7">
        <f t="shared" si="265"/>
        <v>0</v>
      </c>
      <c r="BX179" s="7">
        <f t="shared" si="265"/>
        <v>0</v>
      </c>
      <c r="BY179" s="7">
        <f t="shared" si="265"/>
        <v>0</v>
      </c>
      <c r="BZ179" s="7">
        <f t="shared" si="265"/>
        <v>0</v>
      </c>
      <c r="CA179" s="7">
        <f t="shared" si="265"/>
        <v>0</v>
      </c>
      <c r="CB179" s="7">
        <f t="shared" si="265"/>
        <v>3199917.6</v>
      </c>
      <c r="CC179" s="7">
        <f t="shared" si="265"/>
        <v>0</v>
      </c>
      <c r="CD179" s="7">
        <f t="shared" si="265"/>
        <v>0</v>
      </c>
      <c r="CE179" s="7">
        <f t="shared" si="265"/>
        <v>0</v>
      </c>
      <c r="CF179" s="7">
        <f t="shared" si="265"/>
        <v>0</v>
      </c>
      <c r="CG179" s="7">
        <f t="shared" si="265"/>
        <v>0</v>
      </c>
      <c r="CH179" s="7">
        <f t="shared" si="265"/>
        <v>0</v>
      </c>
      <c r="CI179" s="7">
        <f t="shared" si="265"/>
        <v>0</v>
      </c>
      <c r="CJ179" s="7">
        <f t="shared" si="265"/>
        <v>0</v>
      </c>
      <c r="CK179" s="7">
        <f t="shared" si="265"/>
        <v>18787428</v>
      </c>
      <c r="CL179" s="7">
        <f t="shared" si="265"/>
        <v>107157.6</v>
      </c>
      <c r="CM179" s="7">
        <f t="shared" si="265"/>
        <v>412077.6</v>
      </c>
      <c r="CN179" s="7">
        <f t="shared" si="265"/>
        <v>2700720</v>
      </c>
      <c r="CO179" s="7">
        <f t="shared" si="265"/>
        <v>191664</v>
      </c>
      <c r="CP179" s="7">
        <f t="shared" si="265"/>
        <v>8712</v>
      </c>
      <c r="CQ179" s="7">
        <f t="shared" si="265"/>
        <v>0</v>
      </c>
      <c r="CR179" s="7">
        <f t="shared" si="265"/>
        <v>0</v>
      </c>
      <c r="CS179" s="7">
        <f t="shared" si="265"/>
        <v>0</v>
      </c>
      <c r="CT179" s="7">
        <f t="shared" si="265"/>
        <v>0</v>
      </c>
      <c r="CU179" s="7">
        <f t="shared" si="265"/>
        <v>4241872.8</v>
      </c>
      <c r="CV179" s="7">
        <f t="shared" si="265"/>
        <v>0</v>
      </c>
      <c r="CW179" s="7">
        <f t="shared" si="265"/>
        <v>0</v>
      </c>
      <c r="CX179" s="7">
        <f t="shared" si="265"/>
        <v>0</v>
      </c>
      <c r="CY179" s="7">
        <f t="shared" si="265"/>
        <v>0</v>
      </c>
      <c r="CZ179" s="7">
        <f t="shared" si="265"/>
        <v>0</v>
      </c>
      <c r="DA179" s="7">
        <f t="shared" si="265"/>
        <v>0</v>
      </c>
      <c r="DB179" s="7">
        <f t="shared" si="265"/>
        <v>0</v>
      </c>
      <c r="DC179" s="7">
        <f t="shared" si="265"/>
        <v>0</v>
      </c>
      <c r="DD179" s="7">
        <f t="shared" si="265"/>
        <v>0</v>
      </c>
      <c r="DE179" s="7">
        <f t="shared" si="265"/>
        <v>0</v>
      </c>
      <c r="DF179" s="7">
        <f t="shared" si="265"/>
        <v>191664</v>
      </c>
      <c r="DG179" s="7">
        <f t="shared" si="265"/>
        <v>7840.8</v>
      </c>
      <c r="DH179" s="7">
        <f t="shared" si="265"/>
        <v>8712</v>
      </c>
      <c r="DI179" s="7">
        <f t="shared" si="265"/>
        <v>12196.8</v>
      </c>
      <c r="DJ179" s="7">
        <f t="shared" si="265"/>
        <v>7840.8</v>
      </c>
      <c r="DK179" s="7">
        <f t="shared" si="265"/>
        <v>4356</v>
      </c>
      <c r="DL179" s="7">
        <f t="shared" si="265"/>
        <v>0</v>
      </c>
      <c r="DM179" s="7">
        <f t="shared" si="265"/>
        <v>0</v>
      </c>
      <c r="DN179" s="7">
        <f t="shared" si="265"/>
        <v>0</v>
      </c>
      <c r="DO179" s="7">
        <f t="shared" si="265"/>
        <v>0</v>
      </c>
      <c r="DP179" s="7">
        <f t="shared" si="265"/>
        <v>0</v>
      </c>
      <c r="DQ179" s="7">
        <f t="shared" si="265"/>
        <v>0</v>
      </c>
      <c r="DR179" s="7">
        <f t="shared" si="265"/>
        <v>0</v>
      </c>
      <c r="DS179" s="7">
        <f t="shared" si="265"/>
        <v>0</v>
      </c>
      <c r="DT179" s="7">
        <f t="shared" si="265"/>
        <v>0</v>
      </c>
      <c r="DU179" s="7">
        <f t="shared" si="265"/>
        <v>0</v>
      </c>
      <c r="DV179" s="7">
        <f t="shared" si="265"/>
        <v>0</v>
      </c>
      <c r="DW179" s="7">
        <f t="shared" si="265"/>
        <v>0</v>
      </c>
      <c r="DX179" s="7">
        <f t="shared" si="265"/>
        <v>0</v>
      </c>
      <c r="DY179" s="7">
        <f t="shared" si="265"/>
        <v>0</v>
      </c>
      <c r="DZ179" s="7">
        <f t="shared" si="265"/>
        <v>8712</v>
      </c>
      <c r="EA179" s="7">
        <f t="shared" ref="EA179:FX179" si="266">EA174+EA177</f>
        <v>0</v>
      </c>
      <c r="EB179" s="7">
        <f t="shared" si="266"/>
        <v>0</v>
      </c>
      <c r="EC179" s="7">
        <f t="shared" si="266"/>
        <v>0</v>
      </c>
      <c r="ED179" s="7">
        <f t="shared" si="266"/>
        <v>0</v>
      </c>
      <c r="EE179" s="7">
        <f t="shared" si="266"/>
        <v>0</v>
      </c>
      <c r="EF179" s="7">
        <f t="shared" si="266"/>
        <v>21780</v>
      </c>
      <c r="EG179" s="7">
        <f t="shared" si="266"/>
        <v>0</v>
      </c>
      <c r="EH179" s="7">
        <f t="shared" si="266"/>
        <v>8712</v>
      </c>
      <c r="EI179" s="7">
        <f t="shared" si="266"/>
        <v>8712</v>
      </c>
      <c r="EJ179" s="7">
        <f t="shared" si="266"/>
        <v>1984593.6</v>
      </c>
      <c r="EK179" s="7">
        <f t="shared" si="266"/>
        <v>0</v>
      </c>
      <c r="EL179" s="7">
        <f t="shared" si="266"/>
        <v>0</v>
      </c>
      <c r="EM179" s="7">
        <f t="shared" si="266"/>
        <v>0</v>
      </c>
      <c r="EN179" s="7">
        <f t="shared" si="266"/>
        <v>963547.2</v>
      </c>
      <c r="EO179" s="7">
        <f t="shared" si="266"/>
        <v>0</v>
      </c>
      <c r="EP179" s="7">
        <f t="shared" si="266"/>
        <v>0</v>
      </c>
      <c r="EQ179" s="7">
        <f t="shared" si="266"/>
        <v>0</v>
      </c>
      <c r="ER179" s="7">
        <f t="shared" si="266"/>
        <v>8712</v>
      </c>
      <c r="ES179" s="7">
        <f t="shared" si="266"/>
        <v>0</v>
      </c>
      <c r="ET179" s="7">
        <f t="shared" si="266"/>
        <v>0</v>
      </c>
      <c r="EU179" s="7">
        <f t="shared" si="266"/>
        <v>0</v>
      </c>
      <c r="EV179" s="7">
        <f t="shared" si="266"/>
        <v>8712</v>
      </c>
      <c r="EW179" s="7">
        <f t="shared" si="266"/>
        <v>0</v>
      </c>
      <c r="EX179" s="7">
        <f t="shared" si="266"/>
        <v>0</v>
      </c>
      <c r="EY179" s="7">
        <f t="shared" si="266"/>
        <v>6400706.4000000004</v>
      </c>
      <c r="EZ179" s="7">
        <f t="shared" si="266"/>
        <v>0</v>
      </c>
      <c r="FA179" s="7">
        <f t="shared" si="266"/>
        <v>17424</v>
      </c>
      <c r="FB179" s="7">
        <f t="shared" si="266"/>
        <v>0</v>
      </c>
      <c r="FC179" s="7">
        <f t="shared" si="266"/>
        <v>0</v>
      </c>
      <c r="FD179" s="7">
        <f t="shared" si="266"/>
        <v>0</v>
      </c>
      <c r="FE179" s="7">
        <f t="shared" si="266"/>
        <v>0</v>
      </c>
      <c r="FF179" s="7">
        <f t="shared" si="266"/>
        <v>0</v>
      </c>
      <c r="FG179" s="7">
        <f t="shared" si="266"/>
        <v>0</v>
      </c>
      <c r="FH179" s="7">
        <f t="shared" si="266"/>
        <v>0</v>
      </c>
      <c r="FI179" s="7">
        <f t="shared" si="266"/>
        <v>8712</v>
      </c>
      <c r="FJ179" s="7">
        <f t="shared" si="266"/>
        <v>0</v>
      </c>
      <c r="FK179" s="7">
        <f t="shared" si="266"/>
        <v>0</v>
      </c>
      <c r="FL179" s="7">
        <f t="shared" si="266"/>
        <v>0</v>
      </c>
      <c r="FM179" s="7">
        <f t="shared" si="266"/>
        <v>0</v>
      </c>
      <c r="FN179" s="7">
        <f t="shared" si="266"/>
        <v>69696</v>
      </c>
      <c r="FO179" s="7">
        <f t="shared" si="266"/>
        <v>0</v>
      </c>
      <c r="FP179" s="7">
        <f t="shared" si="266"/>
        <v>0</v>
      </c>
      <c r="FQ179" s="7">
        <f t="shared" si="266"/>
        <v>0</v>
      </c>
      <c r="FR179" s="7">
        <f t="shared" si="266"/>
        <v>0</v>
      </c>
      <c r="FS179" s="7">
        <f t="shared" si="266"/>
        <v>0</v>
      </c>
      <c r="FT179" s="7">
        <f t="shared" si="266"/>
        <v>0</v>
      </c>
      <c r="FU179" s="7">
        <f t="shared" si="266"/>
        <v>0</v>
      </c>
      <c r="FV179" s="7">
        <f t="shared" si="266"/>
        <v>0</v>
      </c>
      <c r="FW179" s="7">
        <f t="shared" si="266"/>
        <v>0</v>
      </c>
      <c r="FX179" s="7">
        <f t="shared" si="266"/>
        <v>0</v>
      </c>
      <c r="FY179" s="7"/>
      <c r="FZ179" s="7">
        <f>FZ177+FZ174</f>
        <v>232675740</v>
      </c>
      <c r="GA179" s="85">
        <v>232675740</v>
      </c>
      <c r="GB179" s="7">
        <f>FZ179-GA179</f>
        <v>0</v>
      </c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4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424</v>
      </c>
      <c r="B181" s="45" t="s">
        <v>520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2"/>
      <c r="GO181" s="92"/>
      <c r="GP181" s="92"/>
      <c r="GQ181" s="92"/>
      <c r="GR181" s="92"/>
      <c r="GS181" s="92"/>
      <c r="GT181" s="92"/>
      <c r="GU181" s="92"/>
      <c r="GV181" s="92"/>
      <c r="GW181" s="92"/>
      <c r="GX181" s="92"/>
      <c r="GY181" s="92"/>
      <c r="GZ181" s="92"/>
      <c r="HA181" s="92"/>
      <c r="HB181" s="92"/>
      <c r="HC181" s="92"/>
      <c r="HD181" s="92"/>
      <c r="HE181" s="92"/>
      <c r="HF181" s="92"/>
      <c r="HG181" s="92"/>
      <c r="HH181" s="92"/>
      <c r="HI181" s="92"/>
    </row>
    <row r="182" spans="1:217" x14ac:dyDescent="0.2">
      <c r="A182" s="6" t="s">
        <v>521</v>
      </c>
      <c r="B182" s="7" t="s">
        <v>522</v>
      </c>
      <c r="C182" s="7">
        <f t="shared" ref="C182:AH182" si="267">IF(C103&lt;=459,1,0)</f>
        <v>0</v>
      </c>
      <c r="D182" s="7">
        <f t="shared" si="267"/>
        <v>0</v>
      </c>
      <c r="E182" s="7">
        <f t="shared" si="267"/>
        <v>0</v>
      </c>
      <c r="F182" s="7">
        <f t="shared" si="267"/>
        <v>0</v>
      </c>
      <c r="G182" s="7">
        <f t="shared" si="267"/>
        <v>0</v>
      </c>
      <c r="H182" s="7">
        <f t="shared" si="267"/>
        <v>0</v>
      </c>
      <c r="I182" s="7">
        <f t="shared" si="267"/>
        <v>0</v>
      </c>
      <c r="J182" s="7">
        <f t="shared" si="267"/>
        <v>0</v>
      </c>
      <c r="K182" s="7">
        <f t="shared" si="267"/>
        <v>1</v>
      </c>
      <c r="L182" s="7">
        <f t="shared" si="267"/>
        <v>0</v>
      </c>
      <c r="M182" s="7">
        <f t="shared" si="267"/>
        <v>0</v>
      </c>
      <c r="N182" s="7">
        <f t="shared" si="267"/>
        <v>0</v>
      </c>
      <c r="O182" s="7">
        <f t="shared" si="267"/>
        <v>0</v>
      </c>
      <c r="P182" s="7">
        <f t="shared" si="267"/>
        <v>1</v>
      </c>
      <c r="Q182" s="7">
        <f t="shared" si="267"/>
        <v>0</v>
      </c>
      <c r="R182" s="7">
        <f t="shared" si="267"/>
        <v>0</v>
      </c>
      <c r="S182" s="7">
        <f t="shared" si="267"/>
        <v>0</v>
      </c>
      <c r="T182" s="7">
        <f t="shared" si="267"/>
        <v>1</v>
      </c>
      <c r="U182" s="7">
        <f t="shared" si="267"/>
        <v>1</v>
      </c>
      <c r="V182" s="7">
        <f t="shared" si="267"/>
        <v>1</v>
      </c>
      <c r="W182" s="7">
        <f t="shared" si="267"/>
        <v>1</v>
      </c>
      <c r="X182" s="7">
        <f t="shared" si="267"/>
        <v>1</v>
      </c>
      <c r="Y182" s="7">
        <f t="shared" si="267"/>
        <v>0</v>
      </c>
      <c r="Z182" s="7">
        <f t="shared" si="267"/>
        <v>1</v>
      </c>
      <c r="AA182" s="7">
        <f t="shared" si="267"/>
        <v>0</v>
      </c>
      <c r="AB182" s="7">
        <f t="shared" si="267"/>
        <v>0</v>
      </c>
      <c r="AC182" s="7">
        <f t="shared" si="267"/>
        <v>0</v>
      </c>
      <c r="AD182" s="7">
        <f t="shared" si="267"/>
        <v>0</v>
      </c>
      <c r="AE182" s="7">
        <f t="shared" si="267"/>
        <v>1</v>
      </c>
      <c r="AF182" s="7">
        <f t="shared" si="267"/>
        <v>1</v>
      </c>
      <c r="AG182" s="7">
        <f t="shared" si="267"/>
        <v>0</v>
      </c>
      <c r="AH182" s="7">
        <f t="shared" si="267"/>
        <v>0</v>
      </c>
      <c r="AI182" s="7">
        <f t="shared" ref="AI182:BN182" si="268">IF(AI103&lt;=459,1,0)</f>
        <v>1</v>
      </c>
      <c r="AJ182" s="7">
        <f t="shared" si="268"/>
        <v>1</v>
      </c>
      <c r="AK182" s="7">
        <f t="shared" si="268"/>
        <v>1</v>
      </c>
      <c r="AL182" s="7">
        <f t="shared" si="268"/>
        <v>1</v>
      </c>
      <c r="AM182" s="7">
        <f t="shared" si="268"/>
        <v>1</v>
      </c>
      <c r="AN182" s="7">
        <f t="shared" si="268"/>
        <v>1</v>
      </c>
      <c r="AO182" s="7">
        <f t="shared" si="268"/>
        <v>0</v>
      </c>
      <c r="AP182" s="7">
        <f t="shared" si="268"/>
        <v>0</v>
      </c>
      <c r="AQ182" s="7">
        <f t="shared" si="268"/>
        <v>1</v>
      </c>
      <c r="AR182" s="7">
        <f t="shared" si="268"/>
        <v>0</v>
      </c>
      <c r="AS182" s="7">
        <f t="shared" si="268"/>
        <v>0</v>
      </c>
      <c r="AT182" s="7">
        <f t="shared" si="268"/>
        <v>0</v>
      </c>
      <c r="AU182" s="7">
        <f t="shared" si="268"/>
        <v>1</v>
      </c>
      <c r="AV182" s="7">
        <f t="shared" si="268"/>
        <v>1</v>
      </c>
      <c r="AW182" s="7">
        <f t="shared" si="268"/>
        <v>1</v>
      </c>
      <c r="AX182" s="7">
        <f t="shared" si="268"/>
        <v>1</v>
      </c>
      <c r="AY182" s="7">
        <f t="shared" si="268"/>
        <v>1</v>
      </c>
      <c r="AZ182" s="7">
        <f t="shared" si="268"/>
        <v>0</v>
      </c>
      <c r="BA182" s="7">
        <f t="shared" si="268"/>
        <v>0</v>
      </c>
      <c r="BB182" s="7">
        <f t="shared" si="268"/>
        <v>0</v>
      </c>
      <c r="BC182" s="7">
        <f t="shared" si="268"/>
        <v>0</v>
      </c>
      <c r="BD182" s="7">
        <f t="shared" si="268"/>
        <v>0</v>
      </c>
      <c r="BE182" s="7">
        <f t="shared" si="268"/>
        <v>0</v>
      </c>
      <c r="BF182" s="7">
        <f t="shared" si="268"/>
        <v>0</v>
      </c>
      <c r="BG182" s="7">
        <f t="shared" si="268"/>
        <v>0</v>
      </c>
      <c r="BH182" s="7">
        <f t="shared" si="268"/>
        <v>0</v>
      </c>
      <c r="BI182" s="7">
        <f t="shared" si="268"/>
        <v>1</v>
      </c>
      <c r="BJ182" s="7">
        <f t="shared" si="268"/>
        <v>0</v>
      </c>
      <c r="BK182" s="7">
        <f t="shared" si="268"/>
        <v>0</v>
      </c>
      <c r="BL182" s="7">
        <f t="shared" si="268"/>
        <v>1</v>
      </c>
      <c r="BM182" s="7">
        <f t="shared" si="268"/>
        <v>1</v>
      </c>
      <c r="BN182" s="7">
        <f t="shared" si="268"/>
        <v>0</v>
      </c>
      <c r="BO182" s="7">
        <f t="shared" ref="BO182:CT182" si="269">IF(BO103&lt;=459,1,0)</f>
        <v>0</v>
      </c>
      <c r="BP182" s="7">
        <f t="shared" si="269"/>
        <v>1</v>
      </c>
      <c r="BQ182" s="7">
        <f t="shared" si="269"/>
        <v>0</v>
      </c>
      <c r="BR182" s="7">
        <f t="shared" si="269"/>
        <v>0</v>
      </c>
      <c r="BS182" s="7">
        <f t="shared" si="269"/>
        <v>0</v>
      </c>
      <c r="BT182" s="7">
        <f t="shared" si="269"/>
        <v>1</v>
      </c>
      <c r="BU182" s="7">
        <f t="shared" si="269"/>
        <v>1</v>
      </c>
      <c r="BV182" s="7">
        <f t="shared" si="269"/>
        <v>0</v>
      </c>
      <c r="BW182" s="7">
        <f t="shared" si="269"/>
        <v>0</v>
      </c>
      <c r="BX182" s="7">
        <f t="shared" si="269"/>
        <v>1</v>
      </c>
      <c r="BY182" s="7">
        <f t="shared" si="269"/>
        <v>0</v>
      </c>
      <c r="BZ182" s="7">
        <f t="shared" si="269"/>
        <v>1</v>
      </c>
      <c r="CA182" s="7">
        <f t="shared" si="269"/>
        <v>1</v>
      </c>
      <c r="CB182" s="7">
        <f t="shared" si="269"/>
        <v>0</v>
      </c>
      <c r="CC182" s="7">
        <f t="shared" si="269"/>
        <v>1</v>
      </c>
      <c r="CD182" s="7">
        <f t="shared" si="269"/>
        <v>1</v>
      </c>
      <c r="CE182" s="7">
        <f t="shared" si="269"/>
        <v>1</v>
      </c>
      <c r="CF182" s="7">
        <f t="shared" si="269"/>
        <v>1</v>
      </c>
      <c r="CG182" s="7">
        <f t="shared" si="269"/>
        <v>1</v>
      </c>
      <c r="CH182" s="7">
        <f t="shared" si="269"/>
        <v>1</v>
      </c>
      <c r="CI182" s="7">
        <f t="shared" si="269"/>
        <v>0</v>
      </c>
      <c r="CJ182" s="7">
        <f t="shared" si="269"/>
        <v>0</v>
      </c>
      <c r="CK182" s="7">
        <f t="shared" si="269"/>
        <v>0</v>
      </c>
      <c r="CL182" s="7">
        <f t="shared" si="269"/>
        <v>0</v>
      </c>
      <c r="CM182" s="7">
        <f t="shared" si="269"/>
        <v>0</v>
      </c>
      <c r="CN182" s="7">
        <f t="shared" si="269"/>
        <v>0</v>
      </c>
      <c r="CO182" s="7">
        <f t="shared" si="269"/>
        <v>0</v>
      </c>
      <c r="CP182" s="7">
        <f t="shared" si="269"/>
        <v>0</v>
      </c>
      <c r="CQ182" s="7">
        <f t="shared" si="269"/>
        <v>0</v>
      </c>
      <c r="CR182" s="7">
        <f t="shared" si="269"/>
        <v>1</v>
      </c>
      <c r="CS182" s="7">
        <f t="shared" si="269"/>
        <v>1</v>
      </c>
      <c r="CT182" s="7">
        <f t="shared" si="269"/>
        <v>1</v>
      </c>
      <c r="CU182" s="7">
        <f t="shared" ref="CU182:DZ182" si="270">IF(CU103&lt;=459,1,0)</f>
        <v>0</v>
      </c>
      <c r="CV182" s="7">
        <f t="shared" si="270"/>
        <v>1</v>
      </c>
      <c r="CW182" s="7">
        <f t="shared" si="270"/>
        <v>1</v>
      </c>
      <c r="CX182" s="7">
        <f t="shared" si="270"/>
        <v>0</v>
      </c>
      <c r="CY182" s="7">
        <f t="shared" si="270"/>
        <v>1</v>
      </c>
      <c r="CZ182" s="7">
        <f t="shared" si="270"/>
        <v>0</v>
      </c>
      <c r="DA182" s="7">
        <f t="shared" si="270"/>
        <v>1</v>
      </c>
      <c r="DB182" s="7">
        <f t="shared" si="270"/>
        <v>1</v>
      </c>
      <c r="DC182" s="7">
        <f t="shared" si="270"/>
        <v>1</v>
      </c>
      <c r="DD182" s="7">
        <f t="shared" si="270"/>
        <v>1</v>
      </c>
      <c r="DE182" s="7">
        <f t="shared" si="270"/>
        <v>1</v>
      </c>
      <c r="DF182" s="7">
        <f t="shared" si="270"/>
        <v>0</v>
      </c>
      <c r="DG182" s="7">
        <f t="shared" si="270"/>
        <v>1</v>
      </c>
      <c r="DH182" s="7">
        <f t="shared" si="270"/>
        <v>0</v>
      </c>
      <c r="DI182" s="7">
        <f t="shared" si="270"/>
        <v>0</v>
      </c>
      <c r="DJ182" s="7">
        <f t="shared" si="270"/>
        <v>0</v>
      </c>
      <c r="DK182" s="7">
        <f t="shared" si="270"/>
        <v>0</v>
      </c>
      <c r="DL182" s="7">
        <f t="shared" si="270"/>
        <v>0</v>
      </c>
      <c r="DM182" s="7">
        <f t="shared" si="270"/>
        <v>1</v>
      </c>
      <c r="DN182" s="7">
        <f t="shared" si="270"/>
        <v>0</v>
      </c>
      <c r="DO182" s="7">
        <f t="shared" si="270"/>
        <v>0</v>
      </c>
      <c r="DP182" s="7">
        <f t="shared" si="270"/>
        <v>1</v>
      </c>
      <c r="DQ182" s="7">
        <f t="shared" si="270"/>
        <v>0</v>
      </c>
      <c r="DR182" s="7">
        <f t="shared" si="270"/>
        <v>0</v>
      </c>
      <c r="DS182" s="7">
        <f t="shared" si="270"/>
        <v>0</v>
      </c>
      <c r="DT182" s="7">
        <f t="shared" si="270"/>
        <v>1</v>
      </c>
      <c r="DU182" s="7">
        <f t="shared" si="270"/>
        <v>1</v>
      </c>
      <c r="DV182" s="7">
        <f t="shared" si="270"/>
        <v>1</v>
      </c>
      <c r="DW182" s="7">
        <f t="shared" si="270"/>
        <v>1</v>
      </c>
      <c r="DX182" s="7">
        <f t="shared" si="270"/>
        <v>1</v>
      </c>
      <c r="DY182" s="7">
        <f t="shared" si="270"/>
        <v>1</v>
      </c>
      <c r="DZ182" s="7">
        <f t="shared" si="270"/>
        <v>0</v>
      </c>
      <c r="EA182" s="7">
        <f t="shared" ref="EA182:FF182" si="271">IF(EA103&lt;=459,1,0)</f>
        <v>0</v>
      </c>
      <c r="EB182" s="7">
        <f t="shared" si="271"/>
        <v>0</v>
      </c>
      <c r="EC182" s="7">
        <f t="shared" si="271"/>
        <v>1</v>
      </c>
      <c r="ED182" s="7">
        <f t="shared" si="271"/>
        <v>0</v>
      </c>
      <c r="EE182" s="7">
        <f t="shared" si="271"/>
        <v>1</v>
      </c>
      <c r="EF182" s="7">
        <f t="shared" si="271"/>
        <v>0</v>
      </c>
      <c r="EG182" s="7">
        <f t="shared" si="271"/>
        <v>1</v>
      </c>
      <c r="EH182" s="7">
        <f t="shared" si="271"/>
        <v>1</v>
      </c>
      <c r="EI182" s="7">
        <f t="shared" si="271"/>
        <v>0</v>
      </c>
      <c r="EJ182" s="7">
        <f t="shared" si="271"/>
        <v>0</v>
      </c>
      <c r="EK182" s="7">
        <f t="shared" si="271"/>
        <v>0</v>
      </c>
      <c r="EL182" s="7">
        <f t="shared" si="271"/>
        <v>0</v>
      </c>
      <c r="EM182" s="7">
        <f t="shared" si="271"/>
        <v>1</v>
      </c>
      <c r="EN182" s="7">
        <f t="shared" si="271"/>
        <v>0</v>
      </c>
      <c r="EO182" s="7">
        <f t="shared" si="271"/>
        <v>1</v>
      </c>
      <c r="EP182" s="7">
        <f t="shared" si="271"/>
        <v>1</v>
      </c>
      <c r="EQ182" s="7">
        <f t="shared" si="271"/>
        <v>0</v>
      </c>
      <c r="ER182" s="7">
        <f t="shared" si="271"/>
        <v>1</v>
      </c>
      <c r="ES182" s="7">
        <f t="shared" si="271"/>
        <v>1</v>
      </c>
      <c r="ET182" s="7">
        <f t="shared" si="271"/>
        <v>1</v>
      </c>
      <c r="EU182" s="7">
        <f t="shared" si="271"/>
        <v>0</v>
      </c>
      <c r="EV182" s="7">
        <f t="shared" si="271"/>
        <v>1</v>
      </c>
      <c r="EW182" s="7">
        <f t="shared" si="271"/>
        <v>0</v>
      </c>
      <c r="EX182" s="7">
        <f t="shared" si="271"/>
        <v>1</v>
      </c>
      <c r="EY182" s="7">
        <f t="shared" si="271"/>
        <v>0</v>
      </c>
      <c r="EZ182" s="7">
        <f t="shared" si="271"/>
        <v>1</v>
      </c>
      <c r="FA182" s="7">
        <f t="shared" si="271"/>
        <v>0</v>
      </c>
      <c r="FB182" s="7">
        <f t="shared" si="271"/>
        <v>1</v>
      </c>
      <c r="FC182" s="7">
        <f t="shared" si="271"/>
        <v>0</v>
      </c>
      <c r="FD182" s="7">
        <f t="shared" si="271"/>
        <v>1</v>
      </c>
      <c r="FE182" s="7">
        <f t="shared" si="271"/>
        <v>1</v>
      </c>
      <c r="FF182" s="7">
        <f t="shared" si="271"/>
        <v>1</v>
      </c>
      <c r="FG182" s="7">
        <f t="shared" ref="FG182:FX182" si="272">IF(FG103&lt;=459,1,0)</f>
        <v>1</v>
      </c>
      <c r="FH182" s="7">
        <f t="shared" si="272"/>
        <v>1</v>
      </c>
      <c r="FI182" s="7">
        <f t="shared" si="272"/>
        <v>0</v>
      </c>
      <c r="FJ182" s="7">
        <f t="shared" si="272"/>
        <v>0</v>
      </c>
      <c r="FK182" s="7">
        <f t="shared" si="272"/>
        <v>0</v>
      </c>
      <c r="FL182" s="7">
        <f t="shared" si="272"/>
        <v>0</v>
      </c>
      <c r="FM182" s="7">
        <f t="shared" si="272"/>
        <v>0</v>
      </c>
      <c r="FN182" s="7">
        <f t="shared" si="272"/>
        <v>0</v>
      </c>
      <c r="FO182" s="7">
        <f t="shared" si="272"/>
        <v>0</v>
      </c>
      <c r="FP182" s="7">
        <f t="shared" si="272"/>
        <v>0</v>
      </c>
      <c r="FQ182" s="7">
        <f t="shared" si="272"/>
        <v>0</v>
      </c>
      <c r="FR182" s="7">
        <f t="shared" si="272"/>
        <v>1</v>
      </c>
      <c r="FS182" s="7">
        <f t="shared" si="272"/>
        <v>1</v>
      </c>
      <c r="FT182" s="7">
        <f t="shared" si="272"/>
        <v>1</v>
      </c>
      <c r="FU182" s="7">
        <f t="shared" si="272"/>
        <v>0</v>
      </c>
      <c r="FV182" s="7">
        <f t="shared" si="272"/>
        <v>0</v>
      </c>
      <c r="FW182" s="7">
        <f t="shared" si="272"/>
        <v>1</v>
      </c>
      <c r="FX182" s="7">
        <f t="shared" si="272"/>
        <v>1</v>
      </c>
      <c r="FY182" s="7"/>
      <c r="FZ182" s="7"/>
      <c r="GA182" s="78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523</v>
      </c>
      <c r="B183" s="7" t="s">
        <v>524</v>
      </c>
      <c r="C183" s="7">
        <f t="shared" ref="C183:AH183" si="273">IF(C139&lt;=C18,1,0)</f>
        <v>0</v>
      </c>
      <c r="D183" s="7">
        <f t="shared" si="273"/>
        <v>0</v>
      </c>
      <c r="E183" s="7">
        <f t="shared" si="273"/>
        <v>0</v>
      </c>
      <c r="F183" s="7">
        <f t="shared" si="273"/>
        <v>1</v>
      </c>
      <c r="G183" s="7">
        <f t="shared" si="273"/>
        <v>1</v>
      </c>
      <c r="H183" s="7">
        <f t="shared" si="273"/>
        <v>1</v>
      </c>
      <c r="I183" s="7">
        <f t="shared" si="273"/>
        <v>0</v>
      </c>
      <c r="J183" s="7">
        <f t="shared" si="273"/>
        <v>0</v>
      </c>
      <c r="K183" s="7">
        <f t="shared" si="273"/>
        <v>0</v>
      </c>
      <c r="L183" s="7">
        <f t="shared" si="273"/>
        <v>0</v>
      </c>
      <c r="M183" s="7">
        <f t="shared" si="273"/>
        <v>0</v>
      </c>
      <c r="N183" s="7">
        <f t="shared" si="273"/>
        <v>1</v>
      </c>
      <c r="O183" s="7">
        <f t="shared" si="273"/>
        <v>1</v>
      </c>
      <c r="P183" s="7">
        <f t="shared" si="273"/>
        <v>0</v>
      </c>
      <c r="Q183" s="7">
        <f t="shared" si="273"/>
        <v>0</v>
      </c>
      <c r="R183" s="7">
        <f t="shared" si="273"/>
        <v>1</v>
      </c>
      <c r="S183" s="7">
        <f t="shared" si="273"/>
        <v>0</v>
      </c>
      <c r="T183" s="7">
        <f t="shared" si="273"/>
        <v>0</v>
      </c>
      <c r="U183" s="7">
        <f t="shared" si="273"/>
        <v>0</v>
      </c>
      <c r="V183" s="7">
        <f t="shared" si="273"/>
        <v>0</v>
      </c>
      <c r="W183" s="7">
        <f t="shared" si="273"/>
        <v>1</v>
      </c>
      <c r="X183" s="7">
        <f t="shared" si="273"/>
        <v>0</v>
      </c>
      <c r="Y183" s="7">
        <f t="shared" si="273"/>
        <v>0</v>
      </c>
      <c r="Z183" s="7">
        <f t="shared" si="273"/>
        <v>0</v>
      </c>
      <c r="AA183" s="7">
        <f t="shared" si="273"/>
        <v>1</v>
      </c>
      <c r="AB183" s="7">
        <f t="shared" si="273"/>
        <v>1</v>
      </c>
      <c r="AC183" s="7">
        <f t="shared" si="273"/>
        <v>1</v>
      </c>
      <c r="AD183" s="7">
        <f t="shared" si="273"/>
        <v>1</v>
      </c>
      <c r="AE183" s="7">
        <f t="shared" si="273"/>
        <v>1</v>
      </c>
      <c r="AF183" s="7">
        <f t="shared" si="273"/>
        <v>0</v>
      </c>
      <c r="AG183" s="7">
        <f t="shared" si="273"/>
        <v>1</v>
      </c>
      <c r="AH183" s="7">
        <f t="shared" si="273"/>
        <v>0</v>
      </c>
      <c r="AI183" s="7">
        <f t="shared" ref="AI183:BN183" si="274">IF(AI139&lt;=AI18,1,0)</f>
        <v>0</v>
      </c>
      <c r="AJ183" s="7">
        <f t="shared" si="274"/>
        <v>0</v>
      </c>
      <c r="AK183" s="7">
        <f t="shared" si="274"/>
        <v>0</v>
      </c>
      <c r="AL183" s="7">
        <f t="shared" si="274"/>
        <v>0</v>
      </c>
      <c r="AM183" s="7">
        <f t="shared" si="274"/>
        <v>0</v>
      </c>
      <c r="AN183" s="7">
        <f t="shared" si="274"/>
        <v>0</v>
      </c>
      <c r="AO183" s="7">
        <f t="shared" si="274"/>
        <v>0</v>
      </c>
      <c r="AP183" s="7">
        <f t="shared" si="274"/>
        <v>0</v>
      </c>
      <c r="AQ183" s="7">
        <f t="shared" si="274"/>
        <v>0</v>
      </c>
      <c r="AR183" s="7">
        <f t="shared" si="274"/>
        <v>1</v>
      </c>
      <c r="AS183" s="7">
        <f t="shared" si="274"/>
        <v>1</v>
      </c>
      <c r="AT183" s="7">
        <f t="shared" si="274"/>
        <v>1</v>
      </c>
      <c r="AU183" s="7">
        <f t="shared" si="274"/>
        <v>1</v>
      </c>
      <c r="AV183" s="7">
        <f t="shared" si="274"/>
        <v>0</v>
      </c>
      <c r="AW183" s="7">
        <f t="shared" si="274"/>
        <v>1</v>
      </c>
      <c r="AX183" s="7">
        <f t="shared" si="274"/>
        <v>0</v>
      </c>
      <c r="AY183" s="7">
        <f t="shared" si="274"/>
        <v>0</v>
      </c>
      <c r="AZ183" s="7">
        <f t="shared" si="274"/>
        <v>0</v>
      </c>
      <c r="BA183" s="7">
        <f t="shared" si="274"/>
        <v>0</v>
      </c>
      <c r="BB183" s="7">
        <f t="shared" si="274"/>
        <v>0</v>
      </c>
      <c r="BC183" s="7">
        <f t="shared" si="274"/>
        <v>0</v>
      </c>
      <c r="BD183" s="7">
        <f t="shared" si="274"/>
        <v>1</v>
      </c>
      <c r="BE183" s="7">
        <f t="shared" si="274"/>
        <v>1</v>
      </c>
      <c r="BF183" s="7">
        <f t="shared" si="274"/>
        <v>1</v>
      </c>
      <c r="BG183" s="7">
        <f t="shared" si="274"/>
        <v>0</v>
      </c>
      <c r="BH183" s="7">
        <f t="shared" si="274"/>
        <v>1</v>
      </c>
      <c r="BI183" s="7">
        <f t="shared" si="274"/>
        <v>0</v>
      </c>
      <c r="BJ183" s="7">
        <f t="shared" si="274"/>
        <v>1</v>
      </c>
      <c r="BK183" s="7">
        <f t="shared" si="274"/>
        <v>0</v>
      </c>
      <c r="BL183" s="7">
        <f t="shared" si="274"/>
        <v>0</v>
      </c>
      <c r="BM183" s="7">
        <f t="shared" si="274"/>
        <v>0</v>
      </c>
      <c r="BN183" s="7">
        <f t="shared" si="274"/>
        <v>0</v>
      </c>
      <c r="BO183" s="7">
        <f t="shared" ref="BO183:CT183" si="275">IF(BO139&lt;=BO18,1,0)</f>
        <v>0</v>
      </c>
      <c r="BP183" s="7">
        <f t="shared" si="275"/>
        <v>0</v>
      </c>
      <c r="BQ183" s="7">
        <f t="shared" si="275"/>
        <v>1</v>
      </c>
      <c r="BR183" s="7">
        <f t="shared" si="275"/>
        <v>0</v>
      </c>
      <c r="BS183" s="7">
        <f t="shared" si="275"/>
        <v>0</v>
      </c>
      <c r="BT183" s="7">
        <f t="shared" si="275"/>
        <v>1</v>
      </c>
      <c r="BU183" s="7">
        <f t="shared" si="275"/>
        <v>1</v>
      </c>
      <c r="BV183" s="7">
        <f t="shared" si="275"/>
        <v>1</v>
      </c>
      <c r="BW183" s="7">
        <f t="shared" si="275"/>
        <v>1</v>
      </c>
      <c r="BX183" s="7">
        <f t="shared" si="275"/>
        <v>1</v>
      </c>
      <c r="BY183" s="7">
        <f t="shared" si="275"/>
        <v>0</v>
      </c>
      <c r="BZ183" s="7">
        <f t="shared" si="275"/>
        <v>0</v>
      </c>
      <c r="CA183" s="7">
        <f t="shared" si="275"/>
        <v>0</v>
      </c>
      <c r="CB183" s="7">
        <f t="shared" si="275"/>
        <v>1</v>
      </c>
      <c r="CC183" s="7">
        <f t="shared" si="275"/>
        <v>0</v>
      </c>
      <c r="CD183" s="7">
        <f t="shared" si="275"/>
        <v>0</v>
      </c>
      <c r="CE183" s="7">
        <f t="shared" si="275"/>
        <v>0</v>
      </c>
      <c r="CF183" s="7">
        <f t="shared" si="275"/>
        <v>0</v>
      </c>
      <c r="CG183" s="7">
        <f t="shared" si="275"/>
        <v>0</v>
      </c>
      <c r="CH183" s="7">
        <f t="shared" si="275"/>
        <v>0</v>
      </c>
      <c r="CI183" s="7">
        <f t="shared" si="275"/>
        <v>0</v>
      </c>
      <c r="CJ183" s="7">
        <f t="shared" si="275"/>
        <v>0</v>
      </c>
      <c r="CK183" s="7">
        <f t="shared" si="275"/>
        <v>1</v>
      </c>
      <c r="CL183" s="7">
        <f t="shared" si="275"/>
        <v>1</v>
      </c>
      <c r="CM183" s="7">
        <f t="shared" si="275"/>
        <v>0</v>
      </c>
      <c r="CN183" s="7">
        <f t="shared" si="275"/>
        <v>1</v>
      </c>
      <c r="CO183" s="7">
        <f t="shared" si="275"/>
        <v>1</v>
      </c>
      <c r="CP183" s="7">
        <f t="shared" si="275"/>
        <v>0</v>
      </c>
      <c r="CQ183" s="7">
        <f t="shared" si="275"/>
        <v>0</v>
      </c>
      <c r="CR183" s="7">
        <f t="shared" si="275"/>
        <v>0</v>
      </c>
      <c r="CS183" s="7">
        <f t="shared" si="275"/>
        <v>1</v>
      </c>
      <c r="CT183" s="7">
        <f t="shared" si="275"/>
        <v>0</v>
      </c>
      <c r="CU183" s="7">
        <f t="shared" ref="CU183:DZ183" si="276">IF(CU139&lt;=CU18,1,0)</f>
        <v>1</v>
      </c>
      <c r="CV183" s="7">
        <f t="shared" si="276"/>
        <v>0</v>
      </c>
      <c r="CW183" s="7">
        <f t="shared" si="276"/>
        <v>0</v>
      </c>
      <c r="CX183" s="7">
        <f t="shared" si="276"/>
        <v>0</v>
      </c>
      <c r="CY183" s="7">
        <f t="shared" si="276"/>
        <v>0</v>
      </c>
      <c r="CZ183" s="7">
        <f t="shared" si="276"/>
        <v>0</v>
      </c>
      <c r="DA183" s="7">
        <f t="shared" si="276"/>
        <v>1</v>
      </c>
      <c r="DB183" s="7">
        <f t="shared" si="276"/>
        <v>1</v>
      </c>
      <c r="DC183" s="7">
        <f t="shared" si="276"/>
        <v>1</v>
      </c>
      <c r="DD183" s="7">
        <f t="shared" si="276"/>
        <v>1</v>
      </c>
      <c r="DE183" s="7">
        <f t="shared" si="276"/>
        <v>1</v>
      </c>
      <c r="DF183" s="7">
        <f t="shared" si="276"/>
        <v>0</v>
      </c>
      <c r="DG183" s="7">
        <f t="shared" si="276"/>
        <v>0</v>
      </c>
      <c r="DH183" s="7">
        <f t="shared" si="276"/>
        <v>0</v>
      </c>
      <c r="DI183" s="7">
        <f t="shared" si="276"/>
        <v>0</v>
      </c>
      <c r="DJ183" s="7">
        <f t="shared" si="276"/>
        <v>0</v>
      </c>
      <c r="DK183" s="7">
        <f t="shared" si="276"/>
        <v>0</v>
      </c>
      <c r="DL183" s="7">
        <f t="shared" si="276"/>
        <v>0</v>
      </c>
      <c r="DM183" s="7">
        <f t="shared" si="276"/>
        <v>0</v>
      </c>
      <c r="DN183" s="7">
        <f t="shared" si="276"/>
        <v>0</v>
      </c>
      <c r="DO183" s="7">
        <f t="shared" si="276"/>
        <v>0</v>
      </c>
      <c r="DP183" s="7">
        <f t="shared" si="276"/>
        <v>1</v>
      </c>
      <c r="DQ183" s="7">
        <f t="shared" si="276"/>
        <v>1</v>
      </c>
      <c r="DR183" s="7">
        <f t="shared" si="276"/>
        <v>0</v>
      </c>
      <c r="DS183" s="7">
        <f t="shared" si="276"/>
        <v>0</v>
      </c>
      <c r="DT183" s="7">
        <f t="shared" si="276"/>
        <v>0</v>
      </c>
      <c r="DU183" s="7">
        <f t="shared" si="276"/>
        <v>0</v>
      </c>
      <c r="DV183" s="7">
        <f t="shared" si="276"/>
        <v>0</v>
      </c>
      <c r="DW183" s="7">
        <f t="shared" si="276"/>
        <v>0</v>
      </c>
      <c r="DX183" s="7">
        <f t="shared" si="276"/>
        <v>1</v>
      </c>
      <c r="DY183" s="7">
        <f t="shared" si="276"/>
        <v>1</v>
      </c>
      <c r="DZ183" s="7">
        <f t="shared" si="276"/>
        <v>1</v>
      </c>
      <c r="EA183" s="7">
        <f t="shared" ref="EA183:FF183" si="277">IF(EA139&lt;=EA18,1,0)</f>
        <v>1</v>
      </c>
      <c r="EB183" s="7">
        <f t="shared" si="277"/>
        <v>0</v>
      </c>
      <c r="EC183" s="7">
        <f t="shared" si="277"/>
        <v>1</v>
      </c>
      <c r="ED183" s="7">
        <f t="shared" si="277"/>
        <v>1</v>
      </c>
      <c r="EE183" s="7">
        <f t="shared" si="277"/>
        <v>0</v>
      </c>
      <c r="EF183" s="7">
        <f t="shared" si="277"/>
        <v>0</v>
      </c>
      <c r="EG183" s="7">
        <f t="shared" si="277"/>
        <v>0</v>
      </c>
      <c r="EH183" s="7">
        <f t="shared" si="277"/>
        <v>1</v>
      </c>
      <c r="EI183" s="7">
        <f t="shared" si="277"/>
        <v>0</v>
      </c>
      <c r="EJ183" s="7">
        <f t="shared" si="277"/>
        <v>0</v>
      </c>
      <c r="EK183" s="7">
        <f t="shared" si="277"/>
        <v>1</v>
      </c>
      <c r="EL183" s="7">
        <f t="shared" si="277"/>
        <v>1</v>
      </c>
      <c r="EM183" s="7">
        <f t="shared" si="277"/>
        <v>0</v>
      </c>
      <c r="EN183" s="7">
        <f t="shared" si="277"/>
        <v>0</v>
      </c>
      <c r="EO183" s="7">
        <f t="shared" si="277"/>
        <v>0</v>
      </c>
      <c r="EP183" s="7">
        <f t="shared" si="277"/>
        <v>1</v>
      </c>
      <c r="EQ183" s="7">
        <f t="shared" si="277"/>
        <v>1</v>
      </c>
      <c r="ER183" s="7">
        <f t="shared" si="277"/>
        <v>1</v>
      </c>
      <c r="ES183" s="7">
        <f t="shared" si="277"/>
        <v>0</v>
      </c>
      <c r="ET183" s="7">
        <f t="shared" si="277"/>
        <v>0</v>
      </c>
      <c r="EU183" s="7">
        <f t="shared" si="277"/>
        <v>0</v>
      </c>
      <c r="EV183" s="7">
        <f t="shared" si="277"/>
        <v>0</v>
      </c>
      <c r="EW183" s="7">
        <f t="shared" si="277"/>
        <v>1</v>
      </c>
      <c r="EX183" s="7">
        <f t="shared" si="277"/>
        <v>1</v>
      </c>
      <c r="EY183" s="7">
        <f t="shared" si="277"/>
        <v>0</v>
      </c>
      <c r="EZ183" s="7">
        <f t="shared" si="277"/>
        <v>0</v>
      </c>
      <c r="FA183" s="7">
        <f t="shared" si="277"/>
        <v>1</v>
      </c>
      <c r="FB183" s="7">
        <f t="shared" si="277"/>
        <v>0</v>
      </c>
      <c r="FC183" s="7">
        <f t="shared" si="277"/>
        <v>1</v>
      </c>
      <c r="FD183" s="7">
        <f t="shared" si="277"/>
        <v>0</v>
      </c>
      <c r="FE183" s="7">
        <f t="shared" si="277"/>
        <v>0</v>
      </c>
      <c r="FF183" s="7">
        <f t="shared" si="277"/>
        <v>0</v>
      </c>
      <c r="FG183" s="7">
        <f t="shared" ref="FG183:FX183" si="278">IF(FG139&lt;=FG18,1,0)</f>
        <v>0</v>
      </c>
      <c r="FH183" s="7">
        <f t="shared" si="278"/>
        <v>0</v>
      </c>
      <c r="FI183" s="7">
        <f t="shared" si="278"/>
        <v>0</v>
      </c>
      <c r="FJ183" s="7">
        <f t="shared" si="278"/>
        <v>1</v>
      </c>
      <c r="FK183" s="7">
        <f t="shared" si="278"/>
        <v>0</v>
      </c>
      <c r="FL183" s="7">
        <f t="shared" si="278"/>
        <v>1</v>
      </c>
      <c r="FM183" s="7">
        <f t="shared" si="278"/>
        <v>1</v>
      </c>
      <c r="FN183" s="7">
        <f t="shared" si="278"/>
        <v>0</v>
      </c>
      <c r="FO183" s="7">
        <f t="shared" si="278"/>
        <v>0</v>
      </c>
      <c r="FP183" s="7">
        <f t="shared" si="278"/>
        <v>0</v>
      </c>
      <c r="FQ183" s="7">
        <f t="shared" si="278"/>
        <v>0</v>
      </c>
      <c r="FR183" s="7">
        <f t="shared" si="278"/>
        <v>1</v>
      </c>
      <c r="FS183" s="7">
        <f t="shared" si="278"/>
        <v>1</v>
      </c>
      <c r="FT183" s="7">
        <f t="shared" si="278"/>
        <v>0</v>
      </c>
      <c r="FU183" s="7">
        <f t="shared" si="278"/>
        <v>0</v>
      </c>
      <c r="FV183" s="7">
        <f t="shared" si="278"/>
        <v>0</v>
      </c>
      <c r="FW183" s="7">
        <f t="shared" si="278"/>
        <v>0</v>
      </c>
      <c r="FX183" s="7">
        <f t="shared" si="278"/>
        <v>0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2"/>
      <c r="GO183" s="92"/>
      <c r="GP183" s="92"/>
      <c r="GQ183" s="92"/>
      <c r="GR183" s="92"/>
      <c r="GS183" s="92"/>
      <c r="GT183" s="92"/>
      <c r="GU183" s="92"/>
      <c r="GV183" s="92"/>
      <c r="GW183" s="92"/>
      <c r="GX183" s="92"/>
      <c r="GY183" s="92"/>
    </row>
    <row r="184" spans="1:217" x14ac:dyDescent="0.2">
      <c r="A184" s="6" t="s">
        <v>525</v>
      </c>
      <c r="B184" s="7" t="s">
        <v>526</v>
      </c>
      <c r="C184" s="93">
        <f t="shared" ref="C184:AH184" si="279">ROUND(IF((OR(C182=1,C183=1))=TRUE(),0,C124/C113),8)</f>
        <v>8665.4769992000001</v>
      </c>
      <c r="D184" s="93">
        <f t="shared" si="279"/>
        <v>8696.5276400000002</v>
      </c>
      <c r="E184" s="93">
        <f t="shared" si="279"/>
        <v>8592.5934322499998</v>
      </c>
      <c r="F184" s="93">
        <f t="shared" si="279"/>
        <v>0</v>
      </c>
      <c r="G184" s="93">
        <f t="shared" si="279"/>
        <v>0</v>
      </c>
      <c r="H184" s="93">
        <f t="shared" si="279"/>
        <v>0</v>
      </c>
      <c r="I184" s="93">
        <f t="shared" si="279"/>
        <v>8609.1176476199998</v>
      </c>
      <c r="J184" s="93">
        <f t="shared" si="279"/>
        <v>8048.8318649599996</v>
      </c>
      <c r="K184" s="93">
        <f t="shared" si="279"/>
        <v>0</v>
      </c>
      <c r="L184" s="93">
        <f t="shared" si="279"/>
        <v>8742.0664122599992</v>
      </c>
      <c r="M184" s="93">
        <f t="shared" si="279"/>
        <v>8717.6615839999995</v>
      </c>
      <c r="N184" s="93">
        <f t="shared" si="279"/>
        <v>0</v>
      </c>
      <c r="O184" s="93">
        <f t="shared" si="279"/>
        <v>0</v>
      </c>
      <c r="P184" s="93">
        <f t="shared" si="279"/>
        <v>0</v>
      </c>
      <c r="Q184" s="93">
        <f t="shared" si="279"/>
        <v>8820.7663295999992</v>
      </c>
      <c r="R184" s="93">
        <f t="shared" si="279"/>
        <v>0</v>
      </c>
      <c r="S184" s="93">
        <f t="shared" si="279"/>
        <v>8368.7412523500007</v>
      </c>
      <c r="T184" s="93">
        <f t="shared" si="279"/>
        <v>0</v>
      </c>
      <c r="U184" s="93">
        <f t="shared" si="279"/>
        <v>0</v>
      </c>
      <c r="V184" s="93">
        <f t="shared" si="279"/>
        <v>0</v>
      </c>
      <c r="W184" s="93">
        <f t="shared" si="279"/>
        <v>0</v>
      </c>
      <c r="X184" s="93">
        <f t="shared" si="279"/>
        <v>0</v>
      </c>
      <c r="Y184" s="93">
        <f t="shared" si="279"/>
        <v>7674.0739320299999</v>
      </c>
      <c r="Z184" s="93">
        <f t="shared" si="279"/>
        <v>0</v>
      </c>
      <c r="AA184" s="93">
        <f t="shared" si="279"/>
        <v>0</v>
      </c>
      <c r="AB184" s="93">
        <f t="shared" si="279"/>
        <v>0</v>
      </c>
      <c r="AC184" s="93">
        <f t="shared" si="279"/>
        <v>0</v>
      </c>
      <c r="AD184" s="93">
        <f t="shared" si="279"/>
        <v>0</v>
      </c>
      <c r="AE184" s="93">
        <f t="shared" si="279"/>
        <v>0</v>
      </c>
      <c r="AF184" s="93">
        <f t="shared" si="279"/>
        <v>0</v>
      </c>
      <c r="AG184" s="93">
        <f t="shared" si="279"/>
        <v>0</v>
      </c>
      <c r="AH184" s="93">
        <f t="shared" si="279"/>
        <v>7902.8147363899998</v>
      </c>
      <c r="AI184" s="93">
        <f t="shared" ref="AI184:BN184" si="280">ROUND(IF((OR(AI182=1,AI183=1))=TRUE(),0,AI124/AI113),8)</f>
        <v>0</v>
      </c>
      <c r="AJ184" s="93">
        <f t="shared" si="280"/>
        <v>0</v>
      </c>
      <c r="AK184" s="93">
        <f t="shared" si="280"/>
        <v>0</v>
      </c>
      <c r="AL184" s="93">
        <f t="shared" si="280"/>
        <v>0</v>
      </c>
      <c r="AM184" s="93">
        <f t="shared" si="280"/>
        <v>0</v>
      </c>
      <c r="AN184" s="93">
        <f t="shared" si="280"/>
        <v>0</v>
      </c>
      <c r="AO184" s="93">
        <f t="shared" si="280"/>
        <v>8445.8675037199991</v>
      </c>
      <c r="AP184" s="93">
        <f t="shared" si="280"/>
        <v>8827.3052079999998</v>
      </c>
      <c r="AQ184" s="93">
        <f t="shared" si="280"/>
        <v>0</v>
      </c>
      <c r="AR184" s="93">
        <f t="shared" si="280"/>
        <v>0</v>
      </c>
      <c r="AS184" s="93">
        <f t="shared" si="280"/>
        <v>0</v>
      </c>
      <c r="AT184" s="93">
        <f t="shared" si="280"/>
        <v>0</v>
      </c>
      <c r="AU184" s="93">
        <f t="shared" si="280"/>
        <v>0</v>
      </c>
      <c r="AV184" s="93">
        <f t="shared" si="280"/>
        <v>0</v>
      </c>
      <c r="AW184" s="93">
        <f t="shared" si="280"/>
        <v>0</v>
      </c>
      <c r="AX184" s="93">
        <f t="shared" si="280"/>
        <v>0</v>
      </c>
      <c r="AY184" s="93">
        <f t="shared" si="280"/>
        <v>0</v>
      </c>
      <c r="AZ184" s="93">
        <f t="shared" si="280"/>
        <v>8560.2689745900007</v>
      </c>
      <c r="BA184" s="93">
        <f t="shared" si="280"/>
        <v>8365.2788981699996</v>
      </c>
      <c r="BB184" s="93">
        <f t="shared" si="280"/>
        <v>8427.8295921900008</v>
      </c>
      <c r="BC184" s="93">
        <f t="shared" si="280"/>
        <v>8577.3321958399993</v>
      </c>
      <c r="BD184" s="93">
        <f t="shared" si="280"/>
        <v>0</v>
      </c>
      <c r="BE184" s="93">
        <f t="shared" si="280"/>
        <v>0</v>
      </c>
      <c r="BF184" s="93">
        <f t="shared" si="280"/>
        <v>0</v>
      </c>
      <c r="BG184" s="93">
        <f t="shared" si="280"/>
        <v>8406.7765713299996</v>
      </c>
      <c r="BH184" s="93">
        <f t="shared" si="280"/>
        <v>0</v>
      </c>
      <c r="BI184" s="93">
        <f t="shared" si="280"/>
        <v>0</v>
      </c>
      <c r="BJ184" s="93">
        <f t="shared" si="280"/>
        <v>0</v>
      </c>
      <c r="BK184" s="93">
        <f t="shared" si="280"/>
        <v>8582.9621340199992</v>
      </c>
      <c r="BL184" s="93">
        <f t="shared" si="280"/>
        <v>0</v>
      </c>
      <c r="BM184" s="93">
        <f t="shared" si="280"/>
        <v>0</v>
      </c>
      <c r="BN184" s="93">
        <f t="shared" si="280"/>
        <v>8192.8779371500004</v>
      </c>
      <c r="BO184" s="93">
        <f t="shared" ref="BO184:CT184" si="281">ROUND(IF((OR(BO182=1,BO183=1))=TRUE(),0,BO124/BO113),8)</f>
        <v>8069.5344597399999</v>
      </c>
      <c r="BP184" s="93">
        <f t="shared" si="281"/>
        <v>0</v>
      </c>
      <c r="BQ184" s="93">
        <f t="shared" si="281"/>
        <v>0</v>
      </c>
      <c r="BR184" s="93">
        <f t="shared" si="281"/>
        <v>8527.6367200000004</v>
      </c>
      <c r="BS184" s="93">
        <f t="shared" si="281"/>
        <v>8530.8006701100003</v>
      </c>
      <c r="BT184" s="93">
        <f t="shared" si="281"/>
        <v>0</v>
      </c>
      <c r="BU184" s="93">
        <f t="shared" si="281"/>
        <v>0</v>
      </c>
      <c r="BV184" s="93">
        <f t="shared" si="281"/>
        <v>0</v>
      </c>
      <c r="BW184" s="93">
        <f t="shared" si="281"/>
        <v>0</v>
      </c>
      <c r="BX184" s="93">
        <f t="shared" si="281"/>
        <v>0</v>
      </c>
      <c r="BY184" s="93">
        <f t="shared" si="281"/>
        <v>7727.6912898500004</v>
      </c>
      <c r="BZ184" s="93">
        <f t="shared" si="281"/>
        <v>0</v>
      </c>
      <c r="CA184" s="93">
        <f t="shared" si="281"/>
        <v>0</v>
      </c>
      <c r="CB184" s="93">
        <f t="shared" si="281"/>
        <v>0</v>
      </c>
      <c r="CC184" s="93">
        <f t="shared" si="281"/>
        <v>0</v>
      </c>
      <c r="CD184" s="93">
        <f t="shared" si="281"/>
        <v>0</v>
      </c>
      <c r="CE184" s="93">
        <f t="shared" si="281"/>
        <v>0</v>
      </c>
      <c r="CF184" s="93">
        <f t="shared" si="281"/>
        <v>0</v>
      </c>
      <c r="CG184" s="93">
        <f t="shared" si="281"/>
        <v>0</v>
      </c>
      <c r="CH184" s="93">
        <f t="shared" si="281"/>
        <v>0</v>
      </c>
      <c r="CI184" s="93">
        <f t="shared" si="281"/>
        <v>7694.8480570900001</v>
      </c>
      <c r="CJ184" s="93">
        <f t="shared" si="281"/>
        <v>8363.6048007999998</v>
      </c>
      <c r="CK184" s="93">
        <f t="shared" si="281"/>
        <v>0</v>
      </c>
      <c r="CL184" s="93">
        <f t="shared" si="281"/>
        <v>0</v>
      </c>
      <c r="CM184" s="93">
        <f t="shared" si="281"/>
        <v>8585.0054431999997</v>
      </c>
      <c r="CN184" s="93">
        <f t="shared" si="281"/>
        <v>0</v>
      </c>
      <c r="CO184" s="93">
        <f t="shared" si="281"/>
        <v>0</v>
      </c>
      <c r="CP184" s="93">
        <f t="shared" si="281"/>
        <v>8590.4533043200008</v>
      </c>
      <c r="CQ184" s="93">
        <f t="shared" si="281"/>
        <v>8208.0279042500006</v>
      </c>
      <c r="CR184" s="93">
        <f t="shared" si="281"/>
        <v>0</v>
      </c>
      <c r="CS184" s="93">
        <f t="shared" si="281"/>
        <v>0</v>
      </c>
      <c r="CT184" s="93">
        <f t="shared" si="281"/>
        <v>0</v>
      </c>
      <c r="CU184" s="93">
        <f t="shared" ref="CU184:DZ184" si="282">ROUND(IF((OR(CU182=1,CU183=1))=TRUE(),0,CU124/CU113),8)</f>
        <v>0</v>
      </c>
      <c r="CV184" s="93">
        <f t="shared" si="282"/>
        <v>0</v>
      </c>
      <c r="CW184" s="93">
        <f t="shared" si="282"/>
        <v>0</v>
      </c>
      <c r="CX184" s="93">
        <f t="shared" si="282"/>
        <v>8090.3374859200003</v>
      </c>
      <c r="CY184" s="93">
        <f t="shared" si="282"/>
        <v>0</v>
      </c>
      <c r="CZ184" s="93">
        <f t="shared" si="282"/>
        <v>8228.2514629800007</v>
      </c>
      <c r="DA184" s="93">
        <f t="shared" si="282"/>
        <v>0</v>
      </c>
      <c r="DB184" s="93">
        <f t="shared" si="282"/>
        <v>0</v>
      </c>
      <c r="DC184" s="93">
        <f t="shared" si="282"/>
        <v>0</v>
      </c>
      <c r="DD184" s="93">
        <f t="shared" si="282"/>
        <v>0</v>
      </c>
      <c r="DE184" s="93">
        <f t="shared" si="282"/>
        <v>0</v>
      </c>
      <c r="DF184" s="93">
        <f t="shared" si="282"/>
        <v>8172.4665211499996</v>
      </c>
      <c r="DG184" s="93">
        <f t="shared" si="282"/>
        <v>0</v>
      </c>
      <c r="DH184" s="93">
        <f t="shared" si="282"/>
        <v>8066.0858336000001</v>
      </c>
      <c r="DI184" s="93">
        <f t="shared" si="282"/>
        <v>8156.6178694700002</v>
      </c>
      <c r="DJ184" s="93">
        <f t="shared" si="282"/>
        <v>8180.52343088</v>
      </c>
      <c r="DK184" s="93">
        <f t="shared" si="282"/>
        <v>8102.0568900799999</v>
      </c>
      <c r="DL184" s="93">
        <f t="shared" si="282"/>
        <v>8664.2031823300003</v>
      </c>
      <c r="DM184" s="93">
        <f t="shared" si="282"/>
        <v>0</v>
      </c>
      <c r="DN184" s="93">
        <f t="shared" si="282"/>
        <v>8386.1281661400008</v>
      </c>
      <c r="DO184" s="93">
        <f t="shared" si="282"/>
        <v>8448.3717857600004</v>
      </c>
      <c r="DP184" s="93">
        <f t="shared" si="282"/>
        <v>0</v>
      </c>
      <c r="DQ184" s="93">
        <f t="shared" si="282"/>
        <v>0</v>
      </c>
      <c r="DR184" s="93">
        <f t="shared" si="282"/>
        <v>8116.1050019900003</v>
      </c>
      <c r="DS184" s="93">
        <f t="shared" si="282"/>
        <v>8028.0678552899999</v>
      </c>
      <c r="DT184" s="93">
        <f t="shared" si="282"/>
        <v>0</v>
      </c>
      <c r="DU184" s="93">
        <f t="shared" si="282"/>
        <v>0</v>
      </c>
      <c r="DV184" s="93">
        <f t="shared" si="282"/>
        <v>0</v>
      </c>
      <c r="DW184" s="93">
        <f t="shared" si="282"/>
        <v>0</v>
      </c>
      <c r="DX184" s="93">
        <f t="shared" si="282"/>
        <v>0</v>
      </c>
      <c r="DY184" s="93">
        <f t="shared" si="282"/>
        <v>0</v>
      </c>
      <c r="DZ184" s="93">
        <f t="shared" si="282"/>
        <v>0</v>
      </c>
      <c r="EA184" s="93">
        <f t="shared" ref="EA184:FF184" si="283">ROUND(IF((OR(EA182=1,EA183=1))=TRUE(),0,EA124/EA113),8)</f>
        <v>0</v>
      </c>
      <c r="EB184" s="93">
        <f t="shared" si="283"/>
        <v>7932.7534065899999</v>
      </c>
      <c r="EC184" s="93">
        <f t="shared" si="283"/>
        <v>0</v>
      </c>
      <c r="ED184" s="93">
        <f t="shared" si="283"/>
        <v>0</v>
      </c>
      <c r="EE184" s="93">
        <f t="shared" si="283"/>
        <v>0</v>
      </c>
      <c r="EF184" s="93">
        <f t="shared" si="283"/>
        <v>8050.4582754900002</v>
      </c>
      <c r="EG184" s="93">
        <f t="shared" si="283"/>
        <v>0</v>
      </c>
      <c r="EH184" s="93">
        <f t="shared" si="283"/>
        <v>0</v>
      </c>
      <c r="EI184" s="93">
        <f t="shared" si="283"/>
        <v>8359.9726525400001</v>
      </c>
      <c r="EJ184" s="93">
        <f t="shared" si="283"/>
        <v>8276.6825148200005</v>
      </c>
      <c r="EK184" s="93">
        <f t="shared" si="283"/>
        <v>0</v>
      </c>
      <c r="EL184" s="93">
        <f t="shared" si="283"/>
        <v>0</v>
      </c>
      <c r="EM184" s="93">
        <f t="shared" si="283"/>
        <v>0</v>
      </c>
      <c r="EN184" s="93">
        <f t="shared" si="283"/>
        <v>7978.2835085099996</v>
      </c>
      <c r="EO184" s="93">
        <f t="shared" si="283"/>
        <v>0</v>
      </c>
      <c r="EP184" s="93">
        <f t="shared" si="283"/>
        <v>0</v>
      </c>
      <c r="EQ184" s="93">
        <f t="shared" si="283"/>
        <v>0</v>
      </c>
      <c r="ER184" s="93">
        <f t="shared" si="283"/>
        <v>0</v>
      </c>
      <c r="ES184" s="93">
        <f t="shared" si="283"/>
        <v>0</v>
      </c>
      <c r="ET184" s="93">
        <f t="shared" si="283"/>
        <v>0</v>
      </c>
      <c r="EU184" s="93">
        <f t="shared" si="283"/>
        <v>7776.9359082199999</v>
      </c>
      <c r="EV184" s="93">
        <f t="shared" si="283"/>
        <v>0</v>
      </c>
      <c r="EW184" s="93">
        <f t="shared" si="283"/>
        <v>0</v>
      </c>
      <c r="EX184" s="93">
        <f t="shared" si="283"/>
        <v>0</v>
      </c>
      <c r="EY184" s="93">
        <f t="shared" si="283"/>
        <v>7930.9037349099999</v>
      </c>
      <c r="EZ184" s="93">
        <f t="shared" si="283"/>
        <v>0</v>
      </c>
      <c r="FA184" s="93">
        <f t="shared" si="283"/>
        <v>0</v>
      </c>
      <c r="FB184" s="93">
        <f t="shared" si="283"/>
        <v>0</v>
      </c>
      <c r="FC184" s="93">
        <f t="shared" si="283"/>
        <v>0</v>
      </c>
      <c r="FD184" s="93">
        <f t="shared" si="283"/>
        <v>0</v>
      </c>
      <c r="FE184" s="93">
        <f t="shared" si="283"/>
        <v>0</v>
      </c>
      <c r="FF184" s="93">
        <f t="shared" si="283"/>
        <v>0</v>
      </c>
      <c r="FG184" s="93">
        <f t="shared" ref="FG184:FX184" si="284">ROUND(IF((OR(FG182=1,FG183=1))=TRUE(),0,FG124/FG113),8)</f>
        <v>0</v>
      </c>
      <c r="FH184" s="93">
        <f t="shared" si="284"/>
        <v>0</v>
      </c>
      <c r="FI184" s="93">
        <f t="shared" si="284"/>
        <v>8314.0755064000004</v>
      </c>
      <c r="FJ184" s="93">
        <f t="shared" si="284"/>
        <v>0</v>
      </c>
      <c r="FK184" s="93">
        <f t="shared" si="284"/>
        <v>8387.0833481600002</v>
      </c>
      <c r="FL184" s="93">
        <f t="shared" si="284"/>
        <v>0</v>
      </c>
      <c r="FM184" s="93">
        <f t="shared" si="284"/>
        <v>0</v>
      </c>
      <c r="FN184" s="93">
        <f t="shared" si="284"/>
        <v>8419.2604101100005</v>
      </c>
      <c r="FO184" s="93">
        <f t="shared" si="284"/>
        <v>8294.6033767999998</v>
      </c>
      <c r="FP184" s="93">
        <f t="shared" si="284"/>
        <v>8503.2441747199991</v>
      </c>
      <c r="FQ184" s="93">
        <f t="shared" si="284"/>
        <v>8233.6126207399993</v>
      </c>
      <c r="FR184" s="93">
        <f t="shared" si="284"/>
        <v>0</v>
      </c>
      <c r="FS184" s="93">
        <f t="shared" si="284"/>
        <v>0</v>
      </c>
      <c r="FT184" s="93">
        <f t="shared" si="284"/>
        <v>0</v>
      </c>
      <c r="FU184" s="93">
        <f t="shared" si="284"/>
        <v>8405.3994329599991</v>
      </c>
      <c r="FV184" s="93">
        <f t="shared" si="284"/>
        <v>8110.4476077500003</v>
      </c>
      <c r="FW184" s="93">
        <f t="shared" si="284"/>
        <v>0</v>
      </c>
      <c r="FX184" s="93">
        <f t="shared" si="284"/>
        <v>0</v>
      </c>
      <c r="FY184" s="7"/>
      <c r="FZ184" s="44"/>
      <c r="GA184" s="19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527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2"/>
      <c r="GO185" s="92"/>
      <c r="GP185" s="92"/>
      <c r="GQ185" s="92"/>
      <c r="GR185" s="92"/>
      <c r="GS185" s="92"/>
      <c r="GT185" s="92"/>
      <c r="GU185" s="92"/>
      <c r="GV185" s="92"/>
      <c r="GW185" s="92"/>
      <c r="GX185" s="92"/>
      <c r="GY185" s="92"/>
    </row>
    <row r="186" spans="1:217" x14ac:dyDescent="0.2">
      <c r="A186" s="6" t="s">
        <v>528</v>
      </c>
      <c r="B186" s="7" t="s">
        <v>529</v>
      </c>
      <c r="C186" s="11">
        <f t="shared" ref="C186:BN186" si="285">ROUND(IF((OR(C182=1,C183=1))=TRUE(),0,((1027-459)*0.00020599)+1.1215),4)</f>
        <v>1.2384999999999999</v>
      </c>
      <c r="D186" s="11">
        <f t="shared" si="285"/>
        <v>1.2384999999999999</v>
      </c>
      <c r="E186" s="11">
        <f t="shared" si="285"/>
        <v>1.2384999999999999</v>
      </c>
      <c r="F186" s="11">
        <f t="shared" si="285"/>
        <v>0</v>
      </c>
      <c r="G186" s="11">
        <f t="shared" si="285"/>
        <v>0</v>
      </c>
      <c r="H186" s="11">
        <f t="shared" si="285"/>
        <v>0</v>
      </c>
      <c r="I186" s="11">
        <f t="shared" si="285"/>
        <v>1.2384999999999999</v>
      </c>
      <c r="J186" s="11">
        <f t="shared" si="285"/>
        <v>1.2384999999999999</v>
      </c>
      <c r="K186" s="11">
        <f t="shared" si="285"/>
        <v>0</v>
      </c>
      <c r="L186" s="11">
        <f t="shared" si="285"/>
        <v>1.2384999999999999</v>
      </c>
      <c r="M186" s="11">
        <f t="shared" si="285"/>
        <v>1.2384999999999999</v>
      </c>
      <c r="N186" s="11">
        <f t="shared" si="285"/>
        <v>0</v>
      </c>
      <c r="O186" s="11">
        <f t="shared" si="285"/>
        <v>0</v>
      </c>
      <c r="P186" s="11">
        <f t="shared" si="285"/>
        <v>0</v>
      </c>
      <c r="Q186" s="11">
        <f t="shared" si="285"/>
        <v>1.2384999999999999</v>
      </c>
      <c r="R186" s="11">
        <f t="shared" si="285"/>
        <v>0</v>
      </c>
      <c r="S186" s="11">
        <f t="shared" si="285"/>
        <v>1.2384999999999999</v>
      </c>
      <c r="T186" s="11">
        <f t="shared" si="285"/>
        <v>0</v>
      </c>
      <c r="U186" s="11">
        <f t="shared" si="285"/>
        <v>0</v>
      </c>
      <c r="V186" s="11">
        <f t="shared" si="285"/>
        <v>0</v>
      </c>
      <c r="W186" s="11">
        <f t="shared" si="285"/>
        <v>0</v>
      </c>
      <c r="X186" s="11">
        <f t="shared" si="285"/>
        <v>0</v>
      </c>
      <c r="Y186" s="11">
        <f t="shared" si="285"/>
        <v>1.2384999999999999</v>
      </c>
      <c r="Z186" s="11">
        <f t="shared" si="285"/>
        <v>0</v>
      </c>
      <c r="AA186" s="11">
        <f t="shared" si="285"/>
        <v>0</v>
      </c>
      <c r="AB186" s="11">
        <f t="shared" si="285"/>
        <v>0</v>
      </c>
      <c r="AC186" s="11">
        <f t="shared" si="285"/>
        <v>0</v>
      </c>
      <c r="AD186" s="11">
        <f t="shared" si="285"/>
        <v>0</v>
      </c>
      <c r="AE186" s="11">
        <f t="shared" si="285"/>
        <v>0</v>
      </c>
      <c r="AF186" s="11">
        <f t="shared" si="285"/>
        <v>0</v>
      </c>
      <c r="AG186" s="11">
        <f t="shared" si="285"/>
        <v>0</v>
      </c>
      <c r="AH186" s="11">
        <f t="shared" si="285"/>
        <v>1.2384999999999999</v>
      </c>
      <c r="AI186" s="11">
        <f t="shared" si="285"/>
        <v>0</v>
      </c>
      <c r="AJ186" s="11">
        <f t="shared" si="285"/>
        <v>0</v>
      </c>
      <c r="AK186" s="11">
        <f t="shared" si="285"/>
        <v>0</v>
      </c>
      <c r="AL186" s="11">
        <f t="shared" si="285"/>
        <v>0</v>
      </c>
      <c r="AM186" s="11">
        <f t="shared" si="285"/>
        <v>0</v>
      </c>
      <c r="AN186" s="11">
        <f t="shared" si="285"/>
        <v>0</v>
      </c>
      <c r="AO186" s="11">
        <f t="shared" si="285"/>
        <v>1.2384999999999999</v>
      </c>
      <c r="AP186" s="11">
        <f t="shared" si="285"/>
        <v>1.2384999999999999</v>
      </c>
      <c r="AQ186" s="11">
        <f t="shared" si="285"/>
        <v>0</v>
      </c>
      <c r="AR186" s="11">
        <f t="shared" si="285"/>
        <v>0</v>
      </c>
      <c r="AS186" s="11">
        <f t="shared" si="285"/>
        <v>0</v>
      </c>
      <c r="AT186" s="11">
        <f t="shared" si="285"/>
        <v>0</v>
      </c>
      <c r="AU186" s="11">
        <f t="shared" si="285"/>
        <v>0</v>
      </c>
      <c r="AV186" s="11">
        <f t="shared" si="285"/>
        <v>0</v>
      </c>
      <c r="AW186" s="11">
        <f t="shared" si="285"/>
        <v>0</v>
      </c>
      <c r="AX186" s="11">
        <f t="shared" si="285"/>
        <v>0</v>
      </c>
      <c r="AY186" s="11">
        <f t="shared" si="285"/>
        <v>0</v>
      </c>
      <c r="AZ186" s="11">
        <f t="shared" si="285"/>
        <v>1.2384999999999999</v>
      </c>
      <c r="BA186" s="11">
        <f t="shared" si="285"/>
        <v>1.2384999999999999</v>
      </c>
      <c r="BB186" s="11">
        <f t="shared" si="285"/>
        <v>1.2384999999999999</v>
      </c>
      <c r="BC186" s="11">
        <f t="shared" si="285"/>
        <v>1.2384999999999999</v>
      </c>
      <c r="BD186" s="11">
        <f t="shared" si="285"/>
        <v>0</v>
      </c>
      <c r="BE186" s="11">
        <f t="shared" si="285"/>
        <v>0</v>
      </c>
      <c r="BF186" s="11">
        <f t="shared" si="285"/>
        <v>0</v>
      </c>
      <c r="BG186" s="11">
        <f t="shared" si="285"/>
        <v>1.2384999999999999</v>
      </c>
      <c r="BH186" s="11">
        <f t="shared" si="285"/>
        <v>0</v>
      </c>
      <c r="BI186" s="11">
        <f t="shared" si="285"/>
        <v>0</v>
      </c>
      <c r="BJ186" s="11">
        <f t="shared" si="285"/>
        <v>0</v>
      </c>
      <c r="BK186" s="11">
        <f t="shared" si="285"/>
        <v>1.2384999999999999</v>
      </c>
      <c r="BL186" s="11">
        <f t="shared" si="285"/>
        <v>0</v>
      </c>
      <c r="BM186" s="11">
        <f t="shared" si="285"/>
        <v>0</v>
      </c>
      <c r="BN186" s="11">
        <f t="shared" si="285"/>
        <v>1.2384999999999999</v>
      </c>
      <c r="BO186" s="11">
        <f t="shared" ref="BO186:DZ186" si="286">ROUND(IF((OR(BO182=1,BO183=1))=TRUE(),0,((1027-459)*0.00020599)+1.1215),4)</f>
        <v>1.2384999999999999</v>
      </c>
      <c r="BP186" s="11">
        <f t="shared" si="286"/>
        <v>0</v>
      </c>
      <c r="BQ186" s="11">
        <f t="shared" si="286"/>
        <v>0</v>
      </c>
      <c r="BR186" s="11">
        <f t="shared" si="286"/>
        <v>1.2384999999999999</v>
      </c>
      <c r="BS186" s="11">
        <f t="shared" si="286"/>
        <v>1.2384999999999999</v>
      </c>
      <c r="BT186" s="11">
        <f t="shared" si="286"/>
        <v>0</v>
      </c>
      <c r="BU186" s="11">
        <f t="shared" si="286"/>
        <v>0</v>
      </c>
      <c r="BV186" s="11">
        <f t="shared" si="286"/>
        <v>0</v>
      </c>
      <c r="BW186" s="11">
        <f t="shared" si="286"/>
        <v>0</v>
      </c>
      <c r="BX186" s="11">
        <f t="shared" si="286"/>
        <v>0</v>
      </c>
      <c r="BY186" s="11">
        <f t="shared" si="286"/>
        <v>1.2384999999999999</v>
      </c>
      <c r="BZ186" s="11">
        <f t="shared" si="286"/>
        <v>0</v>
      </c>
      <c r="CA186" s="11">
        <f t="shared" si="286"/>
        <v>0</v>
      </c>
      <c r="CB186" s="11">
        <f t="shared" si="286"/>
        <v>0</v>
      </c>
      <c r="CC186" s="11">
        <f t="shared" si="286"/>
        <v>0</v>
      </c>
      <c r="CD186" s="11">
        <f t="shared" si="286"/>
        <v>0</v>
      </c>
      <c r="CE186" s="11">
        <f t="shared" si="286"/>
        <v>0</v>
      </c>
      <c r="CF186" s="11">
        <f t="shared" si="286"/>
        <v>0</v>
      </c>
      <c r="CG186" s="11">
        <f t="shared" si="286"/>
        <v>0</v>
      </c>
      <c r="CH186" s="11">
        <f t="shared" si="286"/>
        <v>0</v>
      </c>
      <c r="CI186" s="11">
        <f t="shared" si="286"/>
        <v>1.2384999999999999</v>
      </c>
      <c r="CJ186" s="11">
        <f t="shared" si="286"/>
        <v>1.2384999999999999</v>
      </c>
      <c r="CK186" s="11">
        <f t="shared" si="286"/>
        <v>0</v>
      </c>
      <c r="CL186" s="11">
        <f t="shared" si="286"/>
        <v>0</v>
      </c>
      <c r="CM186" s="11">
        <f t="shared" si="286"/>
        <v>1.2384999999999999</v>
      </c>
      <c r="CN186" s="11">
        <f t="shared" si="286"/>
        <v>0</v>
      </c>
      <c r="CO186" s="11">
        <f t="shared" si="286"/>
        <v>0</v>
      </c>
      <c r="CP186" s="11">
        <f t="shared" si="286"/>
        <v>1.2384999999999999</v>
      </c>
      <c r="CQ186" s="11">
        <f t="shared" si="286"/>
        <v>1.2384999999999999</v>
      </c>
      <c r="CR186" s="11">
        <f t="shared" si="286"/>
        <v>0</v>
      </c>
      <c r="CS186" s="11">
        <f t="shared" si="286"/>
        <v>0</v>
      </c>
      <c r="CT186" s="11">
        <f t="shared" si="286"/>
        <v>0</v>
      </c>
      <c r="CU186" s="11">
        <f t="shared" si="286"/>
        <v>0</v>
      </c>
      <c r="CV186" s="11">
        <f t="shared" si="286"/>
        <v>0</v>
      </c>
      <c r="CW186" s="11">
        <f t="shared" si="286"/>
        <v>0</v>
      </c>
      <c r="CX186" s="11">
        <f t="shared" si="286"/>
        <v>1.2384999999999999</v>
      </c>
      <c r="CY186" s="11">
        <f t="shared" si="286"/>
        <v>0</v>
      </c>
      <c r="CZ186" s="11">
        <f t="shared" si="286"/>
        <v>1.2384999999999999</v>
      </c>
      <c r="DA186" s="11">
        <f t="shared" si="286"/>
        <v>0</v>
      </c>
      <c r="DB186" s="11">
        <f t="shared" si="286"/>
        <v>0</v>
      </c>
      <c r="DC186" s="11">
        <f t="shared" si="286"/>
        <v>0</v>
      </c>
      <c r="DD186" s="11">
        <f t="shared" si="286"/>
        <v>0</v>
      </c>
      <c r="DE186" s="11">
        <f t="shared" si="286"/>
        <v>0</v>
      </c>
      <c r="DF186" s="11">
        <f t="shared" si="286"/>
        <v>1.2384999999999999</v>
      </c>
      <c r="DG186" s="11">
        <f t="shared" si="286"/>
        <v>0</v>
      </c>
      <c r="DH186" s="11">
        <f t="shared" si="286"/>
        <v>1.2384999999999999</v>
      </c>
      <c r="DI186" s="11">
        <f t="shared" si="286"/>
        <v>1.2384999999999999</v>
      </c>
      <c r="DJ186" s="11">
        <f t="shared" si="286"/>
        <v>1.2384999999999999</v>
      </c>
      <c r="DK186" s="11">
        <f t="shared" si="286"/>
        <v>1.2384999999999999</v>
      </c>
      <c r="DL186" s="11">
        <f t="shared" si="286"/>
        <v>1.2384999999999999</v>
      </c>
      <c r="DM186" s="11">
        <f t="shared" si="286"/>
        <v>0</v>
      </c>
      <c r="DN186" s="11">
        <f t="shared" si="286"/>
        <v>1.2384999999999999</v>
      </c>
      <c r="DO186" s="11">
        <f t="shared" si="286"/>
        <v>1.2384999999999999</v>
      </c>
      <c r="DP186" s="11">
        <f t="shared" si="286"/>
        <v>0</v>
      </c>
      <c r="DQ186" s="11">
        <f t="shared" si="286"/>
        <v>0</v>
      </c>
      <c r="DR186" s="11">
        <f t="shared" si="286"/>
        <v>1.2384999999999999</v>
      </c>
      <c r="DS186" s="11">
        <f t="shared" si="286"/>
        <v>1.2384999999999999</v>
      </c>
      <c r="DT186" s="11">
        <f t="shared" si="286"/>
        <v>0</v>
      </c>
      <c r="DU186" s="11">
        <f t="shared" si="286"/>
        <v>0</v>
      </c>
      <c r="DV186" s="11">
        <f t="shared" si="286"/>
        <v>0</v>
      </c>
      <c r="DW186" s="11">
        <f t="shared" si="286"/>
        <v>0</v>
      </c>
      <c r="DX186" s="11">
        <f t="shared" si="286"/>
        <v>0</v>
      </c>
      <c r="DY186" s="11">
        <f t="shared" si="286"/>
        <v>0</v>
      </c>
      <c r="DZ186" s="11">
        <f t="shared" si="286"/>
        <v>0</v>
      </c>
      <c r="EA186" s="11">
        <f t="shared" ref="EA186:FX186" si="287">ROUND(IF((OR(EA182=1,EA183=1))=TRUE(),0,((1027-459)*0.00020599)+1.1215),4)</f>
        <v>0</v>
      </c>
      <c r="EB186" s="11">
        <f t="shared" si="287"/>
        <v>1.2384999999999999</v>
      </c>
      <c r="EC186" s="11">
        <f t="shared" si="287"/>
        <v>0</v>
      </c>
      <c r="ED186" s="11">
        <f t="shared" si="287"/>
        <v>0</v>
      </c>
      <c r="EE186" s="11">
        <f t="shared" si="287"/>
        <v>0</v>
      </c>
      <c r="EF186" s="11">
        <f t="shared" si="287"/>
        <v>1.2384999999999999</v>
      </c>
      <c r="EG186" s="11">
        <f t="shared" si="287"/>
        <v>0</v>
      </c>
      <c r="EH186" s="11">
        <f t="shared" si="287"/>
        <v>0</v>
      </c>
      <c r="EI186" s="11">
        <f t="shared" si="287"/>
        <v>1.2384999999999999</v>
      </c>
      <c r="EJ186" s="11">
        <f t="shared" si="287"/>
        <v>1.2384999999999999</v>
      </c>
      <c r="EK186" s="11">
        <f t="shared" si="287"/>
        <v>0</v>
      </c>
      <c r="EL186" s="11">
        <f t="shared" si="287"/>
        <v>0</v>
      </c>
      <c r="EM186" s="11">
        <f t="shared" si="287"/>
        <v>0</v>
      </c>
      <c r="EN186" s="11">
        <f t="shared" si="287"/>
        <v>1.2384999999999999</v>
      </c>
      <c r="EO186" s="11">
        <f t="shared" si="287"/>
        <v>0</v>
      </c>
      <c r="EP186" s="11">
        <f t="shared" si="287"/>
        <v>0</v>
      </c>
      <c r="EQ186" s="11">
        <f t="shared" si="287"/>
        <v>0</v>
      </c>
      <c r="ER186" s="11">
        <f t="shared" si="287"/>
        <v>0</v>
      </c>
      <c r="ES186" s="11">
        <f t="shared" si="287"/>
        <v>0</v>
      </c>
      <c r="ET186" s="11">
        <f t="shared" si="287"/>
        <v>0</v>
      </c>
      <c r="EU186" s="11">
        <f t="shared" si="287"/>
        <v>1.2384999999999999</v>
      </c>
      <c r="EV186" s="11">
        <f t="shared" si="287"/>
        <v>0</v>
      </c>
      <c r="EW186" s="11">
        <f t="shared" si="287"/>
        <v>0</v>
      </c>
      <c r="EX186" s="11">
        <f t="shared" si="287"/>
        <v>0</v>
      </c>
      <c r="EY186" s="11">
        <f t="shared" si="287"/>
        <v>1.2384999999999999</v>
      </c>
      <c r="EZ186" s="11">
        <f t="shared" si="287"/>
        <v>0</v>
      </c>
      <c r="FA186" s="11">
        <f t="shared" si="287"/>
        <v>0</v>
      </c>
      <c r="FB186" s="11">
        <f t="shared" si="287"/>
        <v>0</v>
      </c>
      <c r="FC186" s="11">
        <f t="shared" si="287"/>
        <v>0</v>
      </c>
      <c r="FD186" s="11">
        <f t="shared" si="287"/>
        <v>0</v>
      </c>
      <c r="FE186" s="11">
        <f t="shared" si="287"/>
        <v>0</v>
      </c>
      <c r="FF186" s="11">
        <f t="shared" si="287"/>
        <v>0</v>
      </c>
      <c r="FG186" s="11">
        <f t="shared" si="287"/>
        <v>0</v>
      </c>
      <c r="FH186" s="11">
        <f t="shared" si="287"/>
        <v>0</v>
      </c>
      <c r="FI186" s="11">
        <f t="shared" si="287"/>
        <v>1.2384999999999999</v>
      </c>
      <c r="FJ186" s="11">
        <f t="shared" si="287"/>
        <v>0</v>
      </c>
      <c r="FK186" s="11">
        <f t="shared" si="287"/>
        <v>1.2384999999999999</v>
      </c>
      <c r="FL186" s="11">
        <f t="shared" si="287"/>
        <v>0</v>
      </c>
      <c r="FM186" s="11">
        <f t="shared" si="287"/>
        <v>0</v>
      </c>
      <c r="FN186" s="11">
        <f t="shared" si="287"/>
        <v>1.2384999999999999</v>
      </c>
      <c r="FO186" s="11">
        <f t="shared" si="287"/>
        <v>1.2384999999999999</v>
      </c>
      <c r="FP186" s="11">
        <f t="shared" si="287"/>
        <v>1.2384999999999999</v>
      </c>
      <c r="FQ186" s="11">
        <f t="shared" si="287"/>
        <v>1.2384999999999999</v>
      </c>
      <c r="FR186" s="11">
        <f t="shared" si="287"/>
        <v>0</v>
      </c>
      <c r="FS186" s="11">
        <f t="shared" si="287"/>
        <v>0</v>
      </c>
      <c r="FT186" s="11">
        <f t="shared" si="287"/>
        <v>0</v>
      </c>
      <c r="FU186" s="11">
        <f t="shared" si="287"/>
        <v>1.2384999999999999</v>
      </c>
      <c r="FV186" s="11">
        <f t="shared" si="287"/>
        <v>1.2384999999999999</v>
      </c>
      <c r="FW186" s="11">
        <f t="shared" si="287"/>
        <v>0</v>
      </c>
      <c r="FX186" s="11">
        <f t="shared" si="287"/>
        <v>0</v>
      </c>
      <c r="FY186" s="93"/>
      <c r="FZ186" s="44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530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531</v>
      </c>
      <c r="B188" s="7" t="s">
        <v>532</v>
      </c>
      <c r="C188" s="44">
        <f t="shared" ref="C188:BN188" si="288">ROUND(IF((OR(C182=1,C183=1))=TRUE(),0,C184*C186),8)</f>
        <v>10732.19326351</v>
      </c>
      <c r="D188" s="44">
        <f t="shared" si="288"/>
        <v>10770.649482139999</v>
      </c>
      <c r="E188" s="44">
        <f t="shared" si="288"/>
        <v>10641.926965840001</v>
      </c>
      <c r="F188" s="44">
        <f t="shared" si="288"/>
        <v>0</v>
      </c>
      <c r="G188" s="44">
        <f t="shared" si="288"/>
        <v>0</v>
      </c>
      <c r="H188" s="44">
        <f t="shared" si="288"/>
        <v>0</v>
      </c>
      <c r="I188" s="44">
        <f t="shared" si="288"/>
        <v>10662.39220658</v>
      </c>
      <c r="J188" s="44">
        <f t="shared" si="288"/>
        <v>9968.4782647499997</v>
      </c>
      <c r="K188" s="44">
        <f t="shared" si="288"/>
        <v>0</v>
      </c>
      <c r="L188" s="44">
        <f t="shared" si="288"/>
        <v>10827.04925158</v>
      </c>
      <c r="M188" s="44">
        <f t="shared" si="288"/>
        <v>10796.82387178</v>
      </c>
      <c r="N188" s="44">
        <f t="shared" si="288"/>
        <v>0</v>
      </c>
      <c r="O188" s="44">
        <f t="shared" si="288"/>
        <v>0</v>
      </c>
      <c r="P188" s="44">
        <f t="shared" si="288"/>
        <v>0</v>
      </c>
      <c r="Q188" s="44">
        <f t="shared" si="288"/>
        <v>10924.51909921</v>
      </c>
      <c r="R188" s="44">
        <f t="shared" si="288"/>
        <v>0</v>
      </c>
      <c r="S188" s="44">
        <f t="shared" si="288"/>
        <v>10364.68604104</v>
      </c>
      <c r="T188" s="44">
        <f t="shared" si="288"/>
        <v>0</v>
      </c>
      <c r="U188" s="44">
        <f t="shared" si="288"/>
        <v>0</v>
      </c>
      <c r="V188" s="44">
        <f t="shared" si="288"/>
        <v>0</v>
      </c>
      <c r="W188" s="44">
        <f t="shared" si="288"/>
        <v>0</v>
      </c>
      <c r="X188" s="44">
        <f t="shared" si="288"/>
        <v>0</v>
      </c>
      <c r="Y188" s="44">
        <f t="shared" si="288"/>
        <v>9504.3405648200005</v>
      </c>
      <c r="Z188" s="44">
        <f t="shared" si="288"/>
        <v>0</v>
      </c>
      <c r="AA188" s="44">
        <f t="shared" si="288"/>
        <v>0</v>
      </c>
      <c r="AB188" s="44">
        <f t="shared" si="288"/>
        <v>0</v>
      </c>
      <c r="AC188" s="44">
        <f t="shared" si="288"/>
        <v>0</v>
      </c>
      <c r="AD188" s="44">
        <f t="shared" si="288"/>
        <v>0</v>
      </c>
      <c r="AE188" s="44">
        <f t="shared" si="288"/>
        <v>0</v>
      </c>
      <c r="AF188" s="44">
        <f t="shared" si="288"/>
        <v>0</v>
      </c>
      <c r="AG188" s="44">
        <f t="shared" si="288"/>
        <v>0</v>
      </c>
      <c r="AH188" s="44">
        <f t="shared" si="288"/>
        <v>9787.6360510199993</v>
      </c>
      <c r="AI188" s="44">
        <f t="shared" si="288"/>
        <v>0</v>
      </c>
      <c r="AJ188" s="44">
        <f t="shared" si="288"/>
        <v>0</v>
      </c>
      <c r="AK188" s="44">
        <f t="shared" si="288"/>
        <v>0</v>
      </c>
      <c r="AL188" s="44">
        <f t="shared" si="288"/>
        <v>0</v>
      </c>
      <c r="AM188" s="44">
        <f t="shared" si="288"/>
        <v>0</v>
      </c>
      <c r="AN188" s="44">
        <f t="shared" si="288"/>
        <v>0</v>
      </c>
      <c r="AO188" s="44">
        <f t="shared" si="288"/>
        <v>10460.20690336</v>
      </c>
      <c r="AP188" s="44">
        <f t="shared" si="288"/>
        <v>10932.61750011</v>
      </c>
      <c r="AQ188" s="44">
        <f t="shared" si="288"/>
        <v>0</v>
      </c>
      <c r="AR188" s="44">
        <f t="shared" si="288"/>
        <v>0</v>
      </c>
      <c r="AS188" s="44">
        <f t="shared" si="288"/>
        <v>0</v>
      </c>
      <c r="AT188" s="44">
        <f t="shared" si="288"/>
        <v>0</v>
      </c>
      <c r="AU188" s="44">
        <f t="shared" si="288"/>
        <v>0</v>
      </c>
      <c r="AV188" s="44">
        <f t="shared" si="288"/>
        <v>0</v>
      </c>
      <c r="AW188" s="44">
        <f t="shared" si="288"/>
        <v>0</v>
      </c>
      <c r="AX188" s="44">
        <f t="shared" si="288"/>
        <v>0</v>
      </c>
      <c r="AY188" s="44">
        <f t="shared" si="288"/>
        <v>0</v>
      </c>
      <c r="AZ188" s="44">
        <f t="shared" si="288"/>
        <v>10601.893125029999</v>
      </c>
      <c r="BA188" s="44">
        <f t="shared" si="288"/>
        <v>10360.397915379999</v>
      </c>
      <c r="BB188" s="44">
        <f t="shared" si="288"/>
        <v>10437.866949929999</v>
      </c>
      <c r="BC188" s="44">
        <f t="shared" si="288"/>
        <v>10623.02592455</v>
      </c>
      <c r="BD188" s="44">
        <f t="shared" si="288"/>
        <v>0</v>
      </c>
      <c r="BE188" s="44">
        <f t="shared" si="288"/>
        <v>0</v>
      </c>
      <c r="BF188" s="44">
        <f t="shared" si="288"/>
        <v>0</v>
      </c>
      <c r="BG188" s="44">
        <f t="shared" si="288"/>
        <v>10411.792783590001</v>
      </c>
      <c r="BH188" s="44">
        <f t="shared" si="288"/>
        <v>0</v>
      </c>
      <c r="BI188" s="44">
        <f t="shared" si="288"/>
        <v>0</v>
      </c>
      <c r="BJ188" s="44">
        <f t="shared" si="288"/>
        <v>0</v>
      </c>
      <c r="BK188" s="44">
        <f t="shared" si="288"/>
        <v>10629.99860298</v>
      </c>
      <c r="BL188" s="44">
        <f t="shared" si="288"/>
        <v>0</v>
      </c>
      <c r="BM188" s="44">
        <f t="shared" si="288"/>
        <v>0</v>
      </c>
      <c r="BN188" s="44">
        <f t="shared" si="288"/>
        <v>10146.87932516</v>
      </c>
      <c r="BO188" s="44">
        <f t="shared" ref="BO188:DZ188" si="289">ROUND(IF((OR(BO182=1,BO183=1))=TRUE(),0,BO184*BO186),8)</f>
        <v>9994.1184283900002</v>
      </c>
      <c r="BP188" s="44">
        <f t="shared" si="289"/>
        <v>0</v>
      </c>
      <c r="BQ188" s="44">
        <f t="shared" si="289"/>
        <v>0</v>
      </c>
      <c r="BR188" s="44">
        <f t="shared" si="289"/>
        <v>10561.478077719999</v>
      </c>
      <c r="BS188" s="44">
        <f t="shared" si="289"/>
        <v>10565.396629929999</v>
      </c>
      <c r="BT188" s="44">
        <f t="shared" si="289"/>
        <v>0</v>
      </c>
      <c r="BU188" s="44">
        <f t="shared" si="289"/>
        <v>0</v>
      </c>
      <c r="BV188" s="44">
        <f t="shared" si="289"/>
        <v>0</v>
      </c>
      <c r="BW188" s="44">
        <f t="shared" si="289"/>
        <v>0</v>
      </c>
      <c r="BX188" s="44">
        <f t="shared" si="289"/>
        <v>0</v>
      </c>
      <c r="BY188" s="44">
        <f t="shared" si="289"/>
        <v>9570.7456624799997</v>
      </c>
      <c r="BZ188" s="44">
        <f t="shared" si="289"/>
        <v>0</v>
      </c>
      <c r="CA188" s="44">
        <f t="shared" si="289"/>
        <v>0</v>
      </c>
      <c r="CB188" s="44">
        <f t="shared" si="289"/>
        <v>0</v>
      </c>
      <c r="CC188" s="44">
        <f t="shared" si="289"/>
        <v>0</v>
      </c>
      <c r="CD188" s="44">
        <f t="shared" si="289"/>
        <v>0</v>
      </c>
      <c r="CE188" s="44">
        <f t="shared" si="289"/>
        <v>0</v>
      </c>
      <c r="CF188" s="44">
        <f t="shared" si="289"/>
        <v>0</v>
      </c>
      <c r="CG188" s="44">
        <f t="shared" si="289"/>
        <v>0</v>
      </c>
      <c r="CH188" s="44">
        <f t="shared" si="289"/>
        <v>0</v>
      </c>
      <c r="CI188" s="44">
        <f t="shared" si="289"/>
        <v>9530.0693187100005</v>
      </c>
      <c r="CJ188" s="44">
        <f t="shared" si="289"/>
        <v>10358.324545789999</v>
      </c>
      <c r="CK188" s="44">
        <f t="shared" si="289"/>
        <v>0</v>
      </c>
      <c r="CL188" s="44">
        <f t="shared" si="289"/>
        <v>0</v>
      </c>
      <c r="CM188" s="44">
        <f t="shared" si="289"/>
        <v>10632.5292414</v>
      </c>
      <c r="CN188" s="44">
        <f t="shared" si="289"/>
        <v>0</v>
      </c>
      <c r="CO188" s="44">
        <f t="shared" si="289"/>
        <v>0</v>
      </c>
      <c r="CP188" s="44">
        <f t="shared" si="289"/>
        <v>10639.2764174</v>
      </c>
      <c r="CQ188" s="44">
        <f t="shared" si="289"/>
        <v>10165.64255941</v>
      </c>
      <c r="CR188" s="44">
        <f t="shared" si="289"/>
        <v>0</v>
      </c>
      <c r="CS188" s="44">
        <f t="shared" si="289"/>
        <v>0</v>
      </c>
      <c r="CT188" s="44">
        <f t="shared" si="289"/>
        <v>0</v>
      </c>
      <c r="CU188" s="44">
        <f t="shared" si="289"/>
        <v>0</v>
      </c>
      <c r="CV188" s="44">
        <f t="shared" si="289"/>
        <v>0</v>
      </c>
      <c r="CW188" s="44">
        <f t="shared" si="289"/>
        <v>0</v>
      </c>
      <c r="CX188" s="44">
        <f t="shared" si="289"/>
        <v>10019.88297631</v>
      </c>
      <c r="CY188" s="44">
        <f t="shared" si="289"/>
        <v>0</v>
      </c>
      <c r="CZ188" s="44">
        <f t="shared" si="289"/>
        <v>10190.6894369</v>
      </c>
      <c r="DA188" s="44">
        <f t="shared" si="289"/>
        <v>0</v>
      </c>
      <c r="DB188" s="44">
        <f t="shared" si="289"/>
        <v>0</v>
      </c>
      <c r="DC188" s="44">
        <f t="shared" si="289"/>
        <v>0</v>
      </c>
      <c r="DD188" s="44">
        <f t="shared" si="289"/>
        <v>0</v>
      </c>
      <c r="DE188" s="44">
        <f t="shared" si="289"/>
        <v>0</v>
      </c>
      <c r="DF188" s="44">
        <f t="shared" si="289"/>
        <v>10121.59978644</v>
      </c>
      <c r="DG188" s="44">
        <f t="shared" si="289"/>
        <v>0</v>
      </c>
      <c r="DH188" s="44">
        <f t="shared" si="289"/>
        <v>9989.8473049099994</v>
      </c>
      <c r="DI188" s="44">
        <f t="shared" si="289"/>
        <v>10101.97123134</v>
      </c>
      <c r="DJ188" s="44">
        <f t="shared" si="289"/>
        <v>10131.57826914</v>
      </c>
      <c r="DK188" s="44">
        <f t="shared" si="289"/>
        <v>10034.397458359999</v>
      </c>
      <c r="DL188" s="44">
        <f t="shared" si="289"/>
        <v>10730.615641320001</v>
      </c>
      <c r="DM188" s="44">
        <f t="shared" si="289"/>
        <v>0</v>
      </c>
      <c r="DN188" s="44">
        <f t="shared" si="289"/>
        <v>10386.219733759999</v>
      </c>
      <c r="DO188" s="44">
        <f t="shared" si="289"/>
        <v>10463.308456659999</v>
      </c>
      <c r="DP188" s="44">
        <f t="shared" si="289"/>
        <v>0</v>
      </c>
      <c r="DQ188" s="44">
        <f t="shared" si="289"/>
        <v>0</v>
      </c>
      <c r="DR188" s="44">
        <f t="shared" si="289"/>
        <v>10051.79604496</v>
      </c>
      <c r="DS188" s="44">
        <f t="shared" si="289"/>
        <v>9942.7620387799998</v>
      </c>
      <c r="DT188" s="44">
        <f t="shared" si="289"/>
        <v>0</v>
      </c>
      <c r="DU188" s="44">
        <f t="shared" si="289"/>
        <v>0</v>
      </c>
      <c r="DV188" s="44">
        <f t="shared" si="289"/>
        <v>0</v>
      </c>
      <c r="DW188" s="44">
        <f t="shared" si="289"/>
        <v>0</v>
      </c>
      <c r="DX188" s="44">
        <f t="shared" si="289"/>
        <v>0</v>
      </c>
      <c r="DY188" s="44">
        <f t="shared" si="289"/>
        <v>0</v>
      </c>
      <c r="DZ188" s="44">
        <f t="shared" si="289"/>
        <v>0</v>
      </c>
      <c r="EA188" s="44">
        <f t="shared" ref="EA188:FX188" si="290">ROUND(IF((OR(EA182=1,EA183=1))=TRUE(),0,EA184*EA186),8)</f>
        <v>0</v>
      </c>
      <c r="EB188" s="44">
        <f t="shared" si="290"/>
        <v>9824.7150940600004</v>
      </c>
      <c r="EC188" s="44">
        <f t="shared" si="290"/>
        <v>0</v>
      </c>
      <c r="ED188" s="44">
        <f t="shared" si="290"/>
        <v>0</v>
      </c>
      <c r="EE188" s="44">
        <f t="shared" si="290"/>
        <v>0</v>
      </c>
      <c r="EF188" s="44">
        <f t="shared" si="290"/>
        <v>9970.4925741900006</v>
      </c>
      <c r="EG188" s="44">
        <f t="shared" si="290"/>
        <v>0</v>
      </c>
      <c r="EH188" s="44">
        <f t="shared" si="290"/>
        <v>0</v>
      </c>
      <c r="EI188" s="44">
        <f t="shared" si="290"/>
        <v>10353.82613017</v>
      </c>
      <c r="EJ188" s="44">
        <f t="shared" si="290"/>
        <v>10250.671294600001</v>
      </c>
      <c r="EK188" s="44">
        <f t="shared" si="290"/>
        <v>0</v>
      </c>
      <c r="EL188" s="44">
        <f t="shared" si="290"/>
        <v>0</v>
      </c>
      <c r="EM188" s="44">
        <f t="shared" si="290"/>
        <v>0</v>
      </c>
      <c r="EN188" s="44">
        <f t="shared" si="290"/>
        <v>9881.1041252899995</v>
      </c>
      <c r="EO188" s="44">
        <f t="shared" si="290"/>
        <v>0</v>
      </c>
      <c r="EP188" s="44">
        <f t="shared" si="290"/>
        <v>0</v>
      </c>
      <c r="EQ188" s="44">
        <f t="shared" si="290"/>
        <v>0</v>
      </c>
      <c r="ER188" s="44">
        <f t="shared" si="290"/>
        <v>0</v>
      </c>
      <c r="ES188" s="44">
        <f t="shared" si="290"/>
        <v>0</v>
      </c>
      <c r="ET188" s="44">
        <f t="shared" si="290"/>
        <v>0</v>
      </c>
      <c r="EU188" s="44">
        <f t="shared" si="290"/>
        <v>9631.7351223299993</v>
      </c>
      <c r="EV188" s="44">
        <f t="shared" si="290"/>
        <v>0</v>
      </c>
      <c r="EW188" s="44">
        <f t="shared" si="290"/>
        <v>0</v>
      </c>
      <c r="EX188" s="44">
        <f t="shared" si="290"/>
        <v>0</v>
      </c>
      <c r="EY188" s="44">
        <f t="shared" si="290"/>
        <v>9822.4242756900003</v>
      </c>
      <c r="EZ188" s="44">
        <f t="shared" si="290"/>
        <v>0</v>
      </c>
      <c r="FA188" s="44">
        <f t="shared" si="290"/>
        <v>0</v>
      </c>
      <c r="FB188" s="44">
        <f t="shared" si="290"/>
        <v>0</v>
      </c>
      <c r="FC188" s="44">
        <f t="shared" si="290"/>
        <v>0</v>
      </c>
      <c r="FD188" s="44">
        <f t="shared" si="290"/>
        <v>0</v>
      </c>
      <c r="FE188" s="44">
        <f t="shared" si="290"/>
        <v>0</v>
      </c>
      <c r="FF188" s="44">
        <f t="shared" si="290"/>
        <v>0</v>
      </c>
      <c r="FG188" s="44">
        <f t="shared" si="290"/>
        <v>0</v>
      </c>
      <c r="FH188" s="44">
        <f t="shared" si="290"/>
        <v>0</v>
      </c>
      <c r="FI188" s="44">
        <f t="shared" si="290"/>
        <v>10296.982514679999</v>
      </c>
      <c r="FJ188" s="44">
        <f t="shared" si="290"/>
        <v>0</v>
      </c>
      <c r="FK188" s="44">
        <f t="shared" si="290"/>
        <v>10387.4027267</v>
      </c>
      <c r="FL188" s="44">
        <f t="shared" si="290"/>
        <v>0</v>
      </c>
      <c r="FM188" s="44">
        <f t="shared" si="290"/>
        <v>0</v>
      </c>
      <c r="FN188" s="44">
        <f t="shared" si="290"/>
        <v>10427.25401792</v>
      </c>
      <c r="FO188" s="44">
        <f t="shared" si="290"/>
        <v>10272.86628217</v>
      </c>
      <c r="FP188" s="44">
        <f t="shared" si="290"/>
        <v>10531.267910390001</v>
      </c>
      <c r="FQ188" s="44">
        <f t="shared" si="290"/>
        <v>10197.329230789999</v>
      </c>
      <c r="FR188" s="44">
        <f t="shared" si="290"/>
        <v>0</v>
      </c>
      <c r="FS188" s="44">
        <f t="shared" si="290"/>
        <v>0</v>
      </c>
      <c r="FT188" s="44">
        <f t="shared" si="290"/>
        <v>0</v>
      </c>
      <c r="FU188" s="44">
        <f t="shared" si="290"/>
        <v>10410.08719772</v>
      </c>
      <c r="FV188" s="44">
        <f t="shared" si="290"/>
        <v>10044.789362199999</v>
      </c>
      <c r="FW188" s="44">
        <f t="shared" si="290"/>
        <v>0</v>
      </c>
      <c r="FX188" s="44">
        <f t="shared" si="290"/>
        <v>0</v>
      </c>
      <c r="FY188" s="11"/>
      <c r="FZ188" s="44"/>
      <c r="GA188" s="7"/>
      <c r="GB188" s="44"/>
      <c r="GC188" s="44"/>
      <c r="GD188" s="44"/>
      <c r="GE188" s="44"/>
      <c r="GF188" s="44"/>
      <c r="GG188" s="7"/>
      <c r="GH188" s="44"/>
      <c r="GI188" s="44"/>
      <c r="GJ188" s="44"/>
      <c r="GK188" s="44"/>
      <c r="GL188" s="44"/>
      <c r="GM188" s="44"/>
    </row>
    <row r="189" spans="1:217" x14ac:dyDescent="0.2">
      <c r="A189" s="7"/>
      <c r="B189" s="7" t="s">
        <v>533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534</v>
      </c>
      <c r="B190" s="7" t="s">
        <v>535</v>
      </c>
      <c r="C190" s="7">
        <f t="shared" ref="C190:AH190" si="291">ROUND(IF((OR(C182=1,C183=1))=TRUE(),0,(C188*459)+(C42*C188*C137)),2)</f>
        <v>11628245.539999999</v>
      </c>
      <c r="D190" s="7">
        <f t="shared" si="291"/>
        <v>28878868.550000001</v>
      </c>
      <c r="E190" s="7">
        <f t="shared" si="291"/>
        <v>11760819.17</v>
      </c>
      <c r="F190" s="7">
        <f t="shared" si="291"/>
        <v>0</v>
      </c>
      <c r="G190" s="7">
        <f t="shared" si="291"/>
        <v>0</v>
      </c>
      <c r="H190" s="7">
        <f t="shared" si="291"/>
        <v>0</v>
      </c>
      <c r="I190" s="7">
        <f t="shared" si="291"/>
        <v>13751543.130000001</v>
      </c>
      <c r="J190" s="7">
        <f t="shared" si="291"/>
        <v>6639724.25</v>
      </c>
      <c r="K190" s="7">
        <f t="shared" si="291"/>
        <v>0</v>
      </c>
      <c r="L190" s="7">
        <f t="shared" si="291"/>
        <v>6888212.04</v>
      </c>
      <c r="M190" s="7">
        <f t="shared" si="291"/>
        <v>6257839.1200000001</v>
      </c>
      <c r="N190" s="7">
        <f t="shared" si="291"/>
        <v>0</v>
      </c>
      <c r="O190" s="7">
        <f t="shared" si="291"/>
        <v>0</v>
      </c>
      <c r="P190" s="7">
        <f t="shared" si="291"/>
        <v>0</v>
      </c>
      <c r="Q190" s="7">
        <f t="shared" si="291"/>
        <v>42519233.390000001</v>
      </c>
      <c r="R190" s="7">
        <f t="shared" si="291"/>
        <v>0</v>
      </c>
      <c r="S190" s="7">
        <f t="shared" si="291"/>
        <v>5963964.7199999997</v>
      </c>
      <c r="T190" s="7">
        <f t="shared" si="291"/>
        <v>0</v>
      </c>
      <c r="U190" s="7">
        <f t="shared" si="291"/>
        <v>0</v>
      </c>
      <c r="V190" s="7">
        <f t="shared" si="291"/>
        <v>0</v>
      </c>
      <c r="W190" s="7">
        <f t="shared" si="291"/>
        <v>0</v>
      </c>
      <c r="X190" s="7">
        <f t="shared" si="291"/>
        <v>0</v>
      </c>
      <c r="Y190" s="7">
        <f t="shared" si="291"/>
        <v>6116043.1500000004</v>
      </c>
      <c r="Z190" s="7">
        <f t="shared" si="291"/>
        <v>0</v>
      </c>
      <c r="AA190" s="7">
        <f t="shared" si="291"/>
        <v>0</v>
      </c>
      <c r="AB190" s="7">
        <f t="shared" si="291"/>
        <v>0</v>
      </c>
      <c r="AC190" s="7">
        <f t="shared" si="291"/>
        <v>0</v>
      </c>
      <c r="AD190" s="7">
        <f t="shared" si="291"/>
        <v>0</v>
      </c>
      <c r="AE190" s="7">
        <f t="shared" si="291"/>
        <v>0</v>
      </c>
      <c r="AF190" s="7">
        <f t="shared" si="291"/>
        <v>0</v>
      </c>
      <c r="AG190" s="7">
        <f t="shared" si="291"/>
        <v>0</v>
      </c>
      <c r="AH190" s="7">
        <f t="shared" si="291"/>
        <v>5162234.16</v>
      </c>
      <c r="AI190" s="7">
        <f t="shared" ref="AI190:BN190" si="292">ROUND(IF((OR(AI182=1,AI183=1))=TRUE(),0,(AI188*459)+(AI42*AI188*AI137)),2)</f>
        <v>0</v>
      </c>
      <c r="AJ190" s="7">
        <f t="shared" si="292"/>
        <v>0</v>
      </c>
      <c r="AK190" s="7">
        <f t="shared" si="292"/>
        <v>0</v>
      </c>
      <c r="AL190" s="7">
        <f t="shared" si="292"/>
        <v>0</v>
      </c>
      <c r="AM190" s="7">
        <f t="shared" si="292"/>
        <v>0</v>
      </c>
      <c r="AN190" s="7">
        <f t="shared" si="292"/>
        <v>0</v>
      </c>
      <c r="AO190" s="7">
        <f t="shared" si="292"/>
        <v>8325780.7599999998</v>
      </c>
      <c r="AP190" s="7">
        <f t="shared" si="292"/>
        <v>76086163.719999999</v>
      </c>
      <c r="AQ190" s="7">
        <f t="shared" si="292"/>
        <v>0</v>
      </c>
      <c r="AR190" s="7">
        <f t="shared" si="292"/>
        <v>0</v>
      </c>
      <c r="AS190" s="7">
        <f t="shared" si="292"/>
        <v>0</v>
      </c>
      <c r="AT190" s="7">
        <f t="shared" si="292"/>
        <v>0</v>
      </c>
      <c r="AU190" s="7">
        <f t="shared" si="292"/>
        <v>0</v>
      </c>
      <c r="AV190" s="7">
        <f t="shared" si="292"/>
        <v>0</v>
      </c>
      <c r="AW190" s="7">
        <f t="shared" si="292"/>
        <v>0</v>
      </c>
      <c r="AX190" s="7">
        <f t="shared" si="292"/>
        <v>0</v>
      </c>
      <c r="AY190" s="7">
        <f t="shared" si="292"/>
        <v>0</v>
      </c>
      <c r="AZ190" s="7">
        <f t="shared" si="292"/>
        <v>15251077.710000001</v>
      </c>
      <c r="BA190" s="7">
        <f t="shared" si="292"/>
        <v>10175982.83</v>
      </c>
      <c r="BB190" s="7">
        <f t="shared" si="292"/>
        <v>9397336.8699999992</v>
      </c>
      <c r="BC190" s="7">
        <f t="shared" si="292"/>
        <v>25544595.550000001</v>
      </c>
      <c r="BD190" s="7">
        <f t="shared" si="292"/>
        <v>0</v>
      </c>
      <c r="BE190" s="7">
        <f t="shared" si="292"/>
        <v>0</v>
      </c>
      <c r="BF190" s="7">
        <f t="shared" si="292"/>
        <v>0</v>
      </c>
      <c r="BG190" s="7">
        <f t="shared" si="292"/>
        <v>5486181.8499999996</v>
      </c>
      <c r="BH190" s="7">
        <f t="shared" si="292"/>
        <v>0</v>
      </c>
      <c r="BI190" s="7">
        <f t="shared" si="292"/>
        <v>0</v>
      </c>
      <c r="BJ190" s="7">
        <f t="shared" si="292"/>
        <v>0</v>
      </c>
      <c r="BK190" s="7">
        <f t="shared" si="292"/>
        <v>17351474.280000001</v>
      </c>
      <c r="BL190" s="7">
        <f t="shared" si="292"/>
        <v>0</v>
      </c>
      <c r="BM190" s="7">
        <f t="shared" si="292"/>
        <v>0</v>
      </c>
      <c r="BN190" s="7">
        <f t="shared" si="292"/>
        <v>7167430.8600000003</v>
      </c>
      <c r="BO190" s="7">
        <f t="shared" ref="BO190:CT190" si="293">ROUND(IF((OR(BO182=1,BO183=1))=TRUE(),0,(BO188*459)+(BO42*BO188*BO137)),2)</f>
        <v>5263822.22</v>
      </c>
      <c r="BP190" s="7">
        <f t="shared" si="293"/>
        <v>0</v>
      </c>
      <c r="BQ190" s="7">
        <f t="shared" si="293"/>
        <v>0</v>
      </c>
      <c r="BR190" s="7">
        <f t="shared" si="293"/>
        <v>7507690.0599999996</v>
      </c>
      <c r="BS190" s="7">
        <f t="shared" si="293"/>
        <v>5785061.79</v>
      </c>
      <c r="BT190" s="7">
        <f t="shared" si="293"/>
        <v>0</v>
      </c>
      <c r="BU190" s="7">
        <f t="shared" si="293"/>
        <v>0</v>
      </c>
      <c r="BV190" s="7">
        <f t="shared" si="293"/>
        <v>0</v>
      </c>
      <c r="BW190" s="7">
        <f t="shared" si="293"/>
        <v>0</v>
      </c>
      <c r="BX190" s="7">
        <f t="shared" si="293"/>
        <v>0</v>
      </c>
      <c r="BY190" s="7">
        <f t="shared" si="293"/>
        <v>4915764.67</v>
      </c>
      <c r="BZ190" s="7">
        <f t="shared" si="293"/>
        <v>0</v>
      </c>
      <c r="CA190" s="7">
        <f t="shared" si="293"/>
        <v>0</v>
      </c>
      <c r="CB190" s="7">
        <f t="shared" si="293"/>
        <v>0</v>
      </c>
      <c r="CC190" s="7">
        <f t="shared" si="293"/>
        <v>0</v>
      </c>
      <c r="CD190" s="7">
        <f t="shared" si="293"/>
        <v>0</v>
      </c>
      <c r="CE190" s="7">
        <f t="shared" si="293"/>
        <v>0</v>
      </c>
      <c r="CF190" s="7">
        <f t="shared" si="293"/>
        <v>0</v>
      </c>
      <c r="CG190" s="7">
        <f t="shared" si="293"/>
        <v>0</v>
      </c>
      <c r="CH190" s="7">
        <f t="shared" si="293"/>
        <v>0</v>
      </c>
      <c r="CI190" s="7">
        <f t="shared" si="293"/>
        <v>4855646.5599999996</v>
      </c>
      <c r="CJ190" s="7">
        <f t="shared" si="293"/>
        <v>5480630.9500000002</v>
      </c>
      <c r="CK190" s="7">
        <f t="shared" si="293"/>
        <v>0</v>
      </c>
      <c r="CL190" s="7">
        <f t="shared" si="293"/>
        <v>0</v>
      </c>
      <c r="CM190" s="7">
        <f t="shared" si="293"/>
        <v>5433307.5</v>
      </c>
      <c r="CN190" s="7">
        <f t="shared" si="293"/>
        <v>0</v>
      </c>
      <c r="CO190" s="7">
        <f t="shared" si="293"/>
        <v>0</v>
      </c>
      <c r="CP190" s="7">
        <f t="shared" si="293"/>
        <v>5449777.8399999999</v>
      </c>
      <c r="CQ190" s="7">
        <f t="shared" si="293"/>
        <v>5506647.25</v>
      </c>
      <c r="CR190" s="7">
        <f t="shared" si="293"/>
        <v>0</v>
      </c>
      <c r="CS190" s="7">
        <f t="shared" si="293"/>
        <v>0</v>
      </c>
      <c r="CT190" s="7">
        <f t="shared" si="293"/>
        <v>0</v>
      </c>
      <c r="CU190" s="7">
        <f t="shared" ref="CU190:DZ190" si="294">ROUND(IF((OR(CU182=1,CU183=1))=TRUE(),0,(CU188*459)+(CU42*CU188*CU137)),2)</f>
        <v>0</v>
      </c>
      <c r="CV190" s="7">
        <f t="shared" si="294"/>
        <v>0</v>
      </c>
      <c r="CW190" s="7">
        <f t="shared" si="294"/>
        <v>0</v>
      </c>
      <c r="CX190" s="7">
        <f t="shared" si="294"/>
        <v>4877358.4000000004</v>
      </c>
      <c r="CY190" s="7">
        <f t="shared" si="294"/>
        <v>0</v>
      </c>
      <c r="CZ190" s="7">
        <f t="shared" si="294"/>
        <v>5938685.4100000001</v>
      </c>
      <c r="DA190" s="7">
        <f t="shared" si="294"/>
        <v>0</v>
      </c>
      <c r="DB190" s="7">
        <f t="shared" si="294"/>
        <v>0</v>
      </c>
      <c r="DC190" s="7">
        <f t="shared" si="294"/>
        <v>0</v>
      </c>
      <c r="DD190" s="7">
        <f t="shared" si="294"/>
        <v>0</v>
      </c>
      <c r="DE190" s="7">
        <f t="shared" si="294"/>
        <v>0</v>
      </c>
      <c r="DF190" s="7">
        <f t="shared" si="294"/>
        <v>18559329.75</v>
      </c>
      <c r="DG190" s="7">
        <f t="shared" si="294"/>
        <v>0</v>
      </c>
      <c r="DH190" s="7">
        <f t="shared" si="294"/>
        <v>5772373.5300000003</v>
      </c>
      <c r="DI190" s="7">
        <f t="shared" si="294"/>
        <v>6505709.8799999999</v>
      </c>
      <c r="DJ190" s="7">
        <f t="shared" si="294"/>
        <v>5027775.45</v>
      </c>
      <c r="DK190" s="7">
        <f t="shared" si="294"/>
        <v>4884423.58</v>
      </c>
      <c r="DL190" s="7">
        <f t="shared" si="294"/>
        <v>9162572.2400000002</v>
      </c>
      <c r="DM190" s="7">
        <f t="shared" si="294"/>
        <v>0</v>
      </c>
      <c r="DN190" s="7">
        <f t="shared" si="294"/>
        <v>5705399.7699999996</v>
      </c>
      <c r="DO190" s="7">
        <f t="shared" si="294"/>
        <v>7019540.6699999999</v>
      </c>
      <c r="DP190" s="7">
        <f t="shared" si="294"/>
        <v>0</v>
      </c>
      <c r="DQ190" s="7">
        <f t="shared" si="294"/>
        <v>0</v>
      </c>
      <c r="DR190" s="7">
        <f t="shared" si="294"/>
        <v>5949899.3200000003</v>
      </c>
      <c r="DS190" s="7">
        <f t="shared" si="294"/>
        <v>5267198.08</v>
      </c>
      <c r="DT190" s="7">
        <f t="shared" si="294"/>
        <v>0</v>
      </c>
      <c r="DU190" s="7">
        <f t="shared" si="294"/>
        <v>0</v>
      </c>
      <c r="DV190" s="7">
        <f t="shared" si="294"/>
        <v>0</v>
      </c>
      <c r="DW190" s="7">
        <f t="shared" si="294"/>
        <v>0</v>
      </c>
      <c r="DX190" s="7">
        <f t="shared" si="294"/>
        <v>0</v>
      </c>
      <c r="DY190" s="7">
        <f t="shared" si="294"/>
        <v>0</v>
      </c>
      <c r="DZ190" s="7">
        <f t="shared" si="294"/>
        <v>0</v>
      </c>
      <c r="EA190" s="7">
        <f t="shared" ref="EA190:FF190" si="295">ROUND(IF((OR(EA182=1,EA183=1))=TRUE(),0,(EA188*459)+(EA42*EA188*EA137)),2)</f>
        <v>0</v>
      </c>
      <c r="EB190" s="7">
        <f t="shared" si="295"/>
        <v>4937273.0199999996</v>
      </c>
      <c r="EC190" s="7">
        <f t="shared" si="295"/>
        <v>0</v>
      </c>
      <c r="ED190" s="7">
        <f t="shared" si="295"/>
        <v>0</v>
      </c>
      <c r="EE190" s="7">
        <f t="shared" si="295"/>
        <v>0</v>
      </c>
      <c r="EF190" s="7">
        <f t="shared" si="295"/>
        <v>5737380.3600000003</v>
      </c>
      <c r="EG190" s="7">
        <f t="shared" si="295"/>
        <v>0</v>
      </c>
      <c r="EH190" s="7">
        <f t="shared" si="295"/>
        <v>0</v>
      </c>
      <c r="EI190" s="7">
        <f t="shared" si="295"/>
        <v>19972033.620000001</v>
      </c>
      <c r="EJ190" s="7">
        <f t="shared" si="295"/>
        <v>10606984.630000001</v>
      </c>
      <c r="EK190" s="7">
        <f t="shared" si="295"/>
        <v>0</v>
      </c>
      <c r="EL190" s="7">
        <f t="shared" si="295"/>
        <v>0</v>
      </c>
      <c r="EM190" s="7">
        <f t="shared" si="295"/>
        <v>0</v>
      </c>
      <c r="EN190" s="7">
        <f t="shared" si="295"/>
        <v>5513418.96</v>
      </c>
      <c r="EO190" s="7">
        <f t="shared" si="295"/>
        <v>0</v>
      </c>
      <c r="EP190" s="7">
        <f t="shared" si="295"/>
        <v>0</v>
      </c>
      <c r="EQ190" s="7">
        <f t="shared" si="295"/>
        <v>0</v>
      </c>
      <c r="ER190" s="7">
        <f t="shared" si="295"/>
        <v>0</v>
      </c>
      <c r="ES190" s="7">
        <f t="shared" si="295"/>
        <v>0</v>
      </c>
      <c r="ET190" s="7">
        <f t="shared" si="295"/>
        <v>0</v>
      </c>
      <c r="EU190" s="7">
        <f t="shared" si="295"/>
        <v>5012509.07</v>
      </c>
      <c r="EV190" s="7">
        <f t="shared" si="295"/>
        <v>0</v>
      </c>
      <c r="EW190" s="7">
        <f t="shared" si="295"/>
        <v>0</v>
      </c>
      <c r="EX190" s="7">
        <f t="shared" si="295"/>
        <v>0</v>
      </c>
      <c r="EY190" s="7">
        <f t="shared" si="295"/>
        <v>5128955.6399999997</v>
      </c>
      <c r="EZ190" s="7">
        <f t="shared" si="295"/>
        <v>0</v>
      </c>
      <c r="FA190" s="7">
        <f t="shared" si="295"/>
        <v>0</v>
      </c>
      <c r="FB190" s="7">
        <f t="shared" si="295"/>
        <v>0</v>
      </c>
      <c r="FC190" s="7">
        <f t="shared" si="295"/>
        <v>0</v>
      </c>
      <c r="FD190" s="7">
        <f t="shared" si="295"/>
        <v>0</v>
      </c>
      <c r="FE190" s="7">
        <f t="shared" si="295"/>
        <v>0</v>
      </c>
      <c r="FF190" s="7">
        <f t="shared" si="295"/>
        <v>0</v>
      </c>
      <c r="FG190" s="7">
        <f t="shared" ref="FG190:FX190" si="296">ROUND(IF((OR(FG182=1,FG183=1))=TRUE(),0,(FG188*459)+(FG42*FG188*FG137)),2)</f>
        <v>0</v>
      </c>
      <c r="FH190" s="7">
        <f t="shared" si="296"/>
        <v>0</v>
      </c>
      <c r="FI190" s="7">
        <f t="shared" si="296"/>
        <v>6030654.3399999999</v>
      </c>
      <c r="FJ190" s="7">
        <f t="shared" si="296"/>
        <v>0</v>
      </c>
      <c r="FK190" s="7">
        <f t="shared" si="296"/>
        <v>6234560.6699999999</v>
      </c>
      <c r="FL190" s="7">
        <f t="shared" si="296"/>
        <v>0</v>
      </c>
      <c r="FM190" s="7">
        <f t="shared" si="296"/>
        <v>0</v>
      </c>
      <c r="FN190" s="7">
        <f t="shared" si="296"/>
        <v>23842833.91</v>
      </c>
      <c r="FO190" s="7">
        <f t="shared" si="296"/>
        <v>5346040.7</v>
      </c>
      <c r="FP190" s="7">
        <f t="shared" si="296"/>
        <v>6684237.8700000001</v>
      </c>
      <c r="FQ190" s="7">
        <f t="shared" si="296"/>
        <v>5250564.03</v>
      </c>
      <c r="FR190" s="7">
        <f t="shared" si="296"/>
        <v>0</v>
      </c>
      <c r="FS190" s="7">
        <f t="shared" si="296"/>
        <v>0</v>
      </c>
      <c r="FT190" s="7">
        <f t="shared" si="296"/>
        <v>0</v>
      </c>
      <c r="FU190" s="7">
        <f t="shared" si="296"/>
        <v>5481910.2800000003</v>
      </c>
      <c r="FV190" s="7">
        <f t="shared" si="296"/>
        <v>5054738.9000000004</v>
      </c>
      <c r="FW190" s="7">
        <f t="shared" si="296"/>
        <v>0</v>
      </c>
      <c r="FX190" s="7">
        <f t="shared" si="296"/>
        <v>0</v>
      </c>
      <c r="FY190" s="44"/>
      <c r="FZ190" s="78"/>
      <c r="GA190" s="7"/>
      <c r="GB190" s="44"/>
      <c r="GC190" s="44"/>
      <c r="GD190" s="44"/>
      <c r="GE190" s="44"/>
      <c r="GF190" s="44"/>
      <c r="GG190" s="7"/>
      <c r="GH190" s="44"/>
      <c r="GI190" s="44"/>
      <c r="GJ190" s="44"/>
      <c r="GK190" s="44"/>
      <c r="GL190" s="44"/>
      <c r="GM190" s="44"/>
    </row>
    <row r="191" spans="1:217" x14ac:dyDescent="0.2">
      <c r="A191" s="7"/>
      <c r="B191" s="7" t="s">
        <v>536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537</v>
      </c>
      <c r="B192" s="7" t="s">
        <v>538</v>
      </c>
      <c r="C192" s="19">
        <f t="shared" ref="C192:AH192" si="297">IF((OR(C182=1,C183=1))=TRUE(),0,C98)</f>
        <v>6444.1</v>
      </c>
      <c r="D192" s="19">
        <f t="shared" si="297"/>
        <v>42198.8</v>
      </c>
      <c r="E192" s="19">
        <f t="shared" si="297"/>
        <v>7026.4</v>
      </c>
      <c r="F192" s="19">
        <f t="shared" si="297"/>
        <v>0</v>
      </c>
      <c r="G192" s="19">
        <f t="shared" si="297"/>
        <v>0</v>
      </c>
      <c r="H192" s="19">
        <f t="shared" si="297"/>
        <v>0</v>
      </c>
      <c r="I192" s="19">
        <f t="shared" si="297"/>
        <v>9682</v>
      </c>
      <c r="J192" s="19">
        <f t="shared" si="297"/>
        <v>2384.5</v>
      </c>
      <c r="K192" s="19">
        <f t="shared" si="297"/>
        <v>0</v>
      </c>
      <c r="L192" s="19">
        <f t="shared" si="297"/>
        <v>2465.6999999999998</v>
      </c>
      <c r="M192" s="19">
        <f t="shared" si="297"/>
        <v>1259.7</v>
      </c>
      <c r="N192" s="19">
        <f t="shared" si="297"/>
        <v>0</v>
      </c>
      <c r="O192" s="19">
        <f t="shared" si="297"/>
        <v>0</v>
      </c>
      <c r="P192" s="19">
        <f t="shared" si="297"/>
        <v>0</v>
      </c>
      <c r="Q192" s="19">
        <f t="shared" si="297"/>
        <v>38906.879999999997</v>
      </c>
      <c r="R192" s="19">
        <f t="shared" si="297"/>
        <v>0</v>
      </c>
      <c r="S192" s="19">
        <f t="shared" si="297"/>
        <v>1698.66</v>
      </c>
      <c r="T192" s="19">
        <f t="shared" si="297"/>
        <v>0</v>
      </c>
      <c r="U192" s="19">
        <f t="shared" si="297"/>
        <v>0</v>
      </c>
      <c r="V192" s="19">
        <f t="shared" si="297"/>
        <v>0</v>
      </c>
      <c r="W192" s="19">
        <f t="shared" si="297"/>
        <v>0</v>
      </c>
      <c r="X192" s="19">
        <f t="shared" si="297"/>
        <v>0</v>
      </c>
      <c r="Y192" s="19">
        <f t="shared" si="297"/>
        <v>477</v>
      </c>
      <c r="Z192" s="19">
        <f t="shared" si="297"/>
        <v>0</v>
      </c>
      <c r="AA192" s="19">
        <f t="shared" si="297"/>
        <v>0</v>
      </c>
      <c r="AB192" s="19">
        <f t="shared" si="297"/>
        <v>0</v>
      </c>
      <c r="AC192" s="19">
        <f t="shared" si="297"/>
        <v>0</v>
      </c>
      <c r="AD192" s="19">
        <f t="shared" si="297"/>
        <v>0</v>
      </c>
      <c r="AE192" s="19">
        <f t="shared" si="297"/>
        <v>0</v>
      </c>
      <c r="AF192" s="19">
        <f t="shared" si="297"/>
        <v>0</v>
      </c>
      <c r="AG192" s="19">
        <f t="shared" si="297"/>
        <v>0</v>
      </c>
      <c r="AH192" s="19">
        <f t="shared" si="297"/>
        <v>1092</v>
      </c>
      <c r="AI192" s="19">
        <f t="shared" ref="AI192:BN192" si="298">IF((OR(AI182=1,AI183=1))=TRUE(),0,AI98)</f>
        <v>0</v>
      </c>
      <c r="AJ192" s="19">
        <f t="shared" si="298"/>
        <v>0</v>
      </c>
      <c r="AK192" s="19">
        <f t="shared" si="298"/>
        <v>0</v>
      </c>
      <c r="AL192" s="19">
        <f t="shared" si="298"/>
        <v>0</v>
      </c>
      <c r="AM192" s="19">
        <f t="shared" si="298"/>
        <v>0</v>
      </c>
      <c r="AN192" s="19">
        <f t="shared" si="298"/>
        <v>0</v>
      </c>
      <c r="AO192" s="19">
        <f t="shared" si="298"/>
        <v>4749.0600000000004</v>
      </c>
      <c r="AP192" s="19">
        <f t="shared" si="298"/>
        <v>89438.9</v>
      </c>
      <c r="AQ192" s="19">
        <f t="shared" si="298"/>
        <v>0</v>
      </c>
      <c r="AR192" s="19">
        <f t="shared" si="298"/>
        <v>0</v>
      </c>
      <c r="AS192" s="19">
        <f t="shared" si="298"/>
        <v>0</v>
      </c>
      <c r="AT192" s="19">
        <f t="shared" si="298"/>
        <v>0</v>
      </c>
      <c r="AU192" s="19">
        <f t="shared" si="298"/>
        <v>0</v>
      </c>
      <c r="AV192" s="19">
        <f t="shared" si="298"/>
        <v>0</v>
      </c>
      <c r="AW192" s="19">
        <f t="shared" si="298"/>
        <v>0</v>
      </c>
      <c r="AX192" s="19">
        <f t="shared" si="298"/>
        <v>0</v>
      </c>
      <c r="AY192" s="19">
        <f t="shared" si="298"/>
        <v>0</v>
      </c>
      <c r="AZ192" s="19">
        <f t="shared" si="298"/>
        <v>11424.98</v>
      </c>
      <c r="BA192" s="19">
        <f t="shared" si="298"/>
        <v>9315</v>
      </c>
      <c r="BB192" s="19">
        <f t="shared" si="298"/>
        <v>8165.7</v>
      </c>
      <c r="BC192" s="19">
        <f t="shared" si="298"/>
        <v>28630.76</v>
      </c>
      <c r="BD192" s="19">
        <f t="shared" si="298"/>
        <v>0</v>
      </c>
      <c r="BE192" s="19">
        <f t="shared" si="298"/>
        <v>0</v>
      </c>
      <c r="BF192" s="19">
        <f t="shared" si="298"/>
        <v>0</v>
      </c>
      <c r="BG192" s="19">
        <f t="shared" si="298"/>
        <v>1031.0999999999999</v>
      </c>
      <c r="BH192" s="19">
        <f t="shared" si="298"/>
        <v>0</v>
      </c>
      <c r="BI192" s="19">
        <f t="shared" si="298"/>
        <v>0</v>
      </c>
      <c r="BJ192" s="19">
        <f t="shared" si="298"/>
        <v>0</v>
      </c>
      <c r="BK192" s="19">
        <f t="shared" si="298"/>
        <v>17933.72</v>
      </c>
      <c r="BL192" s="19">
        <f t="shared" si="298"/>
        <v>0</v>
      </c>
      <c r="BM192" s="19">
        <f t="shared" si="298"/>
        <v>0</v>
      </c>
      <c r="BN192" s="19">
        <f t="shared" si="298"/>
        <v>3598.8</v>
      </c>
      <c r="BO192" s="19">
        <f t="shared" ref="BO192:CT192" si="299">IF((OR(BO182=1,BO183=1))=TRUE(),0,BO98)</f>
        <v>1353.8</v>
      </c>
      <c r="BP192" s="19">
        <f t="shared" si="299"/>
        <v>0</v>
      </c>
      <c r="BQ192" s="19">
        <f t="shared" si="299"/>
        <v>0</v>
      </c>
      <c r="BR192" s="19">
        <f t="shared" si="299"/>
        <v>4685.18</v>
      </c>
      <c r="BS192" s="19">
        <f t="shared" si="299"/>
        <v>1206.8</v>
      </c>
      <c r="BT192" s="19">
        <f t="shared" si="299"/>
        <v>0</v>
      </c>
      <c r="BU192" s="19">
        <f t="shared" si="299"/>
        <v>0</v>
      </c>
      <c r="BV192" s="19">
        <f t="shared" si="299"/>
        <v>0</v>
      </c>
      <c r="BW192" s="19">
        <f t="shared" si="299"/>
        <v>0</v>
      </c>
      <c r="BX192" s="19">
        <f t="shared" si="299"/>
        <v>0</v>
      </c>
      <c r="BY192" s="19">
        <f t="shared" si="299"/>
        <v>543.5</v>
      </c>
      <c r="BZ192" s="19">
        <f t="shared" si="299"/>
        <v>0</v>
      </c>
      <c r="CA192" s="19">
        <f t="shared" si="299"/>
        <v>0</v>
      </c>
      <c r="CB192" s="19">
        <f t="shared" si="299"/>
        <v>0</v>
      </c>
      <c r="CC192" s="19">
        <f t="shared" si="299"/>
        <v>0</v>
      </c>
      <c r="CD192" s="19">
        <f t="shared" si="299"/>
        <v>0</v>
      </c>
      <c r="CE192" s="19">
        <f t="shared" si="299"/>
        <v>0</v>
      </c>
      <c r="CF192" s="19">
        <f t="shared" si="299"/>
        <v>0</v>
      </c>
      <c r="CG192" s="19">
        <f t="shared" si="299"/>
        <v>0</v>
      </c>
      <c r="CH192" s="19">
        <f t="shared" si="299"/>
        <v>0</v>
      </c>
      <c r="CI192" s="19">
        <f t="shared" si="299"/>
        <v>719.7</v>
      </c>
      <c r="CJ192" s="19">
        <f t="shared" si="299"/>
        <v>1020</v>
      </c>
      <c r="CK192" s="19">
        <f t="shared" si="299"/>
        <v>0</v>
      </c>
      <c r="CL192" s="19">
        <f t="shared" si="299"/>
        <v>0</v>
      </c>
      <c r="CM192" s="19">
        <f t="shared" si="299"/>
        <v>776.2</v>
      </c>
      <c r="CN192" s="19">
        <f t="shared" si="299"/>
        <v>0</v>
      </c>
      <c r="CO192" s="19">
        <f t="shared" si="299"/>
        <v>0</v>
      </c>
      <c r="CP192" s="19">
        <f t="shared" si="299"/>
        <v>1049.78</v>
      </c>
      <c r="CQ192" s="19">
        <f t="shared" si="299"/>
        <v>924.1</v>
      </c>
      <c r="CR192" s="19">
        <f t="shared" si="299"/>
        <v>0</v>
      </c>
      <c r="CS192" s="19">
        <f t="shared" si="299"/>
        <v>0</v>
      </c>
      <c r="CT192" s="19">
        <f t="shared" si="299"/>
        <v>0</v>
      </c>
      <c r="CU192" s="19">
        <f t="shared" ref="CU192:DZ192" si="300">IF((OR(CU182=1,CU183=1))=TRUE(),0,CU98)</f>
        <v>0</v>
      </c>
      <c r="CV192" s="19">
        <f t="shared" si="300"/>
        <v>0</v>
      </c>
      <c r="CW192" s="19">
        <f t="shared" si="300"/>
        <v>0</v>
      </c>
      <c r="CX192" s="19">
        <f t="shared" si="300"/>
        <v>475.8</v>
      </c>
      <c r="CY192" s="19">
        <f t="shared" si="300"/>
        <v>0</v>
      </c>
      <c r="CZ192" s="19">
        <f t="shared" si="300"/>
        <v>2115.4</v>
      </c>
      <c r="DA192" s="19">
        <f t="shared" si="300"/>
        <v>0</v>
      </c>
      <c r="DB192" s="19">
        <f t="shared" si="300"/>
        <v>0</v>
      </c>
      <c r="DC192" s="19">
        <f t="shared" si="300"/>
        <v>0</v>
      </c>
      <c r="DD192" s="19">
        <f t="shared" si="300"/>
        <v>0</v>
      </c>
      <c r="DE192" s="19">
        <f t="shared" si="300"/>
        <v>0</v>
      </c>
      <c r="DF192" s="19">
        <f t="shared" si="300"/>
        <v>22061.599999999999</v>
      </c>
      <c r="DG192" s="19">
        <f t="shared" si="300"/>
        <v>0</v>
      </c>
      <c r="DH192" s="19">
        <f t="shared" si="300"/>
        <v>2082.8000000000002</v>
      </c>
      <c r="DI192" s="19">
        <f t="shared" si="300"/>
        <v>2708.96</v>
      </c>
      <c r="DJ192" s="19">
        <f t="shared" si="300"/>
        <v>663.2</v>
      </c>
      <c r="DK192" s="19">
        <f t="shared" si="300"/>
        <v>471</v>
      </c>
      <c r="DL192" s="19">
        <f t="shared" si="300"/>
        <v>5926.9</v>
      </c>
      <c r="DM192" s="19">
        <f t="shared" si="300"/>
        <v>0</v>
      </c>
      <c r="DN192" s="19">
        <f t="shared" si="300"/>
        <v>1408.2</v>
      </c>
      <c r="DO192" s="19">
        <f t="shared" si="300"/>
        <v>3304</v>
      </c>
      <c r="DP192" s="19">
        <f t="shared" si="300"/>
        <v>0</v>
      </c>
      <c r="DQ192" s="19">
        <f t="shared" si="300"/>
        <v>0</v>
      </c>
      <c r="DR192" s="19">
        <f t="shared" si="300"/>
        <v>1462</v>
      </c>
      <c r="DS192" s="19">
        <f t="shared" si="300"/>
        <v>790.1</v>
      </c>
      <c r="DT192" s="19">
        <f t="shared" si="300"/>
        <v>0</v>
      </c>
      <c r="DU192" s="19">
        <f t="shared" si="300"/>
        <v>0</v>
      </c>
      <c r="DV192" s="19">
        <f t="shared" si="300"/>
        <v>0</v>
      </c>
      <c r="DW192" s="19">
        <f t="shared" si="300"/>
        <v>0</v>
      </c>
      <c r="DX192" s="19">
        <f t="shared" si="300"/>
        <v>0</v>
      </c>
      <c r="DY192" s="19">
        <f t="shared" si="300"/>
        <v>0</v>
      </c>
      <c r="DZ192" s="19">
        <f t="shared" si="300"/>
        <v>0</v>
      </c>
      <c r="EA192" s="19">
        <f t="shared" ref="EA192:FF192" si="301">IF((OR(EA182=1,EA183=1))=TRUE(),0,EA98)</f>
        <v>0</v>
      </c>
      <c r="EB192" s="19">
        <f t="shared" si="301"/>
        <v>609</v>
      </c>
      <c r="EC192" s="19">
        <f t="shared" si="301"/>
        <v>0</v>
      </c>
      <c r="ED192" s="19">
        <f t="shared" si="301"/>
        <v>0</v>
      </c>
      <c r="EE192" s="19">
        <f t="shared" si="301"/>
        <v>0</v>
      </c>
      <c r="EF192" s="19">
        <f t="shared" si="301"/>
        <v>1539.5</v>
      </c>
      <c r="EG192" s="19">
        <f t="shared" si="301"/>
        <v>0</v>
      </c>
      <c r="EH192" s="19">
        <f t="shared" si="301"/>
        <v>0</v>
      </c>
      <c r="EI192" s="19">
        <f t="shared" si="301"/>
        <v>15861.6</v>
      </c>
      <c r="EJ192" s="19">
        <f t="shared" si="301"/>
        <v>10051.120000000001</v>
      </c>
      <c r="EK192" s="19">
        <f t="shared" si="301"/>
        <v>0</v>
      </c>
      <c r="EL192" s="19">
        <f t="shared" si="301"/>
        <v>0</v>
      </c>
      <c r="EM192" s="19">
        <f t="shared" si="301"/>
        <v>0</v>
      </c>
      <c r="EN192" s="19">
        <f t="shared" si="301"/>
        <v>1063.5</v>
      </c>
      <c r="EO192" s="19">
        <f t="shared" si="301"/>
        <v>0</v>
      </c>
      <c r="EP192" s="19">
        <f t="shared" si="301"/>
        <v>0</v>
      </c>
      <c r="EQ192" s="19">
        <f t="shared" si="301"/>
        <v>0</v>
      </c>
      <c r="ER192" s="19">
        <f t="shared" si="301"/>
        <v>0</v>
      </c>
      <c r="ES192" s="19">
        <f t="shared" si="301"/>
        <v>0</v>
      </c>
      <c r="ET192" s="19">
        <f t="shared" si="301"/>
        <v>0</v>
      </c>
      <c r="EU192" s="19">
        <f t="shared" si="301"/>
        <v>612.79999999999995</v>
      </c>
      <c r="EV192" s="19">
        <f t="shared" si="301"/>
        <v>0</v>
      </c>
      <c r="EW192" s="19">
        <f t="shared" si="301"/>
        <v>0</v>
      </c>
      <c r="EX192" s="19">
        <f t="shared" si="301"/>
        <v>0</v>
      </c>
      <c r="EY192" s="19">
        <f t="shared" si="301"/>
        <v>266.60000000000002</v>
      </c>
      <c r="EZ192" s="19">
        <f t="shared" si="301"/>
        <v>0</v>
      </c>
      <c r="FA192" s="19">
        <f t="shared" si="301"/>
        <v>0</v>
      </c>
      <c r="FB192" s="19">
        <f t="shared" si="301"/>
        <v>0</v>
      </c>
      <c r="FC192" s="19">
        <f t="shared" si="301"/>
        <v>0</v>
      </c>
      <c r="FD192" s="19">
        <f t="shared" si="301"/>
        <v>0</v>
      </c>
      <c r="FE192" s="19">
        <f t="shared" si="301"/>
        <v>0</v>
      </c>
      <c r="FF192" s="19">
        <f t="shared" si="301"/>
        <v>0</v>
      </c>
      <c r="FG192" s="19">
        <f t="shared" ref="FG192:FX192" si="302">IF((OR(FG182=1,FG183=1))=TRUE(),0,FG98)</f>
        <v>0</v>
      </c>
      <c r="FH192" s="19">
        <f t="shared" si="302"/>
        <v>0</v>
      </c>
      <c r="FI192" s="19">
        <f t="shared" si="302"/>
        <v>1905.9</v>
      </c>
      <c r="FJ192" s="19">
        <f t="shared" si="302"/>
        <v>0</v>
      </c>
      <c r="FK192" s="19">
        <f t="shared" si="302"/>
        <v>2576.5</v>
      </c>
      <c r="FL192" s="19">
        <f t="shared" si="302"/>
        <v>0</v>
      </c>
      <c r="FM192" s="19">
        <f t="shared" si="302"/>
        <v>0</v>
      </c>
      <c r="FN192" s="19">
        <f t="shared" si="302"/>
        <v>22325.200000000001</v>
      </c>
      <c r="FO192" s="19">
        <f t="shared" si="302"/>
        <v>1123.4000000000001</v>
      </c>
      <c r="FP192" s="19">
        <f t="shared" si="302"/>
        <v>2248</v>
      </c>
      <c r="FQ192" s="19">
        <f t="shared" si="302"/>
        <v>961.5</v>
      </c>
      <c r="FR192" s="19">
        <f t="shared" si="302"/>
        <v>0</v>
      </c>
      <c r="FS192" s="19">
        <f t="shared" si="302"/>
        <v>0</v>
      </c>
      <c r="FT192" s="19">
        <f t="shared" si="302"/>
        <v>0</v>
      </c>
      <c r="FU192" s="19">
        <f t="shared" si="302"/>
        <v>861.7</v>
      </c>
      <c r="FV192" s="19">
        <f t="shared" si="302"/>
        <v>724</v>
      </c>
      <c r="FW192" s="19">
        <f t="shared" si="302"/>
        <v>0</v>
      </c>
      <c r="FX192" s="19">
        <f t="shared" si="302"/>
        <v>0</v>
      </c>
      <c r="FY192" s="7"/>
      <c r="FZ192" s="19"/>
      <c r="GA192" s="7"/>
      <c r="GB192" s="44"/>
      <c r="GC192" s="44"/>
      <c r="GD192" s="44"/>
      <c r="GE192" s="44"/>
      <c r="GF192" s="44"/>
      <c r="GG192" s="7"/>
      <c r="GH192" s="44"/>
      <c r="GI192" s="44"/>
      <c r="GJ192" s="44"/>
      <c r="GK192" s="44"/>
      <c r="GL192" s="44"/>
      <c r="GM192" s="44"/>
    </row>
    <row r="193" spans="1:195" x14ac:dyDescent="0.2">
      <c r="A193" s="6" t="s">
        <v>539</v>
      </c>
      <c r="B193" s="7" t="s">
        <v>540</v>
      </c>
      <c r="C193" s="7">
        <f t="shared" ref="C193:BN193" si="303">ROUND(IF((OR(C182=1,C183=1))=TRUE(),0,(C190/459*C192)+C179+C169),2)</f>
        <v>184629974.81</v>
      </c>
      <c r="D193" s="7">
        <f t="shared" si="303"/>
        <v>2657980706.04</v>
      </c>
      <c r="E193" s="7">
        <f t="shared" si="303"/>
        <v>181219525.97</v>
      </c>
      <c r="F193" s="7">
        <f t="shared" si="303"/>
        <v>0</v>
      </c>
      <c r="G193" s="7">
        <f t="shared" si="303"/>
        <v>0</v>
      </c>
      <c r="H193" s="7">
        <f t="shared" si="303"/>
        <v>0</v>
      </c>
      <c r="I193" s="7">
        <f t="shared" si="303"/>
        <v>291335550.62</v>
      </c>
      <c r="J193" s="7">
        <f t="shared" si="303"/>
        <v>34613870.520000003</v>
      </c>
      <c r="K193" s="7">
        <f t="shared" si="303"/>
        <v>0</v>
      </c>
      <c r="L193" s="7">
        <f t="shared" si="303"/>
        <v>37092420.229999997</v>
      </c>
      <c r="M193" s="7">
        <f t="shared" si="303"/>
        <v>17332845.149999999</v>
      </c>
      <c r="N193" s="7">
        <f t="shared" si="303"/>
        <v>0</v>
      </c>
      <c r="O193" s="7">
        <f t="shared" si="303"/>
        <v>0</v>
      </c>
      <c r="P193" s="7">
        <f t="shared" si="303"/>
        <v>0</v>
      </c>
      <c r="Q193" s="7">
        <f t="shared" si="303"/>
        <v>3611982584.8299999</v>
      </c>
      <c r="R193" s="7">
        <f t="shared" si="303"/>
        <v>0</v>
      </c>
      <c r="S193" s="7">
        <f t="shared" si="303"/>
        <v>22127708.469999999</v>
      </c>
      <c r="T193" s="7">
        <f t="shared" si="303"/>
        <v>0</v>
      </c>
      <c r="U193" s="7">
        <f t="shared" si="303"/>
        <v>0</v>
      </c>
      <c r="V193" s="7">
        <f t="shared" si="303"/>
        <v>0</v>
      </c>
      <c r="W193" s="7">
        <f t="shared" si="303"/>
        <v>0</v>
      </c>
      <c r="X193" s="7">
        <f t="shared" si="303"/>
        <v>0</v>
      </c>
      <c r="Y193" s="7">
        <f t="shared" si="303"/>
        <v>21475547.780000001</v>
      </c>
      <c r="Z193" s="7">
        <f t="shared" si="303"/>
        <v>0</v>
      </c>
      <c r="AA193" s="7">
        <f t="shared" si="303"/>
        <v>0</v>
      </c>
      <c r="AB193" s="7">
        <f t="shared" si="303"/>
        <v>0</v>
      </c>
      <c r="AC193" s="7">
        <f t="shared" si="303"/>
        <v>0</v>
      </c>
      <c r="AD193" s="7">
        <f t="shared" si="303"/>
        <v>0</v>
      </c>
      <c r="AE193" s="7">
        <f t="shared" si="303"/>
        <v>0</v>
      </c>
      <c r="AF193" s="7">
        <f t="shared" si="303"/>
        <v>0</v>
      </c>
      <c r="AG193" s="7">
        <f t="shared" si="303"/>
        <v>0</v>
      </c>
      <c r="AH193" s="7">
        <f t="shared" si="303"/>
        <v>12282100.52</v>
      </c>
      <c r="AI193" s="7">
        <f t="shared" si="303"/>
        <v>0</v>
      </c>
      <c r="AJ193" s="7">
        <f t="shared" si="303"/>
        <v>0</v>
      </c>
      <c r="AK193" s="7">
        <f t="shared" si="303"/>
        <v>0</v>
      </c>
      <c r="AL193" s="7">
        <f t="shared" si="303"/>
        <v>0</v>
      </c>
      <c r="AM193" s="7">
        <f t="shared" si="303"/>
        <v>0</v>
      </c>
      <c r="AN193" s="7">
        <f t="shared" si="303"/>
        <v>0</v>
      </c>
      <c r="AO193" s="7">
        <f t="shared" si="303"/>
        <v>86256527.180000007</v>
      </c>
      <c r="AP193" s="7">
        <f t="shared" si="303"/>
        <v>14839727688.73</v>
      </c>
      <c r="AQ193" s="7">
        <f t="shared" si="303"/>
        <v>0</v>
      </c>
      <c r="AR193" s="7">
        <f t="shared" si="303"/>
        <v>0</v>
      </c>
      <c r="AS193" s="7">
        <f t="shared" si="303"/>
        <v>0</v>
      </c>
      <c r="AT193" s="7">
        <f t="shared" si="303"/>
        <v>0</v>
      </c>
      <c r="AU193" s="7">
        <f t="shared" si="303"/>
        <v>0</v>
      </c>
      <c r="AV193" s="7">
        <f t="shared" si="303"/>
        <v>0</v>
      </c>
      <c r="AW193" s="7">
        <f t="shared" si="303"/>
        <v>0</v>
      </c>
      <c r="AX193" s="7">
        <f t="shared" si="303"/>
        <v>0</v>
      </c>
      <c r="AY193" s="7">
        <f t="shared" si="303"/>
        <v>0</v>
      </c>
      <c r="AZ193" s="7">
        <f t="shared" si="303"/>
        <v>380213622.22000003</v>
      </c>
      <c r="BA193" s="7">
        <f t="shared" si="303"/>
        <v>206595284.50999999</v>
      </c>
      <c r="BB193" s="7">
        <f t="shared" si="303"/>
        <v>167367409.52000001</v>
      </c>
      <c r="BC193" s="7">
        <f t="shared" si="303"/>
        <v>1596937087</v>
      </c>
      <c r="BD193" s="7">
        <f t="shared" si="303"/>
        <v>0</v>
      </c>
      <c r="BE193" s="7">
        <f t="shared" si="303"/>
        <v>0</v>
      </c>
      <c r="BF193" s="7">
        <f t="shared" si="303"/>
        <v>0</v>
      </c>
      <c r="BG193" s="7">
        <f t="shared" si="303"/>
        <v>12367926.640000001</v>
      </c>
      <c r="BH193" s="7">
        <f t="shared" si="303"/>
        <v>0</v>
      </c>
      <c r="BI193" s="7">
        <f t="shared" si="303"/>
        <v>0</v>
      </c>
      <c r="BJ193" s="7">
        <f t="shared" si="303"/>
        <v>0</v>
      </c>
      <c r="BK193" s="7">
        <f t="shared" si="303"/>
        <v>767957123.22000003</v>
      </c>
      <c r="BL193" s="7">
        <f t="shared" si="303"/>
        <v>0</v>
      </c>
      <c r="BM193" s="7">
        <f t="shared" si="303"/>
        <v>0</v>
      </c>
      <c r="BN193" s="7">
        <f t="shared" si="303"/>
        <v>56253550.07</v>
      </c>
      <c r="BO193" s="7">
        <f t="shared" ref="BO193:DZ193" si="304">ROUND(IF((OR(BO182=1,BO183=1))=TRUE(),0,(BO190/459*BO192)+BO179+BO169),2)</f>
        <v>15533960.18</v>
      </c>
      <c r="BP193" s="7">
        <f t="shared" si="304"/>
        <v>0</v>
      </c>
      <c r="BQ193" s="7">
        <f t="shared" si="304"/>
        <v>0</v>
      </c>
      <c r="BR193" s="7">
        <f t="shared" si="304"/>
        <v>77089589.349999994</v>
      </c>
      <c r="BS193" s="7">
        <f t="shared" si="304"/>
        <v>15314758.539999999</v>
      </c>
      <c r="BT193" s="7">
        <f t="shared" si="304"/>
        <v>0</v>
      </c>
      <c r="BU193" s="7">
        <f t="shared" si="304"/>
        <v>0</v>
      </c>
      <c r="BV193" s="7">
        <f t="shared" si="304"/>
        <v>0</v>
      </c>
      <c r="BW193" s="7">
        <f t="shared" si="304"/>
        <v>0</v>
      </c>
      <c r="BX193" s="7">
        <f t="shared" si="304"/>
        <v>0</v>
      </c>
      <c r="BY193" s="7">
        <f t="shared" si="304"/>
        <v>5823001.3099999996</v>
      </c>
      <c r="BZ193" s="7">
        <f t="shared" si="304"/>
        <v>0</v>
      </c>
      <c r="CA193" s="7">
        <f t="shared" si="304"/>
        <v>0</v>
      </c>
      <c r="CB193" s="7">
        <f t="shared" si="304"/>
        <v>0</v>
      </c>
      <c r="CC193" s="7">
        <f t="shared" si="304"/>
        <v>0</v>
      </c>
      <c r="CD193" s="7">
        <f t="shared" si="304"/>
        <v>0</v>
      </c>
      <c r="CE193" s="7">
        <f t="shared" si="304"/>
        <v>0</v>
      </c>
      <c r="CF193" s="7">
        <f t="shared" si="304"/>
        <v>0</v>
      </c>
      <c r="CG193" s="7">
        <f t="shared" si="304"/>
        <v>0</v>
      </c>
      <c r="CH193" s="7">
        <f t="shared" si="304"/>
        <v>0</v>
      </c>
      <c r="CI193" s="7">
        <f t="shared" si="304"/>
        <v>7668957.3499999996</v>
      </c>
      <c r="CJ193" s="7">
        <f t="shared" si="304"/>
        <v>12299390.98</v>
      </c>
      <c r="CK193" s="7">
        <f t="shared" si="304"/>
        <v>0</v>
      </c>
      <c r="CL193" s="7">
        <f t="shared" si="304"/>
        <v>0</v>
      </c>
      <c r="CM193" s="7">
        <f t="shared" si="304"/>
        <v>9630530.4399999995</v>
      </c>
      <c r="CN193" s="7">
        <f t="shared" si="304"/>
        <v>0</v>
      </c>
      <c r="CO193" s="7">
        <f t="shared" si="304"/>
        <v>0</v>
      </c>
      <c r="CP193" s="7">
        <f t="shared" si="304"/>
        <v>12548356.48</v>
      </c>
      <c r="CQ193" s="7">
        <f t="shared" si="304"/>
        <v>11092479.279999999</v>
      </c>
      <c r="CR193" s="7">
        <f t="shared" si="304"/>
        <v>0</v>
      </c>
      <c r="CS193" s="7">
        <f t="shared" si="304"/>
        <v>0</v>
      </c>
      <c r="CT193" s="7">
        <f t="shared" si="304"/>
        <v>0</v>
      </c>
      <c r="CU193" s="7">
        <f t="shared" si="304"/>
        <v>0</v>
      </c>
      <c r="CV193" s="7">
        <f t="shared" si="304"/>
        <v>0</v>
      </c>
      <c r="CW193" s="7">
        <f t="shared" si="304"/>
        <v>0</v>
      </c>
      <c r="CX193" s="7">
        <f t="shared" si="304"/>
        <v>5078257.2</v>
      </c>
      <c r="CY193" s="7">
        <f t="shared" si="304"/>
        <v>0</v>
      </c>
      <c r="CZ193" s="7">
        <f t="shared" si="304"/>
        <v>27415884</v>
      </c>
      <c r="DA193" s="7">
        <f t="shared" si="304"/>
        <v>0</v>
      </c>
      <c r="DB193" s="7">
        <f t="shared" si="304"/>
        <v>0</v>
      </c>
      <c r="DC193" s="7">
        <f t="shared" si="304"/>
        <v>0</v>
      </c>
      <c r="DD193" s="7">
        <f t="shared" si="304"/>
        <v>0</v>
      </c>
      <c r="DE193" s="7">
        <f t="shared" si="304"/>
        <v>0</v>
      </c>
      <c r="DF193" s="7">
        <f t="shared" si="304"/>
        <v>892515730.64999998</v>
      </c>
      <c r="DG193" s="7">
        <f t="shared" si="304"/>
        <v>0</v>
      </c>
      <c r="DH193" s="7">
        <f t="shared" si="304"/>
        <v>26268593.609999999</v>
      </c>
      <c r="DI193" s="7">
        <f t="shared" si="304"/>
        <v>38462078.039999999</v>
      </c>
      <c r="DJ193" s="7">
        <f t="shared" si="304"/>
        <v>7281768.7699999996</v>
      </c>
      <c r="DK193" s="7">
        <f t="shared" si="304"/>
        <v>5032498.26</v>
      </c>
      <c r="DL193" s="7">
        <f t="shared" si="304"/>
        <v>118562764.52</v>
      </c>
      <c r="DM193" s="7">
        <f t="shared" si="304"/>
        <v>0</v>
      </c>
      <c r="DN193" s="7">
        <f t="shared" si="304"/>
        <v>17591916.699999999</v>
      </c>
      <c r="DO193" s="7">
        <f t="shared" si="304"/>
        <v>50952105.990000002</v>
      </c>
      <c r="DP193" s="7">
        <f t="shared" si="304"/>
        <v>0</v>
      </c>
      <c r="DQ193" s="7">
        <f t="shared" si="304"/>
        <v>0</v>
      </c>
      <c r="DR193" s="7">
        <f t="shared" si="304"/>
        <v>18970068.739999998</v>
      </c>
      <c r="DS193" s="7">
        <f t="shared" si="304"/>
        <v>9083231.0700000003</v>
      </c>
      <c r="DT193" s="7">
        <f t="shared" si="304"/>
        <v>0</v>
      </c>
      <c r="DU193" s="7">
        <f t="shared" si="304"/>
        <v>0</v>
      </c>
      <c r="DV193" s="7">
        <f t="shared" si="304"/>
        <v>0</v>
      </c>
      <c r="DW193" s="7">
        <f t="shared" si="304"/>
        <v>0</v>
      </c>
      <c r="DX193" s="7">
        <f t="shared" si="304"/>
        <v>0</v>
      </c>
      <c r="DY193" s="7">
        <f t="shared" si="304"/>
        <v>0</v>
      </c>
      <c r="DZ193" s="7">
        <f t="shared" si="304"/>
        <v>0</v>
      </c>
      <c r="EA193" s="7">
        <f t="shared" ref="EA193:ET193" si="305">ROUND(IF((OR(EA182=1,EA183=1))=TRUE(),0,(EA190/459*EA192)+EA179+EA169),2)</f>
        <v>0</v>
      </c>
      <c r="EB193" s="7">
        <f t="shared" si="305"/>
        <v>6612070.3300000001</v>
      </c>
      <c r="EC193" s="7">
        <f t="shared" si="305"/>
        <v>0</v>
      </c>
      <c r="ED193" s="7">
        <f t="shared" si="305"/>
        <v>0</v>
      </c>
      <c r="EE193" s="7">
        <f t="shared" si="305"/>
        <v>0</v>
      </c>
      <c r="EF193" s="7">
        <f t="shared" si="305"/>
        <v>19302464.43</v>
      </c>
      <c r="EG193" s="7">
        <f t="shared" si="305"/>
        <v>0</v>
      </c>
      <c r="EH193" s="7">
        <f t="shared" si="305"/>
        <v>0</v>
      </c>
      <c r="EI193" s="7">
        <f t="shared" si="305"/>
        <v>690474283.5</v>
      </c>
      <c r="EJ193" s="7">
        <f t="shared" si="305"/>
        <v>234368089.08000001</v>
      </c>
      <c r="EK193" s="7">
        <f t="shared" si="305"/>
        <v>0</v>
      </c>
      <c r="EL193" s="7">
        <f t="shared" si="305"/>
        <v>0</v>
      </c>
      <c r="EM193" s="7">
        <f t="shared" si="305"/>
        <v>0</v>
      </c>
      <c r="EN193" s="7">
        <f t="shared" si="305"/>
        <v>13762979.82</v>
      </c>
      <c r="EO193" s="7">
        <f t="shared" si="305"/>
        <v>0</v>
      </c>
      <c r="EP193" s="7">
        <f t="shared" si="305"/>
        <v>0</v>
      </c>
      <c r="EQ193" s="7">
        <f t="shared" si="305"/>
        <v>0</v>
      </c>
      <c r="ER193" s="7">
        <f t="shared" si="305"/>
        <v>0</v>
      </c>
      <c r="ES193" s="7">
        <f t="shared" si="305"/>
        <v>0</v>
      </c>
      <c r="ET193" s="7">
        <f t="shared" si="305"/>
        <v>0</v>
      </c>
      <c r="EU193" s="7">
        <f>ROUND(IF((OR(EU182=1,EU183=1))=TRUE(),0,(EU190/459*EU192)+EU179+EU169),2)</f>
        <v>6781428.9900000002</v>
      </c>
      <c r="EV193" s="7">
        <f t="shared" ref="EV193:FX193" si="306">ROUND(IF((OR(EV182=1,EV183=1))=TRUE(),0,(EV190/459*EV192)+EV179+EV169),2)</f>
        <v>0</v>
      </c>
      <c r="EW193" s="7">
        <f t="shared" si="306"/>
        <v>0</v>
      </c>
      <c r="EX193" s="7">
        <f t="shared" si="306"/>
        <v>0</v>
      </c>
      <c r="EY193" s="7">
        <f t="shared" si="306"/>
        <v>9389755.7899999991</v>
      </c>
      <c r="EZ193" s="7">
        <f t="shared" si="306"/>
        <v>0</v>
      </c>
      <c r="FA193" s="7">
        <f t="shared" si="306"/>
        <v>0</v>
      </c>
      <c r="FB193" s="7">
        <f t="shared" si="306"/>
        <v>0</v>
      </c>
      <c r="FC193" s="7">
        <f t="shared" si="306"/>
        <v>0</v>
      </c>
      <c r="FD193" s="7">
        <f t="shared" si="306"/>
        <v>0</v>
      </c>
      <c r="FE193" s="7">
        <f t="shared" si="306"/>
        <v>0</v>
      </c>
      <c r="FF193" s="7">
        <f t="shared" si="306"/>
        <v>0</v>
      </c>
      <c r="FG193" s="7">
        <f t="shared" si="306"/>
        <v>0</v>
      </c>
      <c r="FH193" s="7">
        <f t="shared" si="306"/>
        <v>0</v>
      </c>
      <c r="FI193" s="7">
        <f t="shared" si="306"/>
        <v>25176174.030000001</v>
      </c>
      <c r="FJ193" s="7">
        <f t="shared" si="306"/>
        <v>0</v>
      </c>
      <c r="FK193" s="7">
        <f t="shared" si="306"/>
        <v>35173831.899999999</v>
      </c>
      <c r="FL193" s="7">
        <f t="shared" si="306"/>
        <v>0</v>
      </c>
      <c r="FM193" s="7">
        <f t="shared" si="306"/>
        <v>0</v>
      </c>
      <c r="FN193" s="7">
        <f t="shared" si="306"/>
        <v>1161839457.25</v>
      </c>
      <c r="FO193" s="7">
        <f t="shared" si="306"/>
        <v>13125887.01</v>
      </c>
      <c r="FP193" s="7">
        <f t="shared" si="306"/>
        <v>32924183.84</v>
      </c>
      <c r="FQ193" s="7">
        <f t="shared" si="306"/>
        <v>11048072.93</v>
      </c>
      <c r="FR193" s="7">
        <f t="shared" si="306"/>
        <v>0</v>
      </c>
      <c r="FS193" s="7">
        <f t="shared" si="306"/>
        <v>0</v>
      </c>
      <c r="FT193" s="7">
        <f t="shared" si="306"/>
        <v>0</v>
      </c>
      <c r="FU193" s="7">
        <f t="shared" si="306"/>
        <v>10399432.34</v>
      </c>
      <c r="FV193" s="7">
        <f t="shared" si="306"/>
        <v>8020677.9199999999</v>
      </c>
      <c r="FW193" s="7">
        <f t="shared" si="306"/>
        <v>0</v>
      </c>
      <c r="FX193" s="7">
        <f t="shared" si="306"/>
        <v>0</v>
      </c>
      <c r="FY193" s="7"/>
      <c r="FZ193" s="7">
        <f>SUM(C193:FX193)</f>
        <v>28848363764.650005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541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9"/>
      <c r="FZ194" s="7"/>
      <c r="GA194" s="7"/>
      <c r="GB194" s="78"/>
      <c r="GC194" s="78"/>
      <c r="GD194" s="78"/>
      <c r="GE194" s="78"/>
      <c r="GF194" s="78"/>
      <c r="GG194" s="7"/>
      <c r="GH194" s="78"/>
      <c r="GI194" s="78"/>
      <c r="GJ194" s="78"/>
      <c r="GK194" s="78"/>
      <c r="GL194" s="7"/>
      <c r="GM194" s="7"/>
    </row>
    <row r="195" spans="1:195" x14ac:dyDescent="0.2">
      <c r="A195" s="6" t="s">
        <v>424</v>
      </c>
      <c r="B195" s="7" t="s">
        <v>424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424</v>
      </c>
      <c r="B196" s="45" t="s">
        <v>542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9"/>
      <c r="GC196" s="19"/>
      <c r="GD196" s="19"/>
      <c r="GE196" s="19"/>
      <c r="GF196" s="19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543</v>
      </c>
      <c r="B197" s="7" t="s">
        <v>544</v>
      </c>
      <c r="C197" s="7">
        <f t="shared" ref="C197:AH197" si="307">+C52</f>
        <v>78725497.299999997</v>
      </c>
      <c r="D197" s="7">
        <f t="shared" si="307"/>
        <v>383174563</v>
      </c>
      <c r="E197" s="7">
        <f t="shared" si="307"/>
        <v>74669113.050000012</v>
      </c>
      <c r="F197" s="7">
        <f t="shared" si="307"/>
        <v>175184739.54000002</v>
      </c>
      <c r="G197" s="7">
        <f t="shared" si="307"/>
        <v>9721977.8900000006</v>
      </c>
      <c r="H197" s="7">
        <f t="shared" si="307"/>
        <v>9811415.7300000004</v>
      </c>
      <c r="I197" s="7">
        <f t="shared" si="307"/>
        <v>97897205.780000001</v>
      </c>
      <c r="J197" s="7">
        <f t="shared" si="307"/>
        <v>21831122.390000001</v>
      </c>
      <c r="K197" s="7">
        <f t="shared" si="307"/>
        <v>3592102.04</v>
      </c>
      <c r="L197" s="7">
        <f t="shared" si="307"/>
        <v>24677735.190000001</v>
      </c>
      <c r="M197" s="7">
        <f t="shared" si="307"/>
        <v>14510789.1</v>
      </c>
      <c r="N197" s="7">
        <f t="shared" si="307"/>
        <v>498794465.88</v>
      </c>
      <c r="O197" s="7">
        <f t="shared" si="307"/>
        <v>129169350.54000001</v>
      </c>
      <c r="P197" s="7">
        <f t="shared" si="307"/>
        <v>2966666.9699999997</v>
      </c>
      <c r="Q197" s="7">
        <f t="shared" si="307"/>
        <v>383424980.88</v>
      </c>
      <c r="R197" s="7">
        <f t="shared" si="307"/>
        <v>24452766.490000002</v>
      </c>
      <c r="S197" s="7">
        <f t="shared" si="307"/>
        <v>16070459.35</v>
      </c>
      <c r="T197" s="7">
        <f t="shared" si="307"/>
        <v>2403185.19</v>
      </c>
      <c r="U197" s="7">
        <f t="shared" si="307"/>
        <v>990287.21000000008</v>
      </c>
      <c r="V197" s="7">
        <f t="shared" si="307"/>
        <v>3514212.1599999997</v>
      </c>
      <c r="W197" s="7">
        <f t="shared" si="307"/>
        <v>938837.89</v>
      </c>
      <c r="X197" s="7">
        <f t="shared" si="307"/>
        <v>925089.51</v>
      </c>
      <c r="Y197" s="7">
        <f t="shared" si="307"/>
        <v>23177886.259999998</v>
      </c>
      <c r="Z197" s="7">
        <f t="shared" si="307"/>
        <v>3146686.25</v>
      </c>
      <c r="AA197" s="7">
        <f t="shared" si="307"/>
        <v>276119464.96000004</v>
      </c>
      <c r="AB197" s="7">
        <f t="shared" si="307"/>
        <v>271917991.40000004</v>
      </c>
      <c r="AC197" s="7">
        <f t="shared" si="307"/>
        <v>9412134.9900000002</v>
      </c>
      <c r="AD197" s="7">
        <f t="shared" si="307"/>
        <v>11910025.26</v>
      </c>
      <c r="AE197" s="7">
        <f t="shared" si="307"/>
        <v>1783265.2200000002</v>
      </c>
      <c r="AF197" s="7">
        <f t="shared" si="307"/>
        <v>2679704.94</v>
      </c>
      <c r="AG197" s="7">
        <f t="shared" si="307"/>
        <v>7437155.79</v>
      </c>
      <c r="AH197" s="7">
        <f t="shared" si="307"/>
        <v>9802799.3100000005</v>
      </c>
      <c r="AI197" s="7">
        <f t="shared" ref="AI197:BN197" si="308">+AI52</f>
        <v>4031345.25</v>
      </c>
      <c r="AJ197" s="7">
        <f t="shared" si="308"/>
        <v>2764619.99</v>
      </c>
      <c r="AK197" s="7">
        <f t="shared" si="308"/>
        <v>3165570.6999999997</v>
      </c>
      <c r="AL197" s="7">
        <f t="shared" si="308"/>
        <v>3629834.41</v>
      </c>
      <c r="AM197" s="7">
        <f t="shared" si="308"/>
        <v>4707360.33</v>
      </c>
      <c r="AN197" s="7">
        <f t="shared" si="308"/>
        <v>4147149.07</v>
      </c>
      <c r="AO197" s="7">
        <f t="shared" si="308"/>
        <v>42363729.590000004</v>
      </c>
      <c r="AP197" s="7">
        <f t="shared" si="308"/>
        <v>850505571.74000001</v>
      </c>
      <c r="AQ197" s="7">
        <f t="shared" si="308"/>
        <v>3320695</v>
      </c>
      <c r="AR197" s="7">
        <f t="shared" si="308"/>
        <v>583233772.93999994</v>
      </c>
      <c r="AS197" s="7">
        <f t="shared" si="308"/>
        <v>68378719.450000003</v>
      </c>
      <c r="AT197" s="7">
        <f t="shared" si="308"/>
        <v>20862747.48</v>
      </c>
      <c r="AU197" s="7">
        <f t="shared" si="308"/>
        <v>3471359.63</v>
      </c>
      <c r="AV197" s="7">
        <f t="shared" si="308"/>
        <v>3815072.95</v>
      </c>
      <c r="AW197" s="7">
        <f t="shared" si="308"/>
        <v>3275891.31</v>
      </c>
      <c r="AX197" s="7">
        <f t="shared" si="308"/>
        <v>1006271.23</v>
      </c>
      <c r="AY197" s="7">
        <f t="shared" si="308"/>
        <v>4774747.1100000003</v>
      </c>
      <c r="AZ197" s="7">
        <f t="shared" si="308"/>
        <v>110093526.02</v>
      </c>
      <c r="BA197" s="7">
        <f t="shared" si="308"/>
        <v>80722451.328000009</v>
      </c>
      <c r="BB197" s="7">
        <f t="shared" si="308"/>
        <v>70335256.980000004</v>
      </c>
      <c r="BC197" s="7">
        <f t="shared" si="308"/>
        <v>275347286.54000002</v>
      </c>
      <c r="BD197" s="7">
        <f t="shared" si="308"/>
        <v>45036407.743999995</v>
      </c>
      <c r="BE197" s="7">
        <f t="shared" si="308"/>
        <v>13660485.85</v>
      </c>
      <c r="BF197" s="7">
        <f t="shared" si="308"/>
        <v>221949307.66399997</v>
      </c>
      <c r="BG197" s="7">
        <f t="shared" si="308"/>
        <v>10344519.860000001</v>
      </c>
      <c r="BH197" s="7">
        <f t="shared" si="308"/>
        <v>6131567.6100000003</v>
      </c>
      <c r="BI197" s="7">
        <f t="shared" si="308"/>
        <v>3418773.44</v>
      </c>
      <c r="BJ197" s="7">
        <f t="shared" si="308"/>
        <v>58155582.359999999</v>
      </c>
      <c r="BK197" s="7">
        <f t="shared" si="308"/>
        <v>219033043.19999999</v>
      </c>
      <c r="BL197" s="7">
        <f t="shared" si="308"/>
        <v>2981649.41</v>
      </c>
      <c r="BM197" s="7">
        <f t="shared" si="308"/>
        <v>3653935.21</v>
      </c>
      <c r="BN197" s="7">
        <f t="shared" si="308"/>
        <v>32276539.84</v>
      </c>
      <c r="BO197" s="7">
        <f t="shared" ref="BO197:CT197" si="309">+BO52</f>
        <v>12475750.460000001</v>
      </c>
      <c r="BP197" s="7">
        <f t="shared" si="309"/>
        <v>3026227.44</v>
      </c>
      <c r="BQ197" s="7">
        <f t="shared" si="309"/>
        <v>59432632.879999995</v>
      </c>
      <c r="BR197" s="7">
        <f t="shared" si="309"/>
        <v>42474190</v>
      </c>
      <c r="BS197" s="7">
        <f t="shared" si="309"/>
        <v>11562285.16</v>
      </c>
      <c r="BT197" s="7">
        <f t="shared" si="309"/>
        <v>4837941.93</v>
      </c>
      <c r="BU197" s="7">
        <f t="shared" si="309"/>
        <v>4743923.7700000005</v>
      </c>
      <c r="BV197" s="7">
        <f t="shared" si="309"/>
        <v>12467140</v>
      </c>
      <c r="BW197" s="7">
        <f t="shared" si="309"/>
        <v>18725658.710000001</v>
      </c>
      <c r="BX197" s="7">
        <f t="shared" si="309"/>
        <v>1657571.48</v>
      </c>
      <c r="BY197" s="7">
        <f t="shared" si="309"/>
        <v>5320632.84</v>
      </c>
      <c r="BZ197" s="7">
        <f t="shared" si="309"/>
        <v>2958476.6599999997</v>
      </c>
      <c r="CA197" s="7">
        <f t="shared" si="309"/>
        <v>2720276.82</v>
      </c>
      <c r="CB197" s="7">
        <f t="shared" si="309"/>
        <v>738435562.36000001</v>
      </c>
      <c r="CC197" s="7">
        <f t="shared" si="309"/>
        <v>2589362.2000000002</v>
      </c>
      <c r="CD197" s="7">
        <f t="shared" si="309"/>
        <v>1004509.16</v>
      </c>
      <c r="CE197" s="7">
        <f t="shared" si="309"/>
        <v>2446652.87</v>
      </c>
      <c r="CF197" s="7">
        <f t="shared" si="309"/>
        <v>1874208.96</v>
      </c>
      <c r="CG197" s="7">
        <f t="shared" si="309"/>
        <v>3004092.06</v>
      </c>
      <c r="CH197" s="7">
        <f t="shared" si="309"/>
        <v>1821130.6600000001</v>
      </c>
      <c r="CI197" s="7">
        <f t="shared" si="309"/>
        <v>7002812.8000000007</v>
      </c>
      <c r="CJ197" s="7">
        <f t="shared" si="309"/>
        <v>9613350.2400000002</v>
      </c>
      <c r="CK197" s="7">
        <f t="shared" si="309"/>
        <v>52232883.189999998</v>
      </c>
      <c r="CL197" s="7">
        <f t="shared" si="309"/>
        <v>13397971.060000001</v>
      </c>
      <c r="CM197" s="7">
        <f t="shared" si="309"/>
        <v>8763186.3900000006</v>
      </c>
      <c r="CN197" s="7">
        <f t="shared" si="309"/>
        <v>273548409.80799997</v>
      </c>
      <c r="CO197" s="7">
        <f t="shared" si="309"/>
        <v>134181838.06400001</v>
      </c>
      <c r="CP197" s="7">
        <f t="shared" si="309"/>
        <v>10383110.42</v>
      </c>
      <c r="CQ197" s="7">
        <f t="shared" si="309"/>
        <v>9965826.3499999996</v>
      </c>
      <c r="CR197" s="7">
        <f t="shared" si="309"/>
        <v>2788194.5300000003</v>
      </c>
      <c r="CS197" s="7">
        <f t="shared" si="309"/>
        <v>4033020.12</v>
      </c>
      <c r="CT197" s="7">
        <f t="shared" si="309"/>
        <v>1910447.84</v>
      </c>
      <c r="CU197" s="7">
        <f t="shared" ref="CU197:DZ197" si="310">+CU52</f>
        <v>4042907.5100000002</v>
      </c>
      <c r="CV197" s="7">
        <f t="shared" si="310"/>
        <v>882771.12</v>
      </c>
      <c r="CW197" s="7">
        <f t="shared" si="310"/>
        <v>2819218.9099999997</v>
      </c>
      <c r="CX197" s="7">
        <f t="shared" si="310"/>
        <v>4980330.1399999997</v>
      </c>
      <c r="CY197" s="7">
        <f t="shared" si="310"/>
        <v>951894.55999999994</v>
      </c>
      <c r="CZ197" s="7">
        <f t="shared" si="310"/>
        <v>19594405.23</v>
      </c>
      <c r="DA197" s="7">
        <f t="shared" si="310"/>
        <v>2806590.21</v>
      </c>
      <c r="DB197" s="7">
        <f t="shared" si="310"/>
        <v>3741702.86</v>
      </c>
      <c r="DC197" s="7">
        <f t="shared" si="310"/>
        <v>2488771.9099999997</v>
      </c>
      <c r="DD197" s="7">
        <f t="shared" si="310"/>
        <v>2622806.7999999998</v>
      </c>
      <c r="DE197" s="7">
        <f t="shared" si="310"/>
        <v>4504459.1300000008</v>
      </c>
      <c r="DF197" s="7">
        <f t="shared" si="310"/>
        <v>191881016.51200002</v>
      </c>
      <c r="DG197" s="7">
        <f t="shared" si="310"/>
        <v>1718700.2</v>
      </c>
      <c r="DH197" s="7">
        <f t="shared" si="310"/>
        <v>19013312.127999999</v>
      </c>
      <c r="DI197" s="7">
        <f t="shared" si="310"/>
        <v>24590910.52</v>
      </c>
      <c r="DJ197" s="7">
        <f t="shared" si="310"/>
        <v>6795756.5099999998</v>
      </c>
      <c r="DK197" s="7">
        <f t="shared" si="310"/>
        <v>4770891.17</v>
      </c>
      <c r="DL197" s="7">
        <f t="shared" si="310"/>
        <v>54798890.049999997</v>
      </c>
      <c r="DM197" s="7">
        <f t="shared" si="310"/>
        <v>3927802.6999999997</v>
      </c>
      <c r="DN197" s="7">
        <f t="shared" si="310"/>
        <v>14029529.35</v>
      </c>
      <c r="DO197" s="7">
        <f t="shared" si="310"/>
        <v>30747114.390000001</v>
      </c>
      <c r="DP197" s="7">
        <f t="shared" si="310"/>
        <v>3029713.54</v>
      </c>
      <c r="DQ197" s="7">
        <f t="shared" si="310"/>
        <v>6504280.0299999993</v>
      </c>
      <c r="DR197" s="7">
        <f t="shared" si="310"/>
        <v>13892064.389999999</v>
      </c>
      <c r="DS197" s="7">
        <f t="shared" si="310"/>
        <v>8195066.1600000001</v>
      </c>
      <c r="DT197" s="7">
        <f t="shared" si="310"/>
        <v>2373366.0700000003</v>
      </c>
      <c r="DU197" s="7">
        <f t="shared" si="310"/>
        <v>4325268.5599999996</v>
      </c>
      <c r="DV197" s="7">
        <f t="shared" si="310"/>
        <v>3018316.78</v>
      </c>
      <c r="DW197" s="7">
        <f t="shared" si="310"/>
        <v>4064657.47</v>
      </c>
      <c r="DX197" s="7">
        <f t="shared" si="310"/>
        <v>2934106.8600000003</v>
      </c>
      <c r="DY197" s="7">
        <f t="shared" si="310"/>
        <v>4375527.4000000004</v>
      </c>
      <c r="DZ197" s="7">
        <f t="shared" si="310"/>
        <v>8766688.7400000002</v>
      </c>
      <c r="EA197" s="7">
        <f t="shared" ref="EA197:FF197" si="311">+EA52</f>
        <v>6658526.7999999998</v>
      </c>
      <c r="EB197" s="7">
        <f t="shared" si="311"/>
        <v>5820137.0899999999</v>
      </c>
      <c r="EC197" s="7">
        <f t="shared" si="311"/>
        <v>3701006.67</v>
      </c>
      <c r="ED197" s="7">
        <f t="shared" si="311"/>
        <v>19935667.48</v>
      </c>
      <c r="EE197" s="7">
        <f t="shared" si="311"/>
        <v>2851773.44</v>
      </c>
      <c r="EF197" s="7">
        <f t="shared" si="311"/>
        <v>13979815.18</v>
      </c>
      <c r="EG197" s="7">
        <f t="shared" si="311"/>
        <v>3379341.5</v>
      </c>
      <c r="EH197" s="7">
        <f t="shared" si="311"/>
        <v>3033960.73</v>
      </c>
      <c r="EI197" s="7">
        <f t="shared" si="311"/>
        <v>156408140.92000002</v>
      </c>
      <c r="EJ197" s="7">
        <f t="shared" si="311"/>
        <v>85323244.519999996</v>
      </c>
      <c r="EK197" s="7">
        <f t="shared" si="311"/>
        <v>6874562.1699999999</v>
      </c>
      <c r="EL197" s="7">
        <f t="shared" si="311"/>
        <v>4704597.32</v>
      </c>
      <c r="EM197" s="7">
        <f t="shared" si="311"/>
        <v>4545447.5500000007</v>
      </c>
      <c r="EN197" s="7">
        <f t="shared" si="311"/>
        <v>10461570.57</v>
      </c>
      <c r="EO197" s="7">
        <f t="shared" si="311"/>
        <v>4114778.76</v>
      </c>
      <c r="EP197" s="7">
        <f t="shared" si="311"/>
        <v>4622964.08</v>
      </c>
      <c r="EQ197" s="7">
        <f t="shared" si="311"/>
        <v>25615702.379999999</v>
      </c>
      <c r="ER197" s="7">
        <f t="shared" si="311"/>
        <v>4166694.45</v>
      </c>
      <c r="ES197" s="7">
        <f t="shared" si="311"/>
        <v>2199787.31</v>
      </c>
      <c r="ET197" s="7">
        <f t="shared" si="311"/>
        <v>3549942.1799999997</v>
      </c>
      <c r="EU197" s="7">
        <f t="shared" si="311"/>
        <v>6841313.0999999996</v>
      </c>
      <c r="EV197" s="7">
        <f t="shared" si="311"/>
        <v>1314315.3899999999</v>
      </c>
      <c r="EW197" s="7">
        <f t="shared" si="311"/>
        <v>11384672.68</v>
      </c>
      <c r="EX197" s="7">
        <f t="shared" si="311"/>
        <v>3272667.7800000003</v>
      </c>
      <c r="EY197" s="7">
        <f t="shared" si="311"/>
        <v>4859196.26</v>
      </c>
      <c r="EZ197" s="7">
        <f t="shared" si="311"/>
        <v>2269359.04</v>
      </c>
      <c r="FA197" s="7">
        <f t="shared" si="311"/>
        <v>33587570.519999996</v>
      </c>
      <c r="FB197" s="7">
        <f t="shared" si="311"/>
        <v>4260974.42</v>
      </c>
      <c r="FC197" s="7">
        <f t="shared" si="311"/>
        <v>20556972.629999999</v>
      </c>
      <c r="FD197" s="7">
        <f t="shared" si="311"/>
        <v>4225703.8</v>
      </c>
      <c r="FE197" s="7">
        <f t="shared" si="311"/>
        <v>1860444.58</v>
      </c>
      <c r="FF197" s="7">
        <f t="shared" si="311"/>
        <v>3171734.96</v>
      </c>
      <c r="FG197" s="7">
        <f t="shared" ref="FG197:FX197" si="312">+FG52</f>
        <v>2054985.6099999999</v>
      </c>
      <c r="FH197" s="7">
        <f t="shared" si="312"/>
        <v>1708421.66</v>
      </c>
      <c r="FI197" s="7">
        <f t="shared" si="312"/>
        <v>17128463.379999999</v>
      </c>
      <c r="FJ197" s="7">
        <f t="shared" si="312"/>
        <v>17433938.239999998</v>
      </c>
      <c r="FK197" s="7">
        <f t="shared" si="312"/>
        <v>21721346.57</v>
      </c>
      <c r="FL197" s="7">
        <f t="shared" si="312"/>
        <v>60747125.060000002</v>
      </c>
      <c r="FM197" s="7">
        <f t="shared" si="312"/>
        <v>34269186.240000002</v>
      </c>
      <c r="FN197" s="7">
        <f t="shared" si="312"/>
        <v>201888987.19999999</v>
      </c>
      <c r="FO197" s="7">
        <f t="shared" si="312"/>
        <v>10637529.959999999</v>
      </c>
      <c r="FP197" s="7">
        <f t="shared" si="312"/>
        <v>22710714.579999998</v>
      </c>
      <c r="FQ197" s="7">
        <f t="shared" si="312"/>
        <v>9116223.6400000006</v>
      </c>
      <c r="FR197" s="7">
        <f t="shared" si="312"/>
        <v>2709294.1399999997</v>
      </c>
      <c r="FS197" s="7">
        <f t="shared" si="312"/>
        <v>2952019.46</v>
      </c>
      <c r="FT197" s="7">
        <f t="shared" si="312"/>
        <v>1482467.2</v>
      </c>
      <c r="FU197" s="7">
        <f t="shared" si="312"/>
        <v>8295234.71</v>
      </c>
      <c r="FV197" s="7">
        <f t="shared" si="312"/>
        <v>6961501.29</v>
      </c>
      <c r="FW197" s="7">
        <f t="shared" si="312"/>
        <v>2999374.15</v>
      </c>
      <c r="FX197" s="7">
        <f t="shared" si="312"/>
        <v>1214813.56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545</v>
      </c>
      <c r="B198" s="7" t="s">
        <v>546</v>
      </c>
      <c r="C198" s="49">
        <f t="shared" ref="C198:AH198" si="313">C67</f>
        <v>0.02</v>
      </c>
      <c r="D198" s="49">
        <f t="shared" si="313"/>
        <v>0.02</v>
      </c>
      <c r="E198" s="49">
        <f t="shared" si="313"/>
        <v>0.02</v>
      </c>
      <c r="F198" s="49">
        <f t="shared" si="313"/>
        <v>0.02</v>
      </c>
      <c r="G198" s="49">
        <f t="shared" si="313"/>
        <v>0.02</v>
      </c>
      <c r="H198" s="49">
        <f t="shared" si="313"/>
        <v>0.02</v>
      </c>
      <c r="I198" s="49">
        <f t="shared" si="313"/>
        <v>0.02</v>
      </c>
      <c r="J198" s="49">
        <f t="shared" si="313"/>
        <v>0.02</v>
      </c>
      <c r="K198" s="49">
        <f t="shared" si="313"/>
        <v>0.02</v>
      </c>
      <c r="L198" s="49">
        <f t="shared" si="313"/>
        <v>0.02</v>
      </c>
      <c r="M198" s="49">
        <f t="shared" si="313"/>
        <v>0.02</v>
      </c>
      <c r="N198" s="49">
        <f t="shared" si="313"/>
        <v>0.02</v>
      </c>
      <c r="O198" s="49">
        <f t="shared" si="313"/>
        <v>0.02</v>
      </c>
      <c r="P198" s="49">
        <f t="shared" si="313"/>
        <v>0.02</v>
      </c>
      <c r="Q198" s="49">
        <f t="shared" si="313"/>
        <v>0.02</v>
      </c>
      <c r="R198" s="49">
        <f t="shared" si="313"/>
        <v>0.02</v>
      </c>
      <c r="S198" s="49">
        <f t="shared" si="313"/>
        <v>0.02</v>
      </c>
      <c r="T198" s="49">
        <f t="shared" si="313"/>
        <v>0.02</v>
      </c>
      <c r="U198" s="49">
        <f t="shared" si="313"/>
        <v>0.02</v>
      </c>
      <c r="V198" s="49">
        <f t="shared" si="313"/>
        <v>0.02</v>
      </c>
      <c r="W198" s="49">
        <f t="shared" si="313"/>
        <v>0.02</v>
      </c>
      <c r="X198" s="49">
        <f t="shared" si="313"/>
        <v>0.02</v>
      </c>
      <c r="Y198" s="49">
        <f t="shared" si="313"/>
        <v>0.02</v>
      </c>
      <c r="Z198" s="49">
        <f t="shared" si="313"/>
        <v>0.02</v>
      </c>
      <c r="AA198" s="49">
        <f t="shared" si="313"/>
        <v>0.02</v>
      </c>
      <c r="AB198" s="49">
        <f t="shared" si="313"/>
        <v>0.02</v>
      </c>
      <c r="AC198" s="49">
        <f t="shared" si="313"/>
        <v>0.02</v>
      </c>
      <c r="AD198" s="49">
        <f t="shared" si="313"/>
        <v>0.02</v>
      </c>
      <c r="AE198" s="49">
        <f t="shared" si="313"/>
        <v>0.02</v>
      </c>
      <c r="AF198" s="49">
        <f t="shared" si="313"/>
        <v>0.02</v>
      </c>
      <c r="AG198" s="49">
        <f t="shared" si="313"/>
        <v>0.02</v>
      </c>
      <c r="AH198" s="49">
        <f t="shared" si="313"/>
        <v>0.02</v>
      </c>
      <c r="AI198" s="49">
        <f t="shared" ref="AI198:BN198" si="314">AI67</f>
        <v>0.02</v>
      </c>
      <c r="AJ198" s="49">
        <f t="shared" si="314"/>
        <v>0.02</v>
      </c>
      <c r="AK198" s="49">
        <f t="shared" si="314"/>
        <v>0.02</v>
      </c>
      <c r="AL198" s="49">
        <f t="shared" si="314"/>
        <v>0.02</v>
      </c>
      <c r="AM198" s="49">
        <f t="shared" si="314"/>
        <v>0.02</v>
      </c>
      <c r="AN198" s="49">
        <f t="shared" si="314"/>
        <v>0.02</v>
      </c>
      <c r="AO198" s="49">
        <f t="shared" si="314"/>
        <v>0.02</v>
      </c>
      <c r="AP198" s="49">
        <f t="shared" si="314"/>
        <v>0.02</v>
      </c>
      <c r="AQ198" s="49">
        <f t="shared" si="314"/>
        <v>0.02</v>
      </c>
      <c r="AR198" s="49">
        <f t="shared" si="314"/>
        <v>0.02</v>
      </c>
      <c r="AS198" s="49">
        <f t="shared" si="314"/>
        <v>0.02</v>
      </c>
      <c r="AT198" s="49">
        <f t="shared" si="314"/>
        <v>0.02</v>
      </c>
      <c r="AU198" s="49">
        <f t="shared" si="314"/>
        <v>0.02</v>
      </c>
      <c r="AV198" s="49">
        <f t="shared" si="314"/>
        <v>0.02</v>
      </c>
      <c r="AW198" s="49">
        <f t="shared" si="314"/>
        <v>0.02</v>
      </c>
      <c r="AX198" s="49">
        <f t="shared" si="314"/>
        <v>0.02</v>
      </c>
      <c r="AY198" s="49">
        <f t="shared" si="314"/>
        <v>0.02</v>
      </c>
      <c r="AZ198" s="94">
        <f t="shared" si="314"/>
        <v>0.02</v>
      </c>
      <c r="BA198" s="49">
        <f t="shared" si="314"/>
        <v>0.02</v>
      </c>
      <c r="BB198" s="49">
        <f t="shared" si="314"/>
        <v>0.02</v>
      </c>
      <c r="BC198" s="49">
        <f t="shared" si="314"/>
        <v>0.02</v>
      </c>
      <c r="BD198" s="49">
        <f t="shared" si="314"/>
        <v>0.02</v>
      </c>
      <c r="BE198" s="49">
        <f t="shared" si="314"/>
        <v>0.02</v>
      </c>
      <c r="BF198" s="49">
        <f t="shared" si="314"/>
        <v>0.02</v>
      </c>
      <c r="BG198" s="49">
        <f t="shared" si="314"/>
        <v>0.02</v>
      </c>
      <c r="BH198" s="49">
        <f t="shared" si="314"/>
        <v>0.02</v>
      </c>
      <c r="BI198" s="49">
        <f t="shared" si="314"/>
        <v>0.02</v>
      </c>
      <c r="BJ198" s="49">
        <f t="shared" si="314"/>
        <v>0.02</v>
      </c>
      <c r="BK198" s="49">
        <f t="shared" si="314"/>
        <v>0.02</v>
      </c>
      <c r="BL198" s="49">
        <f t="shared" si="314"/>
        <v>0.02</v>
      </c>
      <c r="BM198" s="49">
        <f t="shared" si="314"/>
        <v>0.02</v>
      </c>
      <c r="BN198" s="49">
        <f t="shared" si="314"/>
        <v>0.02</v>
      </c>
      <c r="BO198" s="49">
        <f t="shared" ref="BO198:CT198" si="315">BO67</f>
        <v>0.02</v>
      </c>
      <c r="BP198" s="49">
        <f t="shared" si="315"/>
        <v>0.02</v>
      </c>
      <c r="BQ198" s="49">
        <f t="shared" si="315"/>
        <v>0.02</v>
      </c>
      <c r="BR198" s="49">
        <f t="shared" si="315"/>
        <v>0.02</v>
      </c>
      <c r="BS198" s="49">
        <f t="shared" si="315"/>
        <v>0.02</v>
      </c>
      <c r="BT198" s="49">
        <f t="shared" si="315"/>
        <v>0.02</v>
      </c>
      <c r="BU198" s="49">
        <f t="shared" si="315"/>
        <v>0.02</v>
      </c>
      <c r="BV198" s="49">
        <f t="shared" si="315"/>
        <v>0.02</v>
      </c>
      <c r="BW198" s="49">
        <f t="shared" si="315"/>
        <v>0.02</v>
      </c>
      <c r="BX198" s="49">
        <f t="shared" si="315"/>
        <v>0.02</v>
      </c>
      <c r="BY198" s="49">
        <f t="shared" si="315"/>
        <v>0.02</v>
      </c>
      <c r="BZ198" s="49">
        <f t="shared" si="315"/>
        <v>0.02</v>
      </c>
      <c r="CA198" s="49">
        <f t="shared" si="315"/>
        <v>0.02</v>
      </c>
      <c r="CB198" s="49">
        <f t="shared" si="315"/>
        <v>0.02</v>
      </c>
      <c r="CC198" s="49">
        <f t="shared" si="315"/>
        <v>0.02</v>
      </c>
      <c r="CD198" s="49">
        <f t="shared" si="315"/>
        <v>0.02</v>
      </c>
      <c r="CE198" s="49">
        <f t="shared" si="315"/>
        <v>0.02</v>
      </c>
      <c r="CF198" s="49">
        <f t="shared" si="315"/>
        <v>0.02</v>
      </c>
      <c r="CG198" s="49">
        <f t="shared" si="315"/>
        <v>0.02</v>
      </c>
      <c r="CH198" s="49">
        <f t="shared" si="315"/>
        <v>0.02</v>
      </c>
      <c r="CI198" s="49">
        <f t="shared" si="315"/>
        <v>0.02</v>
      </c>
      <c r="CJ198" s="49">
        <f t="shared" si="315"/>
        <v>0.02</v>
      </c>
      <c r="CK198" s="49">
        <f t="shared" si="315"/>
        <v>0.02</v>
      </c>
      <c r="CL198" s="49">
        <f t="shared" si="315"/>
        <v>0.02</v>
      </c>
      <c r="CM198" s="49">
        <f t="shared" si="315"/>
        <v>0.02</v>
      </c>
      <c r="CN198" s="49">
        <f t="shared" si="315"/>
        <v>0.02</v>
      </c>
      <c r="CO198" s="49">
        <f t="shared" si="315"/>
        <v>0.02</v>
      </c>
      <c r="CP198" s="49">
        <f t="shared" si="315"/>
        <v>0.02</v>
      </c>
      <c r="CQ198" s="49">
        <f t="shared" si="315"/>
        <v>0.02</v>
      </c>
      <c r="CR198" s="49">
        <f t="shared" si="315"/>
        <v>0.02</v>
      </c>
      <c r="CS198" s="49">
        <f t="shared" si="315"/>
        <v>0.02</v>
      </c>
      <c r="CT198" s="49">
        <f t="shared" si="315"/>
        <v>0.02</v>
      </c>
      <c r="CU198" s="49">
        <f t="shared" ref="CU198:DZ198" si="316">CU67</f>
        <v>0.02</v>
      </c>
      <c r="CV198" s="49">
        <f t="shared" si="316"/>
        <v>0.02</v>
      </c>
      <c r="CW198" s="49">
        <f t="shared" si="316"/>
        <v>0.02</v>
      </c>
      <c r="CX198" s="49">
        <f t="shared" si="316"/>
        <v>0.02</v>
      </c>
      <c r="CY198" s="49">
        <f t="shared" si="316"/>
        <v>0.02</v>
      </c>
      <c r="CZ198" s="49">
        <f t="shared" si="316"/>
        <v>0.02</v>
      </c>
      <c r="DA198" s="49">
        <f t="shared" si="316"/>
        <v>0.02</v>
      </c>
      <c r="DB198" s="49">
        <f t="shared" si="316"/>
        <v>0.02</v>
      </c>
      <c r="DC198" s="49">
        <f t="shared" si="316"/>
        <v>0.02</v>
      </c>
      <c r="DD198" s="49">
        <f t="shared" si="316"/>
        <v>0.02</v>
      </c>
      <c r="DE198" s="49">
        <f t="shared" si="316"/>
        <v>0.02</v>
      </c>
      <c r="DF198" s="49">
        <f t="shared" si="316"/>
        <v>0.02</v>
      </c>
      <c r="DG198" s="49">
        <f t="shared" si="316"/>
        <v>0.02</v>
      </c>
      <c r="DH198" s="49">
        <f t="shared" si="316"/>
        <v>0.02</v>
      </c>
      <c r="DI198" s="49">
        <f t="shared" si="316"/>
        <v>0.02</v>
      </c>
      <c r="DJ198" s="49">
        <f t="shared" si="316"/>
        <v>0.02</v>
      </c>
      <c r="DK198" s="49">
        <f t="shared" si="316"/>
        <v>0.02</v>
      </c>
      <c r="DL198" s="49">
        <f t="shared" si="316"/>
        <v>0.02</v>
      </c>
      <c r="DM198" s="49">
        <f t="shared" si="316"/>
        <v>0.02</v>
      </c>
      <c r="DN198" s="49">
        <f t="shared" si="316"/>
        <v>0.02</v>
      </c>
      <c r="DO198" s="49">
        <f t="shared" si="316"/>
        <v>0.02</v>
      </c>
      <c r="DP198" s="49">
        <f t="shared" si="316"/>
        <v>0.02</v>
      </c>
      <c r="DQ198" s="49">
        <f t="shared" si="316"/>
        <v>0.02</v>
      </c>
      <c r="DR198" s="49">
        <f t="shared" si="316"/>
        <v>0.02</v>
      </c>
      <c r="DS198" s="49">
        <f t="shared" si="316"/>
        <v>0.02</v>
      </c>
      <c r="DT198" s="49">
        <f t="shared" si="316"/>
        <v>0.02</v>
      </c>
      <c r="DU198" s="49">
        <f t="shared" si="316"/>
        <v>0.02</v>
      </c>
      <c r="DV198" s="49">
        <f t="shared" si="316"/>
        <v>0.02</v>
      </c>
      <c r="DW198" s="49">
        <f t="shared" si="316"/>
        <v>0.02</v>
      </c>
      <c r="DX198" s="49">
        <f t="shared" si="316"/>
        <v>0.02</v>
      </c>
      <c r="DY198" s="49">
        <f t="shared" si="316"/>
        <v>0.02</v>
      </c>
      <c r="DZ198" s="49">
        <f t="shared" si="316"/>
        <v>0.02</v>
      </c>
      <c r="EA198" s="49">
        <f t="shared" ref="EA198:FF198" si="317">EA67</f>
        <v>0.02</v>
      </c>
      <c r="EB198" s="49">
        <f t="shared" si="317"/>
        <v>0.02</v>
      </c>
      <c r="EC198" s="49">
        <f t="shared" si="317"/>
        <v>0.02</v>
      </c>
      <c r="ED198" s="49">
        <f t="shared" si="317"/>
        <v>0.02</v>
      </c>
      <c r="EE198" s="49">
        <f t="shared" si="317"/>
        <v>0.02</v>
      </c>
      <c r="EF198" s="49">
        <f t="shared" si="317"/>
        <v>0.02</v>
      </c>
      <c r="EG198" s="49">
        <f t="shared" si="317"/>
        <v>0.02</v>
      </c>
      <c r="EH198" s="49">
        <f t="shared" si="317"/>
        <v>0.02</v>
      </c>
      <c r="EI198" s="49">
        <f t="shared" si="317"/>
        <v>0.02</v>
      </c>
      <c r="EJ198" s="49">
        <f t="shared" si="317"/>
        <v>0.02</v>
      </c>
      <c r="EK198" s="49">
        <f t="shared" si="317"/>
        <v>0.02</v>
      </c>
      <c r="EL198" s="49">
        <f t="shared" si="317"/>
        <v>0.02</v>
      </c>
      <c r="EM198" s="49">
        <f t="shared" si="317"/>
        <v>0.02</v>
      </c>
      <c r="EN198" s="49">
        <f t="shared" si="317"/>
        <v>0.02</v>
      </c>
      <c r="EO198" s="49">
        <f t="shared" si="317"/>
        <v>0.02</v>
      </c>
      <c r="EP198" s="49">
        <f t="shared" si="317"/>
        <v>0.02</v>
      </c>
      <c r="EQ198" s="49">
        <f t="shared" si="317"/>
        <v>0.02</v>
      </c>
      <c r="ER198" s="49">
        <f t="shared" si="317"/>
        <v>0.02</v>
      </c>
      <c r="ES198" s="49">
        <f t="shared" si="317"/>
        <v>0.02</v>
      </c>
      <c r="ET198" s="49">
        <f t="shared" si="317"/>
        <v>0.02</v>
      </c>
      <c r="EU198" s="49">
        <f t="shared" si="317"/>
        <v>0.02</v>
      </c>
      <c r="EV198" s="49">
        <f t="shared" si="317"/>
        <v>0.02</v>
      </c>
      <c r="EW198" s="49">
        <f t="shared" si="317"/>
        <v>0.02</v>
      </c>
      <c r="EX198" s="49">
        <f t="shared" si="317"/>
        <v>0.02</v>
      </c>
      <c r="EY198" s="49">
        <f t="shared" si="317"/>
        <v>0.02</v>
      </c>
      <c r="EZ198" s="49">
        <f t="shared" si="317"/>
        <v>0.02</v>
      </c>
      <c r="FA198" s="49">
        <f t="shared" si="317"/>
        <v>0.02</v>
      </c>
      <c r="FB198" s="49">
        <f t="shared" si="317"/>
        <v>0.02</v>
      </c>
      <c r="FC198" s="49">
        <f t="shared" si="317"/>
        <v>0.02</v>
      </c>
      <c r="FD198" s="49">
        <f t="shared" si="317"/>
        <v>0.02</v>
      </c>
      <c r="FE198" s="49">
        <f t="shared" si="317"/>
        <v>0.02</v>
      </c>
      <c r="FF198" s="49">
        <f t="shared" si="317"/>
        <v>0.02</v>
      </c>
      <c r="FG198" s="49">
        <f t="shared" ref="FG198:FX198" si="318">FG67</f>
        <v>0.02</v>
      </c>
      <c r="FH198" s="49">
        <f t="shared" si="318"/>
        <v>0.02</v>
      </c>
      <c r="FI198" s="49">
        <f t="shared" si="318"/>
        <v>0.02</v>
      </c>
      <c r="FJ198" s="49">
        <f t="shared" si="318"/>
        <v>0.02</v>
      </c>
      <c r="FK198" s="49">
        <f t="shared" si="318"/>
        <v>0.02</v>
      </c>
      <c r="FL198" s="49">
        <f t="shared" si="318"/>
        <v>0.02</v>
      </c>
      <c r="FM198" s="49">
        <f t="shared" si="318"/>
        <v>0.02</v>
      </c>
      <c r="FN198" s="49">
        <f t="shared" si="318"/>
        <v>0.02</v>
      </c>
      <c r="FO198" s="49">
        <f t="shared" si="318"/>
        <v>0.02</v>
      </c>
      <c r="FP198" s="49">
        <f t="shared" si="318"/>
        <v>0.02</v>
      </c>
      <c r="FQ198" s="49">
        <f t="shared" si="318"/>
        <v>0.02</v>
      </c>
      <c r="FR198" s="49">
        <f t="shared" si="318"/>
        <v>0.02</v>
      </c>
      <c r="FS198" s="49">
        <f t="shared" si="318"/>
        <v>0.02</v>
      </c>
      <c r="FT198" s="49">
        <f t="shared" si="318"/>
        <v>0.02</v>
      </c>
      <c r="FU198" s="49">
        <f t="shared" si="318"/>
        <v>0.02</v>
      </c>
      <c r="FV198" s="49">
        <f t="shared" si="318"/>
        <v>0.02</v>
      </c>
      <c r="FW198" s="49">
        <f t="shared" si="318"/>
        <v>0.02</v>
      </c>
      <c r="FX198" s="49">
        <f t="shared" si="318"/>
        <v>0.02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547</v>
      </c>
      <c r="B199" s="7" t="s">
        <v>548</v>
      </c>
      <c r="C199" s="34">
        <f t="shared" ref="C199:AH199" si="319">ROUND((C103-C22)/C22,4)</f>
        <v>-1.9699999999999999E-2</v>
      </c>
      <c r="D199" s="34">
        <f t="shared" si="319"/>
        <v>5.0000000000000001E-3</v>
      </c>
      <c r="E199" s="34">
        <f t="shared" si="319"/>
        <v>-2.41E-2</v>
      </c>
      <c r="F199" s="34">
        <f t="shared" si="319"/>
        <v>2.3300000000000001E-2</v>
      </c>
      <c r="G199" s="34">
        <f t="shared" si="319"/>
        <v>-8.8999999999999999E-3</v>
      </c>
      <c r="H199" s="34">
        <f t="shared" si="319"/>
        <v>4.7199999999999999E-2</v>
      </c>
      <c r="I199" s="34">
        <f t="shared" si="319"/>
        <v>-2.1100000000000001E-2</v>
      </c>
      <c r="J199" s="34">
        <f t="shared" si="319"/>
        <v>-3.8E-3</v>
      </c>
      <c r="K199" s="34">
        <f t="shared" si="319"/>
        <v>-3.8800000000000001E-2</v>
      </c>
      <c r="L199" s="34">
        <f t="shared" si="319"/>
        <v>-1.9699999999999999E-2</v>
      </c>
      <c r="M199" s="34">
        <f t="shared" si="319"/>
        <v>-2.5700000000000001E-2</v>
      </c>
      <c r="N199" s="34">
        <f t="shared" si="319"/>
        <v>-3.7000000000000002E-3</v>
      </c>
      <c r="O199" s="34">
        <f t="shared" si="319"/>
        <v>-6.1999999999999998E-3</v>
      </c>
      <c r="P199" s="34">
        <f t="shared" si="319"/>
        <v>5.7500000000000002E-2</v>
      </c>
      <c r="Q199" s="34">
        <f t="shared" si="319"/>
        <v>-1.2800000000000001E-2</v>
      </c>
      <c r="R199" s="34">
        <f t="shared" si="319"/>
        <v>-5.7299999999999997E-2</v>
      </c>
      <c r="S199" s="34">
        <f t="shared" si="319"/>
        <v>2.0400000000000001E-2</v>
      </c>
      <c r="T199" s="34">
        <f t="shared" si="319"/>
        <v>-1.04E-2</v>
      </c>
      <c r="U199" s="34">
        <f t="shared" si="319"/>
        <v>-8.8000000000000005E-3</v>
      </c>
      <c r="V199" s="34">
        <f t="shared" si="319"/>
        <v>1.14E-2</v>
      </c>
      <c r="W199" s="34">
        <f t="shared" si="319"/>
        <v>-6.88E-2</v>
      </c>
      <c r="X199" s="34">
        <f t="shared" si="319"/>
        <v>0</v>
      </c>
      <c r="Y199" s="34">
        <f t="shared" si="319"/>
        <v>-4.6600000000000003E-2</v>
      </c>
      <c r="Z199" s="34">
        <f t="shared" si="319"/>
        <v>-2.8400000000000002E-2</v>
      </c>
      <c r="AA199" s="34">
        <f t="shared" si="319"/>
        <v>-1.8E-3</v>
      </c>
      <c r="AB199" s="34">
        <f t="shared" si="319"/>
        <v>-5.7000000000000002E-3</v>
      </c>
      <c r="AC199" s="34">
        <f t="shared" si="319"/>
        <v>-2.8999999999999998E-3</v>
      </c>
      <c r="AD199" s="34">
        <f t="shared" si="319"/>
        <v>-3.0000000000000001E-3</v>
      </c>
      <c r="AE199" s="34">
        <f t="shared" si="319"/>
        <v>-2.3900000000000001E-2</v>
      </c>
      <c r="AF199" s="34">
        <f t="shared" si="319"/>
        <v>1.09E-2</v>
      </c>
      <c r="AG199" s="34">
        <f t="shared" si="319"/>
        <v>-4.3400000000000001E-2</v>
      </c>
      <c r="AH199" s="34">
        <f t="shared" si="319"/>
        <v>2.6800000000000001E-2</v>
      </c>
      <c r="AI199" s="34">
        <f t="shared" ref="AI199:BN199" si="320">ROUND((AI103-AI22)/AI22,4)</f>
        <v>-2.1499999999999998E-2</v>
      </c>
      <c r="AJ199" s="34">
        <f t="shared" si="320"/>
        <v>-7.2900000000000006E-2</v>
      </c>
      <c r="AK199" s="34">
        <f t="shared" si="320"/>
        <v>-4.1000000000000003E-3</v>
      </c>
      <c r="AL199" s="34">
        <f t="shared" si="320"/>
        <v>4.0000000000000001E-3</v>
      </c>
      <c r="AM199" s="34">
        <f t="shared" si="320"/>
        <v>-7.1000000000000004E-3</v>
      </c>
      <c r="AN199" s="34">
        <f t="shared" si="320"/>
        <v>3.9E-2</v>
      </c>
      <c r="AO199" s="34">
        <f t="shared" si="320"/>
        <v>3.8E-3</v>
      </c>
      <c r="AP199" s="34">
        <f t="shared" si="320"/>
        <v>-4.0000000000000002E-4</v>
      </c>
      <c r="AQ199" s="34">
        <f t="shared" si="320"/>
        <v>-2.5000000000000001E-2</v>
      </c>
      <c r="AR199" s="34">
        <f t="shared" si="320"/>
        <v>-2E-3</v>
      </c>
      <c r="AS199" s="34">
        <f t="shared" si="320"/>
        <v>-2.2000000000000001E-3</v>
      </c>
      <c r="AT199" s="34">
        <f t="shared" si="320"/>
        <v>-1.6199999999999999E-2</v>
      </c>
      <c r="AU199" s="34">
        <f t="shared" si="320"/>
        <v>5.4600000000000003E-2</v>
      </c>
      <c r="AV199" s="34">
        <f t="shared" si="320"/>
        <v>1.6299999999999999E-2</v>
      </c>
      <c r="AW199" s="34">
        <f t="shared" si="320"/>
        <v>1.0200000000000001E-2</v>
      </c>
      <c r="AX199" s="34">
        <f t="shared" si="320"/>
        <v>-0.12239999999999999</v>
      </c>
      <c r="AY199" s="34">
        <f t="shared" si="320"/>
        <v>-4.2999999999999997E-2</v>
      </c>
      <c r="AZ199" s="94">
        <f t="shared" si="320"/>
        <v>-1.6799999999999999E-2</v>
      </c>
      <c r="BA199" s="34">
        <f t="shared" si="320"/>
        <v>9.1000000000000004E-3</v>
      </c>
      <c r="BB199" s="34">
        <f t="shared" si="320"/>
        <v>-2.5000000000000001E-3</v>
      </c>
      <c r="BC199" s="34">
        <f t="shared" si="320"/>
        <v>-2.9499999999999998E-2</v>
      </c>
      <c r="BD199" s="34">
        <f t="shared" si="320"/>
        <v>-2.9999999999999997E-4</v>
      </c>
      <c r="BE199" s="34">
        <f t="shared" si="320"/>
        <v>-4.5999999999999999E-3</v>
      </c>
      <c r="BF199" s="34">
        <f t="shared" si="320"/>
        <v>9.1000000000000004E-3</v>
      </c>
      <c r="BG199" s="34">
        <f t="shared" si="320"/>
        <v>-3.5999999999999999E-3</v>
      </c>
      <c r="BH199" s="34">
        <f t="shared" si="320"/>
        <v>-9.4999999999999998E-3</v>
      </c>
      <c r="BI199" s="34">
        <f t="shared" si="320"/>
        <v>1.78E-2</v>
      </c>
      <c r="BJ199" s="34">
        <f t="shared" si="320"/>
        <v>1.2500000000000001E-2</v>
      </c>
      <c r="BK199" s="34">
        <f t="shared" si="320"/>
        <v>-7.6E-3</v>
      </c>
      <c r="BL199" s="34">
        <f t="shared" si="320"/>
        <v>-1.6000000000000001E-3</v>
      </c>
      <c r="BM199" s="34">
        <f t="shared" si="320"/>
        <v>-1.4200000000000001E-2</v>
      </c>
      <c r="BN199" s="34">
        <f t="shared" si="320"/>
        <v>-1.0999999999999999E-2</v>
      </c>
      <c r="BO199" s="34">
        <f t="shared" ref="BO199:CT199" si="321">ROUND((BO103-BO22)/BO22,4)</f>
        <v>-6.7000000000000002E-3</v>
      </c>
      <c r="BP199" s="34">
        <f t="shared" si="321"/>
        <v>2.58E-2</v>
      </c>
      <c r="BQ199" s="34">
        <f t="shared" si="321"/>
        <v>1.18E-2</v>
      </c>
      <c r="BR199" s="34">
        <f t="shared" si="321"/>
        <v>-1.26E-2</v>
      </c>
      <c r="BS199" s="34">
        <f t="shared" si="321"/>
        <v>-8.0000000000000004E-4</v>
      </c>
      <c r="BT199" s="34">
        <f t="shared" si="321"/>
        <v>-8.9999999999999998E-4</v>
      </c>
      <c r="BU199" s="34">
        <f t="shared" si="321"/>
        <v>-5.0000000000000001E-4</v>
      </c>
      <c r="BV199" s="34">
        <f t="shared" si="321"/>
        <v>7.1000000000000004E-3</v>
      </c>
      <c r="BW199" s="34">
        <f t="shared" si="321"/>
        <v>-3.7000000000000002E-3</v>
      </c>
      <c r="BX199" s="34">
        <f t="shared" si="321"/>
        <v>0.19900000000000001</v>
      </c>
      <c r="BY199" s="34">
        <f t="shared" si="321"/>
        <v>3.2300000000000002E-2</v>
      </c>
      <c r="BZ199" s="34">
        <f t="shared" si="321"/>
        <v>9.8699999999999996E-2</v>
      </c>
      <c r="CA199" s="34">
        <f t="shared" si="321"/>
        <v>-1.89E-2</v>
      </c>
      <c r="CB199" s="34">
        <f t="shared" si="321"/>
        <v>-7.4000000000000003E-3</v>
      </c>
      <c r="CC199" s="34">
        <f t="shared" si="321"/>
        <v>4.5999999999999999E-3</v>
      </c>
      <c r="CD199" s="34">
        <f t="shared" si="321"/>
        <v>-1.1900000000000001E-2</v>
      </c>
      <c r="CE199" s="34">
        <f t="shared" si="321"/>
        <v>-4.3700000000000003E-2</v>
      </c>
      <c r="CF199" s="34">
        <f t="shared" si="321"/>
        <v>0</v>
      </c>
      <c r="CG199" s="34">
        <f t="shared" si="321"/>
        <v>-6.1000000000000004E-3</v>
      </c>
      <c r="CH199" s="34">
        <f t="shared" si="321"/>
        <v>9.9000000000000008E-3</v>
      </c>
      <c r="CI199" s="34">
        <f t="shared" si="321"/>
        <v>-6.4000000000000003E-3</v>
      </c>
      <c r="CJ199" s="34">
        <f t="shared" si="321"/>
        <v>2.2599999999999999E-2</v>
      </c>
      <c r="CK199" s="34">
        <f t="shared" si="321"/>
        <v>-2.63E-2</v>
      </c>
      <c r="CL199" s="34">
        <f t="shared" si="321"/>
        <v>3.0000000000000001E-3</v>
      </c>
      <c r="CM199" s="34">
        <f t="shared" si="321"/>
        <v>-3.4000000000000002E-2</v>
      </c>
      <c r="CN199" s="34">
        <f t="shared" si="321"/>
        <v>1.2800000000000001E-2</v>
      </c>
      <c r="CO199" s="34">
        <f t="shared" si="321"/>
        <v>-3.7000000000000002E-3</v>
      </c>
      <c r="CP199" s="34">
        <f t="shared" si="321"/>
        <v>-1.5100000000000001E-2</v>
      </c>
      <c r="CQ199" s="34">
        <f t="shared" si="321"/>
        <v>-4.3499999999999997E-2</v>
      </c>
      <c r="CR199" s="34">
        <f t="shared" si="321"/>
        <v>-1.54E-2</v>
      </c>
      <c r="CS199" s="34">
        <f t="shared" si="321"/>
        <v>-3.5999999999999999E-3</v>
      </c>
      <c r="CT199" s="34">
        <f t="shared" si="321"/>
        <v>-1.4500000000000001E-2</v>
      </c>
      <c r="CU199" s="34">
        <f t="shared" ref="CU199:DZ199" si="322">ROUND((CU103-CU22)/CU22,4)</f>
        <v>-5.6399999999999999E-2</v>
      </c>
      <c r="CV199" s="34">
        <f t="shared" si="322"/>
        <v>0</v>
      </c>
      <c r="CW199" s="34">
        <f t="shared" si="322"/>
        <v>1.2E-2</v>
      </c>
      <c r="CX199" s="34">
        <f t="shared" si="322"/>
        <v>-1.2699999999999999E-2</v>
      </c>
      <c r="CY199" s="34">
        <f t="shared" si="322"/>
        <v>0</v>
      </c>
      <c r="CZ199" s="34">
        <f t="shared" si="322"/>
        <v>-8.5000000000000006E-3</v>
      </c>
      <c r="DA199" s="34">
        <f t="shared" si="322"/>
        <v>-3.7000000000000002E-3</v>
      </c>
      <c r="DB199" s="34">
        <f t="shared" si="322"/>
        <v>0</v>
      </c>
      <c r="DC199" s="34">
        <f t="shared" si="322"/>
        <v>-1.6799999999999999E-2</v>
      </c>
      <c r="DD199" s="34">
        <f t="shared" si="322"/>
        <v>-1.9400000000000001E-2</v>
      </c>
      <c r="DE199" s="34">
        <f t="shared" si="322"/>
        <v>-2.69E-2</v>
      </c>
      <c r="DF199" s="34">
        <f t="shared" si="322"/>
        <v>4.1000000000000003E-3</v>
      </c>
      <c r="DG199" s="34">
        <f t="shared" si="322"/>
        <v>-1.32E-2</v>
      </c>
      <c r="DH199" s="34">
        <f t="shared" si="322"/>
        <v>-9.9000000000000008E-3</v>
      </c>
      <c r="DI199" s="34">
        <f t="shared" si="322"/>
        <v>3.0000000000000001E-3</v>
      </c>
      <c r="DJ199" s="34">
        <f t="shared" si="322"/>
        <v>-1.04E-2</v>
      </c>
      <c r="DK199" s="34">
        <f t="shared" si="322"/>
        <v>1.44E-2</v>
      </c>
      <c r="DL199" s="34">
        <f t="shared" si="322"/>
        <v>1.6999999999999999E-3</v>
      </c>
      <c r="DM199" s="34">
        <f t="shared" si="322"/>
        <v>-2.3800000000000002E-2</v>
      </c>
      <c r="DN199" s="34">
        <f t="shared" si="322"/>
        <v>-2.64E-2</v>
      </c>
      <c r="DO199" s="34">
        <f t="shared" si="322"/>
        <v>1.06E-2</v>
      </c>
      <c r="DP199" s="34">
        <f t="shared" si="322"/>
        <v>-2.8999999999999998E-3</v>
      </c>
      <c r="DQ199" s="34">
        <f t="shared" si="322"/>
        <v>6.9999999999999999E-4</v>
      </c>
      <c r="DR199" s="34">
        <f t="shared" si="322"/>
        <v>1E-4</v>
      </c>
      <c r="DS199" s="34">
        <f t="shared" si="322"/>
        <v>-2.35E-2</v>
      </c>
      <c r="DT199" s="34">
        <f t="shared" si="322"/>
        <v>9.5999999999999992E-3</v>
      </c>
      <c r="DU199" s="34">
        <f t="shared" si="322"/>
        <v>-1.7999999999999999E-2</v>
      </c>
      <c r="DV199" s="34">
        <f t="shared" si="322"/>
        <v>-3.2000000000000002E-3</v>
      </c>
      <c r="DW199" s="34">
        <f t="shared" si="322"/>
        <v>-2.7099999999999999E-2</v>
      </c>
      <c r="DX199" s="34">
        <f t="shared" si="322"/>
        <v>-2.3099999999999999E-2</v>
      </c>
      <c r="DY199" s="34">
        <f t="shared" si="322"/>
        <v>-1.1999999999999999E-3</v>
      </c>
      <c r="DZ199" s="34">
        <f t="shared" si="322"/>
        <v>-2.4400000000000002E-2</v>
      </c>
      <c r="EA199" s="34">
        <f t="shared" ref="EA199:FF199" si="323">ROUND((EA103-EA22)/EA22,4)</f>
        <v>-2.7000000000000001E-3</v>
      </c>
      <c r="EB199" s="34">
        <f t="shared" si="323"/>
        <v>3.3E-3</v>
      </c>
      <c r="EC199" s="34">
        <f t="shared" si="323"/>
        <v>-3.3999999999999998E-3</v>
      </c>
      <c r="ED199" s="34">
        <f t="shared" si="323"/>
        <v>-8.6E-3</v>
      </c>
      <c r="EE199" s="34">
        <f t="shared" si="323"/>
        <v>-1.2699999999999999E-2</v>
      </c>
      <c r="EF199" s="34">
        <f t="shared" si="323"/>
        <v>1.6400000000000001E-2</v>
      </c>
      <c r="EG199" s="34">
        <f t="shared" si="323"/>
        <v>-8.9999999999999993E-3</v>
      </c>
      <c r="EH199" s="34">
        <f t="shared" si="323"/>
        <v>-2.4299999999999999E-2</v>
      </c>
      <c r="EI199" s="34">
        <f t="shared" si="323"/>
        <v>-1.6799999999999999E-2</v>
      </c>
      <c r="EJ199" s="34">
        <f t="shared" si="323"/>
        <v>1.12E-2</v>
      </c>
      <c r="EK199" s="34">
        <f t="shared" si="323"/>
        <v>-4.7999999999999996E-3</v>
      </c>
      <c r="EL199" s="34">
        <f t="shared" si="323"/>
        <v>-1.7299999999999999E-2</v>
      </c>
      <c r="EM199" s="34">
        <f t="shared" si="323"/>
        <v>-2.7799999999999998E-2</v>
      </c>
      <c r="EN199" s="34">
        <f t="shared" si="323"/>
        <v>2.63E-2</v>
      </c>
      <c r="EO199" s="34">
        <f t="shared" si="323"/>
        <v>1.38E-2</v>
      </c>
      <c r="EP199" s="34">
        <f t="shared" si="323"/>
        <v>-6.1000000000000004E-3</v>
      </c>
      <c r="EQ199" s="49">
        <f t="shared" si="323"/>
        <v>7.1099999999999997E-2</v>
      </c>
      <c r="ER199" s="34">
        <f t="shared" si="323"/>
        <v>-3.4299999999999997E-2</v>
      </c>
      <c r="ES199" s="34">
        <f t="shared" si="323"/>
        <v>1.5800000000000002E-2</v>
      </c>
      <c r="ET199" s="34">
        <f t="shared" si="323"/>
        <v>-1.8E-3</v>
      </c>
      <c r="EU199" s="34">
        <f t="shared" si="323"/>
        <v>-1.7899999999999999E-2</v>
      </c>
      <c r="EV199" s="34">
        <f t="shared" si="323"/>
        <v>-1.4500000000000001E-2</v>
      </c>
      <c r="EW199" s="34">
        <f t="shared" si="323"/>
        <v>-3.5000000000000001E-3</v>
      </c>
      <c r="EX199" s="34">
        <f t="shared" si="323"/>
        <v>-0.06</v>
      </c>
      <c r="EY199" s="34">
        <f t="shared" si="323"/>
        <v>-2.9899999999999999E-2</v>
      </c>
      <c r="EZ199" s="34">
        <f t="shared" si="323"/>
        <v>1.2E-2</v>
      </c>
      <c r="FA199" s="34">
        <f t="shared" si="323"/>
        <v>-1E-4</v>
      </c>
      <c r="FB199" s="34">
        <f t="shared" si="323"/>
        <v>-1.7899999999999999E-2</v>
      </c>
      <c r="FC199" s="34">
        <f t="shared" si="323"/>
        <v>-3.3799999999999997E-2</v>
      </c>
      <c r="FD199" s="34">
        <f t="shared" si="323"/>
        <v>-3.7000000000000002E-3</v>
      </c>
      <c r="FE199" s="34">
        <f t="shared" si="323"/>
        <v>-1.46E-2</v>
      </c>
      <c r="FF199" s="34">
        <f t="shared" si="323"/>
        <v>-1.8200000000000001E-2</v>
      </c>
      <c r="FG199" s="34">
        <f t="shared" ref="FG199:FX199" si="324">ROUND((FG103-FG22)/FG22,4)</f>
        <v>-4.3200000000000002E-2</v>
      </c>
      <c r="FH199" s="34">
        <f t="shared" si="324"/>
        <v>-5.2900000000000003E-2</v>
      </c>
      <c r="FI199" s="34">
        <f t="shared" si="324"/>
        <v>8.0000000000000002E-3</v>
      </c>
      <c r="FJ199" s="34">
        <f t="shared" si="324"/>
        <v>3.4299999999999997E-2</v>
      </c>
      <c r="FK199" s="34">
        <f t="shared" si="324"/>
        <v>2.2200000000000001E-2</v>
      </c>
      <c r="FL199" s="34">
        <f t="shared" si="324"/>
        <v>3.9100000000000003E-2</v>
      </c>
      <c r="FM199" s="34">
        <f t="shared" si="324"/>
        <v>2.1899999999999999E-2</v>
      </c>
      <c r="FN199" s="34">
        <f t="shared" si="324"/>
        <v>5.3E-3</v>
      </c>
      <c r="FO199" s="34">
        <f t="shared" si="324"/>
        <v>-7.4999999999999997E-3</v>
      </c>
      <c r="FP199" s="34">
        <f t="shared" si="324"/>
        <v>-4.7999999999999996E-3</v>
      </c>
      <c r="FQ199" s="34">
        <f t="shared" si="324"/>
        <v>1.29E-2</v>
      </c>
      <c r="FR199" s="34">
        <f t="shared" si="324"/>
        <v>1.61E-2</v>
      </c>
      <c r="FS199" s="34">
        <f t="shared" si="324"/>
        <v>5.1999999999999998E-3</v>
      </c>
      <c r="FT199" s="34">
        <f t="shared" si="324"/>
        <v>-3.4599999999999999E-2</v>
      </c>
      <c r="FU199" s="34">
        <f t="shared" si="324"/>
        <v>-2.7000000000000001E-3</v>
      </c>
      <c r="FV199" s="34">
        <f t="shared" si="324"/>
        <v>4.8999999999999998E-3</v>
      </c>
      <c r="FW199" s="34">
        <f t="shared" si="324"/>
        <v>-2.3800000000000002E-2</v>
      </c>
      <c r="FX199" s="34">
        <f t="shared" si="324"/>
        <v>5.0000000000000001E-3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549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2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9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550</v>
      </c>
      <c r="B201" s="7" t="s">
        <v>551</v>
      </c>
      <c r="C201" s="7">
        <f t="shared" ref="C201:BN201" si="325">ROUND((C197)*(1+C198+C199),2)</f>
        <v>78749114.950000003</v>
      </c>
      <c r="D201" s="7">
        <f t="shared" si="325"/>
        <v>392753927.07999998</v>
      </c>
      <c r="E201" s="7">
        <f t="shared" si="325"/>
        <v>74362969.689999998</v>
      </c>
      <c r="F201" s="7">
        <f t="shared" si="325"/>
        <v>182770238.75999999</v>
      </c>
      <c r="G201" s="7">
        <f t="shared" si="325"/>
        <v>9829891.8399999999</v>
      </c>
      <c r="H201" s="7">
        <f t="shared" si="325"/>
        <v>10470742.869999999</v>
      </c>
      <c r="I201" s="7">
        <f t="shared" si="325"/>
        <v>97789518.849999994</v>
      </c>
      <c r="J201" s="7">
        <f t="shared" si="325"/>
        <v>22184786.57</v>
      </c>
      <c r="K201" s="7">
        <f t="shared" si="325"/>
        <v>3524570.52</v>
      </c>
      <c r="L201" s="7">
        <f t="shared" si="325"/>
        <v>24685138.510000002</v>
      </c>
      <c r="M201" s="7">
        <f t="shared" si="325"/>
        <v>14428077.6</v>
      </c>
      <c r="N201" s="7">
        <f t="shared" si="325"/>
        <v>506924815.67000002</v>
      </c>
      <c r="O201" s="7">
        <f t="shared" si="325"/>
        <v>130951887.58</v>
      </c>
      <c r="P201" s="7">
        <f t="shared" si="325"/>
        <v>3196583.66</v>
      </c>
      <c r="Q201" s="7">
        <f t="shared" si="325"/>
        <v>386185640.74000001</v>
      </c>
      <c r="R201" s="7">
        <f t="shared" si="325"/>
        <v>23540678.300000001</v>
      </c>
      <c r="S201" s="7">
        <f t="shared" si="325"/>
        <v>16719705.91</v>
      </c>
      <c r="T201" s="7">
        <f t="shared" si="325"/>
        <v>2426255.77</v>
      </c>
      <c r="U201" s="7">
        <f t="shared" si="325"/>
        <v>1001378.43</v>
      </c>
      <c r="V201" s="7">
        <f t="shared" si="325"/>
        <v>3624558.42</v>
      </c>
      <c r="W201" s="7">
        <f t="shared" si="325"/>
        <v>893022.6</v>
      </c>
      <c r="X201" s="7">
        <f t="shared" si="325"/>
        <v>943591.3</v>
      </c>
      <c r="Y201" s="7">
        <f t="shared" si="325"/>
        <v>22561354.489999998</v>
      </c>
      <c r="Z201" s="7">
        <f t="shared" si="325"/>
        <v>3120254.09</v>
      </c>
      <c r="AA201" s="7">
        <f t="shared" si="325"/>
        <v>281144839.22000003</v>
      </c>
      <c r="AB201" s="7">
        <f t="shared" si="325"/>
        <v>275806418.68000001</v>
      </c>
      <c r="AC201" s="7">
        <f t="shared" si="325"/>
        <v>9573082.5</v>
      </c>
      <c r="AD201" s="7">
        <f t="shared" si="325"/>
        <v>12112495.689999999</v>
      </c>
      <c r="AE201" s="7">
        <f t="shared" si="325"/>
        <v>1776310.49</v>
      </c>
      <c r="AF201" s="7">
        <f t="shared" si="325"/>
        <v>2762507.82</v>
      </c>
      <c r="AG201" s="7">
        <f t="shared" si="325"/>
        <v>7263126.3399999999</v>
      </c>
      <c r="AH201" s="7">
        <f t="shared" si="325"/>
        <v>10261570.32</v>
      </c>
      <c r="AI201" s="7">
        <f t="shared" si="325"/>
        <v>4025298.23</v>
      </c>
      <c r="AJ201" s="7">
        <f t="shared" si="325"/>
        <v>2618371.59</v>
      </c>
      <c r="AK201" s="7">
        <f t="shared" si="325"/>
        <v>3215903.27</v>
      </c>
      <c r="AL201" s="7">
        <f t="shared" si="325"/>
        <v>3716950.44</v>
      </c>
      <c r="AM201" s="7">
        <f t="shared" si="325"/>
        <v>4768085.28</v>
      </c>
      <c r="AN201" s="7">
        <f t="shared" si="325"/>
        <v>4391830.87</v>
      </c>
      <c r="AO201" s="7">
        <f t="shared" si="325"/>
        <v>43371986.350000001</v>
      </c>
      <c r="AP201" s="7">
        <f t="shared" si="325"/>
        <v>867175480.95000005</v>
      </c>
      <c r="AQ201" s="7">
        <f t="shared" si="325"/>
        <v>3304091.53</v>
      </c>
      <c r="AR201" s="7">
        <f t="shared" si="325"/>
        <v>593731980.85000002</v>
      </c>
      <c r="AS201" s="7">
        <f t="shared" si="325"/>
        <v>69595860.659999996</v>
      </c>
      <c r="AT201" s="7">
        <f t="shared" si="325"/>
        <v>20942025.920000002</v>
      </c>
      <c r="AU201" s="7">
        <f t="shared" si="325"/>
        <v>3730323.06</v>
      </c>
      <c r="AV201" s="7">
        <f t="shared" si="325"/>
        <v>3953560.1</v>
      </c>
      <c r="AW201" s="7">
        <f t="shared" si="325"/>
        <v>3374823.23</v>
      </c>
      <c r="AX201" s="7">
        <f t="shared" si="325"/>
        <v>903229.06</v>
      </c>
      <c r="AY201" s="7">
        <f t="shared" si="325"/>
        <v>4664927.93</v>
      </c>
      <c r="AZ201" s="7">
        <f t="shared" si="325"/>
        <v>110445825.3</v>
      </c>
      <c r="BA201" s="7">
        <f t="shared" si="325"/>
        <v>83071474.659999996</v>
      </c>
      <c r="BB201" s="7">
        <f t="shared" si="325"/>
        <v>71566123.980000004</v>
      </c>
      <c r="BC201" s="7">
        <f t="shared" si="325"/>
        <v>272731487.31999999</v>
      </c>
      <c r="BD201" s="7">
        <f t="shared" si="325"/>
        <v>45923624.979999997</v>
      </c>
      <c r="BE201" s="7">
        <f t="shared" si="325"/>
        <v>13870857.33</v>
      </c>
      <c r="BF201" s="7">
        <f t="shared" si="325"/>
        <v>228408032.52000001</v>
      </c>
      <c r="BG201" s="7">
        <f t="shared" si="325"/>
        <v>10514169.99</v>
      </c>
      <c r="BH201" s="7">
        <f t="shared" si="325"/>
        <v>6195949.0700000003</v>
      </c>
      <c r="BI201" s="7">
        <f t="shared" si="325"/>
        <v>3548003.08</v>
      </c>
      <c r="BJ201" s="7">
        <f t="shared" si="325"/>
        <v>60045638.789999999</v>
      </c>
      <c r="BK201" s="7">
        <f t="shared" si="325"/>
        <v>221749052.94</v>
      </c>
      <c r="BL201" s="7">
        <f t="shared" si="325"/>
        <v>3036511.76</v>
      </c>
      <c r="BM201" s="7">
        <f t="shared" si="325"/>
        <v>3675128.03</v>
      </c>
      <c r="BN201" s="7">
        <f t="shared" si="325"/>
        <v>32567028.699999999</v>
      </c>
      <c r="BO201" s="7">
        <f t="shared" ref="BO201:DZ201" si="326">ROUND((BO197)*(1+BO198+BO199),2)</f>
        <v>12641677.939999999</v>
      </c>
      <c r="BP201" s="7">
        <f t="shared" si="326"/>
        <v>3164828.66</v>
      </c>
      <c r="BQ201" s="7">
        <f t="shared" si="326"/>
        <v>61322590.609999999</v>
      </c>
      <c r="BR201" s="7">
        <f t="shared" si="326"/>
        <v>42788499.009999998</v>
      </c>
      <c r="BS201" s="7">
        <f t="shared" si="326"/>
        <v>11784281.039999999</v>
      </c>
      <c r="BT201" s="7">
        <f t="shared" si="326"/>
        <v>4930346.62</v>
      </c>
      <c r="BU201" s="7">
        <f t="shared" si="326"/>
        <v>4836430.28</v>
      </c>
      <c r="BV201" s="7">
        <f t="shared" si="326"/>
        <v>12804999.49</v>
      </c>
      <c r="BW201" s="7">
        <f t="shared" si="326"/>
        <v>19030886.949999999</v>
      </c>
      <c r="BX201" s="7">
        <f t="shared" si="326"/>
        <v>2020579.63</v>
      </c>
      <c r="BY201" s="7">
        <f t="shared" si="326"/>
        <v>5598901.9400000004</v>
      </c>
      <c r="BZ201" s="7">
        <f t="shared" si="326"/>
        <v>3309647.84</v>
      </c>
      <c r="CA201" s="7">
        <f t="shared" si="326"/>
        <v>2723269.12</v>
      </c>
      <c r="CB201" s="7">
        <f t="shared" si="326"/>
        <v>747739850.45000005</v>
      </c>
      <c r="CC201" s="7">
        <f t="shared" si="326"/>
        <v>2653060.5099999998</v>
      </c>
      <c r="CD201" s="7">
        <f t="shared" si="326"/>
        <v>1012645.68</v>
      </c>
      <c r="CE201" s="7">
        <f t="shared" si="326"/>
        <v>2388667.2000000002</v>
      </c>
      <c r="CF201" s="7">
        <f t="shared" si="326"/>
        <v>1911693.14</v>
      </c>
      <c r="CG201" s="7">
        <f t="shared" si="326"/>
        <v>3045848.94</v>
      </c>
      <c r="CH201" s="7">
        <f t="shared" si="326"/>
        <v>1875582.47</v>
      </c>
      <c r="CI201" s="7">
        <f t="shared" si="326"/>
        <v>7098051.0499999998</v>
      </c>
      <c r="CJ201" s="7">
        <f t="shared" si="326"/>
        <v>10022878.960000001</v>
      </c>
      <c r="CK201" s="7">
        <f t="shared" si="326"/>
        <v>51903816.030000001</v>
      </c>
      <c r="CL201" s="7">
        <f t="shared" si="326"/>
        <v>13706124.390000001</v>
      </c>
      <c r="CM201" s="7">
        <f t="shared" si="326"/>
        <v>8640501.7799999993</v>
      </c>
      <c r="CN201" s="7">
        <f t="shared" si="326"/>
        <v>282520797.64999998</v>
      </c>
      <c r="CO201" s="7">
        <f t="shared" si="326"/>
        <v>136369002.02000001</v>
      </c>
      <c r="CP201" s="7">
        <f t="shared" si="326"/>
        <v>10433987.66</v>
      </c>
      <c r="CQ201" s="7">
        <f t="shared" si="326"/>
        <v>9731629.4299999997</v>
      </c>
      <c r="CR201" s="7">
        <f t="shared" si="326"/>
        <v>2801020.22</v>
      </c>
      <c r="CS201" s="7">
        <f t="shared" si="326"/>
        <v>4099161.65</v>
      </c>
      <c r="CT201" s="7">
        <f t="shared" si="326"/>
        <v>1920955.3</v>
      </c>
      <c r="CU201" s="7">
        <f t="shared" si="326"/>
        <v>3895745.68</v>
      </c>
      <c r="CV201" s="7">
        <f t="shared" si="326"/>
        <v>900426.54</v>
      </c>
      <c r="CW201" s="7">
        <f t="shared" si="326"/>
        <v>2909433.92</v>
      </c>
      <c r="CX201" s="7">
        <f t="shared" si="326"/>
        <v>5016686.55</v>
      </c>
      <c r="CY201" s="7">
        <f t="shared" si="326"/>
        <v>970932.45</v>
      </c>
      <c r="CZ201" s="7">
        <f t="shared" si="326"/>
        <v>19819740.890000001</v>
      </c>
      <c r="DA201" s="7">
        <f t="shared" si="326"/>
        <v>2852337.63</v>
      </c>
      <c r="DB201" s="7">
        <f t="shared" si="326"/>
        <v>3816536.92</v>
      </c>
      <c r="DC201" s="7">
        <f t="shared" si="326"/>
        <v>2496735.98</v>
      </c>
      <c r="DD201" s="7">
        <f t="shared" si="326"/>
        <v>2624380.48</v>
      </c>
      <c r="DE201" s="7">
        <f t="shared" si="326"/>
        <v>4473378.3600000003</v>
      </c>
      <c r="DF201" s="7">
        <f t="shared" si="326"/>
        <v>196505349.00999999</v>
      </c>
      <c r="DG201" s="7">
        <f t="shared" si="326"/>
        <v>1730387.36</v>
      </c>
      <c r="DH201" s="7">
        <f t="shared" si="326"/>
        <v>19205346.579999998</v>
      </c>
      <c r="DI201" s="7">
        <f t="shared" si="326"/>
        <v>25156501.460000001</v>
      </c>
      <c r="DJ201" s="7">
        <f t="shared" si="326"/>
        <v>6860995.7699999996</v>
      </c>
      <c r="DK201" s="7">
        <f t="shared" si="326"/>
        <v>4935009.83</v>
      </c>
      <c r="DL201" s="7">
        <f t="shared" si="326"/>
        <v>55988025.960000001</v>
      </c>
      <c r="DM201" s="7">
        <f t="shared" si="326"/>
        <v>3912877.05</v>
      </c>
      <c r="DN201" s="7">
        <f t="shared" si="326"/>
        <v>13939740.359999999</v>
      </c>
      <c r="DO201" s="7">
        <f t="shared" si="326"/>
        <v>31687976.09</v>
      </c>
      <c r="DP201" s="7">
        <f t="shared" si="326"/>
        <v>3081521.64</v>
      </c>
      <c r="DQ201" s="7">
        <f t="shared" si="326"/>
        <v>6638918.6299999999</v>
      </c>
      <c r="DR201" s="7">
        <f t="shared" si="326"/>
        <v>14171294.880000001</v>
      </c>
      <c r="DS201" s="7">
        <f t="shared" si="326"/>
        <v>8166383.4299999997</v>
      </c>
      <c r="DT201" s="7">
        <f t="shared" si="326"/>
        <v>2443617.71</v>
      </c>
      <c r="DU201" s="7">
        <f t="shared" si="326"/>
        <v>4333919.0999999996</v>
      </c>
      <c r="DV201" s="7">
        <f t="shared" si="326"/>
        <v>3069024.5</v>
      </c>
      <c r="DW201" s="7">
        <f t="shared" si="326"/>
        <v>4035798.4</v>
      </c>
      <c r="DX201" s="7">
        <f t="shared" si="326"/>
        <v>2925011.13</v>
      </c>
      <c r="DY201" s="7">
        <f t="shared" si="326"/>
        <v>4457787.32</v>
      </c>
      <c r="DZ201" s="7">
        <f t="shared" si="326"/>
        <v>8728115.3100000005</v>
      </c>
      <c r="EA201" s="7">
        <f t="shared" ref="EA201:FX201" si="327">ROUND((EA197)*(1+EA198+EA199),2)</f>
        <v>6773719.3099999996</v>
      </c>
      <c r="EB201" s="7">
        <f t="shared" si="327"/>
        <v>5955746.2800000003</v>
      </c>
      <c r="EC201" s="7">
        <f t="shared" si="327"/>
        <v>3762443.38</v>
      </c>
      <c r="ED201" s="7">
        <f t="shared" si="327"/>
        <v>20162934.09</v>
      </c>
      <c r="EE201" s="7">
        <f t="shared" si="327"/>
        <v>2872591.39</v>
      </c>
      <c r="EF201" s="7">
        <f t="shared" si="327"/>
        <v>14488680.449999999</v>
      </c>
      <c r="EG201" s="7">
        <f t="shared" si="327"/>
        <v>3416514.26</v>
      </c>
      <c r="EH201" s="7">
        <f t="shared" si="327"/>
        <v>3020914.7</v>
      </c>
      <c r="EI201" s="7">
        <f t="shared" si="327"/>
        <v>156908646.97</v>
      </c>
      <c r="EJ201" s="7">
        <f t="shared" si="327"/>
        <v>87985329.75</v>
      </c>
      <c r="EK201" s="7">
        <f t="shared" si="327"/>
        <v>6979055.5099999998</v>
      </c>
      <c r="EL201" s="7">
        <f t="shared" si="327"/>
        <v>4717299.7300000004</v>
      </c>
      <c r="EM201" s="7">
        <f t="shared" si="327"/>
        <v>4509993.0599999996</v>
      </c>
      <c r="EN201" s="7">
        <f t="shared" si="327"/>
        <v>10945941.289999999</v>
      </c>
      <c r="EO201" s="7">
        <f t="shared" si="327"/>
        <v>4253858.28</v>
      </c>
      <c r="EP201" s="7">
        <f t="shared" si="327"/>
        <v>4687223.28</v>
      </c>
      <c r="EQ201" s="7">
        <f t="shared" si="327"/>
        <v>27949292.870000001</v>
      </c>
      <c r="ER201" s="7">
        <f t="shared" si="327"/>
        <v>4107110.72</v>
      </c>
      <c r="ES201" s="7">
        <f t="shared" si="327"/>
        <v>2278539.7000000002</v>
      </c>
      <c r="ET201" s="7">
        <f t="shared" si="327"/>
        <v>3614551.13</v>
      </c>
      <c r="EU201" s="7">
        <f t="shared" si="327"/>
        <v>6855679.8600000003</v>
      </c>
      <c r="EV201" s="7">
        <f t="shared" si="327"/>
        <v>1321544.1200000001</v>
      </c>
      <c r="EW201" s="7">
        <f t="shared" si="327"/>
        <v>11572519.779999999</v>
      </c>
      <c r="EX201" s="7">
        <f t="shared" si="327"/>
        <v>3141761.07</v>
      </c>
      <c r="EY201" s="7">
        <f t="shared" si="327"/>
        <v>4811090.22</v>
      </c>
      <c r="EZ201" s="7">
        <f t="shared" si="327"/>
        <v>2341978.5299999998</v>
      </c>
      <c r="FA201" s="7">
        <f t="shared" si="327"/>
        <v>34255963.170000002</v>
      </c>
      <c r="FB201" s="7">
        <f t="shared" si="327"/>
        <v>4269922.47</v>
      </c>
      <c r="FC201" s="7">
        <f t="shared" si="327"/>
        <v>20273286.41</v>
      </c>
      <c r="FD201" s="7">
        <f t="shared" si="327"/>
        <v>4294582.7699999996</v>
      </c>
      <c r="FE201" s="7">
        <f t="shared" si="327"/>
        <v>1870490.98</v>
      </c>
      <c r="FF201" s="7">
        <f t="shared" si="327"/>
        <v>3177444.08</v>
      </c>
      <c r="FG201" s="7">
        <f t="shared" si="327"/>
        <v>2007309.94</v>
      </c>
      <c r="FH201" s="7">
        <f t="shared" si="327"/>
        <v>1652214.59</v>
      </c>
      <c r="FI201" s="7">
        <f t="shared" si="327"/>
        <v>17608060.350000001</v>
      </c>
      <c r="FJ201" s="7">
        <f t="shared" si="327"/>
        <v>18380601.09</v>
      </c>
      <c r="FK201" s="7">
        <f t="shared" si="327"/>
        <v>22637987.399999999</v>
      </c>
      <c r="FL201" s="7">
        <f t="shared" si="327"/>
        <v>64337280.149999999</v>
      </c>
      <c r="FM201" s="7">
        <f t="shared" si="327"/>
        <v>35705065.140000001</v>
      </c>
      <c r="FN201" s="7">
        <f t="shared" si="327"/>
        <v>206996778.58000001</v>
      </c>
      <c r="FO201" s="7">
        <f t="shared" si="327"/>
        <v>10770499.08</v>
      </c>
      <c r="FP201" s="7">
        <f t="shared" si="327"/>
        <v>23055917.440000001</v>
      </c>
      <c r="FQ201" s="7">
        <f t="shared" si="327"/>
        <v>9416147.4000000004</v>
      </c>
      <c r="FR201" s="7">
        <f t="shared" si="327"/>
        <v>2807099.66</v>
      </c>
      <c r="FS201" s="7">
        <f t="shared" si="327"/>
        <v>3026410.35</v>
      </c>
      <c r="FT201" s="7">
        <f t="shared" si="327"/>
        <v>1460823.18</v>
      </c>
      <c r="FU201" s="7">
        <f t="shared" si="327"/>
        <v>8438742.2699999996</v>
      </c>
      <c r="FV201" s="7">
        <f t="shared" si="327"/>
        <v>7134842.6699999999</v>
      </c>
      <c r="FW201" s="7">
        <f t="shared" si="327"/>
        <v>2987976.53</v>
      </c>
      <c r="FX201" s="7">
        <f t="shared" si="327"/>
        <v>1245183.8999999999</v>
      </c>
      <c r="FY201" s="34"/>
      <c r="FZ201" s="7">
        <f>SUM(C201:FX201)</f>
        <v>8295000432.9399967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552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9"/>
      <c r="GC202" s="49"/>
      <c r="GD202" s="49"/>
      <c r="GE202" s="49"/>
      <c r="GF202" s="49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5" t="s">
        <v>553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554</v>
      </c>
      <c r="B205" s="7" t="s">
        <v>555</v>
      </c>
      <c r="C205" s="7">
        <f t="shared" ref="C205:AH205" si="328">ROUND(C39,2)</f>
        <v>9110.26</v>
      </c>
      <c r="D205" s="7">
        <f t="shared" si="328"/>
        <v>9110.26</v>
      </c>
      <c r="E205" s="7">
        <f t="shared" si="328"/>
        <v>9110.26</v>
      </c>
      <c r="F205" s="7">
        <f t="shared" si="328"/>
        <v>9110.26</v>
      </c>
      <c r="G205" s="7">
        <f t="shared" si="328"/>
        <v>9110.26</v>
      </c>
      <c r="H205" s="7">
        <f t="shared" si="328"/>
        <v>9110.26</v>
      </c>
      <c r="I205" s="7">
        <f t="shared" si="328"/>
        <v>9110.26</v>
      </c>
      <c r="J205" s="7">
        <f t="shared" si="328"/>
        <v>9110.26</v>
      </c>
      <c r="K205" s="7">
        <f t="shared" si="328"/>
        <v>9110.26</v>
      </c>
      <c r="L205" s="7">
        <f t="shared" si="328"/>
        <v>9110.26</v>
      </c>
      <c r="M205" s="7">
        <f t="shared" si="328"/>
        <v>9110.26</v>
      </c>
      <c r="N205" s="7">
        <f t="shared" si="328"/>
        <v>9110.26</v>
      </c>
      <c r="O205" s="7">
        <f t="shared" si="328"/>
        <v>9110.26</v>
      </c>
      <c r="P205" s="7">
        <f t="shared" si="328"/>
        <v>9110.26</v>
      </c>
      <c r="Q205" s="7">
        <f t="shared" si="328"/>
        <v>9110.26</v>
      </c>
      <c r="R205" s="7">
        <f t="shared" si="328"/>
        <v>9110.26</v>
      </c>
      <c r="S205" s="7">
        <f t="shared" si="328"/>
        <v>9110.26</v>
      </c>
      <c r="T205" s="7">
        <f t="shared" si="328"/>
        <v>9110.26</v>
      </c>
      <c r="U205" s="7">
        <f t="shared" si="328"/>
        <v>9110.26</v>
      </c>
      <c r="V205" s="7">
        <f t="shared" si="328"/>
        <v>9110.26</v>
      </c>
      <c r="W205" s="7">
        <f t="shared" si="328"/>
        <v>9110.26</v>
      </c>
      <c r="X205" s="7">
        <f t="shared" si="328"/>
        <v>9110.26</v>
      </c>
      <c r="Y205" s="7">
        <f t="shared" si="328"/>
        <v>9110.26</v>
      </c>
      <c r="Z205" s="7">
        <f t="shared" si="328"/>
        <v>9110.26</v>
      </c>
      <c r="AA205" s="7">
        <f t="shared" si="328"/>
        <v>9110.26</v>
      </c>
      <c r="AB205" s="7">
        <f t="shared" si="328"/>
        <v>9110.26</v>
      </c>
      <c r="AC205" s="7">
        <f t="shared" si="328"/>
        <v>9110.26</v>
      </c>
      <c r="AD205" s="7">
        <f t="shared" si="328"/>
        <v>9110.26</v>
      </c>
      <c r="AE205" s="7">
        <f t="shared" si="328"/>
        <v>9110.26</v>
      </c>
      <c r="AF205" s="7">
        <f t="shared" si="328"/>
        <v>9110.26</v>
      </c>
      <c r="AG205" s="7">
        <f t="shared" si="328"/>
        <v>9110.26</v>
      </c>
      <c r="AH205" s="7">
        <f t="shared" si="328"/>
        <v>9110.26</v>
      </c>
      <c r="AI205" s="7">
        <f t="shared" ref="AI205:BN205" si="329">ROUND(AI39,2)</f>
        <v>9110.26</v>
      </c>
      <c r="AJ205" s="7">
        <f t="shared" si="329"/>
        <v>9110.26</v>
      </c>
      <c r="AK205" s="7">
        <f t="shared" si="329"/>
        <v>9110.26</v>
      </c>
      <c r="AL205" s="7">
        <f t="shared" si="329"/>
        <v>9110.26</v>
      </c>
      <c r="AM205" s="7">
        <f t="shared" si="329"/>
        <v>9110.26</v>
      </c>
      <c r="AN205" s="7">
        <f t="shared" si="329"/>
        <v>9110.26</v>
      </c>
      <c r="AO205" s="7">
        <f t="shared" si="329"/>
        <v>9110.26</v>
      </c>
      <c r="AP205" s="7">
        <f t="shared" si="329"/>
        <v>9110.26</v>
      </c>
      <c r="AQ205" s="7">
        <f t="shared" si="329"/>
        <v>9110.26</v>
      </c>
      <c r="AR205" s="7">
        <f t="shared" si="329"/>
        <v>9110.26</v>
      </c>
      <c r="AS205" s="7">
        <f t="shared" si="329"/>
        <v>9110.26</v>
      </c>
      <c r="AT205" s="7">
        <f t="shared" si="329"/>
        <v>9110.26</v>
      </c>
      <c r="AU205" s="7">
        <f t="shared" si="329"/>
        <v>9110.26</v>
      </c>
      <c r="AV205" s="7">
        <f t="shared" si="329"/>
        <v>9110.26</v>
      </c>
      <c r="AW205" s="7">
        <f t="shared" si="329"/>
        <v>9110.26</v>
      </c>
      <c r="AX205" s="7">
        <f t="shared" si="329"/>
        <v>9110.26</v>
      </c>
      <c r="AY205" s="7">
        <f t="shared" si="329"/>
        <v>9110.26</v>
      </c>
      <c r="AZ205" s="7">
        <f t="shared" si="329"/>
        <v>9110.26</v>
      </c>
      <c r="BA205" s="7">
        <f t="shared" si="329"/>
        <v>9110.26</v>
      </c>
      <c r="BB205" s="7">
        <f t="shared" si="329"/>
        <v>9110.26</v>
      </c>
      <c r="BC205" s="7">
        <f t="shared" si="329"/>
        <v>9110.26</v>
      </c>
      <c r="BD205" s="7">
        <f t="shared" si="329"/>
        <v>9110.26</v>
      </c>
      <c r="BE205" s="7">
        <f t="shared" si="329"/>
        <v>9110.26</v>
      </c>
      <c r="BF205" s="7">
        <f t="shared" si="329"/>
        <v>9110.26</v>
      </c>
      <c r="BG205" s="7">
        <f t="shared" si="329"/>
        <v>9110.26</v>
      </c>
      <c r="BH205" s="7">
        <f t="shared" si="329"/>
        <v>9110.26</v>
      </c>
      <c r="BI205" s="7">
        <f t="shared" si="329"/>
        <v>9110.26</v>
      </c>
      <c r="BJ205" s="7">
        <f t="shared" si="329"/>
        <v>9110.26</v>
      </c>
      <c r="BK205" s="7">
        <f t="shared" si="329"/>
        <v>9110.26</v>
      </c>
      <c r="BL205" s="7">
        <f t="shared" si="329"/>
        <v>9110.26</v>
      </c>
      <c r="BM205" s="7">
        <f t="shared" si="329"/>
        <v>9110.26</v>
      </c>
      <c r="BN205" s="7">
        <f t="shared" si="329"/>
        <v>9110.26</v>
      </c>
      <c r="BO205" s="7">
        <f t="shared" ref="BO205:CT205" si="330">ROUND(BO39,2)</f>
        <v>9110.26</v>
      </c>
      <c r="BP205" s="7">
        <f t="shared" si="330"/>
        <v>9110.26</v>
      </c>
      <c r="BQ205" s="7">
        <f t="shared" si="330"/>
        <v>9110.26</v>
      </c>
      <c r="BR205" s="7">
        <f t="shared" si="330"/>
        <v>9110.26</v>
      </c>
      <c r="BS205" s="7">
        <f t="shared" si="330"/>
        <v>9110.26</v>
      </c>
      <c r="BT205" s="7">
        <f t="shared" si="330"/>
        <v>9110.26</v>
      </c>
      <c r="BU205" s="7">
        <f t="shared" si="330"/>
        <v>9110.26</v>
      </c>
      <c r="BV205" s="7">
        <f t="shared" si="330"/>
        <v>9110.26</v>
      </c>
      <c r="BW205" s="7">
        <f t="shared" si="330"/>
        <v>9110.26</v>
      </c>
      <c r="BX205" s="7">
        <f t="shared" si="330"/>
        <v>9110.26</v>
      </c>
      <c r="BY205" s="7">
        <f t="shared" si="330"/>
        <v>9110.26</v>
      </c>
      <c r="BZ205" s="7">
        <f t="shared" si="330"/>
        <v>9110.26</v>
      </c>
      <c r="CA205" s="7">
        <f t="shared" si="330"/>
        <v>9110.26</v>
      </c>
      <c r="CB205" s="7">
        <f t="shared" si="330"/>
        <v>9110.26</v>
      </c>
      <c r="CC205" s="7">
        <f t="shared" si="330"/>
        <v>9110.26</v>
      </c>
      <c r="CD205" s="7">
        <f t="shared" si="330"/>
        <v>9110.26</v>
      </c>
      <c r="CE205" s="7">
        <f t="shared" si="330"/>
        <v>9110.26</v>
      </c>
      <c r="CF205" s="7">
        <f t="shared" si="330"/>
        <v>9110.26</v>
      </c>
      <c r="CG205" s="7">
        <f t="shared" si="330"/>
        <v>9110.26</v>
      </c>
      <c r="CH205" s="7">
        <f t="shared" si="330"/>
        <v>9110.26</v>
      </c>
      <c r="CI205" s="7">
        <f t="shared" si="330"/>
        <v>9110.26</v>
      </c>
      <c r="CJ205" s="7">
        <f t="shared" si="330"/>
        <v>9110.26</v>
      </c>
      <c r="CK205" s="7">
        <f t="shared" si="330"/>
        <v>9110.26</v>
      </c>
      <c r="CL205" s="7">
        <f t="shared" si="330"/>
        <v>9110.26</v>
      </c>
      <c r="CM205" s="7">
        <f t="shared" si="330"/>
        <v>9110.26</v>
      </c>
      <c r="CN205" s="7">
        <f t="shared" si="330"/>
        <v>9110.26</v>
      </c>
      <c r="CO205" s="7">
        <f t="shared" si="330"/>
        <v>9110.26</v>
      </c>
      <c r="CP205" s="7">
        <f t="shared" si="330"/>
        <v>9110.26</v>
      </c>
      <c r="CQ205" s="7">
        <f t="shared" si="330"/>
        <v>9110.26</v>
      </c>
      <c r="CR205" s="7">
        <f t="shared" si="330"/>
        <v>9110.26</v>
      </c>
      <c r="CS205" s="7">
        <f t="shared" si="330"/>
        <v>9110.26</v>
      </c>
      <c r="CT205" s="7">
        <f t="shared" si="330"/>
        <v>9110.26</v>
      </c>
      <c r="CU205" s="7">
        <f t="shared" ref="CU205:DZ205" si="331">ROUND(CU39,2)</f>
        <v>9110.26</v>
      </c>
      <c r="CV205" s="7">
        <f t="shared" si="331"/>
        <v>9110.26</v>
      </c>
      <c r="CW205" s="7">
        <f t="shared" si="331"/>
        <v>9110.26</v>
      </c>
      <c r="CX205" s="7">
        <f t="shared" si="331"/>
        <v>9110.26</v>
      </c>
      <c r="CY205" s="7">
        <f t="shared" si="331"/>
        <v>9110.26</v>
      </c>
      <c r="CZ205" s="7">
        <f t="shared" si="331"/>
        <v>9110.26</v>
      </c>
      <c r="DA205" s="7">
        <f t="shared" si="331"/>
        <v>9110.26</v>
      </c>
      <c r="DB205" s="7">
        <f t="shared" si="331"/>
        <v>9110.26</v>
      </c>
      <c r="DC205" s="7">
        <f t="shared" si="331"/>
        <v>9110.26</v>
      </c>
      <c r="DD205" s="7">
        <f t="shared" si="331"/>
        <v>9110.26</v>
      </c>
      <c r="DE205" s="7">
        <f t="shared" si="331"/>
        <v>9110.26</v>
      </c>
      <c r="DF205" s="7">
        <f t="shared" si="331"/>
        <v>9110.26</v>
      </c>
      <c r="DG205" s="7">
        <f t="shared" si="331"/>
        <v>9110.26</v>
      </c>
      <c r="DH205" s="7">
        <f t="shared" si="331"/>
        <v>9110.26</v>
      </c>
      <c r="DI205" s="7">
        <f t="shared" si="331"/>
        <v>9110.26</v>
      </c>
      <c r="DJ205" s="7">
        <f t="shared" si="331"/>
        <v>9110.26</v>
      </c>
      <c r="DK205" s="7">
        <f t="shared" si="331"/>
        <v>9110.26</v>
      </c>
      <c r="DL205" s="7">
        <f t="shared" si="331"/>
        <v>9110.26</v>
      </c>
      <c r="DM205" s="7">
        <f t="shared" si="331"/>
        <v>9110.26</v>
      </c>
      <c r="DN205" s="7">
        <f t="shared" si="331"/>
        <v>9110.26</v>
      </c>
      <c r="DO205" s="7">
        <f t="shared" si="331"/>
        <v>9110.26</v>
      </c>
      <c r="DP205" s="7">
        <f t="shared" si="331"/>
        <v>9110.26</v>
      </c>
      <c r="DQ205" s="7">
        <f t="shared" si="331"/>
        <v>9110.26</v>
      </c>
      <c r="DR205" s="7">
        <f t="shared" si="331"/>
        <v>9110.26</v>
      </c>
      <c r="DS205" s="7">
        <f t="shared" si="331"/>
        <v>9110.26</v>
      </c>
      <c r="DT205" s="7">
        <f t="shared" si="331"/>
        <v>9110.26</v>
      </c>
      <c r="DU205" s="7">
        <f t="shared" si="331"/>
        <v>9110.26</v>
      </c>
      <c r="DV205" s="7">
        <f t="shared" si="331"/>
        <v>9110.26</v>
      </c>
      <c r="DW205" s="7">
        <f t="shared" si="331"/>
        <v>9110.26</v>
      </c>
      <c r="DX205" s="7">
        <f t="shared" si="331"/>
        <v>9110.26</v>
      </c>
      <c r="DY205" s="7">
        <f t="shared" si="331"/>
        <v>9110.26</v>
      </c>
      <c r="DZ205" s="7">
        <f t="shared" si="331"/>
        <v>9110.26</v>
      </c>
      <c r="EA205" s="7">
        <f t="shared" ref="EA205:FF205" si="332">ROUND(EA39,2)</f>
        <v>9110.26</v>
      </c>
      <c r="EB205" s="7">
        <f t="shared" si="332"/>
        <v>9110.26</v>
      </c>
      <c r="EC205" s="7">
        <f t="shared" si="332"/>
        <v>9110.26</v>
      </c>
      <c r="ED205" s="7">
        <f t="shared" si="332"/>
        <v>9110.26</v>
      </c>
      <c r="EE205" s="7">
        <f t="shared" si="332"/>
        <v>9110.26</v>
      </c>
      <c r="EF205" s="7">
        <f t="shared" si="332"/>
        <v>9110.26</v>
      </c>
      <c r="EG205" s="7">
        <f t="shared" si="332"/>
        <v>9110.26</v>
      </c>
      <c r="EH205" s="7">
        <f t="shared" si="332"/>
        <v>9110.26</v>
      </c>
      <c r="EI205" s="7">
        <f t="shared" si="332"/>
        <v>9110.26</v>
      </c>
      <c r="EJ205" s="7">
        <f t="shared" si="332"/>
        <v>9110.26</v>
      </c>
      <c r="EK205" s="7">
        <f t="shared" si="332"/>
        <v>9110.26</v>
      </c>
      <c r="EL205" s="7">
        <f t="shared" si="332"/>
        <v>9110.26</v>
      </c>
      <c r="EM205" s="7">
        <f t="shared" si="332"/>
        <v>9110.26</v>
      </c>
      <c r="EN205" s="7">
        <f t="shared" si="332"/>
        <v>9110.26</v>
      </c>
      <c r="EO205" s="7">
        <f t="shared" si="332"/>
        <v>9110.26</v>
      </c>
      <c r="EP205" s="7">
        <f t="shared" si="332"/>
        <v>9110.26</v>
      </c>
      <c r="EQ205" s="7">
        <f t="shared" si="332"/>
        <v>9110.26</v>
      </c>
      <c r="ER205" s="7">
        <f t="shared" si="332"/>
        <v>9110.26</v>
      </c>
      <c r="ES205" s="7">
        <f t="shared" si="332"/>
        <v>9110.26</v>
      </c>
      <c r="ET205" s="7">
        <f t="shared" si="332"/>
        <v>9110.26</v>
      </c>
      <c r="EU205" s="7">
        <f t="shared" si="332"/>
        <v>9110.26</v>
      </c>
      <c r="EV205" s="7">
        <f t="shared" si="332"/>
        <v>9110.26</v>
      </c>
      <c r="EW205" s="7">
        <f t="shared" si="332"/>
        <v>9110.26</v>
      </c>
      <c r="EX205" s="7">
        <f t="shared" si="332"/>
        <v>9110.26</v>
      </c>
      <c r="EY205" s="7">
        <f t="shared" si="332"/>
        <v>9110.26</v>
      </c>
      <c r="EZ205" s="7">
        <f t="shared" si="332"/>
        <v>9110.26</v>
      </c>
      <c r="FA205" s="7">
        <f t="shared" si="332"/>
        <v>9110.26</v>
      </c>
      <c r="FB205" s="7">
        <f t="shared" si="332"/>
        <v>9110.26</v>
      </c>
      <c r="FC205" s="7">
        <f t="shared" si="332"/>
        <v>9110.26</v>
      </c>
      <c r="FD205" s="7">
        <f t="shared" si="332"/>
        <v>9110.26</v>
      </c>
      <c r="FE205" s="7">
        <f t="shared" si="332"/>
        <v>9110.26</v>
      </c>
      <c r="FF205" s="7">
        <f t="shared" si="332"/>
        <v>9110.26</v>
      </c>
      <c r="FG205" s="7">
        <f t="shared" ref="FG205:FX205" si="333">ROUND(FG39,2)</f>
        <v>9110.26</v>
      </c>
      <c r="FH205" s="7">
        <f t="shared" si="333"/>
        <v>9110.26</v>
      </c>
      <c r="FI205" s="7">
        <f t="shared" si="333"/>
        <v>9110.26</v>
      </c>
      <c r="FJ205" s="7">
        <f t="shared" si="333"/>
        <v>9110.26</v>
      </c>
      <c r="FK205" s="7">
        <f t="shared" si="333"/>
        <v>9110.26</v>
      </c>
      <c r="FL205" s="7">
        <f t="shared" si="333"/>
        <v>9110.26</v>
      </c>
      <c r="FM205" s="7">
        <f t="shared" si="333"/>
        <v>9110.26</v>
      </c>
      <c r="FN205" s="7">
        <f t="shared" si="333"/>
        <v>9110.26</v>
      </c>
      <c r="FO205" s="7">
        <f t="shared" si="333"/>
        <v>9110.26</v>
      </c>
      <c r="FP205" s="7">
        <f t="shared" si="333"/>
        <v>9110.26</v>
      </c>
      <c r="FQ205" s="7">
        <f t="shared" si="333"/>
        <v>9110.26</v>
      </c>
      <c r="FR205" s="7">
        <f t="shared" si="333"/>
        <v>9110.26</v>
      </c>
      <c r="FS205" s="7">
        <f t="shared" si="333"/>
        <v>9110.26</v>
      </c>
      <c r="FT205" s="7">
        <f t="shared" si="333"/>
        <v>9110.26</v>
      </c>
      <c r="FU205" s="7">
        <f t="shared" si="333"/>
        <v>9110.26</v>
      </c>
      <c r="FV205" s="7">
        <f t="shared" si="333"/>
        <v>9110.26</v>
      </c>
      <c r="FW205" s="7">
        <f t="shared" si="333"/>
        <v>9110.26</v>
      </c>
      <c r="FX205" s="7">
        <f t="shared" si="333"/>
        <v>9110.26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556</v>
      </c>
      <c r="B206" s="7" t="s">
        <v>557</v>
      </c>
      <c r="C206" s="19">
        <f t="shared" ref="C206:AH206" si="334">ROUND(C98,1)</f>
        <v>6444.1</v>
      </c>
      <c r="D206" s="19">
        <f t="shared" si="334"/>
        <v>42198.8</v>
      </c>
      <c r="E206" s="19">
        <f t="shared" si="334"/>
        <v>7026.4</v>
      </c>
      <c r="F206" s="19">
        <f t="shared" si="334"/>
        <v>19992.400000000001</v>
      </c>
      <c r="G206" s="19">
        <f t="shared" si="334"/>
        <v>1130.3</v>
      </c>
      <c r="H206" s="19">
        <f t="shared" si="334"/>
        <v>1074.3</v>
      </c>
      <c r="I206" s="19">
        <f t="shared" si="334"/>
        <v>9682</v>
      </c>
      <c r="J206" s="19">
        <f t="shared" si="334"/>
        <v>2384.5</v>
      </c>
      <c r="K206" s="19">
        <f t="shared" si="334"/>
        <v>267.39999999999998</v>
      </c>
      <c r="L206" s="19">
        <f t="shared" si="334"/>
        <v>2465.6999999999998</v>
      </c>
      <c r="M206" s="19">
        <f t="shared" si="334"/>
        <v>1259.7</v>
      </c>
      <c r="N206" s="19">
        <f t="shared" si="334"/>
        <v>53758.8</v>
      </c>
      <c r="O206" s="19">
        <f t="shared" si="334"/>
        <v>14424</v>
      </c>
      <c r="P206" s="19">
        <f t="shared" si="334"/>
        <v>241.7</v>
      </c>
      <c r="Q206" s="19">
        <f t="shared" si="334"/>
        <v>38906.9</v>
      </c>
      <c r="R206" s="19">
        <f t="shared" si="334"/>
        <v>494.7</v>
      </c>
      <c r="S206" s="19">
        <f t="shared" si="334"/>
        <v>1698.7</v>
      </c>
      <c r="T206" s="19">
        <f t="shared" si="334"/>
        <v>142.6</v>
      </c>
      <c r="U206" s="19">
        <f t="shared" si="334"/>
        <v>56</v>
      </c>
      <c r="V206" s="19">
        <f t="shared" si="334"/>
        <v>292.8</v>
      </c>
      <c r="W206" s="19">
        <f t="shared" si="334"/>
        <v>125.8</v>
      </c>
      <c r="X206" s="19">
        <f t="shared" si="334"/>
        <v>50</v>
      </c>
      <c r="Y206" s="19">
        <f t="shared" si="334"/>
        <v>477</v>
      </c>
      <c r="Z206" s="19">
        <f t="shared" si="334"/>
        <v>228.1</v>
      </c>
      <c r="AA206" s="19">
        <f t="shared" si="334"/>
        <v>30681.7</v>
      </c>
      <c r="AB206" s="19">
        <f t="shared" si="334"/>
        <v>29379.200000000001</v>
      </c>
      <c r="AC206" s="19">
        <f t="shared" si="334"/>
        <v>1006</v>
      </c>
      <c r="AD206" s="19">
        <f t="shared" si="334"/>
        <v>1343</v>
      </c>
      <c r="AE206" s="19">
        <f t="shared" si="334"/>
        <v>102</v>
      </c>
      <c r="AF206" s="19">
        <f t="shared" si="334"/>
        <v>176.9</v>
      </c>
      <c r="AG206" s="19">
        <f t="shared" si="334"/>
        <v>687</v>
      </c>
      <c r="AH206" s="19">
        <f t="shared" si="334"/>
        <v>1092</v>
      </c>
      <c r="AI206" s="19">
        <f t="shared" ref="AI206:BN206" si="335">ROUND(AI98,1)</f>
        <v>345.2</v>
      </c>
      <c r="AJ206" s="19">
        <f t="shared" si="335"/>
        <v>161.6</v>
      </c>
      <c r="AK206" s="19">
        <f t="shared" si="335"/>
        <v>217.8</v>
      </c>
      <c r="AL206" s="19">
        <f t="shared" si="335"/>
        <v>277</v>
      </c>
      <c r="AM206" s="19">
        <f t="shared" si="335"/>
        <v>445.6</v>
      </c>
      <c r="AN206" s="19">
        <f t="shared" si="335"/>
        <v>372.6</v>
      </c>
      <c r="AO206" s="19">
        <f t="shared" si="335"/>
        <v>4749.1000000000004</v>
      </c>
      <c r="AP206" s="19">
        <f t="shared" si="335"/>
        <v>89438.9</v>
      </c>
      <c r="AQ206" s="19">
        <f t="shared" si="335"/>
        <v>222.3</v>
      </c>
      <c r="AR206" s="19">
        <f t="shared" si="335"/>
        <v>63794.6</v>
      </c>
      <c r="AS206" s="19">
        <f t="shared" si="335"/>
        <v>6984.3</v>
      </c>
      <c r="AT206" s="19">
        <f t="shared" si="335"/>
        <v>2214.1999999999998</v>
      </c>
      <c r="AU206" s="19">
        <f t="shared" si="335"/>
        <v>260.7</v>
      </c>
      <c r="AV206" s="19">
        <f t="shared" si="335"/>
        <v>306.39999999999998</v>
      </c>
      <c r="AW206" s="19">
        <f t="shared" si="335"/>
        <v>258.10000000000002</v>
      </c>
      <c r="AX206" s="19">
        <f t="shared" si="335"/>
        <v>58.8</v>
      </c>
      <c r="AY206" s="19">
        <f t="shared" si="335"/>
        <v>429.5</v>
      </c>
      <c r="AZ206" s="19">
        <f t="shared" si="335"/>
        <v>11425</v>
      </c>
      <c r="BA206" s="19">
        <f t="shared" si="335"/>
        <v>9315</v>
      </c>
      <c r="BB206" s="19">
        <f t="shared" si="335"/>
        <v>8165.7</v>
      </c>
      <c r="BC206" s="19">
        <f t="shared" si="335"/>
        <v>28630.799999999999</v>
      </c>
      <c r="BD206" s="19">
        <f t="shared" si="335"/>
        <v>5171.6000000000004</v>
      </c>
      <c r="BE206" s="19">
        <f t="shared" si="335"/>
        <v>1390.8</v>
      </c>
      <c r="BF206" s="19">
        <f t="shared" si="335"/>
        <v>24613.5</v>
      </c>
      <c r="BG206" s="19">
        <f t="shared" si="335"/>
        <v>1031.0999999999999</v>
      </c>
      <c r="BH206" s="19">
        <f t="shared" si="335"/>
        <v>579</v>
      </c>
      <c r="BI206" s="19">
        <f t="shared" si="335"/>
        <v>250.5</v>
      </c>
      <c r="BJ206" s="19">
        <f t="shared" si="335"/>
        <v>6489.5</v>
      </c>
      <c r="BK206" s="19">
        <f t="shared" si="335"/>
        <v>17933.7</v>
      </c>
      <c r="BL206" s="19">
        <f t="shared" si="335"/>
        <v>182.5</v>
      </c>
      <c r="BM206" s="19">
        <f t="shared" si="335"/>
        <v>269.60000000000002</v>
      </c>
      <c r="BN206" s="19">
        <f t="shared" si="335"/>
        <v>3598.8</v>
      </c>
      <c r="BO206" s="19">
        <f t="shared" ref="BO206:CT206" si="336">ROUND(BO98,1)</f>
        <v>1353.8</v>
      </c>
      <c r="BP206" s="19">
        <f t="shared" si="336"/>
        <v>206.9</v>
      </c>
      <c r="BQ206" s="19">
        <f t="shared" si="336"/>
        <v>6267</v>
      </c>
      <c r="BR206" s="19">
        <f t="shared" si="336"/>
        <v>4685.2</v>
      </c>
      <c r="BS206" s="19">
        <f t="shared" si="336"/>
        <v>1206.8</v>
      </c>
      <c r="BT206" s="19">
        <f t="shared" si="336"/>
        <v>445.1</v>
      </c>
      <c r="BU206" s="19">
        <f t="shared" si="336"/>
        <v>427.8</v>
      </c>
      <c r="BV206" s="19">
        <f t="shared" si="336"/>
        <v>1315</v>
      </c>
      <c r="BW206" s="19">
        <f t="shared" si="336"/>
        <v>2046.7</v>
      </c>
      <c r="BX206" s="19">
        <f t="shared" si="336"/>
        <v>97</v>
      </c>
      <c r="BY206" s="19">
        <f t="shared" si="336"/>
        <v>543.5</v>
      </c>
      <c r="BZ206" s="19">
        <f t="shared" si="336"/>
        <v>237.1</v>
      </c>
      <c r="CA206" s="19">
        <f t="shared" si="336"/>
        <v>160.9</v>
      </c>
      <c r="CB206" s="19">
        <f t="shared" si="336"/>
        <v>80769.2</v>
      </c>
      <c r="CC206" s="19">
        <f t="shared" si="336"/>
        <v>196.4</v>
      </c>
      <c r="CD206" s="19">
        <f t="shared" si="336"/>
        <v>50</v>
      </c>
      <c r="CE206" s="19">
        <f t="shared" si="336"/>
        <v>150.9</v>
      </c>
      <c r="CF206" s="19">
        <f t="shared" si="336"/>
        <v>141</v>
      </c>
      <c r="CG206" s="19">
        <f t="shared" si="336"/>
        <v>211.7</v>
      </c>
      <c r="CH206" s="19">
        <f t="shared" si="336"/>
        <v>111.9</v>
      </c>
      <c r="CI206" s="19">
        <f t="shared" si="336"/>
        <v>719.7</v>
      </c>
      <c r="CJ206" s="19">
        <f t="shared" si="336"/>
        <v>1020</v>
      </c>
      <c r="CK206" s="19">
        <f t="shared" si="336"/>
        <v>4953</v>
      </c>
      <c r="CL206" s="19">
        <f t="shared" si="336"/>
        <v>1381</v>
      </c>
      <c r="CM206" s="19">
        <f t="shared" si="336"/>
        <v>776.2</v>
      </c>
      <c r="CN206" s="19">
        <f t="shared" si="336"/>
        <v>32312.7</v>
      </c>
      <c r="CO206" s="19">
        <f t="shared" si="336"/>
        <v>15190.2</v>
      </c>
      <c r="CP206" s="19">
        <f t="shared" si="336"/>
        <v>1049.8</v>
      </c>
      <c r="CQ206" s="19">
        <f t="shared" si="336"/>
        <v>924.1</v>
      </c>
      <c r="CR206" s="19">
        <f t="shared" si="336"/>
        <v>204.3</v>
      </c>
      <c r="CS206" s="19">
        <f t="shared" si="336"/>
        <v>357.6</v>
      </c>
      <c r="CT206" s="19">
        <f t="shared" si="336"/>
        <v>108.5</v>
      </c>
      <c r="CU206" s="19">
        <f t="shared" ref="CU206:DZ206" si="337">ROUND(CU98,1)</f>
        <v>73.5</v>
      </c>
      <c r="CV206" s="19">
        <f t="shared" si="337"/>
        <v>50</v>
      </c>
      <c r="CW206" s="19">
        <f t="shared" si="337"/>
        <v>203</v>
      </c>
      <c r="CX206" s="19">
        <f t="shared" si="337"/>
        <v>475.8</v>
      </c>
      <c r="CY206" s="19">
        <f t="shared" si="337"/>
        <v>50</v>
      </c>
      <c r="CZ206" s="19">
        <f t="shared" si="337"/>
        <v>2115.4</v>
      </c>
      <c r="DA206" s="19">
        <f t="shared" si="337"/>
        <v>190.3</v>
      </c>
      <c r="DB206" s="19">
        <f t="shared" si="337"/>
        <v>311</v>
      </c>
      <c r="DC206" s="19">
        <f t="shared" si="337"/>
        <v>151.9</v>
      </c>
      <c r="DD206" s="19">
        <f t="shared" si="337"/>
        <v>161.80000000000001</v>
      </c>
      <c r="DE206" s="19">
        <f t="shared" si="337"/>
        <v>397.3</v>
      </c>
      <c r="DF206" s="19">
        <f t="shared" si="337"/>
        <v>22061.599999999999</v>
      </c>
      <c r="DG206" s="19">
        <f t="shared" si="337"/>
        <v>88.9</v>
      </c>
      <c r="DH206" s="19">
        <f t="shared" si="337"/>
        <v>2082.8000000000002</v>
      </c>
      <c r="DI206" s="19">
        <f t="shared" si="337"/>
        <v>2709</v>
      </c>
      <c r="DJ206" s="19">
        <f t="shared" si="337"/>
        <v>663.2</v>
      </c>
      <c r="DK206" s="19">
        <f t="shared" si="337"/>
        <v>471</v>
      </c>
      <c r="DL206" s="19">
        <f t="shared" si="337"/>
        <v>5926.9</v>
      </c>
      <c r="DM206" s="19">
        <f t="shared" si="337"/>
        <v>254.2</v>
      </c>
      <c r="DN206" s="19">
        <f t="shared" si="337"/>
        <v>1408.2</v>
      </c>
      <c r="DO206" s="19">
        <f t="shared" si="337"/>
        <v>3304</v>
      </c>
      <c r="DP206" s="19">
        <f t="shared" si="337"/>
        <v>204.9</v>
      </c>
      <c r="DQ206" s="19">
        <f t="shared" si="337"/>
        <v>737.5</v>
      </c>
      <c r="DR206" s="19">
        <f t="shared" si="337"/>
        <v>1462</v>
      </c>
      <c r="DS206" s="19">
        <f t="shared" si="337"/>
        <v>790.1</v>
      </c>
      <c r="DT206" s="19">
        <f t="shared" si="337"/>
        <v>167.6</v>
      </c>
      <c r="DU206" s="19">
        <f t="shared" si="337"/>
        <v>381.4</v>
      </c>
      <c r="DV206" s="19">
        <f t="shared" si="337"/>
        <v>221</v>
      </c>
      <c r="DW206" s="19">
        <f t="shared" si="337"/>
        <v>333.4</v>
      </c>
      <c r="DX206" s="19">
        <f t="shared" si="337"/>
        <v>173.4</v>
      </c>
      <c r="DY206" s="19">
        <f t="shared" si="337"/>
        <v>333.1</v>
      </c>
      <c r="DZ206" s="19">
        <f t="shared" si="337"/>
        <v>813.8</v>
      </c>
      <c r="EA206" s="19">
        <f t="shared" ref="EA206:FF206" si="338">ROUND(EA98,1)</f>
        <v>631.70000000000005</v>
      </c>
      <c r="EB206" s="19">
        <f t="shared" si="338"/>
        <v>609</v>
      </c>
      <c r="EC206" s="19">
        <f t="shared" si="338"/>
        <v>319.3</v>
      </c>
      <c r="ED206" s="19">
        <f t="shared" si="338"/>
        <v>1645.2</v>
      </c>
      <c r="EE206" s="19">
        <f t="shared" si="338"/>
        <v>186.9</v>
      </c>
      <c r="EF206" s="19">
        <f t="shared" si="338"/>
        <v>1539.5</v>
      </c>
      <c r="EG206" s="19">
        <f t="shared" si="338"/>
        <v>285.3</v>
      </c>
      <c r="EH206" s="19">
        <f t="shared" si="338"/>
        <v>248.3</v>
      </c>
      <c r="EI206" s="19">
        <f t="shared" si="338"/>
        <v>15861.6</v>
      </c>
      <c r="EJ206" s="19">
        <f t="shared" si="338"/>
        <v>10051.1</v>
      </c>
      <c r="EK206" s="19">
        <f t="shared" si="338"/>
        <v>698.6</v>
      </c>
      <c r="EL206" s="19">
        <f t="shared" si="338"/>
        <v>476.4</v>
      </c>
      <c r="EM206" s="19">
        <f t="shared" si="338"/>
        <v>422.8</v>
      </c>
      <c r="EN206" s="19">
        <f t="shared" si="338"/>
        <v>1063.5</v>
      </c>
      <c r="EO206" s="19">
        <f t="shared" si="338"/>
        <v>375.6</v>
      </c>
      <c r="EP206" s="19">
        <f t="shared" si="338"/>
        <v>392.1</v>
      </c>
      <c r="EQ206" s="19">
        <f t="shared" si="338"/>
        <v>2971.7</v>
      </c>
      <c r="ER206" s="19">
        <f t="shared" si="338"/>
        <v>303.5</v>
      </c>
      <c r="ES206" s="19">
        <f t="shared" si="338"/>
        <v>154.69999999999999</v>
      </c>
      <c r="ET206" s="19">
        <f t="shared" si="338"/>
        <v>223.6</v>
      </c>
      <c r="EU206" s="19">
        <f t="shared" si="338"/>
        <v>612.79999999999995</v>
      </c>
      <c r="EV206" s="19">
        <f t="shared" si="338"/>
        <v>80.8</v>
      </c>
      <c r="EW206" s="19">
        <f t="shared" si="338"/>
        <v>904.6</v>
      </c>
      <c r="EX206" s="19">
        <f t="shared" si="338"/>
        <v>189.5</v>
      </c>
      <c r="EY206" s="19">
        <f t="shared" si="338"/>
        <v>266.60000000000002</v>
      </c>
      <c r="EZ206" s="19">
        <f t="shared" si="338"/>
        <v>143</v>
      </c>
      <c r="FA206" s="19">
        <f t="shared" si="338"/>
        <v>3464.2</v>
      </c>
      <c r="FB206" s="19">
        <f t="shared" si="338"/>
        <v>341.1</v>
      </c>
      <c r="FC206" s="19">
        <f t="shared" si="338"/>
        <v>2160.6999999999998</v>
      </c>
      <c r="FD206" s="19">
        <f t="shared" si="338"/>
        <v>403</v>
      </c>
      <c r="FE206" s="19">
        <f t="shared" si="338"/>
        <v>101.5</v>
      </c>
      <c r="FF206" s="19">
        <f t="shared" si="338"/>
        <v>220.6</v>
      </c>
      <c r="FG206" s="19">
        <f t="shared" ref="FG206:FX206" si="339">ROUND(FG98,1)</f>
        <v>133</v>
      </c>
      <c r="FH206" s="19">
        <f t="shared" si="339"/>
        <v>86</v>
      </c>
      <c r="FI206" s="19">
        <f t="shared" si="339"/>
        <v>1905.9</v>
      </c>
      <c r="FJ206" s="19">
        <f t="shared" si="339"/>
        <v>2088</v>
      </c>
      <c r="FK206" s="19">
        <f t="shared" si="339"/>
        <v>2576.5</v>
      </c>
      <c r="FL206" s="19">
        <f t="shared" si="339"/>
        <v>7630.1</v>
      </c>
      <c r="FM206" s="19">
        <f t="shared" si="339"/>
        <v>3862</v>
      </c>
      <c r="FN206" s="19">
        <f t="shared" si="339"/>
        <v>22325.200000000001</v>
      </c>
      <c r="FO206" s="19">
        <f t="shared" si="339"/>
        <v>1123.4000000000001</v>
      </c>
      <c r="FP206" s="19">
        <f t="shared" si="339"/>
        <v>2248</v>
      </c>
      <c r="FQ206" s="19">
        <f t="shared" si="339"/>
        <v>961.5</v>
      </c>
      <c r="FR206" s="19">
        <f t="shared" si="339"/>
        <v>176.6</v>
      </c>
      <c r="FS206" s="19">
        <f t="shared" si="339"/>
        <v>211.6</v>
      </c>
      <c r="FT206" s="19">
        <f t="shared" si="339"/>
        <v>69.7</v>
      </c>
      <c r="FU206" s="19">
        <f t="shared" si="339"/>
        <v>861.7</v>
      </c>
      <c r="FV206" s="19">
        <f t="shared" si="339"/>
        <v>724</v>
      </c>
      <c r="FW206" s="19">
        <f t="shared" si="339"/>
        <v>192.8</v>
      </c>
      <c r="FX206" s="19">
        <f t="shared" si="339"/>
        <v>60.8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558</v>
      </c>
      <c r="B207" s="7" t="s">
        <v>559</v>
      </c>
      <c r="C207" s="19">
        <f t="shared" ref="C207:AH207" si="340">C40</f>
        <v>8712</v>
      </c>
      <c r="D207" s="19">
        <f t="shared" si="340"/>
        <v>8712</v>
      </c>
      <c r="E207" s="19">
        <f t="shared" si="340"/>
        <v>8712</v>
      </c>
      <c r="F207" s="19">
        <f t="shared" si="340"/>
        <v>8712</v>
      </c>
      <c r="G207" s="19">
        <f t="shared" si="340"/>
        <v>8712</v>
      </c>
      <c r="H207" s="19">
        <f t="shared" si="340"/>
        <v>8712</v>
      </c>
      <c r="I207" s="19">
        <f t="shared" si="340"/>
        <v>8712</v>
      </c>
      <c r="J207" s="19">
        <f t="shared" si="340"/>
        <v>8712</v>
      </c>
      <c r="K207" s="19">
        <f t="shared" si="340"/>
        <v>8712</v>
      </c>
      <c r="L207" s="19">
        <f t="shared" si="340"/>
        <v>8712</v>
      </c>
      <c r="M207" s="19">
        <f t="shared" si="340"/>
        <v>8712</v>
      </c>
      <c r="N207" s="19">
        <f t="shared" si="340"/>
        <v>8712</v>
      </c>
      <c r="O207" s="19">
        <f t="shared" si="340"/>
        <v>8712</v>
      </c>
      <c r="P207" s="19">
        <f t="shared" si="340"/>
        <v>8712</v>
      </c>
      <c r="Q207" s="19">
        <f t="shared" si="340"/>
        <v>8712</v>
      </c>
      <c r="R207" s="19">
        <f t="shared" si="340"/>
        <v>8712</v>
      </c>
      <c r="S207" s="19">
        <f t="shared" si="340"/>
        <v>8712</v>
      </c>
      <c r="T207" s="19">
        <f t="shared" si="340"/>
        <v>8712</v>
      </c>
      <c r="U207" s="19">
        <f t="shared" si="340"/>
        <v>8712</v>
      </c>
      <c r="V207" s="19">
        <f t="shared" si="340"/>
        <v>8712</v>
      </c>
      <c r="W207" s="19">
        <f t="shared" si="340"/>
        <v>8712</v>
      </c>
      <c r="X207" s="19">
        <f t="shared" si="340"/>
        <v>8712</v>
      </c>
      <c r="Y207" s="19">
        <f t="shared" si="340"/>
        <v>8712</v>
      </c>
      <c r="Z207" s="19">
        <f t="shared" si="340"/>
        <v>8712</v>
      </c>
      <c r="AA207" s="19">
        <f t="shared" si="340"/>
        <v>8712</v>
      </c>
      <c r="AB207" s="19">
        <f t="shared" si="340"/>
        <v>8712</v>
      </c>
      <c r="AC207" s="19">
        <f t="shared" si="340"/>
        <v>8712</v>
      </c>
      <c r="AD207" s="19">
        <f t="shared" si="340"/>
        <v>8712</v>
      </c>
      <c r="AE207" s="19">
        <f t="shared" si="340"/>
        <v>8712</v>
      </c>
      <c r="AF207" s="19">
        <f t="shared" si="340"/>
        <v>8712</v>
      </c>
      <c r="AG207" s="19">
        <f t="shared" si="340"/>
        <v>8712</v>
      </c>
      <c r="AH207" s="19">
        <f t="shared" si="340"/>
        <v>8712</v>
      </c>
      <c r="AI207" s="19">
        <f t="shared" ref="AI207:BN207" si="341">AI40</f>
        <v>8712</v>
      </c>
      <c r="AJ207" s="19">
        <f t="shared" si="341"/>
        <v>8712</v>
      </c>
      <c r="AK207" s="19">
        <f t="shared" si="341"/>
        <v>8712</v>
      </c>
      <c r="AL207" s="19">
        <f t="shared" si="341"/>
        <v>8712</v>
      </c>
      <c r="AM207" s="19">
        <f t="shared" si="341"/>
        <v>8712</v>
      </c>
      <c r="AN207" s="19">
        <f t="shared" si="341"/>
        <v>8712</v>
      </c>
      <c r="AO207" s="19">
        <f t="shared" si="341"/>
        <v>8712</v>
      </c>
      <c r="AP207" s="19">
        <f t="shared" si="341"/>
        <v>8712</v>
      </c>
      <c r="AQ207" s="19">
        <f t="shared" si="341"/>
        <v>8712</v>
      </c>
      <c r="AR207" s="19">
        <f t="shared" si="341"/>
        <v>8712</v>
      </c>
      <c r="AS207" s="19">
        <f t="shared" si="341"/>
        <v>8712</v>
      </c>
      <c r="AT207" s="19">
        <f t="shared" si="341"/>
        <v>8712</v>
      </c>
      <c r="AU207" s="19">
        <f t="shared" si="341"/>
        <v>8712</v>
      </c>
      <c r="AV207" s="19">
        <f t="shared" si="341"/>
        <v>8712</v>
      </c>
      <c r="AW207" s="19">
        <f t="shared" si="341"/>
        <v>8712</v>
      </c>
      <c r="AX207" s="19">
        <f t="shared" si="341"/>
        <v>8712</v>
      </c>
      <c r="AY207" s="19">
        <f t="shared" si="341"/>
        <v>8712</v>
      </c>
      <c r="AZ207" s="19">
        <f t="shared" si="341"/>
        <v>8712</v>
      </c>
      <c r="BA207" s="19">
        <f t="shared" si="341"/>
        <v>8712</v>
      </c>
      <c r="BB207" s="19">
        <f t="shared" si="341"/>
        <v>8712</v>
      </c>
      <c r="BC207" s="19">
        <f t="shared" si="341"/>
        <v>8712</v>
      </c>
      <c r="BD207" s="19">
        <f t="shared" si="341"/>
        <v>8712</v>
      </c>
      <c r="BE207" s="19">
        <f t="shared" si="341"/>
        <v>8712</v>
      </c>
      <c r="BF207" s="19">
        <f t="shared" si="341"/>
        <v>8712</v>
      </c>
      <c r="BG207" s="19">
        <f t="shared" si="341"/>
        <v>8712</v>
      </c>
      <c r="BH207" s="19">
        <f t="shared" si="341"/>
        <v>8712</v>
      </c>
      <c r="BI207" s="19">
        <f t="shared" si="341"/>
        <v>8712</v>
      </c>
      <c r="BJ207" s="19">
        <f t="shared" si="341"/>
        <v>8712</v>
      </c>
      <c r="BK207" s="19">
        <f t="shared" si="341"/>
        <v>8712</v>
      </c>
      <c r="BL207" s="19">
        <f t="shared" si="341"/>
        <v>8712</v>
      </c>
      <c r="BM207" s="19">
        <f t="shared" si="341"/>
        <v>8712</v>
      </c>
      <c r="BN207" s="19">
        <f t="shared" si="341"/>
        <v>8712</v>
      </c>
      <c r="BO207" s="19">
        <f t="shared" ref="BO207:CT207" si="342">BO40</f>
        <v>8712</v>
      </c>
      <c r="BP207" s="19">
        <f t="shared" si="342"/>
        <v>8712</v>
      </c>
      <c r="BQ207" s="19">
        <f t="shared" si="342"/>
        <v>8712</v>
      </c>
      <c r="BR207" s="19">
        <f t="shared" si="342"/>
        <v>8712</v>
      </c>
      <c r="BS207" s="19">
        <f t="shared" si="342"/>
        <v>8712</v>
      </c>
      <c r="BT207" s="19">
        <f t="shared" si="342"/>
        <v>8712</v>
      </c>
      <c r="BU207" s="19">
        <f t="shared" si="342"/>
        <v>8712</v>
      </c>
      <c r="BV207" s="19">
        <f t="shared" si="342"/>
        <v>8712</v>
      </c>
      <c r="BW207" s="19">
        <f t="shared" si="342"/>
        <v>8712</v>
      </c>
      <c r="BX207" s="19">
        <f t="shared" si="342"/>
        <v>8712</v>
      </c>
      <c r="BY207" s="19">
        <f t="shared" si="342"/>
        <v>8712</v>
      </c>
      <c r="BZ207" s="19">
        <f t="shared" si="342"/>
        <v>8712</v>
      </c>
      <c r="CA207" s="19">
        <f t="shared" si="342"/>
        <v>8712</v>
      </c>
      <c r="CB207" s="19">
        <f t="shared" si="342"/>
        <v>8712</v>
      </c>
      <c r="CC207" s="19">
        <f t="shared" si="342"/>
        <v>8712</v>
      </c>
      <c r="CD207" s="19">
        <f t="shared" si="342"/>
        <v>8712</v>
      </c>
      <c r="CE207" s="19">
        <f t="shared" si="342"/>
        <v>8712</v>
      </c>
      <c r="CF207" s="19">
        <f t="shared" si="342"/>
        <v>8712</v>
      </c>
      <c r="CG207" s="19">
        <f t="shared" si="342"/>
        <v>8712</v>
      </c>
      <c r="CH207" s="19">
        <f t="shared" si="342"/>
        <v>8712</v>
      </c>
      <c r="CI207" s="19">
        <f t="shared" si="342"/>
        <v>8712</v>
      </c>
      <c r="CJ207" s="19">
        <f t="shared" si="342"/>
        <v>8712</v>
      </c>
      <c r="CK207" s="19">
        <f t="shared" si="342"/>
        <v>8712</v>
      </c>
      <c r="CL207" s="19">
        <f t="shared" si="342"/>
        <v>8712</v>
      </c>
      <c r="CM207" s="19">
        <f t="shared" si="342"/>
        <v>8712</v>
      </c>
      <c r="CN207" s="19">
        <f t="shared" si="342"/>
        <v>8712</v>
      </c>
      <c r="CO207" s="19">
        <f t="shared" si="342"/>
        <v>8712</v>
      </c>
      <c r="CP207" s="19">
        <f t="shared" si="342"/>
        <v>8712</v>
      </c>
      <c r="CQ207" s="19">
        <f t="shared" si="342"/>
        <v>8712</v>
      </c>
      <c r="CR207" s="19">
        <f t="shared" si="342"/>
        <v>8712</v>
      </c>
      <c r="CS207" s="19">
        <f t="shared" si="342"/>
        <v>8712</v>
      </c>
      <c r="CT207" s="19">
        <f t="shared" si="342"/>
        <v>8712</v>
      </c>
      <c r="CU207" s="19">
        <f t="shared" ref="CU207:DZ207" si="343">CU40</f>
        <v>8712</v>
      </c>
      <c r="CV207" s="19">
        <f t="shared" si="343"/>
        <v>8712</v>
      </c>
      <c r="CW207" s="19">
        <f t="shared" si="343"/>
        <v>8712</v>
      </c>
      <c r="CX207" s="19">
        <f t="shared" si="343"/>
        <v>8712</v>
      </c>
      <c r="CY207" s="19">
        <f t="shared" si="343"/>
        <v>8712</v>
      </c>
      <c r="CZ207" s="19">
        <f t="shared" si="343"/>
        <v>8712</v>
      </c>
      <c r="DA207" s="19">
        <f t="shared" si="343"/>
        <v>8712</v>
      </c>
      <c r="DB207" s="19">
        <f t="shared" si="343"/>
        <v>8712</v>
      </c>
      <c r="DC207" s="19">
        <f t="shared" si="343"/>
        <v>8712</v>
      </c>
      <c r="DD207" s="19">
        <f t="shared" si="343"/>
        <v>8712</v>
      </c>
      <c r="DE207" s="19">
        <f t="shared" si="343"/>
        <v>8712</v>
      </c>
      <c r="DF207" s="19">
        <f t="shared" si="343"/>
        <v>8712</v>
      </c>
      <c r="DG207" s="19">
        <f t="shared" si="343"/>
        <v>8712</v>
      </c>
      <c r="DH207" s="19">
        <f t="shared" si="343"/>
        <v>8712</v>
      </c>
      <c r="DI207" s="19">
        <f t="shared" si="343"/>
        <v>8712</v>
      </c>
      <c r="DJ207" s="19">
        <f t="shared" si="343"/>
        <v>8712</v>
      </c>
      <c r="DK207" s="19">
        <f t="shared" si="343"/>
        <v>8712</v>
      </c>
      <c r="DL207" s="19">
        <f t="shared" si="343"/>
        <v>8712</v>
      </c>
      <c r="DM207" s="19">
        <f t="shared" si="343"/>
        <v>8712</v>
      </c>
      <c r="DN207" s="19">
        <f t="shared" si="343"/>
        <v>8712</v>
      </c>
      <c r="DO207" s="19">
        <f t="shared" si="343"/>
        <v>8712</v>
      </c>
      <c r="DP207" s="19">
        <f t="shared" si="343"/>
        <v>8712</v>
      </c>
      <c r="DQ207" s="19">
        <f t="shared" si="343"/>
        <v>8712</v>
      </c>
      <c r="DR207" s="19">
        <f t="shared" si="343"/>
        <v>8712</v>
      </c>
      <c r="DS207" s="19">
        <f t="shared" si="343"/>
        <v>8712</v>
      </c>
      <c r="DT207" s="19">
        <f t="shared" si="343"/>
        <v>8712</v>
      </c>
      <c r="DU207" s="19">
        <f t="shared" si="343"/>
        <v>8712</v>
      </c>
      <c r="DV207" s="19">
        <f t="shared" si="343"/>
        <v>8712</v>
      </c>
      <c r="DW207" s="19">
        <f t="shared" si="343"/>
        <v>8712</v>
      </c>
      <c r="DX207" s="19">
        <f t="shared" si="343"/>
        <v>8712</v>
      </c>
      <c r="DY207" s="19">
        <f t="shared" si="343"/>
        <v>8712</v>
      </c>
      <c r="DZ207" s="19">
        <f t="shared" si="343"/>
        <v>8712</v>
      </c>
      <c r="EA207" s="19">
        <f t="shared" ref="EA207:FF207" si="344">EA40</f>
        <v>8712</v>
      </c>
      <c r="EB207" s="19">
        <f t="shared" si="344"/>
        <v>8712</v>
      </c>
      <c r="EC207" s="19">
        <f t="shared" si="344"/>
        <v>8712</v>
      </c>
      <c r="ED207" s="19">
        <f t="shared" si="344"/>
        <v>8712</v>
      </c>
      <c r="EE207" s="19">
        <f t="shared" si="344"/>
        <v>8712</v>
      </c>
      <c r="EF207" s="19">
        <f t="shared" si="344"/>
        <v>8712</v>
      </c>
      <c r="EG207" s="19">
        <f t="shared" si="344"/>
        <v>8712</v>
      </c>
      <c r="EH207" s="19">
        <f t="shared" si="344"/>
        <v>8712</v>
      </c>
      <c r="EI207" s="19">
        <f t="shared" si="344"/>
        <v>8712</v>
      </c>
      <c r="EJ207" s="19">
        <f t="shared" si="344"/>
        <v>8712</v>
      </c>
      <c r="EK207" s="19">
        <f t="shared" si="344"/>
        <v>8712</v>
      </c>
      <c r="EL207" s="19">
        <f t="shared" si="344"/>
        <v>8712</v>
      </c>
      <c r="EM207" s="19">
        <f t="shared" si="344"/>
        <v>8712</v>
      </c>
      <c r="EN207" s="19">
        <f t="shared" si="344"/>
        <v>8712</v>
      </c>
      <c r="EO207" s="19">
        <f t="shared" si="344"/>
        <v>8712</v>
      </c>
      <c r="EP207" s="19">
        <f t="shared" si="344"/>
        <v>8712</v>
      </c>
      <c r="EQ207" s="19">
        <f t="shared" si="344"/>
        <v>8712</v>
      </c>
      <c r="ER207" s="19">
        <f t="shared" si="344"/>
        <v>8712</v>
      </c>
      <c r="ES207" s="19">
        <f t="shared" si="344"/>
        <v>8712</v>
      </c>
      <c r="ET207" s="19">
        <f t="shared" si="344"/>
        <v>8712</v>
      </c>
      <c r="EU207" s="19">
        <f t="shared" si="344"/>
        <v>8712</v>
      </c>
      <c r="EV207" s="19">
        <f t="shared" si="344"/>
        <v>8712</v>
      </c>
      <c r="EW207" s="19">
        <f t="shared" si="344"/>
        <v>8712</v>
      </c>
      <c r="EX207" s="19">
        <f t="shared" si="344"/>
        <v>8712</v>
      </c>
      <c r="EY207" s="19">
        <f t="shared" si="344"/>
        <v>8712</v>
      </c>
      <c r="EZ207" s="19">
        <f t="shared" si="344"/>
        <v>8712</v>
      </c>
      <c r="FA207" s="19">
        <f t="shared" si="344"/>
        <v>8712</v>
      </c>
      <c r="FB207" s="19">
        <f t="shared" si="344"/>
        <v>8712</v>
      </c>
      <c r="FC207" s="19">
        <f t="shared" si="344"/>
        <v>8712</v>
      </c>
      <c r="FD207" s="19">
        <f t="shared" si="344"/>
        <v>8712</v>
      </c>
      <c r="FE207" s="19">
        <f t="shared" si="344"/>
        <v>8712</v>
      </c>
      <c r="FF207" s="19">
        <f t="shared" si="344"/>
        <v>8712</v>
      </c>
      <c r="FG207" s="19">
        <f t="shared" ref="FG207:FX207" si="345">FG40</f>
        <v>8712</v>
      </c>
      <c r="FH207" s="19">
        <f t="shared" si="345"/>
        <v>8712</v>
      </c>
      <c r="FI207" s="19">
        <f t="shared" si="345"/>
        <v>8712</v>
      </c>
      <c r="FJ207" s="19">
        <f t="shared" si="345"/>
        <v>8712</v>
      </c>
      <c r="FK207" s="19">
        <f t="shared" si="345"/>
        <v>8712</v>
      </c>
      <c r="FL207" s="19">
        <f t="shared" si="345"/>
        <v>8712</v>
      </c>
      <c r="FM207" s="19">
        <f t="shared" si="345"/>
        <v>8712</v>
      </c>
      <c r="FN207" s="19">
        <f t="shared" si="345"/>
        <v>8712</v>
      </c>
      <c r="FO207" s="19">
        <f t="shared" si="345"/>
        <v>8712</v>
      </c>
      <c r="FP207" s="19">
        <f t="shared" si="345"/>
        <v>8712</v>
      </c>
      <c r="FQ207" s="19">
        <f t="shared" si="345"/>
        <v>8712</v>
      </c>
      <c r="FR207" s="19">
        <f t="shared" si="345"/>
        <v>8712</v>
      </c>
      <c r="FS207" s="19">
        <f t="shared" si="345"/>
        <v>8712</v>
      </c>
      <c r="FT207" s="19">
        <f t="shared" si="345"/>
        <v>8712</v>
      </c>
      <c r="FU207" s="19">
        <f t="shared" si="345"/>
        <v>8712</v>
      </c>
      <c r="FV207" s="19">
        <f t="shared" si="345"/>
        <v>8712</v>
      </c>
      <c r="FW207" s="19">
        <f t="shared" si="345"/>
        <v>8712</v>
      </c>
      <c r="FX207" s="19">
        <f t="shared" si="345"/>
        <v>8712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560</v>
      </c>
      <c r="B208" s="7" t="s">
        <v>561</v>
      </c>
      <c r="C208" s="19">
        <f t="shared" ref="C208:AH208" si="346">ROUND(C101+C102+C99+C100,1)</f>
        <v>2359.4</v>
      </c>
      <c r="D208" s="19">
        <f t="shared" si="346"/>
        <v>10</v>
      </c>
      <c r="E208" s="19">
        <f t="shared" si="346"/>
        <v>0</v>
      </c>
      <c r="F208" s="19">
        <f t="shared" si="346"/>
        <v>0</v>
      </c>
      <c r="G208" s="19">
        <f t="shared" si="346"/>
        <v>1</v>
      </c>
      <c r="H208" s="19">
        <f t="shared" si="346"/>
        <v>1.5</v>
      </c>
      <c r="I208" s="19">
        <f t="shared" si="346"/>
        <v>9</v>
      </c>
      <c r="J208" s="19">
        <f t="shared" si="346"/>
        <v>0</v>
      </c>
      <c r="K208" s="19">
        <f t="shared" si="346"/>
        <v>0</v>
      </c>
      <c r="L208" s="19">
        <f t="shared" si="346"/>
        <v>0</v>
      </c>
      <c r="M208" s="19">
        <f t="shared" si="346"/>
        <v>0</v>
      </c>
      <c r="N208" s="19">
        <f t="shared" si="346"/>
        <v>18</v>
      </c>
      <c r="O208" s="19">
        <f t="shared" si="346"/>
        <v>0</v>
      </c>
      <c r="P208" s="19">
        <f t="shared" si="346"/>
        <v>1</v>
      </c>
      <c r="Q208" s="19">
        <f t="shared" si="346"/>
        <v>109.5</v>
      </c>
      <c r="R208" s="19">
        <f t="shared" si="346"/>
        <v>4219.8999999999996</v>
      </c>
      <c r="S208" s="19">
        <f t="shared" si="346"/>
        <v>2.8</v>
      </c>
      <c r="T208" s="19">
        <f t="shared" si="346"/>
        <v>0</v>
      </c>
      <c r="U208" s="19">
        <f t="shared" si="346"/>
        <v>0</v>
      </c>
      <c r="V208" s="19">
        <f t="shared" si="346"/>
        <v>0</v>
      </c>
      <c r="W208" s="19">
        <f t="shared" si="346"/>
        <v>0</v>
      </c>
      <c r="X208" s="19">
        <f t="shared" si="346"/>
        <v>0</v>
      </c>
      <c r="Y208" s="19">
        <f t="shared" si="346"/>
        <v>1735.2</v>
      </c>
      <c r="Z208" s="19">
        <f t="shared" si="346"/>
        <v>1</v>
      </c>
      <c r="AA208" s="19">
        <f t="shared" si="346"/>
        <v>0</v>
      </c>
      <c r="AB208" s="19">
        <f t="shared" si="346"/>
        <v>857.5</v>
      </c>
      <c r="AC208" s="19">
        <f t="shared" si="346"/>
        <v>0</v>
      </c>
      <c r="AD208" s="19">
        <f t="shared" si="346"/>
        <v>0</v>
      </c>
      <c r="AE208" s="19">
        <f t="shared" si="346"/>
        <v>0</v>
      </c>
      <c r="AF208" s="19">
        <f t="shared" si="346"/>
        <v>0</v>
      </c>
      <c r="AG208" s="19">
        <f t="shared" si="346"/>
        <v>0</v>
      </c>
      <c r="AH208" s="19">
        <f t="shared" si="346"/>
        <v>0</v>
      </c>
      <c r="AI208" s="19">
        <f t="shared" ref="AI208:BN208" si="347">ROUND(AI101+AI102+AI99+AI100,1)</f>
        <v>0</v>
      </c>
      <c r="AJ208" s="19">
        <f t="shared" si="347"/>
        <v>0</v>
      </c>
      <c r="AK208" s="19">
        <f t="shared" si="347"/>
        <v>0</v>
      </c>
      <c r="AL208" s="19">
        <f t="shared" si="347"/>
        <v>0</v>
      </c>
      <c r="AM208" s="19">
        <f t="shared" si="347"/>
        <v>0</v>
      </c>
      <c r="AN208" s="19">
        <f t="shared" si="347"/>
        <v>0</v>
      </c>
      <c r="AO208" s="19">
        <f t="shared" si="347"/>
        <v>0</v>
      </c>
      <c r="AP208" s="19">
        <f t="shared" si="347"/>
        <v>308.39999999999998</v>
      </c>
      <c r="AQ208" s="19">
        <f t="shared" si="347"/>
        <v>0</v>
      </c>
      <c r="AR208" s="19">
        <f t="shared" si="347"/>
        <v>1037.3</v>
      </c>
      <c r="AS208" s="19">
        <f t="shared" si="347"/>
        <v>1.5</v>
      </c>
      <c r="AT208" s="19">
        <f t="shared" si="347"/>
        <v>2</v>
      </c>
      <c r="AU208" s="19">
        <f t="shared" si="347"/>
        <v>0</v>
      </c>
      <c r="AV208" s="19">
        <f t="shared" si="347"/>
        <v>0</v>
      </c>
      <c r="AW208" s="19">
        <f t="shared" si="347"/>
        <v>0</v>
      </c>
      <c r="AX208" s="19">
        <f t="shared" si="347"/>
        <v>0</v>
      </c>
      <c r="AY208" s="19">
        <f t="shared" si="347"/>
        <v>0</v>
      </c>
      <c r="AZ208" s="19">
        <f t="shared" si="347"/>
        <v>0</v>
      </c>
      <c r="BA208" s="19">
        <f t="shared" si="347"/>
        <v>0</v>
      </c>
      <c r="BB208" s="19">
        <f t="shared" si="347"/>
        <v>0.5</v>
      </c>
      <c r="BC208" s="19">
        <f t="shared" si="347"/>
        <v>298.3</v>
      </c>
      <c r="BD208" s="19">
        <f t="shared" si="347"/>
        <v>0</v>
      </c>
      <c r="BE208" s="19">
        <f t="shared" si="347"/>
        <v>0</v>
      </c>
      <c r="BF208" s="19">
        <f t="shared" si="347"/>
        <v>877.9</v>
      </c>
      <c r="BG208" s="19">
        <f t="shared" si="347"/>
        <v>0</v>
      </c>
      <c r="BH208" s="19">
        <f t="shared" si="347"/>
        <v>23.7</v>
      </c>
      <c r="BI208" s="19">
        <f t="shared" si="347"/>
        <v>6.6</v>
      </c>
      <c r="BJ208" s="19">
        <f t="shared" si="347"/>
        <v>3.5</v>
      </c>
      <c r="BK208" s="19">
        <f t="shared" si="347"/>
        <v>10284.4</v>
      </c>
      <c r="BL208" s="19">
        <f t="shared" si="347"/>
        <v>8</v>
      </c>
      <c r="BM208" s="19">
        <f t="shared" si="347"/>
        <v>2</v>
      </c>
      <c r="BN208" s="19">
        <f t="shared" si="347"/>
        <v>5</v>
      </c>
      <c r="BO208" s="19">
        <f t="shared" ref="BO208:CT208" si="348">ROUND(BO101+BO102+BO99+BO100,1)</f>
        <v>0</v>
      </c>
      <c r="BP208" s="19">
        <f t="shared" si="348"/>
        <v>0</v>
      </c>
      <c r="BQ208" s="19">
        <f t="shared" si="348"/>
        <v>1</v>
      </c>
      <c r="BR208" s="19">
        <f t="shared" si="348"/>
        <v>0</v>
      </c>
      <c r="BS208" s="19">
        <f t="shared" si="348"/>
        <v>0</v>
      </c>
      <c r="BT208" s="19">
        <f t="shared" si="348"/>
        <v>0</v>
      </c>
      <c r="BU208" s="19">
        <f t="shared" si="348"/>
        <v>0</v>
      </c>
      <c r="BV208" s="19">
        <f t="shared" si="348"/>
        <v>0</v>
      </c>
      <c r="BW208" s="19">
        <f t="shared" si="348"/>
        <v>0</v>
      </c>
      <c r="BX208" s="19">
        <f t="shared" si="348"/>
        <v>0</v>
      </c>
      <c r="BY208" s="19">
        <f t="shared" si="348"/>
        <v>0</v>
      </c>
      <c r="BZ208" s="19">
        <f t="shared" si="348"/>
        <v>0</v>
      </c>
      <c r="CA208" s="19">
        <f t="shared" si="348"/>
        <v>0</v>
      </c>
      <c r="CB208" s="19">
        <f t="shared" si="348"/>
        <v>367.3</v>
      </c>
      <c r="CC208" s="19">
        <f t="shared" si="348"/>
        <v>0</v>
      </c>
      <c r="CD208" s="19">
        <f t="shared" si="348"/>
        <v>0</v>
      </c>
      <c r="CE208" s="19">
        <f t="shared" si="348"/>
        <v>0</v>
      </c>
      <c r="CF208" s="19">
        <f t="shared" si="348"/>
        <v>0</v>
      </c>
      <c r="CG208" s="19">
        <f t="shared" si="348"/>
        <v>0</v>
      </c>
      <c r="CH208" s="19">
        <f t="shared" si="348"/>
        <v>0</v>
      </c>
      <c r="CI208" s="19">
        <f t="shared" si="348"/>
        <v>0</v>
      </c>
      <c r="CJ208" s="19">
        <f t="shared" si="348"/>
        <v>0</v>
      </c>
      <c r="CK208" s="19">
        <f t="shared" si="348"/>
        <v>2156.5</v>
      </c>
      <c r="CL208" s="19">
        <f t="shared" si="348"/>
        <v>12.3</v>
      </c>
      <c r="CM208" s="19">
        <f t="shared" si="348"/>
        <v>47.3</v>
      </c>
      <c r="CN208" s="19">
        <f t="shared" si="348"/>
        <v>310</v>
      </c>
      <c r="CO208" s="19">
        <f t="shared" si="348"/>
        <v>22</v>
      </c>
      <c r="CP208" s="19">
        <f t="shared" si="348"/>
        <v>1</v>
      </c>
      <c r="CQ208" s="19">
        <f t="shared" si="348"/>
        <v>0</v>
      </c>
      <c r="CR208" s="19">
        <f t="shared" si="348"/>
        <v>0</v>
      </c>
      <c r="CS208" s="19">
        <f t="shared" si="348"/>
        <v>0</v>
      </c>
      <c r="CT208" s="19">
        <f t="shared" si="348"/>
        <v>0</v>
      </c>
      <c r="CU208" s="19">
        <f t="shared" ref="CU208:DZ208" si="349">ROUND(CU101+CU102+CU99+CU100,1)</f>
        <v>486.9</v>
      </c>
      <c r="CV208" s="19">
        <f t="shared" si="349"/>
        <v>0</v>
      </c>
      <c r="CW208" s="19">
        <f t="shared" si="349"/>
        <v>0</v>
      </c>
      <c r="CX208" s="19">
        <f t="shared" si="349"/>
        <v>0</v>
      </c>
      <c r="CY208" s="19">
        <f t="shared" si="349"/>
        <v>0</v>
      </c>
      <c r="CZ208" s="19">
        <f t="shared" si="349"/>
        <v>0</v>
      </c>
      <c r="DA208" s="19">
        <f t="shared" si="349"/>
        <v>0</v>
      </c>
      <c r="DB208" s="19">
        <f t="shared" si="349"/>
        <v>0</v>
      </c>
      <c r="DC208" s="19">
        <f t="shared" si="349"/>
        <v>0</v>
      </c>
      <c r="DD208" s="19">
        <f t="shared" si="349"/>
        <v>0</v>
      </c>
      <c r="DE208" s="19">
        <f t="shared" si="349"/>
        <v>0</v>
      </c>
      <c r="DF208" s="19">
        <f t="shared" si="349"/>
        <v>22</v>
      </c>
      <c r="DG208" s="19">
        <f t="shared" si="349"/>
        <v>0.9</v>
      </c>
      <c r="DH208" s="19">
        <f t="shared" si="349"/>
        <v>1</v>
      </c>
      <c r="DI208" s="19">
        <f t="shared" si="349"/>
        <v>1.4</v>
      </c>
      <c r="DJ208" s="19">
        <f t="shared" si="349"/>
        <v>0.9</v>
      </c>
      <c r="DK208" s="19">
        <f t="shared" si="349"/>
        <v>0.5</v>
      </c>
      <c r="DL208" s="19">
        <f t="shared" si="349"/>
        <v>0</v>
      </c>
      <c r="DM208" s="19">
        <f t="shared" si="349"/>
        <v>0</v>
      </c>
      <c r="DN208" s="19">
        <f t="shared" si="349"/>
        <v>0</v>
      </c>
      <c r="DO208" s="19">
        <f t="shared" si="349"/>
        <v>0</v>
      </c>
      <c r="DP208" s="19">
        <f t="shared" si="349"/>
        <v>0</v>
      </c>
      <c r="DQ208" s="19">
        <f t="shared" si="349"/>
        <v>0</v>
      </c>
      <c r="DR208" s="19">
        <f t="shared" si="349"/>
        <v>0</v>
      </c>
      <c r="DS208" s="19">
        <f t="shared" si="349"/>
        <v>0</v>
      </c>
      <c r="DT208" s="19">
        <f t="shared" si="349"/>
        <v>0</v>
      </c>
      <c r="DU208" s="19">
        <f t="shared" si="349"/>
        <v>0</v>
      </c>
      <c r="DV208" s="19">
        <f t="shared" si="349"/>
        <v>0</v>
      </c>
      <c r="DW208" s="19">
        <f t="shared" si="349"/>
        <v>0</v>
      </c>
      <c r="DX208" s="19">
        <f t="shared" si="349"/>
        <v>0</v>
      </c>
      <c r="DY208" s="19">
        <f t="shared" si="349"/>
        <v>0</v>
      </c>
      <c r="DZ208" s="19">
        <f t="shared" si="349"/>
        <v>1</v>
      </c>
      <c r="EA208" s="19">
        <f t="shared" ref="EA208:FF208" si="350">ROUND(EA101+EA102+EA99+EA100,1)</f>
        <v>0</v>
      </c>
      <c r="EB208" s="19">
        <f t="shared" si="350"/>
        <v>0</v>
      </c>
      <c r="EC208" s="19">
        <f t="shared" si="350"/>
        <v>0</v>
      </c>
      <c r="ED208" s="19">
        <f t="shared" si="350"/>
        <v>0</v>
      </c>
      <c r="EE208" s="19">
        <f t="shared" si="350"/>
        <v>0</v>
      </c>
      <c r="EF208" s="19">
        <f t="shared" si="350"/>
        <v>2.5</v>
      </c>
      <c r="EG208" s="19">
        <f t="shared" si="350"/>
        <v>0</v>
      </c>
      <c r="EH208" s="19">
        <f t="shared" si="350"/>
        <v>1</v>
      </c>
      <c r="EI208" s="19">
        <f t="shared" si="350"/>
        <v>1</v>
      </c>
      <c r="EJ208" s="19">
        <f t="shared" si="350"/>
        <v>227.8</v>
      </c>
      <c r="EK208" s="19">
        <f t="shared" si="350"/>
        <v>0</v>
      </c>
      <c r="EL208" s="19">
        <f t="shared" si="350"/>
        <v>0</v>
      </c>
      <c r="EM208" s="19">
        <f t="shared" si="350"/>
        <v>0</v>
      </c>
      <c r="EN208" s="19">
        <f t="shared" si="350"/>
        <v>110.6</v>
      </c>
      <c r="EO208" s="19">
        <f t="shared" si="350"/>
        <v>0</v>
      </c>
      <c r="EP208" s="19">
        <f t="shared" si="350"/>
        <v>0</v>
      </c>
      <c r="EQ208" s="19">
        <f t="shared" si="350"/>
        <v>0</v>
      </c>
      <c r="ER208" s="19">
        <f t="shared" si="350"/>
        <v>1</v>
      </c>
      <c r="ES208" s="19">
        <f t="shared" si="350"/>
        <v>0</v>
      </c>
      <c r="ET208" s="19">
        <f t="shared" si="350"/>
        <v>0</v>
      </c>
      <c r="EU208" s="19">
        <f t="shared" si="350"/>
        <v>0</v>
      </c>
      <c r="EV208" s="19">
        <f t="shared" si="350"/>
        <v>1</v>
      </c>
      <c r="EW208" s="19">
        <f t="shared" si="350"/>
        <v>0</v>
      </c>
      <c r="EX208" s="19">
        <f t="shared" si="350"/>
        <v>0</v>
      </c>
      <c r="EY208" s="19">
        <f t="shared" si="350"/>
        <v>734.7</v>
      </c>
      <c r="EZ208" s="19">
        <f t="shared" si="350"/>
        <v>0</v>
      </c>
      <c r="FA208" s="19">
        <f t="shared" si="350"/>
        <v>2</v>
      </c>
      <c r="FB208" s="19">
        <f t="shared" si="350"/>
        <v>0</v>
      </c>
      <c r="FC208" s="19">
        <f t="shared" si="350"/>
        <v>0</v>
      </c>
      <c r="FD208" s="19">
        <f t="shared" si="350"/>
        <v>0</v>
      </c>
      <c r="FE208" s="19">
        <f t="shared" si="350"/>
        <v>0</v>
      </c>
      <c r="FF208" s="19">
        <f t="shared" si="350"/>
        <v>0</v>
      </c>
      <c r="FG208" s="19">
        <f t="shared" ref="FG208:FX208" si="351">ROUND(FG101+FG102+FG99+FG100,1)</f>
        <v>0</v>
      </c>
      <c r="FH208" s="19">
        <f t="shared" si="351"/>
        <v>0</v>
      </c>
      <c r="FI208" s="19">
        <f t="shared" si="351"/>
        <v>1</v>
      </c>
      <c r="FJ208" s="19">
        <f t="shared" si="351"/>
        <v>0</v>
      </c>
      <c r="FK208" s="19">
        <f t="shared" si="351"/>
        <v>0</v>
      </c>
      <c r="FL208" s="19">
        <f t="shared" si="351"/>
        <v>0</v>
      </c>
      <c r="FM208" s="19">
        <f t="shared" si="351"/>
        <v>0</v>
      </c>
      <c r="FN208" s="19">
        <f t="shared" si="351"/>
        <v>8</v>
      </c>
      <c r="FO208" s="19">
        <f t="shared" si="351"/>
        <v>0</v>
      </c>
      <c r="FP208" s="19">
        <f t="shared" si="351"/>
        <v>0</v>
      </c>
      <c r="FQ208" s="19">
        <f t="shared" si="351"/>
        <v>0</v>
      </c>
      <c r="FR208" s="19">
        <f t="shared" si="351"/>
        <v>0</v>
      </c>
      <c r="FS208" s="19">
        <f t="shared" si="351"/>
        <v>0</v>
      </c>
      <c r="FT208" s="19">
        <f t="shared" si="351"/>
        <v>0</v>
      </c>
      <c r="FU208" s="19">
        <f t="shared" si="351"/>
        <v>0</v>
      </c>
      <c r="FV208" s="19">
        <f t="shared" si="351"/>
        <v>0</v>
      </c>
      <c r="FW208" s="19">
        <f t="shared" si="351"/>
        <v>0</v>
      </c>
      <c r="FX208" s="19">
        <f t="shared" si="351"/>
        <v>0</v>
      </c>
      <c r="FY208" s="19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562</v>
      </c>
      <c r="B209" s="7" t="s">
        <v>563</v>
      </c>
      <c r="C209" s="7">
        <f t="shared" ref="C209:BN209" si="352">ROUND((C205*C206)+(C207*C208),2)</f>
        <v>79262519.269999996</v>
      </c>
      <c r="D209" s="7">
        <f t="shared" si="352"/>
        <v>384529159.69</v>
      </c>
      <c r="E209" s="7">
        <f t="shared" si="352"/>
        <v>64012330.859999999</v>
      </c>
      <c r="F209" s="7">
        <f t="shared" si="352"/>
        <v>182135962.02000001</v>
      </c>
      <c r="G209" s="7">
        <f t="shared" si="352"/>
        <v>10306038.880000001</v>
      </c>
      <c r="H209" s="7">
        <f t="shared" si="352"/>
        <v>9800220.3200000003</v>
      </c>
      <c r="I209" s="7">
        <f t="shared" si="352"/>
        <v>88283945.319999993</v>
      </c>
      <c r="J209" s="7">
        <f t="shared" si="352"/>
        <v>21723414.969999999</v>
      </c>
      <c r="K209" s="7">
        <f t="shared" si="352"/>
        <v>2436083.52</v>
      </c>
      <c r="L209" s="7">
        <f t="shared" si="352"/>
        <v>22463168.079999998</v>
      </c>
      <c r="M209" s="7">
        <f t="shared" si="352"/>
        <v>11476194.52</v>
      </c>
      <c r="N209" s="7">
        <f t="shared" si="352"/>
        <v>489913461.29000002</v>
      </c>
      <c r="O209" s="7">
        <f t="shared" si="352"/>
        <v>131406390.23999999</v>
      </c>
      <c r="P209" s="7">
        <f t="shared" si="352"/>
        <v>2210661.84</v>
      </c>
      <c r="Q209" s="7">
        <f t="shared" si="352"/>
        <v>355405938.79000002</v>
      </c>
      <c r="R209" s="7">
        <f t="shared" si="352"/>
        <v>41270614.420000002</v>
      </c>
      <c r="S209" s="7">
        <f t="shared" si="352"/>
        <v>15499992.26</v>
      </c>
      <c r="T209" s="7">
        <f t="shared" si="352"/>
        <v>1299123.08</v>
      </c>
      <c r="U209" s="7">
        <f t="shared" si="352"/>
        <v>510174.56</v>
      </c>
      <c r="V209" s="7">
        <f t="shared" si="352"/>
        <v>2667484.13</v>
      </c>
      <c r="W209" s="7">
        <f t="shared" si="352"/>
        <v>1146070.71</v>
      </c>
      <c r="X209" s="7">
        <f t="shared" si="352"/>
        <v>455513</v>
      </c>
      <c r="Y209" s="7">
        <f t="shared" si="352"/>
        <v>19462656.420000002</v>
      </c>
      <c r="Z209" s="7">
        <f t="shared" si="352"/>
        <v>2086762.31</v>
      </c>
      <c r="AA209" s="7">
        <f t="shared" si="352"/>
        <v>279518264.24000001</v>
      </c>
      <c r="AB209" s="7">
        <f t="shared" si="352"/>
        <v>275122690.58999997</v>
      </c>
      <c r="AC209" s="7">
        <f t="shared" si="352"/>
        <v>9164921.5600000005</v>
      </c>
      <c r="AD209" s="7">
        <f t="shared" si="352"/>
        <v>12235079.18</v>
      </c>
      <c r="AE209" s="7">
        <f t="shared" si="352"/>
        <v>929246.52</v>
      </c>
      <c r="AF209" s="7">
        <f t="shared" si="352"/>
        <v>1611604.99</v>
      </c>
      <c r="AG209" s="7">
        <f t="shared" si="352"/>
        <v>6258748.6200000001</v>
      </c>
      <c r="AH209" s="7">
        <f t="shared" si="352"/>
        <v>9948403.9199999999</v>
      </c>
      <c r="AI209" s="7">
        <f t="shared" si="352"/>
        <v>3144861.75</v>
      </c>
      <c r="AJ209" s="7">
        <f t="shared" si="352"/>
        <v>1472218.02</v>
      </c>
      <c r="AK209" s="7">
        <f t="shared" si="352"/>
        <v>1984214.63</v>
      </c>
      <c r="AL209" s="7">
        <f t="shared" si="352"/>
        <v>2523542.02</v>
      </c>
      <c r="AM209" s="7">
        <f t="shared" si="352"/>
        <v>4059531.86</v>
      </c>
      <c r="AN209" s="7">
        <f t="shared" si="352"/>
        <v>3394482.88</v>
      </c>
      <c r="AO209" s="7">
        <f t="shared" si="352"/>
        <v>43265535.770000003</v>
      </c>
      <c r="AP209" s="7">
        <f t="shared" si="352"/>
        <v>817498413.90999997</v>
      </c>
      <c r="AQ209" s="7">
        <f t="shared" si="352"/>
        <v>2025210.8</v>
      </c>
      <c r="AR209" s="7">
        <f t="shared" si="352"/>
        <v>590222350.20000005</v>
      </c>
      <c r="AS209" s="7">
        <f t="shared" si="352"/>
        <v>63641856.920000002</v>
      </c>
      <c r="AT209" s="7">
        <f t="shared" si="352"/>
        <v>20189361.690000001</v>
      </c>
      <c r="AU209" s="7">
        <f t="shared" si="352"/>
        <v>2375044.7799999998</v>
      </c>
      <c r="AV209" s="7">
        <f t="shared" si="352"/>
        <v>2791383.66</v>
      </c>
      <c r="AW209" s="7">
        <f t="shared" si="352"/>
        <v>2351358.11</v>
      </c>
      <c r="AX209" s="7">
        <f t="shared" si="352"/>
        <v>535683.29</v>
      </c>
      <c r="AY209" s="7">
        <f t="shared" si="352"/>
        <v>3912856.67</v>
      </c>
      <c r="AZ209" s="7">
        <f t="shared" si="352"/>
        <v>104084720.5</v>
      </c>
      <c r="BA209" s="7">
        <f t="shared" si="352"/>
        <v>84862071.900000006</v>
      </c>
      <c r="BB209" s="7">
        <f t="shared" si="352"/>
        <v>74396006.079999998</v>
      </c>
      <c r="BC209" s="7">
        <f t="shared" si="352"/>
        <v>263432821.61000001</v>
      </c>
      <c r="BD209" s="7">
        <f t="shared" si="352"/>
        <v>47114620.619999997</v>
      </c>
      <c r="BE209" s="7">
        <f t="shared" si="352"/>
        <v>12670549.609999999</v>
      </c>
      <c r="BF209" s="7">
        <f t="shared" si="352"/>
        <v>231883649.31</v>
      </c>
      <c r="BG209" s="7">
        <f t="shared" si="352"/>
        <v>9393589.0899999999</v>
      </c>
      <c r="BH209" s="7">
        <f t="shared" si="352"/>
        <v>5481314.9400000004</v>
      </c>
      <c r="BI209" s="7">
        <f t="shared" si="352"/>
        <v>2339619.33</v>
      </c>
      <c r="BJ209" s="7">
        <f t="shared" si="352"/>
        <v>59151524.270000003</v>
      </c>
      <c r="BK209" s="7">
        <f t="shared" si="352"/>
        <v>252978362.56</v>
      </c>
      <c r="BL209" s="7">
        <f t="shared" si="352"/>
        <v>1732318.45</v>
      </c>
      <c r="BM209" s="7">
        <f t="shared" si="352"/>
        <v>2473550.1</v>
      </c>
      <c r="BN209" s="7">
        <f t="shared" si="352"/>
        <v>32829563.690000001</v>
      </c>
      <c r="BO209" s="7">
        <f t="shared" ref="BO209:DZ209" si="353">ROUND((BO205*BO206)+(BO207*BO208),2)</f>
        <v>12333469.99</v>
      </c>
      <c r="BP209" s="7">
        <f t="shared" si="353"/>
        <v>1884912.79</v>
      </c>
      <c r="BQ209" s="7">
        <f t="shared" si="353"/>
        <v>57102711.420000002</v>
      </c>
      <c r="BR209" s="7">
        <f t="shared" si="353"/>
        <v>42683390.149999999</v>
      </c>
      <c r="BS209" s="7">
        <f t="shared" si="353"/>
        <v>10994261.77</v>
      </c>
      <c r="BT209" s="7">
        <f t="shared" si="353"/>
        <v>4054976.73</v>
      </c>
      <c r="BU209" s="7">
        <f t="shared" si="353"/>
        <v>3897369.23</v>
      </c>
      <c r="BV209" s="7">
        <f t="shared" si="353"/>
        <v>11979991.9</v>
      </c>
      <c r="BW209" s="7">
        <f t="shared" si="353"/>
        <v>18645969.140000001</v>
      </c>
      <c r="BX209" s="7">
        <f t="shared" si="353"/>
        <v>883695.22</v>
      </c>
      <c r="BY209" s="7">
        <f t="shared" si="353"/>
        <v>4951426.3099999996</v>
      </c>
      <c r="BZ209" s="7">
        <f t="shared" si="353"/>
        <v>2160042.65</v>
      </c>
      <c r="CA209" s="7">
        <f t="shared" si="353"/>
        <v>1465840.83</v>
      </c>
      <c r="CB209" s="7">
        <f t="shared" si="353"/>
        <v>739028329.59000003</v>
      </c>
      <c r="CC209" s="7">
        <f t="shared" si="353"/>
        <v>1789255.06</v>
      </c>
      <c r="CD209" s="7">
        <f t="shared" si="353"/>
        <v>455513</v>
      </c>
      <c r="CE209" s="7">
        <f t="shared" si="353"/>
        <v>1374738.23</v>
      </c>
      <c r="CF209" s="7">
        <f t="shared" si="353"/>
        <v>1284546.6599999999</v>
      </c>
      <c r="CG209" s="7">
        <f t="shared" si="353"/>
        <v>1928642.04</v>
      </c>
      <c r="CH209" s="7">
        <f t="shared" si="353"/>
        <v>1019438.09</v>
      </c>
      <c r="CI209" s="7">
        <f t="shared" si="353"/>
        <v>6556654.1200000001</v>
      </c>
      <c r="CJ209" s="7">
        <f t="shared" si="353"/>
        <v>9292465.1999999993</v>
      </c>
      <c r="CK209" s="7">
        <f t="shared" si="353"/>
        <v>63910545.780000001</v>
      </c>
      <c r="CL209" s="7">
        <f t="shared" si="353"/>
        <v>12688426.66</v>
      </c>
      <c r="CM209" s="7">
        <f t="shared" si="353"/>
        <v>7483461.4100000001</v>
      </c>
      <c r="CN209" s="7">
        <f t="shared" si="353"/>
        <v>297077818.30000001</v>
      </c>
      <c r="CO209" s="7">
        <f t="shared" si="353"/>
        <v>138578335.44999999</v>
      </c>
      <c r="CP209" s="7">
        <f t="shared" si="353"/>
        <v>9572662.9499999993</v>
      </c>
      <c r="CQ209" s="7">
        <f t="shared" si="353"/>
        <v>8418791.2699999996</v>
      </c>
      <c r="CR209" s="7">
        <f t="shared" si="353"/>
        <v>1861226.12</v>
      </c>
      <c r="CS209" s="7">
        <f t="shared" si="353"/>
        <v>3257828.98</v>
      </c>
      <c r="CT209" s="7">
        <f t="shared" si="353"/>
        <v>988463.21</v>
      </c>
      <c r="CU209" s="7">
        <f t="shared" si="353"/>
        <v>4911476.91</v>
      </c>
      <c r="CV209" s="7">
        <f t="shared" si="353"/>
        <v>455513</v>
      </c>
      <c r="CW209" s="7">
        <f t="shared" si="353"/>
        <v>1849382.78</v>
      </c>
      <c r="CX209" s="7">
        <f t="shared" si="353"/>
        <v>4334661.71</v>
      </c>
      <c r="CY209" s="7">
        <f t="shared" si="353"/>
        <v>455513</v>
      </c>
      <c r="CZ209" s="7">
        <f t="shared" si="353"/>
        <v>19271844</v>
      </c>
      <c r="DA209" s="7">
        <f t="shared" si="353"/>
        <v>1733682.48</v>
      </c>
      <c r="DB209" s="7">
        <f t="shared" si="353"/>
        <v>2833290.86</v>
      </c>
      <c r="DC209" s="7">
        <f t="shared" si="353"/>
        <v>1383848.49</v>
      </c>
      <c r="DD209" s="7">
        <f t="shared" si="353"/>
        <v>1474040.07</v>
      </c>
      <c r="DE209" s="7">
        <f t="shared" si="353"/>
        <v>3619506.3</v>
      </c>
      <c r="DF209" s="7">
        <f t="shared" si="353"/>
        <v>201178576.02000001</v>
      </c>
      <c r="DG209" s="7">
        <f t="shared" si="353"/>
        <v>817742.91</v>
      </c>
      <c r="DH209" s="7">
        <f t="shared" si="353"/>
        <v>18983561.530000001</v>
      </c>
      <c r="DI209" s="7">
        <f t="shared" si="353"/>
        <v>24691891.140000001</v>
      </c>
      <c r="DJ209" s="7">
        <f t="shared" si="353"/>
        <v>6049765.2300000004</v>
      </c>
      <c r="DK209" s="7">
        <f t="shared" si="353"/>
        <v>4295288.46</v>
      </c>
      <c r="DL209" s="7">
        <f t="shared" si="353"/>
        <v>53995599.990000002</v>
      </c>
      <c r="DM209" s="7">
        <f t="shared" si="353"/>
        <v>2315828.09</v>
      </c>
      <c r="DN209" s="7">
        <f t="shared" si="353"/>
        <v>12829068.130000001</v>
      </c>
      <c r="DO209" s="7">
        <f t="shared" si="353"/>
        <v>30100299.039999999</v>
      </c>
      <c r="DP209" s="7">
        <f t="shared" si="353"/>
        <v>1866692.27</v>
      </c>
      <c r="DQ209" s="7">
        <f t="shared" si="353"/>
        <v>6718816.75</v>
      </c>
      <c r="DR209" s="7">
        <f t="shared" si="353"/>
        <v>13319200.119999999</v>
      </c>
      <c r="DS209" s="7">
        <f t="shared" si="353"/>
        <v>7198016.4299999997</v>
      </c>
      <c r="DT209" s="7">
        <f t="shared" si="353"/>
        <v>1526879.58</v>
      </c>
      <c r="DU209" s="7">
        <f t="shared" si="353"/>
        <v>3474653.16</v>
      </c>
      <c r="DV209" s="7">
        <f t="shared" si="353"/>
        <v>2013367.46</v>
      </c>
      <c r="DW209" s="7">
        <f t="shared" si="353"/>
        <v>3037360.68</v>
      </c>
      <c r="DX209" s="7">
        <f t="shared" si="353"/>
        <v>1579719.08</v>
      </c>
      <c r="DY209" s="7">
        <f t="shared" si="353"/>
        <v>3034627.61</v>
      </c>
      <c r="DZ209" s="7">
        <f t="shared" si="353"/>
        <v>7422641.5899999999</v>
      </c>
      <c r="EA209" s="7">
        <f t="shared" ref="EA209:FX209" si="354">ROUND((EA205*EA206)+(EA207*EA208),2)</f>
        <v>5754951.2400000002</v>
      </c>
      <c r="EB209" s="7">
        <f t="shared" si="354"/>
        <v>5548148.3399999999</v>
      </c>
      <c r="EC209" s="7">
        <f t="shared" si="354"/>
        <v>2908906.02</v>
      </c>
      <c r="ED209" s="7">
        <f t="shared" si="354"/>
        <v>14988199.75</v>
      </c>
      <c r="EE209" s="7">
        <f t="shared" si="354"/>
        <v>1702707.59</v>
      </c>
      <c r="EF209" s="7">
        <f t="shared" si="354"/>
        <v>14047025.27</v>
      </c>
      <c r="EG209" s="7">
        <f t="shared" si="354"/>
        <v>2599157.1800000002</v>
      </c>
      <c r="EH209" s="7">
        <f t="shared" si="354"/>
        <v>2270789.56</v>
      </c>
      <c r="EI209" s="7">
        <f t="shared" si="354"/>
        <v>144512012.02000001</v>
      </c>
      <c r="EJ209" s="7">
        <f t="shared" si="354"/>
        <v>93552727.890000001</v>
      </c>
      <c r="EK209" s="7">
        <f t="shared" si="354"/>
        <v>6364427.6399999997</v>
      </c>
      <c r="EL209" s="7">
        <f t="shared" si="354"/>
        <v>4340127.8600000003</v>
      </c>
      <c r="EM209" s="7">
        <f t="shared" si="354"/>
        <v>3851817.93</v>
      </c>
      <c r="EN209" s="7">
        <f t="shared" si="354"/>
        <v>10652308.710000001</v>
      </c>
      <c r="EO209" s="7">
        <f t="shared" si="354"/>
        <v>3421813.66</v>
      </c>
      <c r="EP209" s="7">
        <f t="shared" si="354"/>
        <v>3572132.95</v>
      </c>
      <c r="EQ209" s="7">
        <f t="shared" si="354"/>
        <v>27072959.640000001</v>
      </c>
      <c r="ER209" s="7">
        <f t="shared" si="354"/>
        <v>2773675.91</v>
      </c>
      <c r="ES209" s="7">
        <f t="shared" si="354"/>
        <v>1409357.22</v>
      </c>
      <c r="ET209" s="7">
        <f t="shared" si="354"/>
        <v>2037054.14</v>
      </c>
      <c r="EU209" s="7">
        <f t="shared" si="354"/>
        <v>5582767.3300000001</v>
      </c>
      <c r="EV209" s="7">
        <f t="shared" si="354"/>
        <v>744821.01</v>
      </c>
      <c r="EW209" s="7">
        <f t="shared" si="354"/>
        <v>8241141.2000000002</v>
      </c>
      <c r="EX209" s="7">
        <f t="shared" si="354"/>
        <v>1726394.27</v>
      </c>
      <c r="EY209" s="7">
        <f t="shared" si="354"/>
        <v>8829501.7200000007</v>
      </c>
      <c r="EZ209" s="7">
        <f t="shared" si="354"/>
        <v>1302767.18</v>
      </c>
      <c r="FA209" s="7">
        <f t="shared" si="354"/>
        <v>31577186.690000001</v>
      </c>
      <c r="FB209" s="7">
        <f t="shared" si="354"/>
        <v>3107509.69</v>
      </c>
      <c r="FC209" s="7">
        <f t="shared" si="354"/>
        <v>19684538.780000001</v>
      </c>
      <c r="FD209" s="7">
        <f t="shared" si="354"/>
        <v>3671434.78</v>
      </c>
      <c r="FE209" s="7">
        <f t="shared" si="354"/>
        <v>924691.39</v>
      </c>
      <c r="FF209" s="7">
        <f t="shared" si="354"/>
        <v>2009723.36</v>
      </c>
      <c r="FG209" s="7">
        <f t="shared" si="354"/>
        <v>1211664.58</v>
      </c>
      <c r="FH209" s="7">
        <f t="shared" si="354"/>
        <v>783482.36</v>
      </c>
      <c r="FI209" s="7">
        <f t="shared" si="354"/>
        <v>17371956.530000001</v>
      </c>
      <c r="FJ209" s="7">
        <f t="shared" si="354"/>
        <v>19022222.879999999</v>
      </c>
      <c r="FK209" s="7">
        <f t="shared" si="354"/>
        <v>23472584.890000001</v>
      </c>
      <c r="FL209" s="7">
        <f t="shared" si="354"/>
        <v>69512194.829999998</v>
      </c>
      <c r="FM209" s="7">
        <f t="shared" si="354"/>
        <v>35183824.119999997</v>
      </c>
      <c r="FN209" s="7">
        <f t="shared" si="354"/>
        <v>203458072.55000001</v>
      </c>
      <c r="FO209" s="7">
        <f t="shared" si="354"/>
        <v>10234466.08</v>
      </c>
      <c r="FP209" s="7">
        <f t="shared" si="354"/>
        <v>20479864.48</v>
      </c>
      <c r="FQ209" s="7">
        <f t="shared" si="354"/>
        <v>8759514.9900000002</v>
      </c>
      <c r="FR209" s="7">
        <f t="shared" si="354"/>
        <v>1608871.92</v>
      </c>
      <c r="FS209" s="7">
        <f t="shared" si="354"/>
        <v>1927731.02</v>
      </c>
      <c r="FT209" s="7">
        <f t="shared" si="354"/>
        <v>634985.12</v>
      </c>
      <c r="FU209" s="7">
        <f t="shared" si="354"/>
        <v>7850311.04</v>
      </c>
      <c r="FV209" s="7">
        <f t="shared" si="354"/>
        <v>6595828.2400000002</v>
      </c>
      <c r="FW209" s="7">
        <f t="shared" si="354"/>
        <v>1756458.13</v>
      </c>
      <c r="FX209" s="7">
        <f t="shared" si="354"/>
        <v>553903.81000000006</v>
      </c>
      <c r="FY209" s="19"/>
      <c r="FZ209" s="7">
        <f>SUM(C209:FX209)</f>
        <v>8084343299.75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9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424</v>
      </c>
      <c r="B211" s="45" t="s">
        <v>564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565</v>
      </c>
      <c r="B212" s="7" t="s">
        <v>566</v>
      </c>
      <c r="C212" s="7">
        <f t="shared" ref="C212:AH212" si="355">+C128</f>
        <v>57499683.979999997</v>
      </c>
      <c r="D212" s="7">
        <f t="shared" si="355"/>
        <v>377882426.57999998</v>
      </c>
      <c r="E212" s="7">
        <f t="shared" si="355"/>
        <v>62168135.950000003</v>
      </c>
      <c r="F212" s="7">
        <f t="shared" si="355"/>
        <v>177394315.13</v>
      </c>
      <c r="G212" s="7">
        <f t="shared" si="355"/>
        <v>10778578.85</v>
      </c>
      <c r="H212" s="7">
        <f t="shared" si="355"/>
        <v>10202918.460000001</v>
      </c>
      <c r="I212" s="7">
        <f t="shared" si="355"/>
        <v>85829075.329999998</v>
      </c>
      <c r="J212" s="7">
        <f t="shared" si="355"/>
        <v>20190446.440000001</v>
      </c>
      <c r="K212" s="7">
        <f t="shared" si="355"/>
        <v>3323921.91</v>
      </c>
      <c r="L212" s="7">
        <f t="shared" si="355"/>
        <v>22652478.59</v>
      </c>
      <c r="M212" s="7">
        <f t="shared" si="355"/>
        <v>12178636.869999999</v>
      </c>
      <c r="N212" s="7">
        <f t="shared" si="355"/>
        <v>495516618.55000001</v>
      </c>
      <c r="O212" s="7">
        <f t="shared" si="355"/>
        <v>129782365.64</v>
      </c>
      <c r="P212" s="7">
        <f t="shared" si="355"/>
        <v>3424920.19</v>
      </c>
      <c r="Q212" s="7">
        <f t="shared" si="355"/>
        <v>353381377.11000001</v>
      </c>
      <c r="R212" s="7">
        <f t="shared" si="355"/>
        <v>4378578.1900000004</v>
      </c>
      <c r="S212" s="7">
        <f t="shared" si="355"/>
        <v>15427182.33</v>
      </c>
      <c r="T212" s="7">
        <f t="shared" si="355"/>
        <v>2252258.5099999998</v>
      </c>
      <c r="U212" s="7">
        <f t="shared" si="355"/>
        <v>1017819.16</v>
      </c>
      <c r="V212" s="7">
        <f t="shared" si="355"/>
        <v>3427450.53</v>
      </c>
      <c r="W212" s="7">
        <f t="shared" si="355"/>
        <v>2034200.08</v>
      </c>
      <c r="X212" s="7">
        <f t="shared" si="355"/>
        <v>916703.62</v>
      </c>
      <c r="Y212" s="7">
        <f t="shared" si="355"/>
        <v>3871746.04</v>
      </c>
      <c r="Z212" s="7">
        <f t="shared" si="355"/>
        <v>2962418.35</v>
      </c>
      <c r="AA212" s="7">
        <f t="shared" si="355"/>
        <v>276814756.73000002</v>
      </c>
      <c r="AB212" s="7">
        <f t="shared" si="355"/>
        <v>270997790.26999998</v>
      </c>
      <c r="AC212" s="7">
        <f t="shared" si="355"/>
        <v>9395828.4900000002</v>
      </c>
      <c r="AD212" s="7">
        <f t="shared" si="355"/>
        <v>12142902.039999999</v>
      </c>
      <c r="AE212" s="7">
        <f t="shared" si="355"/>
        <v>1708684.24</v>
      </c>
      <c r="AF212" s="7">
        <f t="shared" si="355"/>
        <v>2691667.28</v>
      </c>
      <c r="AG212" s="7">
        <f t="shared" si="355"/>
        <v>6967616.3600000003</v>
      </c>
      <c r="AH212" s="7">
        <f t="shared" si="355"/>
        <v>9648198.7899999991</v>
      </c>
      <c r="AI212" s="7">
        <f t="shared" ref="AI212:BN212" si="356">+AI128</f>
        <v>3862931.25</v>
      </c>
      <c r="AJ212" s="7">
        <f t="shared" si="356"/>
        <v>2521120.8199999998</v>
      </c>
      <c r="AK212" s="7">
        <f t="shared" si="356"/>
        <v>2981550.36</v>
      </c>
      <c r="AL212" s="7">
        <f t="shared" si="356"/>
        <v>3349155.73</v>
      </c>
      <c r="AM212" s="7">
        <f t="shared" si="356"/>
        <v>4434803.46</v>
      </c>
      <c r="AN212" s="7">
        <f t="shared" si="356"/>
        <v>4167318.69</v>
      </c>
      <c r="AO212" s="7">
        <f t="shared" si="356"/>
        <v>41349676.689999998</v>
      </c>
      <c r="AP212" s="7">
        <f t="shared" si="356"/>
        <v>812952750.46000004</v>
      </c>
      <c r="AQ212" s="7">
        <f t="shared" si="356"/>
        <v>3191481.92</v>
      </c>
      <c r="AR212" s="7">
        <f t="shared" si="356"/>
        <v>579859496.64999998</v>
      </c>
      <c r="AS212" s="7">
        <f t="shared" si="356"/>
        <v>66620420.390000001</v>
      </c>
      <c r="AT212" s="7">
        <f t="shared" si="356"/>
        <v>20521199.73</v>
      </c>
      <c r="AU212" s="7">
        <f t="shared" si="356"/>
        <v>3547715.21</v>
      </c>
      <c r="AV212" s="7">
        <f t="shared" si="356"/>
        <v>3851469.2</v>
      </c>
      <c r="AW212" s="7">
        <f t="shared" si="356"/>
        <v>3506569.72</v>
      </c>
      <c r="AX212" s="7">
        <f t="shared" si="356"/>
        <v>1142673.82</v>
      </c>
      <c r="AY212" s="7">
        <f t="shared" si="356"/>
        <v>4665175.8099999996</v>
      </c>
      <c r="AZ212" s="7">
        <f t="shared" si="356"/>
        <v>100705764.90000001</v>
      </c>
      <c r="BA212" s="7">
        <f t="shared" si="356"/>
        <v>80236873.349999994</v>
      </c>
      <c r="BB212" s="7">
        <f t="shared" si="356"/>
        <v>70863056.209999993</v>
      </c>
      <c r="BC212" s="7">
        <f t="shared" si="356"/>
        <v>252869486.34999999</v>
      </c>
      <c r="BD212" s="7">
        <f t="shared" si="356"/>
        <v>45565399.43</v>
      </c>
      <c r="BE212" s="7">
        <f t="shared" si="356"/>
        <v>13039806.449999999</v>
      </c>
      <c r="BF212" s="7">
        <f t="shared" si="356"/>
        <v>218920606.05000001</v>
      </c>
      <c r="BG212" s="7">
        <f t="shared" si="356"/>
        <v>9719683.3000000007</v>
      </c>
      <c r="BH212" s="7">
        <f t="shared" si="356"/>
        <v>5917451.75</v>
      </c>
      <c r="BI212" s="7">
        <f t="shared" si="356"/>
        <v>3349515.1</v>
      </c>
      <c r="BJ212" s="7">
        <f t="shared" si="356"/>
        <v>58055968.25</v>
      </c>
      <c r="BK212" s="7">
        <f t="shared" si="356"/>
        <v>158495818.78</v>
      </c>
      <c r="BL212" s="7">
        <f t="shared" si="356"/>
        <v>2786615.25</v>
      </c>
      <c r="BM212" s="7">
        <f t="shared" si="356"/>
        <v>3454173.92</v>
      </c>
      <c r="BN212" s="7">
        <f t="shared" si="356"/>
        <v>30554817.530000001</v>
      </c>
      <c r="BO212" s="7">
        <f t="shared" ref="BO212:CT212" si="357">+BO128</f>
        <v>12059595.02</v>
      </c>
      <c r="BP212" s="7">
        <f t="shared" si="357"/>
        <v>2972235.4</v>
      </c>
      <c r="BQ212" s="7">
        <f t="shared" si="357"/>
        <v>59345903.960000001</v>
      </c>
      <c r="BR212" s="7">
        <f t="shared" si="357"/>
        <v>41200238.490000002</v>
      </c>
      <c r="BS212" s="7">
        <f t="shared" si="357"/>
        <v>11445947.92</v>
      </c>
      <c r="BT212" s="7">
        <f t="shared" si="357"/>
        <v>4844164.83</v>
      </c>
      <c r="BU212" s="7">
        <f t="shared" si="357"/>
        <v>4768798.28</v>
      </c>
      <c r="BV212" s="7">
        <f t="shared" si="357"/>
        <v>12199921.76</v>
      </c>
      <c r="BW212" s="7">
        <f t="shared" si="357"/>
        <v>18736145.16</v>
      </c>
      <c r="BX212" s="7">
        <f t="shared" si="357"/>
        <v>1825914.54</v>
      </c>
      <c r="BY212" s="7">
        <f t="shared" si="357"/>
        <v>5128620.26</v>
      </c>
      <c r="BZ212" s="7">
        <f t="shared" si="357"/>
        <v>3053776.82</v>
      </c>
      <c r="CA212" s="7">
        <f t="shared" si="357"/>
        <v>2606367.9700000002</v>
      </c>
      <c r="CB212" s="7">
        <f t="shared" si="357"/>
        <v>728167635.80999994</v>
      </c>
      <c r="CC212" s="7">
        <f t="shared" si="357"/>
        <v>2755894.09</v>
      </c>
      <c r="CD212" s="7">
        <f t="shared" si="357"/>
        <v>896643.72</v>
      </c>
      <c r="CE212" s="7">
        <f t="shared" si="357"/>
        <v>2332974.0099999998</v>
      </c>
      <c r="CF212" s="7">
        <f t="shared" si="357"/>
        <v>2154344.06</v>
      </c>
      <c r="CG212" s="7">
        <f t="shared" si="357"/>
        <v>2902517.7599999998</v>
      </c>
      <c r="CH212" s="7">
        <f t="shared" si="357"/>
        <v>1855557.23</v>
      </c>
      <c r="CI212" s="7">
        <f t="shared" si="357"/>
        <v>6561401.25</v>
      </c>
      <c r="CJ212" s="7">
        <f t="shared" si="357"/>
        <v>9579321.6699999999</v>
      </c>
      <c r="CK212" s="7">
        <f t="shared" si="357"/>
        <v>45192683.579999998</v>
      </c>
      <c r="CL212" s="7">
        <f t="shared" si="357"/>
        <v>13209894.15</v>
      </c>
      <c r="CM212" s="7">
        <f t="shared" si="357"/>
        <v>7752526.7400000002</v>
      </c>
      <c r="CN212" s="7">
        <f t="shared" si="357"/>
        <v>280651671.08999997</v>
      </c>
      <c r="CO212" s="7">
        <f t="shared" si="357"/>
        <v>131757053.23999999</v>
      </c>
      <c r="CP212" s="7">
        <f t="shared" si="357"/>
        <v>10102252.48</v>
      </c>
      <c r="CQ212" s="7">
        <f t="shared" si="357"/>
        <v>8667423.5899999999</v>
      </c>
      <c r="CR212" s="7">
        <f t="shared" si="357"/>
        <v>2924762.4</v>
      </c>
      <c r="CS212" s="7">
        <f t="shared" si="357"/>
        <v>4003374.32</v>
      </c>
      <c r="CT212" s="7">
        <f t="shared" si="357"/>
        <v>1805689.52</v>
      </c>
      <c r="CU212" s="7">
        <f t="shared" ref="CU212:DZ212" si="358">+CU128</f>
        <v>654650.19999999995</v>
      </c>
      <c r="CV212" s="7">
        <f t="shared" si="358"/>
        <v>875200.38</v>
      </c>
      <c r="CW212" s="7">
        <f t="shared" si="358"/>
        <v>2918285.37</v>
      </c>
      <c r="CX212" s="7">
        <f t="shared" si="358"/>
        <v>4753987.4800000004</v>
      </c>
      <c r="CY212" s="7">
        <f t="shared" si="358"/>
        <v>924312.54</v>
      </c>
      <c r="CZ212" s="7">
        <f t="shared" si="358"/>
        <v>18500883.260000002</v>
      </c>
      <c r="DA212" s="7">
        <f t="shared" si="358"/>
        <v>2821846.23</v>
      </c>
      <c r="DB212" s="7">
        <f t="shared" si="358"/>
        <v>3755516.16</v>
      </c>
      <c r="DC212" s="7">
        <f t="shared" si="358"/>
        <v>2445445.4900000002</v>
      </c>
      <c r="DD212" s="7">
        <f t="shared" si="358"/>
        <v>2545719.27</v>
      </c>
      <c r="DE212" s="7">
        <f t="shared" si="358"/>
        <v>4314662.5</v>
      </c>
      <c r="DF212" s="7">
        <f t="shared" si="358"/>
        <v>185652528.72</v>
      </c>
      <c r="DG212" s="7">
        <f t="shared" si="358"/>
        <v>1619719.23</v>
      </c>
      <c r="DH212" s="7">
        <f t="shared" si="358"/>
        <v>17885326.390000001</v>
      </c>
      <c r="DI212" s="7">
        <f t="shared" si="358"/>
        <v>23148060.629999999</v>
      </c>
      <c r="DJ212" s="7">
        <f t="shared" si="358"/>
        <v>6490314.0700000003</v>
      </c>
      <c r="DK212" s="7">
        <f t="shared" si="358"/>
        <v>4716279.42</v>
      </c>
      <c r="DL212" s="7">
        <f t="shared" si="358"/>
        <v>52877016.259999998</v>
      </c>
      <c r="DM212" s="7">
        <f t="shared" si="358"/>
        <v>3647465.18</v>
      </c>
      <c r="DN212" s="7">
        <f t="shared" si="358"/>
        <v>13002089.6</v>
      </c>
      <c r="DO212" s="7">
        <f t="shared" si="358"/>
        <v>29016000.489999998</v>
      </c>
      <c r="DP212" s="7">
        <f t="shared" si="358"/>
        <v>3064287.47</v>
      </c>
      <c r="DQ212" s="7">
        <f t="shared" si="358"/>
        <v>7191010.4199999999</v>
      </c>
      <c r="DR212" s="7">
        <f t="shared" si="358"/>
        <v>13029775.15</v>
      </c>
      <c r="DS212" s="7">
        <f t="shared" si="358"/>
        <v>7423185.2999999998</v>
      </c>
      <c r="DT212" s="7">
        <f t="shared" si="358"/>
        <v>2617504.3199999998</v>
      </c>
      <c r="DU212" s="7">
        <f t="shared" si="358"/>
        <v>4155759.29</v>
      </c>
      <c r="DV212" s="7">
        <f t="shared" si="358"/>
        <v>3075113.43</v>
      </c>
      <c r="DW212" s="7">
        <f t="shared" si="358"/>
        <v>3867877.43</v>
      </c>
      <c r="DX212" s="7">
        <f t="shared" si="358"/>
        <v>3021619.06</v>
      </c>
      <c r="DY212" s="7">
        <f t="shared" si="358"/>
        <v>4302055.47</v>
      </c>
      <c r="DZ212" s="7">
        <f t="shared" si="358"/>
        <v>8209083.8600000003</v>
      </c>
      <c r="EA212" s="7">
        <f t="shared" ref="EA212:FF212" si="359">+EA128</f>
        <v>6461500.0899999999</v>
      </c>
      <c r="EB212" s="7">
        <f t="shared" si="359"/>
        <v>5833972.1500000004</v>
      </c>
      <c r="EC212" s="7">
        <f t="shared" si="359"/>
        <v>3606333.33</v>
      </c>
      <c r="ED212" s="7">
        <f t="shared" si="359"/>
        <v>20164711.07</v>
      </c>
      <c r="EE212" s="7">
        <f t="shared" si="359"/>
        <v>2691846.72</v>
      </c>
      <c r="EF212" s="7">
        <f t="shared" si="359"/>
        <v>13556207.75</v>
      </c>
      <c r="EG212" s="7">
        <f t="shared" si="359"/>
        <v>3264546.59</v>
      </c>
      <c r="EH212" s="7">
        <f t="shared" si="359"/>
        <v>3128216.11</v>
      </c>
      <c r="EI212" s="7">
        <f t="shared" si="359"/>
        <v>136540837.72999999</v>
      </c>
      <c r="EJ212" s="7">
        <f t="shared" si="359"/>
        <v>85660499.599999994</v>
      </c>
      <c r="EK212" s="7">
        <f t="shared" si="359"/>
        <v>6636739.04</v>
      </c>
      <c r="EL212" s="7">
        <f t="shared" si="359"/>
        <v>4619205.5999999996</v>
      </c>
      <c r="EM212" s="7">
        <f t="shared" si="359"/>
        <v>4367692.4400000004</v>
      </c>
      <c r="EN212" s="7">
        <f t="shared" si="359"/>
        <v>9448789.6600000001</v>
      </c>
      <c r="EO212" s="7">
        <f t="shared" si="359"/>
        <v>4087634.73</v>
      </c>
      <c r="EP212" s="7">
        <f t="shared" si="359"/>
        <v>4606134.2300000004</v>
      </c>
      <c r="EQ212" s="7">
        <f t="shared" si="359"/>
        <v>27659859.140000001</v>
      </c>
      <c r="ER212" s="7">
        <f t="shared" si="359"/>
        <v>3946336.62</v>
      </c>
      <c r="ES212" s="7">
        <f t="shared" si="359"/>
        <v>2383811.91</v>
      </c>
      <c r="ET212" s="7">
        <f t="shared" si="359"/>
        <v>3419806.92</v>
      </c>
      <c r="EU212" s="7">
        <f t="shared" si="359"/>
        <v>5751254.3899999997</v>
      </c>
      <c r="EV212" s="7">
        <f t="shared" si="359"/>
        <v>1519428.51</v>
      </c>
      <c r="EW212" s="7">
        <f t="shared" si="359"/>
        <v>11229980.119999999</v>
      </c>
      <c r="EX212" s="7">
        <f t="shared" si="359"/>
        <v>3040123.74</v>
      </c>
      <c r="EY212" s="7">
        <f t="shared" si="359"/>
        <v>2382482.1800000002</v>
      </c>
      <c r="EZ212" s="7">
        <f t="shared" si="359"/>
        <v>2290982.5</v>
      </c>
      <c r="FA212" s="7">
        <f t="shared" si="359"/>
        <v>33159946.420000002</v>
      </c>
      <c r="FB212" s="7">
        <f t="shared" si="359"/>
        <v>3956959.5</v>
      </c>
      <c r="FC212" s="7">
        <f t="shared" si="359"/>
        <v>19324285.350000001</v>
      </c>
      <c r="FD212" s="7">
        <f t="shared" si="359"/>
        <v>4342296.8899999997</v>
      </c>
      <c r="FE212" s="7">
        <f t="shared" si="359"/>
        <v>1765280.33</v>
      </c>
      <c r="FF212" s="7">
        <f t="shared" si="359"/>
        <v>3099353.81</v>
      </c>
      <c r="FG212" s="7">
        <f t="shared" ref="FG212:FX212" si="360">+FG128</f>
        <v>2234218.85</v>
      </c>
      <c r="FH212" s="7">
        <f t="shared" si="360"/>
        <v>1525009.22</v>
      </c>
      <c r="FI212" s="7">
        <f t="shared" si="360"/>
        <v>17019970.030000001</v>
      </c>
      <c r="FJ212" s="7">
        <f t="shared" si="360"/>
        <v>18353987.170000002</v>
      </c>
      <c r="FK212" s="7">
        <f t="shared" si="360"/>
        <v>22676820.670000002</v>
      </c>
      <c r="FL212" s="7">
        <f t="shared" si="360"/>
        <v>65507514.479999997</v>
      </c>
      <c r="FM212" s="7">
        <f t="shared" si="360"/>
        <v>33310673.829999998</v>
      </c>
      <c r="FN212" s="7">
        <f t="shared" si="360"/>
        <v>193544134.18000001</v>
      </c>
      <c r="FO212" s="7">
        <f t="shared" si="360"/>
        <v>10401859.140000001</v>
      </c>
      <c r="FP212" s="7">
        <f t="shared" si="360"/>
        <v>20180014.719999999</v>
      </c>
      <c r="FQ212" s="7">
        <f t="shared" si="360"/>
        <v>8985362.0399999991</v>
      </c>
      <c r="FR212" s="7">
        <f t="shared" si="360"/>
        <v>2740055.23</v>
      </c>
      <c r="FS212" s="7">
        <f t="shared" si="360"/>
        <v>3054312.66</v>
      </c>
      <c r="FT212" s="7">
        <f t="shared" si="360"/>
        <v>1304926.25</v>
      </c>
      <c r="FU212" s="7">
        <f t="shared" si="360"/>
        <v>8369933.0199999996</v>
      </c>
      <c r="FV212" s="7">
        <f t="shared" si="360"/>
        <v>6951818.2599999998</v>
      </c>
      <c r="FW212" s="7">
        <f t="shared" si="360"/>
        <v>2896885.1</v>
      </c>
      <c r="FX212" s="7">
        <f t="shared" si="360"/>
        <v>1196014.82</v>
      </c>
      <c r="FY212" s="7"/>
      <c r="FZ212" s="7">
        <f>SUM(C212:FX212)</f>
        <v>7816106643.1500015</v>
      </c>
      <c r="GA212" s="7">
        <f>GA214-FZ212</f>
        <v>448991532.84999847</v>
      </c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567</v>
      </c>
      <c r="B213" s="7" t="s">
        <v>568</v>
      </c>
      <c r="C213" s="7">
        <f t="shared" ref="C213:BN213" si="361">+C162</f>
        <v>6437826.8700000001</v>
      </c>
      <c r="D213" s="7">
        <f t="shared" si="361"/>
        <v>19952939.489999998</v>
      </c>
      <c r="E213" s="7">
        <f t="shared" si="361"/>
        <v>8399198.8300000001</v>
      </c>
      <c r="F213" s="7">
        <f t="shared" si="361"/>
        <v>6501275.7400000002</v>
      </c>
      <c r="G213" s="7">
        <f t="shared" si="361"/>
        <v>455326.54</v>
      </c>
      <c r="H213" s="7">
        <f t="shared" si="361"/>
        <v>305888.11</v>
      </c>
      <c r="I213" s="7">
        <f t="shared" si="361"/>
        <v>10223333.949999999</v>
      </c>
      <c r="J213" s="7">
        <f t="shared" si="361"/>
        <v>2414779.09</v>
      </c>
      <c r="K213" s="7">
        <f t="shared" si="361"/>
        <v>184667.85</v>
      </c>
      <c r="L213" s="7">
        <f t="shared" si="361"/>
        <v>1934102.19</v>
      </c>
      <c r="M213" s="7">
        <f t="shared" si="361"/>
        <v>1788684.72</v>
      </c>
      <c r="N213" s="7">
        <f t="shared" si="361"/>
        <v>18107112.329999998</v>
      </c>
      <c r="O213" s="7">
        <f t="shared" si="361"/>
        <v>3078390.21</v>
      </c>
      <c r="P213" s="7">
        <f t="shared" si="361"/>
        <v>176673.17</v>
      </c>
      <c r="Q213" s="7">
        <f t="shared" si="361"/>
        <v>42639790.670000002</v>
      </c>
      <c r="R213" s="7">
        <f t="shared" si="361"/>
        <v>1740491.47</v>
      </c>
      <c r="S213" s="7">
        <f t="shared" si="361"/>
        <v>1165509.23</v>
      </c>
      <c r="T213" s="7">
        <f t="shared" si="361"/>
        <v>145370.18</v>
      </c>
      <c r="U213" s="7">
        <f t="shared" si="361"/>
        <v>87677.85</v>
      </c>
      <c r="V213" s="7">
        <f t="shared" si="361"/>
        <v>234443.24</v>
      </c>
      <c r="W213" s="7">
        <f t="shared" si="361"/>
        <v>126514.96</v>
      </c>
      <c r="X213" s="7">
        <f t="shared" si="361"/>
        <v>59402.39</v>
      </c>
      <c r="Y213" s="7">
        <f t="shared" si="361"/>
        <v>1947393.78</v>
      </c>
      <c r="Z213" s="7">
        <f t="shared" si="361"/>
        <v>144471.47</v>
      </c>
      <c r="AA213" s="7">
        <f t="shared" si="361"/>
        <v>10718849.99</v>
      </c>
      <c r="AB213" s="7">
        <f t="shared" si="361"/>
        <v>6665841.6500000004</v>
      </c>
      <c r="AC213" s="7">
        <f t="shared" si="361"/>
        <v>352707.82</v>
      </c>
      <c r="AD213" s="7">
        <f t="shared" si="361"/>
        <v>487922.24</v>
      </c>
      <c r="AE213" s="7">
        <f t="shared" si="361"/>
        <v>54677.9</v>
      </c>
      <c r="AF213" s="7">
        <f t="shared" si="361"/>
        <v>145158.31</v>
      </c>
      <c r="AG213" s="7">
        <f t="shared" si="361"/>
        <v>167953.02</v>
      </c>
      <c r="AH213" s="7">
        <f t="shared" si="361"/>
        <v>643677.46</v>
      </c>
      <c r="AI213" s="7">
        <f t="shared" si="361"/>
        <v>239698.69</v>
      </c>
      <c r="AJ213" s="7">
        <f t="shared" si="361"/>
        <v>198070.23</v>
      </c>
      <c r="AK213" s="7">
        <f t="shared" si="361"/>
        <v>276306.76</v>
      </c>
      <c r="AL213" s="7">
        <f t="shared" si="361"/>
        <v>328483.26</v>
      </c>
      <c r="AM213" s="7">
        <f t="shared" si="361"/>
        <v>319711.90999999997</v>
      </c>
      <c r="AN213" s="7">
        <f t="shared" si="361"/>
        <v>265071</v>
      </c>
      <c r="AO213" s="7">
        <f t="shared" si="361"/>
        <v>3319788.28</v>
      </c>
      <c r="AP213" s="7">
        <f t="shared" si="361"/>
        <v>71517657.170000002</v>
      </c>
      <c r="AQ213" s="7">
        <f t="shared" si="361"/>
        <v>172796.57</v>
      </c>
      <c r="AR213" s="7">
        <f t="shared" si="361"/>
        <v>7607564.3399999999</v>
      </c>
      <c r="AS213" s="7">
        <f t="shared" si="361"/>
        <v>2891682.8</v>
      </c>
      <c r="AT213" s="7">
        <f t="shared" si="361"/>
        <v>449423.73</v>
      </c>
      <c r="AU213" s="7">
        <f t="shared" si="361"/>
        <v>146644.34</v>
      </c>
      <c r="AV213" s="7">
        <f t="shared" si="361"/>
        <v>247077.28</v>
      </c>
      <c r="AW213" s="7">
        <f t="shared" si="361"/>
        <v>120318.41</v>
      </c>
      <c r="AX213" s="7">
        <f t="shared" si="361"/>
        <v>75789.59</v>
      </c>
      <c r="AY213" s="7">
        <f t="shared" si="361"/>
        <v>212849.33</v>
      </c>
      <c r="AZ213" s="7">
        <f t="shared" si="361"/>
        <v>11831441.949999999</v>
      </c>
      <c r="BA213" s="7">
        <f t="shared" si="361"/>
        <v>4576904.2</v>
      </c>
      <c r="BB213" s="7">
        <f t="shared" si="361"/>
        <v>3880688.92</v>
      </c>
      <c r="BC213" s="7">
        <f t="shared" si="361"/>
        <v>19004805.239999998</v>
      </c>
      <c r="BD213" s="7">
        <f t="shared" si="361"/>
        <v>774988.89</v>
      </c>
      <c r="BE213" s="7">
        <f t="shared" si="361"/>
        <v>518554.51</v>
      </c>
      <c r="BF213" s="7">
        <f t="shared" si="361"/>
        <v>4282940.38</v>
      </c>
      <c r="BG213" s="7">
        <f t="shared" si="361"/>
        <v>707646.58</v>
      </c>
      <c r="BH213" s="7">
        <f t="shared" si="361"/>
        <v>205669.77</v>
      </c>
      <c r="BI213" s="7">
        <f t="shared" si="361"/>
        <v>268121.65999999997</v>
      </c>
      <c r="BJ213" s="7">
        <f t="shared" si="361"/>
        <v>798496.57</v>
      </c>
      <c r="BK213" s="7">
        <f t="shared" si="361"/>
        <v>10369920.779999999</v>
      </c>
      <c r="BL213" s="7">
        <f t="shared" si="361"/>
        <v>193490.35</v>
      </c>
      <c r="BM213" s="7">
        <f t="shared" si="361"/>
        <v>218627.68</v>
      </c>
      <c r="BN213" s="7">
        <f t="shared" si="361"/>
        <v>2392403.67</v>
      </c>
      <c r="BO213" s="7">
        <f t="shared" ref="BO213:DZ213" si="362">+BO162</f>
        <v>604940.93000000005</v>
      </c>
      <c r="BP213" s="7">
        <f t="shared" si="362"/>
        <v>225481.91</v>
      </c>
      <c r="BQ213" s="7">
        <f t="shared" si="362"/>
        <v>2377586.12</v>
      </c>
      <c r="BR213" s="7">
        <f t="shared" si="362"/>
        <v>2250018.69</v>
      </c>
      <c r="BS213" s="7">
        <f t="shared" si="362"/>
        <v>1003755.38</v>
      </c>
      <c r="BT213" s="7">
        <f t="shared" si="362"/>
        <v>154760.78</v>
      </c>
      <c r="BU213" s="7">
        <f t="shared" si="362"/>
        <v>185936.31</v>
      </c>
      <c r="BV213" s="7">
        <f t="shared" si="362"/>
        <v>398116.38</v>
      </c>
      <c r="BW213" s="7">
        <f t="shared" si="362"/>
        <v>460279.17</v>
      </c>
      <c r="BX213" s="7">
        <f t="shared" si="362"/>
        <v>67540.009999999995</v>
      </c>
      <c r="BY213" s="7">
        <f t="shared" si="362"/>
        <v>814275.52</v>
      </c>
      <c r="BZ213" s="7">
        <f t="shared" si="362"/>
        <v>173103.17</v>
      </c>
      <c r="CA213" s="7">
        <f t="shared" si="362"/>
        <v>135874.54999999999</v>
      </c>
      <c r="CB213" s="7">
        <f t="shared" si="362"/>
        <v>27883804.640000001</v>
      </c>
      <c r="CC213" s="7">
        <f t="shared" si="362"/>
        <v>154745.42000000001</v>
      </c>
      <c r="CD213" s="7">
        <f t="shared" si="362"/>
        <v>86508.19</v>
      </c>
      <c r="CE213" s="7">
        <f t="shared" si="362"/>
        <v>140627.78</v>
      </c>
      <c r="CF213" s="7">
        <f t="shared" si="362"/>
        <v>146128.70000000001</v>
      </c>
      <c r="CG213" s="7">
        <f t="shared" si="362"/>
        <v>156629.01999999999</v>
      </c>
      <c r="CH213" s="7">
        <f t="shared" si="362"/>
        <v>161776.73000000001</v>
      </c>
      <c r="CI213" s="7">
        <f t="shared" si="362"/>
        <v>526979.43999999994</v>
      </c>
      <c r="CJ213" s="7">
        <f t="shared" si="362"/>
        <v>740265.1</v>
      </c>
      <c r="CK213" s="7">
        <f t="shared" si="362"/>
        <v>2368633.13</v>
      </c>
      <c r="CL213" s="7">
        <f t="shared" si="362"/>
        <v>529505.36</v>
      </c>
      <c r="CM213" s="7">
        <f t="shared" si="362"/>
        <v>639243.87</v>
      </c>
      <c r="CN213" s="7">
        <f t="shared" si="362"/>
        <v>7944618.79</v>
      </c>
      <c r="CO213" s="7">
        <f t="shared" si="362"/>
        <v>5159951.1500000004</v>
      </c>
      <c r="CP213" s="7">
        <f t="shared" si="362"/>
        <v>513300.56</v>
      </c>
      <c r="CQ213" s="7">
        <f t="shared" si="362"/>
        <v>1192425.8899999999</v>
      </c>
      <c r="CR213" s="7">
        <f t="shared" si="362"/>
        <v>219035.07</v>
      </c>
      <c r="CS213" s="7">
        <f t="shared" si="362"/>
        <v>187540.62</v>
      </c>
      <c r="CT213" s="7">
        <f t="shared" si="362"/>
        <v>158767.54</v>
      </c>
      <c r="CU213" s="7">
        <f t="shared" si="362"/>
        <v>164597.76999999999</v>
      </c>
      <c r="CV213" s="7">
        <f t="shared" si="362"/>
        <v>35498.129999999997</v>
      </c>
      <c r="CW213" s="7">
        <f t="shared" si="362"/>
        <v>151980.85</v>
      </c>
      <c r="CX213" s="7">
        <f t="shared" si="362"/>
        <v>289534.03000000003</v>
      </c>
      <c r="CY213" s="7">
        <f t="shared" si="362"/>
        <v>64332.15</v>
      </c>
      <c r="CZ213" s="7">
        <f t="shared" si="362"/>
        <v>1124128.1499999999</v>
      </c>
      <c r="DA213" s="7">
        <f t="shared" si="362"/>
        <v>107476.31</v>
      </c>
      <c r="DB213" s="7">
        <f t="shared" si="362"/>
        <v>128967.56</v>
      </c>
      <c r="DC213" s="7">
        <f t="shared" si="362"/>
        <v>99878.5</v>
      </c>
      <c r="DD213" s="7">
        <f t="shared" si="362"/>
        <v>111961.3</v>
      </c>
      <c r="DE213" s="7">
        <f t="shared" si="362"/>
        <v>182838.3</v>
      </c>
      <c r="DF213" s="7">
        <f t="shared" si="362"/>
        <v>12202825.359999999</v>
      </c>
      <c r="DG213" s="7">
        <f t="shared" si="362"/>
        <v>78489.88</v>
      </c>
      <c r="DH213" s="7">
        <f t="shared" si="362"/>
        <v>1052766.3899999999</v>
      </c>
      <c r="DI213" s="7">
        <f t="shared" si="362"/>
        <v>1761546.06</v>
      </c>
      <c r="DJ213" s="7">
        <f t="shared" si="362"/>
        <v>374098.1</v>
      </c>
      <c r="DK213" s="7">
        <f t="shared" si="362"/>
        <v>287637.96999999997</v>
      </c>
      <c r="DL213" s="7">
        <f t="shared" si="362"/>
        <v>3842674.63</v>
      </c>
      <c r="DM213" s="7">
        <f t="shared" si="362"/>
        <v>249152.58</v>
      </c>
      <c r="DN213" s="7">
        <f t="shared" si="362"/>
        <v>928549</v>
      </c>
      <c r="DO213" s="7">
        <f t="shared" si="362"/>
        <v>2001552.08</v>
      </c>
      <c r="DP213" s="7">
        <f t="shared" si="362"/>
        <v>137287.26</v>
      </c>
      <c r="DQ213" s="7">
        <f t="shared" si="362"/>
        <v>312523.75</v>
      </c>
      <c r="DR213" s="7">
        <f t="shared" si="362"/>
        <v>1696173.71</v>
      </c>
      <c r="DS213" s="7">
        <f t="shared" si="362"/>
        <v>994203.53</v>
      </c>
      <c r="DT213" s="7">
        <f t="shared" si="362"/>
        <v>266498.17</v>
      </c>
      <c r="DU213" s="7">
        <f t="shared" si="362"/>
        <v>300600.65000000002</v>
      </c>
      <c r="DV213" s="7">
        <f t="shared" si="362"/>
        <v>149275.19</v>
      </c>
      <c r="DW213" s="7">
        <f t="shared" si="362"/>
        <v>220656.95</v>
      </c>
      <c r="DX213" s="7">
        <f t="shared" si="362"/>
        <v>120655.65</v>
      </c>
      <c r="DY213" s="7">
        <f t="shared" si="362"/>
        <v>97329</v>
      </c>
      <c r="DZ213" s="7">
        <f t="shared" si="362"/>
        <v>234349.27</v>
      </c>
      <c r="EA213" s="7">
        <f t="shared" ref="EA213:FX213" si="363">+EA162</f>
        <v>299006.76</v>
      </c>
      <c r="EB213" s="7">
        <f t="shared" si="363"/>
        <v>482785.43</v>
      </c>
      <c r="EC213" s="7">
        <f t="shared" si="363"/>
        <v>160607.76999999999</v>
      </c>
      <c r="ED213" s="7">
        <f t="shared" si="363"/>
        <v>80747.09</v>
      </c>
      <c r="EE213" s="7">
        <f t="shared" si="363"/>
        <v>197200.46</v>
      </c>
      <c r="EF213" s="7">
        <f t="shared" si="363"/>
        <v>1246964.71</v>
      </c>
      <c r="EG213" s="7">
        <f t="shared" si="363"/>
        <v>252925.12</v>
      </c>
      <c r="EH213" s="7">
        <f t="shared" si="363"/>
        <v>145135.12</v>
      </c>
      <c r="EI213" s="7">
        <f t="shared" si="363"/>
        <v>18606479.59</v>
      </c>
      <c r="EJ213" s="7">
        <f t="shared" si="363"/>
        <v>4971194.5199999996</v>
      </c>
      <c r="EK213" s="7">
        <f t="shared" si="363"/>
        <v>261517.54</v>
      </c>
      <c r="EL213" s="7">
        <f t="shared" si="363"/>
        <v>209318.66</v>
      </c>
      <c r="EM213" s="7">
        <f t="shared" si="363"/>
        <v>224004.36</v>
      </c>
      <c r="EN213" s="7">
        <f t="shared" si="363"/>
        <v>1154577.07</v>
      </c>
      <c r="EO213" s="7">
        <f t="shared" si="363"/>
        <v>218224.84</v>
      </c>
      <c r="EP213" s="7">
        <f t="shared" si="363"/>
        <v>175364.38</v>
      </c>
      <c r="EQ213" s="7">
        <f t="shared" si="363"/>
        <v>519707.88</v>
      </c>
      <c r="ER213" s="7">
        <f t="shared" si="363"/>
        <v>139337.54</v>
      </c>
      <c r="ES213" s="7">
        <f t="shared" si="363"/>
        <v>202662.54</v>
      </c>
      <c r="ET213" s="7">
        <f t="shared" si="363"/>
        <v>294384.81</v>
      </c>
      <c r="EU213" s="7">
        <f t="shared" si="363"/>
        <v>997327.2</v>
      </c>
      <c r="EV213" s="7">
        <f t="shared" si="363"/>
        <v>113054.51</v>
      </c>
      <c r="EW213" s="7">
        <f t="shared" si="363"/>
        <v>234481.39</v>
      </c>
      <c r="EX213" s="7">
        <f t="shared" si="363"/>
        <v>108770.65</v>
      </c>
      <c r="EY213" s="7">
        <f t="shared" si="363"/>
        <v>603091.05000000005</v>
      </c>
      <c r="EZ213" s="7">
        <f t="shared" si="363"/>
        <v>115157.92</v>
      </c>
      <c r="FA213" s="7">
        <f t="shared" si="363"/>
        <v>1431002.64</v>
      </c>
      <c r="FB213" s="7">
        <f t="shared" si="363"/>
        <v>215074.84</v>
      </c>
      <c r="FC213" s="7">
        <f t="shared" si="363"/>
        <v>699419.82</v>
      </c>
      <c r="FD213" s="7">
        <f t="shared" si="363"/>
        <v>266873.46999999997</v>
      </c>
      <c r="FE213" s="7">
        <f t="shared" si="363"/>
        <v>114578</v>
      </c>
      <c r="FF213" s="7">
        <f t="shared" si="363"/>
        <v>179891.78</v>
      </c>
      <c r="FG213" s="7">
        <f t="shared" si="363"/>
        <v>111475.76</v>
      </c>
      <c r="FH213" s="7">
        <f t="shared" si="363"/>
        <v>108523.91</v>
      </c>
      <c r="FI213" s="7">
        <f t="shared" si="363"/>
        <v>1238068.1100000001</v>
      </c>
      <c r="FJ213" s="7">
        <f t="shared" si="363"/>
        <v>651777.51</v>
      </c>
      <c r="FK213" s="7">
        <f t="shared" si="363"/>
        <v>1256108.92</v>
      </c>
      <c r="FL213" s="7">
        <f t="shared" si="363"/>
        <v>1192410.02</v>
      </c>
      <c r="FM213" s="7">
        <f t="shared" si="363"/>
        <v>1237066.31</v>
      </c>
      <c r="FN213" s="7">
        <f t="shared" si="363"/>
        <v>20010599.23</v>
      </c>
      <c r="FO213" s="7">
        <f t="shared" si="363"/>
        <v>578334.48</v>
      </c>
      <c r="FP213" s="7">
        <f t="shared" si="363"/>
        <v>1963296.3</v>
      </c>
      <c r="FQ213" s="7">
        <f t="shared" si="363"/>
        <v>538906.68999999994</v>
      </c>
      <c r="FR213" s="7">
        <f t="shared" si="363"/>
        <v>101472.03</v>
      </c>
      <c r="FS213" s="7">
        <f t="shared" si="363"/>
        <v>79158.080000000002</v>
      </c>
      <c r="FT213" s="7">
        <f t="shared" si="363"/>
        <v>72566.63</v>
      </c>
      <c r="FU213" s="7">
        <f t="shared" si="363"/>
        <v>813919.31</v>
      </c>
      <c r="FV213" s="7">
        <f t="shared" si="363"/>
        <v>445596.67</v>
      </c>
      <c r="FW213" s="7">
        <f t="shared" si="363"/>
        <v>177779.8</v>
      </c>
      <c r="FX213" s="7">
        <f t="shared" si="363"/>
        <v>59722.06</v>
      </c>
      <c r="FY213" s="7"/>
      <c r="FZ213" s="7">
        <f>SUM(C213:FX213)</f>
        <v>448991532.98999971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569</v>
      </c>
      <c r="B214" s="7" t="s">
        <v>570</v>
      </c>
      <c r="C214" s="7">
        <f>+C212+C213</f>
        <v>63937510.849999994</v>
      </c>
      <c r="D214" s="7">
        <f t="shared" ref="D214:BO214" si="364">+D212+D213</f>
        <v>397835366.06999999</v>
      </c>
      <c r="E214" s="7">
        <f t="shared" si="364"/>
        <v>70567334.780000001</v>
      </c>
      <c r="F214" s="7">
        <f t="shared" si="364"/>
        <v>183895590.87</v>
      </c>
      <c r="G214" s="7">
        <f t="shared" si="364"/>
        <v>11233905.389999999</v>
      </c>
      <c r="H214" s="7">
        <f t="shared" si="364"/>
        <v>10508806.57</v>
      </c>
      <c r="I214" s="7">
        <f t="shared" si="364"/>
        <v>96052409.280000001</v>
      </c>
      <c r="J214" s="7">
        <f t="shared" si="364"/>
        <v>22605225.530000001</v>
      </c>
      <c r="K214" s="7">
        <f t="shared" si="364"/>
        <v>3508589.7600000002</v>
      </c>
      <c r="L214" s="7">
        <f t="shared" si="364"/>
        <v>24586580.780000001</v>
      </c>
      <c r="M214" s="7">
        <f t="shared" si="364"/>
        <v>13967321.59</v>
      </c>
      <c r="N214" s="7">
        <f t="shared" si="364"/>
        <v>513623730.88</v>
      </c>
      <c r="O214" s="7">
        <f t="shared" si="364"/>
        <v>132860755.84999999</v>
      </c>
      <c r="P214" s="7">
        <f t="shared" si="364"/>
        <v>3601593.36</v>
      </c>
      <c r="Q214" s="7">
        <f t="shared" si="364"/>
        <v>396021167.78000003</v>
      </c>
      <c r="R214" s="7">
        <f t="shared" si="364"/>
        <v>6119069.6600000001</v>
      </c>
      <c r="S214" s="7">
        <f t="shared" si="364"/>
        <v>16592691.560000001</v>
      </c>
      <c r="T214" s="7">
        <f t="shared" si="364"/>
        <v>2397628.69</v>
      </c>
      <c r="U214" s="7">
        <f t="shared" si="364"/>
        <v>1105497.01</v>
      </c>
      <c r="V214" s="7">
        <f t="shared" si="364"/>
        <v>3661893.7699999996</v>
      </c>
      <c r="W214" s="7">
        <f t="shared" si="364"/>
        <v>2160715.04</v>
      </c>
      <c r="X214" s="7">
        <f t="shared" si="364"/>
        <v>976106.01</v>
      </c>
      <c r="Y214" s="7">
        <f t="shared" si="364"/>
        <v>5819139.8200000003</v>
      </c>
      <c r="Z214" s="7">
        <f t="shared" si="364"/>
        <v>3106889.8200000003</v>
      </c>
      <c r="AA214" s="7">
        <f t="shared" si="364"/>
        <v>287533606.72000003</v>
      </c>
      <c r="AB214" s="7">
        <f t="shared" si="364"/>
        <v>277663631.91999996</v>
      </c>
      <c r="AC214" s="7">
        <f t="shared" si="364"/>
        <v>9748536.3100000005</v>
      </c>
      <c r="AD214" s="7">
        <f t="shared" si="364"/>
        <v>12630824.279999999</v>
      </c>
      <c r="AE214" s="7">
        <f t="shared" si="364"/>
        <v>1763362.14</v>
      </c>
      <c r="AF214" s="7">
        <f t="shared" si="364"/>
        <v>2836825.59</v>
      </c>
      <c r="AG214" s="7">
        <f t="shared" si="364"/>
        <v>7135569.3799999999</v>
      </c>
      <c r="AH214" s="7">
        <f t="shared" si="364"/>
        <v>10291876.25</v>
      </c>
      <c r="AI214" s="7">
        <f t="shared" si="364"/>
        <v>4102629.94</v>
      </c>
      <c r="AJ214" s="7">
        <f t="shared" si="364"/>
        <v>2719191.05</v>
      </c>
      <c r="AK214" s="7">
        <f t="shared" si="364"/>
        <v>3257857.12</v>
      </c>
      <c r="AL214" s="7">
        <f t="shared" si="364"/>
        <v>3677638.99</v>
      </c>
      <c r="AM214" s="7">
        <f t="shared" si="364"/>
        <v>4754515.37</v>
      </c>
      <c r="AN214" s="7">
        <f t="shared" si="364"/>
        <v>4432389.6899999995</v>
      </c>
      <c r="AO214" s="7">
        <f t="shared" si="364"/>
        <v>44669464.969999999</v>
      </c>
      <c r="AP214" s="7">
        <f t="shared" si="364"/>
        <v>884470407.63</v>
      </c>
      <c r="AQ214" s="7">
        <f t="shared" si="364"/>
        <v>3364278.4899999998</v>
      </c>
      <c r="AR214" s="7">
        <f t="shared" si="364"/>
        <v>587467060.99000001</v>
      </c>
      <c r="AS214" s="7">
        <f t="shared" si="364"/>
        <v>69512103.189999998</v>
      </c>
      <c r="AT214" s="7">
        <f t="shared" si="364"/>
        <v>20970623.460000001</v>
      </c>
      <c r="AU214" s="7">
        <f t="shared" si="364"/>
        <v>3694359.55</v>
      </c>
      <c r="AV214" s="7">
        <f t="shared" si="364"/>
        <v>4098546.48</v>
      </c>
      <c r="AW214" s="7">
        <f t="shared" si="364"/>
        <v>3626888.1300000004</v>
      </c>
      <c r="AX214" s="7">
        <f t="shared" si="364"/>
        <v>1218463.4100000001</v>
      </c>
      <c r="AY214" s="7">
        <f t="shared" si="364"/>
        <v>4878025.1399999997</v>
      </c>
      <c r="AZ214" s="7">
        <f t="shared" si="364"/>
        <v>112537206.85000001</v>
      </c>
      <c r="BA214" s="7">
        <f t="shared" si="364"/>
        <v>84813777.549999997</v>
      </c>
      <c r="BB214" s="7">
        <f t="shared" si="364"/>
        <v>74743745.129999995</v>
      </c>
      <c r="BC214" s="7">
        <f t="shared" si="364"/>
        <v>271874291.58999997</v>
      </c>
      <c r="BD214" s="7">
        <f t="shared" si="364"/>
        <v>46340388.32</v>
      </c>
      <c r="BE214" s="7">
        <f t="shared" si="364"/>
        <v>13558360.959999999</v>
      </c>
      <c r="BF214" s="7">
        <f t="shared" si="364"/>
        <v>223203546.43000001</v>
      </c>
      <c r="BG214" s="7">
        <f t="shared" si="364"/>
        <v>10427329.880000001</v>
      </c>
      <c r="BH214" s="7">
        <f t="shared" si="364"/>
        <v>6123121.5199999996</v>
      </c>
      <c r="BI214" s="7">
        <f t="shared" si="364"/>
        <v>3617636.7600000002</v>
      </c>
      <c r="BJ214" s="7">
        <f t="shared" si="364"/>
        <v>58854464.82</v>
      </c>
      <c r="BK214" s="7">
        <f t="shared" si="364"/>
        <v>168865739.56</v>
      </c>
      <c r="BL214" s="7">
        <f t="shared" si="364"/>
        <v>2980105.6</v>
      </c>
      <c r="BM214" s="7">
        <f t="shared" si="364"/>
        <v>3672801.6</v>
      </c>
      <c r="BN214" s="7">
        <f t="shared" si="364"/>
        <v>32947221.200000003</v>
      </c>
      <c r="BO214" s="7">
        <f t="shared" si="364"/>
        <v>12664535.949999999</v>
      </c>
      <c r="BP214" s="7">
        <f t="shared" ref="BP214:EA214" si="365">+BP212+BP213</f>
        <v>3197717.31</v>
      </c>
      <c r="BQ214" s="7">
        <f t="shared" si="365"/>
        <v>61723490.079999998</v>
      </c>
      <c r="BR214" s="7">
        <f t="shared" si="365"/>
        <v>43450257.18</v>
      </c>
      <c r="BS214" s="7">
        <f t="shared" si="365"/>
        <v>12449703.300000001</v>
      </c>
      <c r="BT214" s="7">
        <f t="shared" si="365"/>
        <v>4998925.6100000003</v>
      </c>
      <c r="BU214" s="7">
        <f t="shared" si="365"/>
        <v>4954734.59</v>
      </c>
      <c r="BV214" s="7">
        <f t="shared" si="365"/>
        <v>12598038.140000001</v>
      </c>
      <c r="BW214" s="7">
        <f t="shared" si="365"/>
        <v>19196424.330000002</v>
      </c>
      <c r="BX214" s="7">
        <f t="shared" si="365"/>
        <v>1893454.55</v>
      </c>
      <c r="BY214" s="7">
        <f t="shared" si="365"/>
        <v>5942895.7799999993</v>
      </c>
      <c r="BZ214" s="7">
        <f t="shared" si="365"/>
        <v>3226879.9899999998</v>
      </c>
      <c r="CA214" s="7">
        <f t="shared" si="365"/>
        <v>2742242.52</v>
      </c>
      <c r="CB214" s="7">
        <f t="shared" si="365"/>
        <v>756051440.44999993</v>
      </c>
      <c r="CC214" s="7">
        <f t="shared" si="365"/>
        <v>2910639.51</v>
      </c>
      <c r="CD214" s="7">
        <f t="shared" si="365"/>
        <v>983151.90999999992</v>
      </c>
      <c r="CE214" s="7">
        <f t="shared" si="365"/>
        <v>2473601.7899999996</v>
      </c>
      <c r="CF214" s="7">
        <f t="shared" si="365"/>
        <v>2300472.7600000002</v>
      </c>
      <c r="CG214" s="7">
        <f t="shared" si="365"/>
        <v>3059146.78</v>
      </c>
      <c r="CH214" s="7">
        <f t="shared" si="365"/>
        <v>2017333.96</v>
      </c>
      <c r="CI214" s="7">
        <f t="shared" si="365"/>
        <v>7088380.6899999995</v>
      </c>
      <c r="CJ214" s="7">
        <f t="shared" si="365"/>
        <v>10319586.77</v>
      </c>
      <c r="CK214" s="7">
        <f t="shared" si="365"/>
        <v>47561316.710000001</v>
      </c>
      <c r="CL214" s="7">
        <f t="shared" si="365"/>
        <v>13739399.51</v>
      </c>
      <c r="CM214" s="7">
        <f t="shared" si="365"/>
        <v>8391770.6099999994</v>
      </c>
      <c r="CN214" s="7">
        <f t="shared" si="365"/>
        <v>288596289.88</v>
      </c>
      <c r="CO214" s="7">
        <f t="shared" si="365"/>
        <v>136917004.38999999</v>
      </c>
      <c r="CP214" s="7">
        <f t="shared" si="365"/>
        <v>10615553.040000001</v>
      </c>
      <c r="CQ214" s="7">
        <f t="shared" si="365"/>
        <v>9859849.4800000004</v>
      </c>
      <c r="CR214" s="7">
        <f t="shared" si="365"/>
        <v>3143797.4699999997</v>
      </c>
      <c r="CS214" s="7">
        <f t="shared" si="365"/>
        <v>4190914.94</v>
      </c>
      <c r="CT214" s="7">
        <f t="shared" si="365"/>
        <v>1964457.06</v>
      </c>
      <c r="CU214" s="7">
        <f t="shared" si="365"/>
        <v>819247.97</v>
      </c>
      <c r="CV214" s="7">
        <f t="shared" si="365"/>
        <v>910698.51</v>
      </c>
      <c r="CW214" s="7">
        <f t="shared" si="365"/>
        <v>3070266.22</v>
      </c>
      <c r="CX214" s="7">
        <f t="shared" si="365"/>
        <v>5043521.5100000007</v>
      </c>
      <c r="CY214" s="7">
        <f t="shared" si="365"/>
        <v>988644.69000000006</v>
      </c>
      <c r="CZ214" s="7">
        <f t="shared" si="365"/>
        <v>19625011.41</v>
      </c>
      <c r="DA214" s="7">
        <f t="shared" si="365"/>
        <v>2929322.54</v>
      </c>
      <c r="DB214" s="7">
        <f t="shared" si="365"/>
        <v>3884483.72</v>
      </c>
      <c r="DC214" s="7">
        <f t="shared" si="365"/>
        <v>2545323.9900000002</v>
      </c>
      <c r="DD214" s="7">
        <f t="shared" si="365"/>
        <v>2657680.5699999998</v>
      </c>
      <c r="DE214" s="7">
        <f t="shared" si="365"/>
        <v>4497500.8</v>
      </c>
      <c r="DF214" s="7">
        <f t="shared" si="365"/>
        <v>197855354.07999998</v>
      </c>
      <c r="DG214" s="7">
        <f t="shared" si="365"/>
        <v>1698209.1099999999</v>
      </c>
      <c r="DH214" s="7">
        <f t="shared" si="365"/>
        <v>18938092.780000001</v>
      </c>
      <c r="DI214" s="7">
        <f t="shared" si="365"/>
        <v>24909606.689999998</v>
      </c>
      <c r="DJ214" s="7">
        <f t="shared" si="365"/>
        <v>6864412.1699999999</v>
      </c>
      <c r="DK214" s="7">
        <f t="shared" si="365"/>
        <v>5003917.3899999997</v>
      </c>
      <c r="DL214" s="7">
        <f t="shared" si="365"/>
        <v>56719690.890000001</v>
      </c>
      <c r="DM214" s="7">
        <f t="shared" si="365"/>
        <v>3896617.7600000002</v>
      </c>
      <c r="DN214" s="7">
        <f t="shared" si="365"/>
        <v>13930638.6</v>
      </c>
      <c r="DO214" s="7">
        <f t="shared" si="365"/>
        <v>31017552.57</v>
      </c>
      <c r="DP214" s="7">
        <f t="shared" si="365"/>
        <v>3201574.7300000004</v>
      </c>
      <c r="DQ214" s="7">
        <f t="shared" si="365"/>
        <v>7503534.1699999999</v>
      </c>
      <c r="DR214" s="7">
        <f t="shared" si="365"/>
        <v>14725948.859999999</v>
      </c>
      <c r="DS214" s="7">
        <f t="shared" si="365"/>
        <v>8417388.8300000001</v>
      </c>
      <c r="DT214" s="7">
        <f t="shared" si="365"/>
        <v>2884002.4899999998</v>
      </c>
      <c r="DU214" s="7">
        <f t="shared" si="365"/>
        <v>4456359.9400000004</v>
      </c>
      <c r="DV214" s="7">
        <f t="shared" si="365"/>
        <v>3224388.62</v>
      </c>
      <c r="DW214" s="7">
        <f t="shared" si="365"/>
        <v>4088534.3800000004</v>
      </c>
      <c r="DX214" s="7">
        <f t="shared" si="365"/>
        <v>3142274.71</v>
      </c>
      <c r="DY214" s="7">
        <f t="shared" si="365"/>
        <v>4399384.47</v>
      </c>
      <c r="DZ214" s="7">
        <f t="shared" si="365"/>
        <v>8443433.1300000008</v>
      </c>
      <c r="EA214" s="7">
        <f t="shared" si="365"/>
        <v>6760506.8499999996</v>
      </c>
      <c r="EB214" s="7">
        <f t="shared" ref="EB214:FX214" si="366">+EB212+EB213</f>
        <v>6316757.5800000001</v>
      </c>
      <c r="EC214" s="7">
        <f t="shared" si="366"/>
        <v>3766941.1</v>
      </c>
      <c r="ED214" s="7">
        <f t="shared" si="366"/>
        <v>20245458.16</v>
      </c>
      <c r="EE214" s="7">
        <f t="shared" si="366"/>
        <v>2889047.18</v>
      </c>
      <c r="EF214" s="7">
        <f t="shared" si="366"/>
        <v>14803172.460000001</v>
      </c>
      <c r="EG214" s="7">
        <f t="shared" si="366"/>
        <v>3517471.71</v>
      </c>
      <c r="EH214" s="7">
        <f t="shared" si="366"/>
        <v>3273351.23</v>
      </c>
      <c r="EI214" s="7">
        <f t="shared" si="366"/>
        <v>155147317.31999999</v>
      </c>
      <c r="EJ214" s="7">
        <f t="shared" si="366"/>
        <v>90631694.11999999</v>
      </c>
      <c r="EK214" s="7">
        <f t="shared" si="366"/>
        <v>6898256.5800000001</v>
      </c>
      <c r="EL214" s="7">
        <f t="shared" si="366"/>
        <v>4828524.26</v>
      </c>
      <c r="EM214" s="7">
        <f t="shared" si="366"/>
        <v>4591696.8000000007</v>
      </c>
      <c r="EN214" s="7">
        <f t="shared" si="366"/>
        <v>10603366.73</v>
      </c>
      <c r="EO214" s="7">
        <f t="shared" si="366"/>
        <v>4305859.57</v>
      </c>
      <c r="EP214" s="7">
        <f t="shared" si="366"/>
        <v>4781498.6100000003</v>
      </c>
      <c r="EQ214" s="7">
        <f t="shared" si="366"/>
        <v>28179567.02</v>
      </c>
      <c r="ER214" s="7">
        <f t="shared" si="366"/>
        <v>4085674.16</v>
      </c>
      <c r="ES214" s="7">
        <f t="shared" si="366"/>
        <v>2586474.4500000002</v>
      </c>
      <c r="ET214" s="7">
        <f t="shared" si="366"/>
        <v>3714191.73</v>
      </c>
      <c r="EU214" s="7">
        <f t="shared" si="366"/>
        <v>6748581.5899999999</v>
      </c>
      <c r="EV214" s="7">
        <f t="shared" si="366"/>
        <v>1632483.02</v>
      </c>
      <c r="EW214" s="7">
        <f t="shared" si="366"/>
        <v>11464461.51</v>
      </c>
      <c r="EX214" s="7">
        <f t="shared" si="366"/>
        <v>3148894.39</v>
      </c>
      <c r="EY214" s="7">
        <f t="shared" si="366"/>
        <v>2985573.2300000004</v>
      </c>
      <c r="EZ214" s="7">
        <f t="shared" si="366"/>
        <v>2406140.42</v>
      </c>
      <c r="FA214" s="7">
        <f t="shared" si="366"/>
        <v>34590949.060000002</v>
      </c>
      <c r="FB214" s="7">
        <f t="shared" si="366"/>
        <v>4172034.34</v>
      </c>
      <c r="FC214" s="7">
        <f t="shared" si="366"/>
        <v>20023705.170000002</v>
      </c>
      <c r="FD214" s="7">
        <f t="shared" si="366"/>
        <v>4609170.3599999994</v>
      </c>
      <c r="FE214" s="7">
        <f t="shared" si="366"/>
        <v>1879858.33</v>
      </c>
      <c r="FF214" s="7">
        <f t="shared" si="366"/>
        <v>3279245.59</v>
      </c>
      <c r="FG214" s="7">
        <f t="shared" si="366"/>
        <v>2345694.61</v>
      </c>
      <c r="FH214" s="7">
        <f t="shared" si="366"/>
        <v>1633533.13</v>
      </c>
      <c r="FI214" s="7">
        <f t="shared" si="366"/>
        <v>18258038.140000001</v>
      </c>
      <c r="FJ214" s="7">
        <f t="shared" si="366"/>
        <v>19005764.680000003</v>
      </c>
      <c r="FK214" s="7">
        <f t="shared" si="366"/>
        <v>23932929.590000004</v>
      </c>
      <c r="FL214" s="7">
        <f t="shared" si="366"/>
        <v>66699924.5</v>
      </c>
      <c r="FM214" s="7">
        <f t="shared" si="366"/>
        <v>34547740.140000001</v>
      </c>
      <c r="FN214" s="7">
        <f t="shared" si="366"/>
        <v>213554733.41</v>
      </c>
      <c r="FO214" s="7">
        <f t="shared" si="366"/>
        <v>10980193.620000001</v>
      </c>
      <c r="FP214" s="7">
        <f t="shared" si="366"/>
        <v>22143311.02</v>
      </c>
      <c r="FQ214" s="7">
        <f t="shared" si="366"/>
        <v>9524268.7299999986</v>
      </c>
      <c r="FR214" s="7">
        <f t="shared" si="366"/>
        <v>2841527.26</v>
      </c>
      <c r="FS214" s="7">
        <f t="shared" si="366"/>
        <v>3133470.74</v>
      </c>
      <c r="FT214" s="7">
        <f t="shared" si="366"/>
        <v>1377492.88</v>
      </c>
      <c r="FU214" s="7">
        <f t="shared" si="366"/>
        <v>9183852.3300000001</v>
      </c>
      <c r="FV214" s="7">
        <f t="shared" si="366"/>
        <v>7397414.9299999997</v>
      </c>
      <c r="FW214" s="7">
        <f t="shared" si="366"/>
        <v>3074664.9</v>
      </c>
      <c r="FX214" s="7">
        <f t="shared" si="366"/>
        <v>1255736.8800000001</v>
      </c>
      <c r="FY214" s="7"/>
      <c r="FZ214" s="7">
        <f>SUM(C214:FX214)</f>
        <v>8265098176.1400023</v>
      </c>
      <c r="GA214" s="85">
        <v>8265098176</v>
      </c>
      <c r="GB214" s="7">
        <f>GA214-FZ214</f>
        <v>-0.14000225067138672</v>
      </c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571</v>
      </c>
      <c r="B215" s="7" t="s">
        <v>790</v>
      </c>
      <c r="C215" s="7">
        <f>C169</f>
        <v>820901.43327901431</v>
      </c>
      <c r="D215" s="7">
        <f t="shared" ref="D215:BO215" si="367">D169</f>
        <v>2874853.6505825464</v>
      </c>
      <c r="E215" s="7">
        <f t="shared" si="367"/>
        <v>1184188.6763103097</v>
      </c>
      <c r="F215" s="7">
        <f t="shared" si="367"/>
        <v>1125107.498802732</v>
      </c>
      <c r="G215" s="7">
        <f t="shared" si="367"/>
        <v>68659.442374104008</v>
      </c>
      <c r="H215" s="7">
        <f t="shared" si="367"/>
        <v>38748.866536392001</v>
      </c>
      <c r="I215" s="7">
        <f t="shared" si="367"/>
        <v>1186465.9618438201</v>
      </c>
      <c r="J215" s="7">
        <f t="shared" si="367"/>
        <v>120575.36477642559</v>
      </c>
      <c r="K215" s="7">
        <f t="shared" si="367"/>
        <v>5966.6511478463999</v>
      </c>
      <c r="L215" s="7">
        <f t="shared" si="367"/>
        <v>89665.486904166406</v>
      </c>
      <c r="M215" s="7">
        <f t="shared" si="367"/>
        <v>158553.34182522399</v>
      </c>
      <c r="N215" s="7">
        <f t="shared" si="367"/>
        <v>2878042.4595646462</v>
      </c>
      <c r="O215" s="7">
        <f t="shared" si="367"/>
        <v>259132.843204128</v>
      </c>
      <c r="P215" s="7">
        <f t="shared" si="367"/>
        <v>19271.375499812799</v>
      </c>
      <c r="Q215" s="7">
        <f t="shared" si="367"/>
        <v>6909424.3231129041</v>
      </c>
      <c r="R215" s="7">
        <f t="shared" si="367"/>
        <v>16285.797179777601</v>
      </c>
      <c r="S215" s="7">
        <f t="shared" si="367"/>
        <v>31967.788184816003</v>
      </c>
      <c r="T215" s="7">
        <f t="shared" si="367"/>
        <v>0</v>
      </c>
      <c r="U215" s="7">
        <f t="shared" si="367"/>
        <v>0</v>
      </c>
      <c r="V215" s="7">
        <f t="shared" si="367"/>
        <v>0</v>
      </c>
      <c r="W215" s="7">
        <f t="shared" si="367"/>
        <v>5174.4358090559999</v>
      </c>
      <c r="X215" s="7">
        <f t="shared" si="367"/>
        <v>0</v>
      </c>
      <c r="Y215" s="7">
        <f t="shared" si="367"/>
        <v>2597.3977593312002</v>
      </c>
      <c r="Z215" s="7">
        <f t="shared" si="367"/>
        <v>5194.9466945599997</v>
      </c>
      <c r="AA215" s="7">
        <f t="shared" si="367"/>
        <v>1545313.0541417911</v>
      </c>
      <c r="AB215" s="7">
        <f t="shared" si="367"/>
        <v>1063358.609555396</v>
      </c>
      <c r="AC215" s="7">
        <f t="shared" si="367"/>
        <v>5977.4654398144003</v>
      </c>
      <c r="AD215" s="7">
        <f t="shared" si="367"/>
        <v>15189.929581444801</v>
      </c>
      <c r="AE215" s="7">
        <f t="shared" si="367"/>
        <v>4020.4335087192003</v>
      </c>
      <c r="AF215" s="7">
        <f t="shared" si="367"/>
        <v>1217.2604998680001</v>
      </c>
      <c r="AG215" s="7">
        <f t="shared" si="367"/>
        <v>2434.1017846559998</v>
      </c>
      <c r="AH215" s="7">
        <f t="shared" si="367"/>
        <v>706.82775002239998</v>
      </c>
      <c r="AI215" s="7">
        <f t="shared" si="367"/>
        <v>895.23319901039997</v>
      </c>
      <c r="AJ215" s="7">
        <f t="shared" si="367"/>
        <v>3744.2388430344004</v>
      </c>
      <c r="AK215" s="7">
        <f t="shared" si="367"/>
        <v>0</v>
      </c>
      <c r="AL215" s="7">
        <f t="shared" si="367"/>
        <v>12574.447494076001</v>
      </c>
      <c r="AM215" s="7">
        <f t="shared" si="367"/>
        <v>0</v>
      </c>
      <c r="AN215" s="7">
        <f t="shared" si="367"/>
        <v>0</v>
      </c>
      <c r="AO215" s="7">
        <f t="shared" si="367"/>
        <v>113537.25631692319</v>
      </c>
      <c r="AP215" s="7">
        <f t="shared" si="367"/>
        <v>11196053.170460319</v>
      </c>
      <c r="AQ215" s="7">
        <f t="shared" si="367"/>
        <v>0</v>
      </c>
      <c r="AR215" s="7">
        <f t="shared" si="367"/>
        <v>1437591.551471069</v>
      </c>
      <c r="AS215" s="7">
        <f t="shared" si="367"/>
        <v>895864.99476359843</v>
      </c>
      <c r="AT215" s="7">
        <f t="shared" si="367"/>
        <v>14828.795755679999</v>
      </c>
      <c r="AU215" s="7">
        <f t="shared" si="367"/>
        <v>3266.0209095984001</v>
      </c>
      <c r="AV215" s="7">
        <f t="shared" si="367"/>
        <v>0</v>
      </c>
      <c r="AW215" s="7">
        <f t="shared" si="367"/>
        <v>0</v>
      </c>
      <c r="AX215" s="7">
        <f t="shared" si="367"/>
        <v>3109.3165105440003</v>
      </c>
      <c r="AY215" s="7">
        <f t="shared" si="367"/>
        <v>2606.8502801448003</v>
      </c>
      <c r="AZ215" s="7">
        <f t="shared" si="367"/>
        <v>598681.44877646887</v>
      </c>
      <c r="BA215" s="7">
        <f t="shared" si="367"/>
        <v>82691.785741920001</v>
      </c>
      <c r="BB215" s="7">
        <f t="shared" si="367"/>
        <v>182587.98419792322</v>
      </c>
      <c r="BC215" s="7">
        <f t="shared" si="367"/>
        <v>958810.49212123372</v>
      </c>
      <c r="BD215" s="7">
        <f t="shared" si="367"/>
        <v>62027.305284243208</v>
      </c>
      <c r="BE215" s="7">
        <f t="shared" si="367"/>
        <v>6750.5469123168004</v>
      </c>
      <c r="BF215" s="7">
        <f t="shared" si="367"/>
        <v>272522.28937380959</v>
      </c>
      <c r="BG215" s="7">
        <f t="shared" si="367"/>
        <v>43739.046162155202</v>
      </c>
      <c r="BH215" s="7">
        <f t="shared" si="367"/>
        <v>6540.8793063872008</v>
      </c>
      <c r="BI215" s="7">
        <f t="shared" si="367"/>
        <v>7487.9379449392009</v>
      </c>
      <c r="BJ215" s="7">
        <f t="shared" si="367"/>
        <v>65843.582138768004</v>
      </c>
      <c r="BK215" s="7">
        <f t="shared" si="367"/>
        <v>415026.66209742398</v>
      </c>
      <c r="BL215" s="7">
        <f t="shared" si="367"/>
        <v>7329.1798264416011</v>
      </c>
      <c r="BM215" s="7">
        <f t="shared" si="367"/>
        <v>5124.8871159920009</v>
      </c>
      <c r="BN215" s="7">
        <f t="shared" si="367"/>
        <v>13584.447050031999</v>
      </c>
      <c r="BO215" s="7">
        <f t="shared" si="367"/>
        <v>8551.6407265056005</v>
      </c>
      <c r="BP215" s="7">
        <f t="shared" ref="BP215:EA215" si="368">BP169</f>
        <v>2298.4903976320002</v>
      </c>
      <c r="BQ215" s="7">
        <f t="shared" si="368"/>
        <v>846959.89316714881</v>
      </c>
      <c r="BR215" s="7">
        <f t="shared" si="368"/>
        <v>455865.35541661439</v>
      </c>
      <c r="BS215" s="7">
        <f t="shared" si="368"/>
        <v>104709.36780273118</v>
      </c>
      <c r="BT215" s="7">
        <f t="shared" si="368"/>
        <v>0</v>
      </c>
      <c r="BU215" s="7">
        <f t="shared" si="368"/>
        <v>37454.797181255999</v>
      </c>
      <c r="BV215" s="7">
        <f t="shared" si="368"/>
        <v>37852.228732176009</v>
      </c>
      <c r="BW215" s="7">
        <f t="shared" si="368"/>
        <v>65911.098430872007</v>
      </c>
      <c r="BX215" s="7">
        <f t="shared" si="368"/>
        <v>0</v>
      </c>
      <c r="BY215" s="7">
        <f t="shared" si="368"/>
        <v>2264.7081201695996</v>
      </c>
      <c r="BZ215" s="7">
        <f t="shared" si="368"/>
        <v>0</v>
      </c>
      <c r="CA215" s="7">
        <f t="shared" si="368"/>
        <v>3887.6837372208001</v>
      </c>
      <c r="CB215" s="7">
        <f t="shared" si="368"/>
        <v>2216348.949678808</v>
      </c>
      <c r="CC215" s="7">
        <f t="shared" si="368"/>
        <v>0</v>
      </c>
      <c r="CD215" s="7">
        <f t="shared" si="368"/>
        <v>2869.2599011088</v>
      </c>
      <c r="CE215" s="7">
        <f t="shared" si="368"/>
        <v>1236.8318123951999</v>
      </c>
      <c r="CF215" s="7">
        <f t="shared" si="368"/>
        <v>1222.3228700176001</v>
      </c>
      <c r="CG215" s="7">
        <f t="shared" si="368"/>
        <v>10968.4185404</v>
      </c>
      <c r="CH215" s="7">
        <f t="shared" si="368"/>
        <v>18572.1546088512</v>
      </c>
      <c r="CI215" s="7">
        <f t="shared" si="368"/>
        <v>55430.484346483194</v>
      </c>
      <c r="CJ215" s="7">
        <f t="shared" si="368"/>
        <v>120211.095434496</v>
      </c>
      <c r="CK215" s="7">
        <f t="shared" si="368"/>
        <v>103652.10688933119</v>
      </c>
      <c r="CL215" s="7">
        <f t="shared" si="368"/>
        <v>19130.911152100001</v>
      </c>
      <c r="CM215" s="7">
        <f t="shared" si="368"/>
        <v>30362.897811164799</v>
      </c>
      <c r="CN215" s="7">
        <f t="shared" si="368"/>
        <v>739309.0098689344</v>
      </c>
      <c r="CO215" s="7">
        <f t="shared" si="368"/>
        <v>203314.32950262324</v>
      </c>
      <c r="CP215" s="7">
        <f t="shared" si="368"/>
        <v>75444.522205360001</v>
      </c>
      <c r="CQ215" s="7">
        <f t="shared" si="368"/>
        <v>6002.7606311616</v>
      </c>
      <c r="CR215" s="7">
        <f t="shared" si="368"/>
        <v>2290.562815584</v>
      </c>
      <c r="CS215" s="7">
        <f t="shared" si="368"/>
        <v>5373.6568023696</v>
      </c>
      <c r="CT215" s="7">
        <f t="shared" si="368"/>
        <v>1331.3839761640002</v>
      </c>
      <c r="CU215" s="7">
        <f t="shared" si="368"/>
        <v>0</v>
      </c>
      <c r="CV215" s="7">
        <f t="shared" si="368"/>
        <v>0</v>
      </c>
      <c r="CW215" s="7">
        <f t="shared" si="368"/>
        <v>0</v>
      </c>
      <c r="CX215" s="7">
        <f t="shared" si="368"/>
        <v>22381.109621046402</v>
      </c>
      <c r="CY215" s="7">
        <f t="shared" si="368"/>
        <v>0</v>
      </c>
      <c r="CZ215" s="7">
        <f t="shared" si="368"/>
        <v>46177.868774399998</v>
      </c>
      <c r="DA215" s="7">
        <f t="shared" si="368"/>
        <v>0</v>
      </c>
      <c r="DB215" s="7">
        <f t="shared" si="368"/>
        <v>1932.0983446528001</v>
      </c>
      <c r="DC215" s="7">
        <f t="shared" si="368"/>
        <v>0</v>
      </c>
      <c r="DD215" s="7">
        <f t="shared" si="368"/>
        <v>3776.0978051111997</v>
      </c>
      <c r="DE215" s="7">
        <f t="shared" si="368"/>
        <v>868.79687885680005</v>
      </c>
      <c r="DF215" s="7">
        <f t="shared" si="368"/>
        <v>279384.26739075599</v>
      </c>
      <c r="DG215" s="7">
        <f t="shared" si="368"/>
        <v>0</v>
      </c>
      <c r="DH215" s="7">
        <f t="shared" si="368"/>
        <v>66636.322632772004</v>
      </c>
      <c r="DI215" s="7">
        <f t="shared" si="368"/>
        <v>54003.596601979203</v>
      </c>
      <c r="DJ215" s="7">
        <f t="shared" si="368"/>
        <v>9394.9057731455996</v>
      </c>
      <c r="DK215" s="7">
        <f t="shared" si="368"/>
        <v>16021.33137672</v>
      </c>
      <c r="DL215" s="7">
        <f t="shared" si="368"/>
        <v>249802.84047179998</v>
      </c>
      <c r="DM215" s="7">
        <f t="shared" si="368"/>
        <v>0</v>
      </c>
      <c r="DN215" s="7">
        <f t="shared" si="368"/>
        <v>87899.370095958409</v>
      </c>
      <c r="DO215" s="7">
        <f t="shared" si="368"/>
        <v>423647.65841551201</v>
      </c>
      <c r="DP215" s="7">
        <f t="shared" si="368"/>
        <v>0</v>
      </c>
      <c r="DQ215" s="7">
        <f t="shared" si="368"/>
        <v>25741.379659089602</v>
      </c>
      <c r="DR215" s="7">
        <f t="shared" si="368"/>
        <v>18537.573397574401</v>
      </c>
      <c r="DS215" s="7">
        <f t="shared" si="368"/>
        <v>16535.636147448</v>
      </c>
      <c r="DT215" s="7">
        <f t="shared" si="368"/>
        <v>11244.648628512001</v>
      </c>
      <c r="DU215" s="7">
        <f t="shared" si="368"/>
        <v>2615.0556650064</v>
      </c>
      <c r="DV215" s="7">
        <f t="shared" si="368"/>
        <v>0</v>
      </c>
      <c r="DW215" s="7">
        <f t="shared" si="368"/>
        <v>0</v>
      </c>
      <c r="DX215" s="7">
        <f t="shared" si="368"/>
        <v>13940.572355984001</v>
      </c>
      <c r="DY215" s="7">
        <f t="shared" si="368"/>
        <v>5166.0828267160005</v>
      </c>
      <c r="DZ215" s="7">
        <f t="shared" si="368"/>
        <v>1613.9756903488001</v>
      </c>
      <c r="EA215" s="7">
        <f t="shared" si="368"/>
        <v>5728.0988641967997</v>
      </c>
      <c r="EB215" s="7">
        <f t="shared" ref="EB215:FX215" si="369">EB169</f>
        <v>61309.395288320004</v>
      </c>
      <c r="EC215" s="7">
        <f t="shared" si="369"/>
        <v>2710.6796103480001</v>
      </c>
      <c r="ED215" s="7">
        <f t="shared" si="369"/>
        <v>50987.842233536001</v>
      </c>
      <c r="EE215" s="7">
        <f t="shared" si="369"/>
        <v>23044.166680096001</v>
      </c>
      <c r="EF215" s="7">
        <f t="shared" si="369"/>
        <v>37335.706949735199</v>
      </c>
      <c r="EG215" s="7">
        <f t="shared" si="369"/>
        <v>39362.216119668003</v>
      </c>
      <c r="EH215" s="7">
        <f t="shared" si="369"/>
        <v>1007.8827595432</v>
      </c>
      <c r="EI215" s="7">
        <f t="shared" si="369"/>
        <v>294746.95389255678</v>
      </c>
      <c r="EJ215" s="7">
        <f t="shared" si="369"/>
        <v>113178.7998075728</v>
      </c>
      <c r="EK215" s="7">
        <f t="shared" si="369"/>
        <v>15200.089412624</v>
      </c>
      <c r="EL215" s="7">
        <f t="shared" si="369"/>
        <v>775.68523907439999</v>
      </c>
      <c r="EM215" s="7">
        <f t="shared" si="369"/>
        <v>2479.2956121024004</v>
      </c>
      <c r="EN215" s="7">
        <f t="shared" si="369"/>
        <v>24876.926242224003</v>
      </c>
      <c r="EO215" s="7">
        <f t="shared" si="369"/>
        <v>4353.1786288640005</v>
      </c>
      <c r="EP215" s="7">
        <f t="shared" si="369"/>
        <v>8458.0888776480006</v>
      </c>
      <c r="EQ215" s="7">
        <f t="shared" si="369"/>
        <v>107969.97207114799</v>
      </c>
      <c r="ER215" s="7">
        <f t="shared" si="369"/>
        <v>8321.7642165504003</v>
      </c>
      <c r="ES215" s="7">
        <f t="shared" si="369"/>
        <v>1232.7404858263999</v>
      </c>
      <c r="ET215" s="7">
        <f t="shared" si="369"/>
        <v>3670.6335484199999</v>
      </c>
      <c r="EU215" s="7">
        <f t="shared" si="369"/>
        <v>89347.163538460794</v>
      </c>
      <c r="EV215" s="7">
        <f t="shared" si="369"/>
        <v>15043.846629184001</v>
      </c>
      <c r="EW215" s="7">
        <f t="shared" si="369"/>
        <v>72499.540034978403</v>
      </c>
      <c r="EX215" s="7">
        <f t="shared" si="369"/>
        <v>2566.8590942992</v>
      </c>
      <c r="EY215" s="7">
        <f t="shared" si="369"/>
        <v>10008.92740792</v>
      </c>
      <c r="EZ215" s="7">
        <f t="shared" si="369"/>
        <v>0</v>
      </c>
      <c r="FA215" s="7">
        <f t="shared" si="369"/>
        <v>389013.40069087042</v>
      </c>
      <c r="FB215" s="7">
        <f t="shared" si="369"/>
        <v>0</v>
      </c>
      <c r="FC215" s="7">
        <f t="shared" si="369"/>
        <v>28619.296121024003</v>
      </c>
      <c r="FD215" s="7">
        <f t="shared" si="369"/>
        <v>6895.9553560191998</v>
      </c>
      <c r="FE215" s="7">
        <f t="shared" si="369"/>
        <v>15304.893510896001</v>
      </c>
      <c r="FF215" s="7">
        <f t="shared" si="369"/>
        <v>0</v>
      </c>
      <c r="FG215" s="7">
        <f t="shared" si="369"/>
        <v>6719.4551780520014</v>
      </c>
      <c r="FH215" s="7">
        <f t="shared" si="369"/>
        <v>1418.6132290352</v>
      </c>
      <c r="FI215" s="7">
        <f t="shared" si="369"/>
        <v>126450.90278010722</v>
      </c>
      <c r="FJ215" s="7">
        <f t="shared" si="369"/>
        <v>41489.856046663997</v>
      </c>
      <c r="FK215" s="7">
        <f t="shared" si="369"/>
        <v>177436.33015368963</v>
      </c>
      <c r="FL215" s="7">
        <f t="shared" si="369"/>
        <v>74177.917077888007</v>
      </c>
      <c r="FM215" s="7">
        <f t="shared" si="369"/>
        <v>48991.358720865595</v>
      </c>
      <c r="FN215" s="7">
        <f t="shared" si="369"/>
        <v>2083409.1666117732</v>
      </c>
      <c r="FO215" s="7">
        <f t="shared" si="369"/>
        <v>41481.5105578496</v>
      </c>
      <c r="FP215" s="7">
        <f t="shared" si="369"/>
        <v>187437.14739522</v>
      </c>
      <c r="FQ215" s="7">
        <f t="shared" si="369"/>
        <v>49342.393713571204</v>
      </c>
      <c r="FR215" s="7">
        <f t="shared" si="369"/>
        <v>0</v>
      </c>
      <c r="FS215" s="7">
        <f t="shared" si="369"/>
        <v>1154.7495860472</v>
      </c>
      <c r="FT215" s="7">
        <f t="shared" si="369"/>
        <v>0</v>
      </c>
      <c r="FU215" s="7">
        <f t="shared" si="369"/>
        <v>108011.6689821976</v>
      </c>
      <c r="FV215" s="7">
        <f t="shared" si="369"/>
        <v>47625.716257137603</v>
      </c>
      <c r="FW215" s="7">
        <f t="shared" si="369"/>
        <v>19232.432218009599</v>
      </c>
      <c r="FX215" s="7">
        <f t="shared" si="369"/>
        <v>0</v>
      </c>
      <c r="FY215" s="7"/>
      <c r="FZ215" s="7"/>
      <c r="GA215" s="85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573</v>
      </c>
      <c r="B216" s="7" t="s">
        <v>572</v>
      </c>
      <c r="C216" s="7">
        <f t="shared" ref="C216:BN216" si="370">C179</f>
        <v>20555092.800000001</v>
      </c>
      <c r="D216" s="7">
        <f t="shared" si="370"/>
        <v>87120</v>
      </c>
      <c r="E216" s="7">
        <f t="shared" si="370"/>
        <v>0</v>
      </c>
      <c r="F216" s="7">
        <f t="shared" si="370"/>
        <v>0</v>
      </c>
      <c r="G216" s="7">
        <f t="shared" si="370"/>
        <v>8712</v>
      </c>
      <c r="H216" s="7">
        <f t="shared" si="370"/>
        <v>13068</v>
      </c>
      <c r="I216" s="7">
        <f t="shared" si="370"/>
        <v>78408</v>
      </c>
      <c r="J216" s="7">
        <f t="shared" si="370"/>
        <v>0</v>
      </c>
      <c r="K216" s="7">
        <f t="shared" si="370"/>
        <v>0</v>
      </c>
      <c r="L216" s="7">
        <f t="shared" si="370"/>
        <v>0</v>
      </c>
      <c r="M216" s="7">
        <f t="shared" si="370"/>
        <v>0</v>
      </c>
      <c r="N216" s="7">
        <f t="shared" si="370"/>
        <v>156816</v>
      </c>
      <c r="O216" s="7">
        <f t="shared" si="370"/>
        <v>0</v>
      </c>
      <c r="P216" s="7">
        <f t="shared" si="370"/>
        <v>8712</v>
      </c>
      <c r="Q216" s="7">
        <f t="shared" si="370"/>
        <v>953964</v>
      </c>
      <c r="R216" s="7">
        <f t="shared" si="370"/>
        <v>36763768.799999997</v>
      </c>
      <c r="S216" s="7">
        <f t="shared" si="370"/>
        <v>24393.599999999999</v>
      </c>
      <c r="T216" s="7">
        <f t="shared" si="370"/>
        <v>0</v>
      </c>
      <c r="U216" s="7">
        <f t="shared" si="370"/>
        <v>0</v>
      </c>
      <c r="V216" s="7">
        <f t="shared" si="370"/>
        <v>0</v>
      </c>
      <c r="W216" s="7">
        <f t="shared" si="370"/>
        <v>0</v>
      </c>
      <c r="X216" s="7">
        <f t="shared" si="370"/>
        <v>0</v>
      </c>
      <c r="Y216" s="7">
        <f t="shared" si="370"/>
        <v>15117062.4</v>
      </c>
      <c r="Z216" s="7">
        <f t="shared" si="370"/>
        <v>8712</v>
      </c>
      <c r="AA216" s="7">
        <f t="shared" si="370"/>
        <v>0</v>
      </c>
      <c r="AB216" s="7">
        <f t="shared" si="370"/>
        <v>7470540</v>
      </c>
      <c r="AC216" s="7">
        <f t="shared" si="370"/>
        <v>0</v>
      </c>
      <c r="AD216" s="7">
        <f t="shared" si="370"/>
        <v>0</v>
      </c>
      <c r="AE216" s="7">
        <f t="shared" si="370"/>
        <v>0</v>
      </c>
      <c r="AF216" s="7">
        <f t="shared" si="370"/>
        <v>0</v>
      </c>
      <c r="AG216" s="7">
        <f t="shared" si="370"/>
        <v>0</v>
      </c>
      <c r="AH216" s="7">
        <f t="shared" si="370"/>
        <v>0</v>
      </c>
      <c r="AI216" s="7">
        <f t="shared" si="370"/>
        <v>0</v>
      </c>
      <c r="AJ216" s="7">
        <f t="shared" si="370"/>
        <v>0</v>
      </c>
      <c r="AK216" s="7">
        <f t="shared" si="370"/>
        <v>0</v>
      </c>
      <c r="AL216" s="7">
        <f t="shared" si="370"/>
        <v>0</v>
      </c>
      <c r="AM216" s="7">
        <f t="shared" si="370"/>
        <v>0</v>
      </c>
      <c r="AN216" s="7">
        <f t="shared" si="370"/>
        <v>0</v>
      </c>
      <c r="AO216" s="7">
        <f t="shared" si="370"/>
        <v>0</v>
      </c>
      <c r="AP216" s="7">
        <f t="shared" si="370"/>
        <v>2686780.8</v>
      </c>
      <c r="AQ216" s="7">
        <f t="shared" si="370"/>
        <v>0</v>
      </c>
      <c r="AR216" s="7">
        <f t="shared" si="370"/>
        <v>9036957.5999999996</v>
      </c>
      <c r="AS216" s="7">
        <f t="shared" si="370"/>
        <v>13068</v>
      </c>
      <c r="AT216" s="7">
        <f t="shared" si="370"/>
        <v>17424</v>
      </c>
      <c r="AU216" s="7">
        <f t="shared" si="370"/>
        <v>0</v>
      </c>
      <c r="AV216" s="7">
        <f t="shared" si="370"/>
        <v>0</v>
      </c>
      <c r="AW216" s="7">
        <f t="shared" si="370"/>
        <v>0</v>
      </c>
      <c r="AX216" s="7">
        <f t="shared" si="370"/>
        <v>0</v>
      </c>
      <c r="AY216" s="7">
        <f t="shared" si="370"/>
        <v>0</v>
      </c>
      <c r="AZ216" s="7">
        <f t="shared" si="370"/>
        <v>0</v>
      </c>
      <c r="BA216" s="7">
        <f t="shared" si="370"/>
        <v>0</v>
      </c>
      <c r="BB216" s="7">
        <f t="shared" si="370"/>
        <v>4356</v>
      </c>
      <c r="BC216" s="7">
        <f t="shared" si="370"/>
        <v>2598789.6</v>
      </c>
      <c r="BD216" s="7">
        <f t="shared" si="370"/>
        <v>0</v>
      </c>
      <c r="BE216" s="7">
        <f t="shared" si="370"/>
        <v>0</v>
      </c>
      <c r="BF216" s="7">
        <f t="shared" si="370"/>
        <v>7648264.7999999998</v>
      </c>
      <c r="BG216" s="7">
        <f t="shared" si="370"/>
        <v>0</v>
      </c>
      <c r="BH216" s="7">
        <f t="shared" si="370"/>
        <v>206474.4</v>
      </c>
      <c r="BI216" s="7">
        <f t="shared" si="370"/>
        <v>57499.199999999997</v>
      </c>
      <c r="BJ216" s="7">
        <f t="shared" si="370"/>
        <v>30492</v>
      </c>
      <c r="BK216" s="7">
        <f t="shared" si="370"/>
        <v>89597692.799999997</v>
      </c>
      <c r="BL216" s="7">
        <f t="shared" si="370"/>
        <v>69696</v>
      </c>
      <c r="BM216" s="7">
        <f t="shared" si="370"/>
        <v>17424</v>
      </c>
      <c r="BN216" s="7">
        <f t="shared" si="370"/>
        <v>43560</v>
      </c>
      <c r="BO216" s="7">
        <f t="shared" ref="BO216:DZ216" si="371">BO179</f>
        <v>0</v>
      </c>
      <c r="BP216" s="7">
        <f t="shared" si="371"/>
        <v>0</v>
      </c>
      <c r="BQ216" s="7">
        <f t="shared" si="371"/>
        <v>8712</v>
      </c>
      <c r="BR216" s="7">
        <f t="shared" si="371"/>
        <v>0</v>
      </c>
      <c r="BS216" s="7">
        <f t="shared" si="371"/>
        <v>0</v>
      </c>
      <c r="BT216" s="7">
        <f t="shared" si="371"/>
        <v>0</v>
      </c>
      <c r="BU216" s="7">
        <f t="shared" si="371"/>
        <v>0</v>
      </c>
      <c r="BV216" s="7">
        <f t="shared" si="371"/>
        <v>0</v>
      </c>
      <c r="BW216" s="7">
        <f t="shared" si="371"/>
        <v>0</v>
      </c>
      <c r="BX216" s="7">
        <f t="shared" si="371"/>
        <v>0</v>
      </c>
      <c r="BY216" s="7">
        <f t="shared" si="371"/>
        <v>0</v>
      </c>
      <c r="BZ216" s="7">
        <f t="shared" si="371"/>
        <v>0</v>
      </c>
      <c r="CA216" s="7">
        <f t="shared" si="371"/>
        <v>0</v>
      </c>
      <c r="CB216" s="7">
        <f t="shared" si="371"/>
        <v>3199917.6</v>
      </c>
      <c r="CC216" s="7">
        <f t="shared" si="371"/>
        <v>0</v>
      </c>
      <c r="CD216" s="7">
        <f t="shared" si="371"/>
        <v>0</v>
      </c>
      <c r="CE216" s="7">
        <f t="shared" si="371"/>
        <v>0</v>
      </c>
      <c r="CF216" s="7">
        <f t="shared" si="371"/>
        <v>0</v>
      </c>
      <c r="CG216" s="7">
        <f t="shared" si="371"/>
        <v>0</v>
      </c>
      <c r="CH216" s="7">
        <f t="shared" si="371"/>
        <v>0</v>
      </c>
      <c r="CI216" s="7">
        <f t="shared" si="371"/>
        <v>0</v>
      </c>
      <c r="CJ216" s="7">
        <f t="shared" si="371"/>
        <v>0</v>
      </c>
      <c r="CK216" s="7">
        <f t="shared" si="371"/>
        <v>18787428</v>
      </c>
      <c r="CL216" s="7">
        <f t="shared" si="371"/>
        <v>107157.6</v>
      </c>
      <c r="CM216" s="7">
        <f t="shared" si="371"/>
        <v>412077.6</v>
      </c>
      <c r="CN216" s="7">
        <f t="shared" si="371"/>
        <v>2700720</v>
      </c>
      <c r="CO216" s="7">
        <f t="shared" si="371"/>
        <v>191664</v>
      </c>
      <c r="CP216" s="7">
        <f t="shared" si="371"/>
        <v>8712</v>
      </c>
      <c r="CQ216" s="7">
        <f t="shared" si="371"/>
        <v>0</v>
      </c>
      <c r="CR216" s="7">
        <f t="shared" si="371"/>
        <v>0</v>
      </c>
      <c r="CS216" s="7">
        <f t="shared" si="371"/>
        <v>0</v>
      </c>
      <c r="CT216" s="7">
        <f t="shared" si="371"/>
        <v>0</v>
      </c>
      <c r="CU216" s="7">
        <f t="shared" si="371"/>
        <v>4241872.8</v>
      </c>
      <c r="CV216" s="7">
        <f t="shared" si="371"/>
        <v>0</v>
      </c>
      <c r="CW216" s="7">
        <f t="shared" si="371"/>
        <v>0</v>
      </c>
      <c r="CX216" s="7">
        <f t="shared" si="371"/>
        <v>0</v>
      </c>
      <c r="CY216" s="7">
        <f t="shared" si="371"/>
        <v>0</v>
      </c>
      <c r="CZ216" s="7">
        <f t="shared" si="371"/>
        <v>0</v>
      </c>
      <c r="DA216" s="7">
        <f t="shared" si="371"/>
        <v>0</v>
      </c>
      <c r="DB216" s="7">
        <f t="shared" si="371"/>
        <v>0</v>
      </c>
      <c r="DC216" s="7">
        <f t="shared" si="371"/>
        <v>0</v>
      </c>
      <c r="DD216" s="7">
        <f t="shared" si="371"/>
        <v>0</v>
      </c>
      <c r="DE216" s="7">
        <f t="shared" si="371"/>
        <v>0</v>
      </c>
      <c r="DF216" s="7">
        <f t="shared" si="371"/>
        <v>191664</v>
      </c>
      <c r="DG216" s="7">
        <f t="shared" si="371"/>
        <v>7840.8</v>
      </c>
      <c r="DH216" s="7">
        <f t="shared" si="371"/>
        <v>8712</v>
      </c>
      <c r="DI216" s="7">
        <f t="shared" si="371"/>
        <v>12196.8</v>
      </c>
      <c r="DJ216" s="7">
        <f t="shared" si="371"/>
        <v>7840.8</v>
      </c>
      <c r="DK216" s="7">
        <f t="shared" si="371"/>
        <v>4356</v>
      </c>
      <c r="DL216" s="7">
        <f t="shared" si="371"/>
        <v>0</v>
      </c>
      <c r="DM216" s="7">
        <f t="shared" si="371"/>
        <v>0</v>
      </c>
      <c r="DN216" s="7">
        <f t="shared" si="371"/>
        <v>0</v>
      </c>
      <c r="DO216" s="7">
        <f t="shared" si="371"/>
        <v>0</v>
      </c>
      <c r="DP216" s="7">
        <f t="shared" si="371"/>
        <v>0</v>
      </c>
      <c r="DQ216" s="7">
        <f t="shared" si="371"/>
        <v>0</v>
      </c>
      <c r="DR216" s="7">
        <f t="shared" si="371"/>
        <v>0</v>
      </c>
      <c r="DS216" s="7">
        <f t="shared" si="371"/>
        <v>0</v>
      </c>
      <c r="DT216" s="7">
        <f t="shared" si="371"/>
        <v>0</v>
      </c>
      <c r="DU216" s="7">
        <f t="shared" si="371"/>
        <v>0</v>
      </c>
      <c r="DV216" s="7">
        <f t="shared" si="371"/>
        <v>0</v>
      </c>
      <c r="DW216" s="7">
        <f t="shared" si="371"/>
        <v>0</v>
      </c>
      <c r="DX216" s="7">
        <f t="shared" si="371"/>
        <v>0</v>
      </c>
      <c r="DY216" s="7">
        <f t="shared" si="371"/>
        <v>0</v>
      </c>
      <c r="DZ216" s="7">
        <f t="shared" si="371"/>
        <v>8712</v>
      </c>
      <c r="EA216" s="7">
        <f t="shared" ref="EA216:FX216" si="372">EA179</f>
        <v>0</v>
      </c>
      <c r="EB216" s="7">
        <f t="shared" si="372"/>
        <v>0</v>
      </c>
      <c r="EC216" s="7">
        <f t="shared" si="372"/>
        <v>0</v>
      </c>
      <c r="ED216" s="7">
        <f t="shared" si="372"/>
        <v>0</v>
      </c>
      <c r="EE216" s="7">
        <f t="shared" si="372"/>
        <v>0</v>
      </c>
      <c r="EF216" s="7">
        <f t="shared" si="372"/>
        <v>21780</v>
      </c>
      <c r="EG216" s="7">
        <f t="shared" si="372"/>
        <v>0</v>
      </c>
      <c r="EH216" s="7">
        <f t="shared" si="372"/>
        <v>8712</v>
      </c>
      <c r="EI216" s="7">
        <f t="shared" si="372"/>
        <v>8712</v>
      </c>
      <c r="EJ216" s="7">
        <f t="shared" si="372"/>
        <v>1984593.6</v>
      </c>
      <c r="EK216" s="7">
        <f t="shared" si="372"/>
        <v>0</v>
      </c>
      <c r="EL216" s="7">
        <f t="shared" si="372"/>
        <v>0</v>
      </c>
      <c r="EM216" s="7">
        <f t="shared" si="372"/>
        <v>0</v>
      </c>
      <c r="EN216" s="7">
        <f t="shared" si="372"/>
        <v>963547.2</v>
      </c>
      <c r="EO216" s="7">
        <f t="shared" si="372"/>
        <v>0</v>
      </c>
      <c r="EP216" s="7">
        <f t="shared" si="372"/>
        <v>0</v>
      </c>
      <c r="EQ216" s="7">
        <f t="shared" si="372"/>
        <v>0</v>
      </c>
      <c r="ER216" s="7">
        <f t="shared" si="372"/>
        <v>8712</v>
      </c>
      <c r="ES216" s="7">
        <f t="shared" si="372"/>
        <v>0</v>
      </c>
      <c r="ET216" s="7">
        <f t="shared" si="372"/>
        <v>0</v>
      </c>
      <c r="EU216" s="7">
        <f t="shared" si="372"/>
        <v>0</v>
      </c>
      <c r="EV216" s="7">
        <f t="shared" si="372"/>
        <v>8712</v>
      </c>
      <c r="EW216" s="7">
        <f t="shared" si="372"/>
        <v>0</v>
      </c>
      <c r="EX216" s="7">
        <f t="shared" si="372"/>
        <v>0</v>
      </c>
      <c r="EY216" s="7">
        <f t="shared" si="372"/>
        <v>6400706.4000000004</v>
      </c>
      <c r="EZ216" s="7">
        <f t="shared" si="372"/>
        <v>0</v>
      </c>
      <c r="FA216" s="7">
        <f t="shared" si="372"/>
        <v>17424</v>
      </c>
      <c r="FB216" s="7">
        <f t="shared" si="372"/>
        <v>0</v>
      </c>
      <c r="FC216" s="7">
        <f t="shared" si="372"/>
        <v>0</v>
      </c>
      <c r="FD216" s="7">
        <f t="shared" si="372"/>
        <v>0</v>
      </c>
      <c r="FE216" s="7">
        <f t="shared" si="372"/>
        <v>0</v>
      </c>
      <c r="FF216" s="7">
        <f t="shared" si="372"/>
        <v>0</v>
      </c>
      <c r="FG216" s="7">
        <f t="shared" si="372"/>
        <v>0</v>
      </c>
      <c r="FH216" s="7">
        <f t="shared" si="372"/>
        <v>0</v>
      </c>
      <c r="FI216" s="7">
        <f t="shared" si="372"/>
        <v>8712</v>
      </c>
      <c r="FJ216" s="7">
        <f t="shared" si="372"/>
        <v>0</v>
      </c>
      <c r="FK216" s="7">
        <f t="shared" si="372"/>
        <v>0</v>
      </c>
      <c r="FL216" s="7">
        <f t="shared" si="372"/>
        <v>0</v>
      </c>
      <c r="FM216" s="7">
        <f t="shared" si="372"/>
        <v>0</v>
      </c>
      <c r="FN216" s="7">
        <f t="shared" si="372"/>
        <v>69696</v>
      </c>
      <c r="FO216" s="7">
        <f t="shared" si="372"/>
        <v>0</v>
      </c>
      <c r="FP216" s="7">
        <f t="shared" si="372"/>
        <v>0</v>
      </c>
      <c r="FQ216" s="7">
        <f t="shared" si="372"/>
        <v>0</v>
      </c>
      <c r="FR216" s="7">
        <f t="shared" si="372"/>
        <v>0</v>
      </c>
      <c r="FS216" s="7">
        <f t="shared" si="372"/>
        <v>0</v>
      </c>
      <c r="FT216" s="7">
        <f t="shared" si="372"/>
        <v>0</v>
      </c>
      <c r="FU216" s="7">
        <f t="shared" si="372"/>
        <v>0</v>
      </c>
      <c r="FV216" s="7">
        <f t="shared" si="372"/>
        <v>0</v>
      </c>
      <c r="FW216" s="7">
        <f t="shared" si="372"/>
        <v>0</v>
      </c>
      <c r="FX216" s="7">
        <f t="shared" si="372"/>
        <v>0</v>
      </c>
      <c r="FY216" s="7"/>
      <c r="FZ216" s="7">
        <f>SUM(C216:FX216)</f>
        <v>232675740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575</v>
      </c>
      <c r="B217" s="7" t="s">
        <v>574</v>
      </c>
      <c r="C217" s="7">
        <f>C214+C215+C216</f>
        <v>85313505.083279014</v>
      </c>
      <c r="D217" s="7">
        <f t="shared" ref="D217:BO217" si="373">D214+D215+D216</f>
        <v>400797339.72058254</v>
      </c>
      <c r="E217" s="7">
        <f t="shared" si="373"/>
        <v>71751523.456310317</v>
      </c>
      <c r="F217" s="7">
        <f t="shared" si="373"/>
        <v>185020698.36880273</v>
      </c>
      <c r="G217" s="7">
        <f t="shared" si="373"/>
        <v>11311276.832374103</v>
      </c>
      <c r="H217" s="7">
        <f t="shared" si="373"/>
        <v>10560623.436536392</v>
      </c>
      <c r="I217" s="7">
        <f t="shared" si="373"/>
        <v>97317283.24184382</v>
      </c>
      <c r="J217" s="7">
        <f t="shared" si="373"/>
        <v>22725800.894776426</v>
      </c>
      <c r="K217" s="7">
        <f t="shared" si="373"/>
        <v>3514556.4111478468</v>
      </c>
      <c r="L217" s="7">
        <f t="shared" si="373"/>
        <v>24676246.266904168</v>
      </c>
      <c r="M217" s="7">
        <f t="shared" si="373"/>
        <v>14125874.931825224</v>
      </c>
      <c r="N217" s="7">
        <f t="shared" si="373"/>
        <v>516658589.33956462</v>
      </c>
      <c r="O217" s="7">
        <f t="shared" si="373"/>
        <v>133119888.69320412</v>
      </c>
      <c r="P217" s="7">
        <f t="shared" si="373"/>
        <v>3629576.7354998128</v>
      </c>
      <c r="Q217" s="7">
        <f t="shared" si="373"/>
        <v>403884556.10311294</v>
      </c>
      <c r="R217" s="7">
        <f t="shared" si="373"/>
        <v>42899124.257179774</v>
      </c>
      <c r="S217" s="7">
        <f t="shared" si="373"/>
        <v>16649052.948184816</v>
      </c>
      <c r="T217" s="7">
        <f t="shared" si="373"/>
        <v>2397628.69</v>
      </c>
      <c r="U217" s="7">
        <f t="shared" si="373"/>
        <v>1105497.01</v>
      </c>
      <c r="V217" s="7">
        <f t="shared" si="373"/>
        <v>3661893.7699999996</v>
      </c>
      <c r="W217" s="7">
        <f t="shared" si="373"/>
        <v>2165889.4758090558</v>
      </c>
      <c r="X217" s="7">
        <f t="shared" si="373"/>
        <v>976106.01</v>
      </c>
      <c r="Y217" s="7">
        <f t="shared" si="373"/>
        <v>20938799.617759332</v>
      </c>
      <c r="Z217" s="7">
        <f t="shared" si="373"/>
        <v>3120796.7666945602</v>
      </c>
      <c r="AA217" s="7">
        <f t="shared" si="373"/>
        <v>289078919.77414185</v>
      </c>
      <c r="AB217" s="7">
        <f t="shared" si="373"/>
        <v>286197530.52955538</v>
      </c>
      <c r="AC217" s="7">
        <f t="shared" si="373"/>
        <v>9754513.7754398156</v>
      </c>
      <c r="AD217" s="7">
        <f t="shared" si="373"/>
        <v>12646014.209581444</v>
      </c>
      <c r="AE217" s="7">
        <f t="shared" si="373"/>
        <v>1767382.573508719</v>
      </c>
      <c r="AF217" s="7">
        <f t="shared" si="373"/>
        <v>2838042.8504998679</v>
      </c>
      <c r="AG217" s="7">
        <f t="shared" si="373"/>
        <v>7138003.4817846557</v>
      </c>
      <c r="AH217" s="7">
        <f t="shared" si="373"/>
        <v>10292583.077750022</v>
      </c>
      <c r="AI217" s="7">
        <f t="shared" si="373"/>
        <v>4103525.1731990105</v>
      </c>
      <c r="AJ217" s="7">
        <f t="shared" si="373"/>
        <v>2722935.2888430343</v>
      </c>
      <c r="AK217" s="7">
        <f t="shared" si="373"/>
        <v>3257857.12</v>
      </c>
      <c r="AL217" s="7">
        <f t="shared" si="373"/>
        <v>3690213.4374940763</v>
      </c>
      <c r="AM217" s="7">
        <f t="shared" si="373"/>
        <v>4754515.37</v>
      </c>
      <c r="AN217" s="7">
        <f t="shared" si="373"/>
        <v>4432389.6899999995</v>
      </c>
      <c r="AO217" s="7">
        <f t="shared" si="373"/>
        <v>44783002.226316921</v>
      </c>
      <c r="AP217" s="7">
        <f t="shared" si="373"/>
        <v>898353241.60046029</v>
      </c>
      <c r="AQ217" s="7">
        <f t="shared" si="373"/>
        <v>3364278.4899999998</v>
      </c>
      <c r="AR217" s="7">
        <f t="shared" si="373"/>
        <v>597941610.14147115</v>
      </c>
      <c r="AS217" s="7">
        <f t="shared" si="373"/>
        <v>70421036.184763595</v>
      </c>
      <c r="AT217" s="7">
        <f t="shared" si="373"/>
        <v>21002876.255755682</v>
      </c>
      <c r="AU217" s="7">
        <f t="shared" si="373"/>
        <v>3697625.5709095984</v>
      </c>
      <c r="AV217" s="7">
        <f t="shared" si="373"/>
        <v>4098546.48</v>
      </c>
      <c r="AW217" s="7">
        <f t="shared" si="373"/>
        <v>3626888.1300000004</v>
      </c>
      <c r="AX217" s="7">
        <f t="shared" si="373"/>
        <v>1221572.7265105441</v>
      </c>
      <c r="AY217" s="7">
        <f t="shared" si="373"/>
        <v>4880631.9902801448</v>
      </c>
      <c r="AZ217" s="7">
        <f t="shared" si="373"/>
        <v>113135888.29877648</v>
      </c>
      <c r="BA217" s="7">
        <f t="shared" si="373"/>
        <v>84896469.335741922</v>
      </c>
      <c r="BB217" s="7">
        <f t="shared" si="373"/>
        <v>74930689.114197925</v>
      </c>
      <c r="BC217" s="7">
        <f t="shared" si="373"/>
        <v>275431891.68212122</v>
      </c>
      <c r="BD217" s="7">
        <f t="shared" si="373"/>
        <v>46402415.625284247</v>
      </c>
      <c r="BE217" s="7">
        <f t="shared" si="373"/>
        <v>13565111.506912315</v>
      </c>
      <c r="BF217" s="7">
        <f t="shared" si="373"/>
        <v>231124333.51937383</v>
      </c>
      <c r="BG217" s="7">
        <f t="shared" si="373"/>
        <v>10471068.926162155</v>
      </c>
      <c r="BH217" s="7">
        <f t="shared" si="373"/>
        <v>6336136.7993063871</v>
      </c>
      <c r="BI217" s="7">
        <f t="shared" si="373"/>
        <v>3682623.8979449398</v>
      </c>
      <c r="BJ217" s="7">
        <f t="shared" si="373"/>
        <v>58950800.40213877</v>
      </c>
      <c r="BK217" s="7">
        <f t="shared" si="373"/>
        <v>258878459.02209741</v>
      </c>
      <c r="BL217" s="7">
        <f t="shared" si="373"/>
        <v>3057130.7798264418</v>
      </c>
      <c r="BM217" s="7">
        <f t="shared" si="373"/>
        <v>3695350.4871159922</v>
      </c>
      <c r="BN217" s="7">
        <f t="shared" si="373"/>
        <v>33004365.647050034</v>
      </c>
      <c r="BO217" s="7">
        <f t="shared" si="373"/>
        <v>12673087.590726504</v>
      </c>
      <c r="BP217" s="7">
        <f t="shared" ref="BP217:EA217" si="374">BP214+BP215+BP216</f>
        <v>3200015.8003976322</v>
      </c>
      <c r="BQ217" s="7">
        <f t="shared" si="374"/>
        <v>62579161.973167144</v>
      </c>
      <c r="BR217" s="7">
        <f t="shared" si="374"/>
        <v>43906122.535416611</v>
      </c>
      <c r="BS217" s="7">
        <f t="shared" si="374"/>
        <v>12554412.667802732</v>
      </c>
      <c r="BT217" s="7">
        <f t="shared" si="374"/>
        <v>4998925.6100000003</v>
      </c>
      <c r="BU217" s="7">
        <f t="shared" si="374"/>
        <v>4992189.387181256</v>
      </c>
      <c r="BV217" s="7">
        <f t="shared" si="374"/>
        <v>12635890.368732177</v>
      </c>
      <c r="BW217" s="7">
        <f t="shared" si="374"/>
        <v>19262335.428430874</v>
      </c>
      <c r="BX217" s="7">
        <f t="shared" si="374"/>
        <v>1893454.55</v>
      </c>
      <c r="BY217" s="7">
        <f t="shared" si="374"/>
        <v>5945160.4881201694</v>
      </c>
      <c r="BZ217" s="7">
        <f t="shared" si="374"/>
        <v>3226879.9899999998</v>
      </c>
      <c r="CA217" s="7">
        <f t="shared" si="374"/>
        <v>2746130.2037372207</v>
      </c>
      <c r="CB217" s="7">
        <f t="shared" si="374"/>
        <v>761467706.99967873</v>
      </c>
      <c r="CC217" s="7">
        <f t="shared" si="374"/>
        <v>2910639.51</v>
      </c>
      <c r="CD217" s="7">
        <f t="shared" si="374"/>
        <v>986021.16990110872</v>
      </c>
      <c r="CE217" s="7">
        <f t="shared" si="374"/>
        <v>2474838.6218123948</v>
      </c>
      <c r="CF217" s="7">
        <f t="shared" si="374"/>
        <v>2301695.0828700177</v>
      </c>
      <c r="CG217" s="7">
        <f t="shared" si="374"/>
        <v>3070115.1985403998</v>
      </c>
      <c r="CH217" s="7">
        <f t="shared" si="374"/>
        <v>2035906.1146088513</v>
      </c>
      <c r="CI217" s="7">
        <f t="shared" si="374"/>
        <v>7143811.1743464824</v>
      </c>
      <c r="CJ217" s="7">
        <f t="shared" si="374"/>
        <v>10439797.865434496</v>
      </c>
      <c r="CK217" s="7">
        <f t="shared" si="374"/>
        <v>66452396.816889331</v>
      </c>
      <c r="CL217" s="7">
        <f t="shared" si="374"/>
        <v>13865688.0211521</v>
      </c>
      <c r="CM217" s="7">
        <f t="shared" si="374"/>
        <v>8834211.1078111641</v>
      </c>
      <c r="CN217" s="7">
        <f t="shared" si="374"/>
        <v>292036318.88986892</v>
      </c>
      <c r="CO217" s="7">
        <f t="shared" si="374"/>
        <v>137311982.7195026</v>
      </c>
      <c r="CP217" s="7">
        <f t="shared" si="374"/>
        <v>10699709.562205361</v>
      </c>
      <c r="CQ217" s="7">
        <f t="shared" si="374"/>
        <v>9865852.2406311613</v>
      </c>
      <c r="CR217" s="7">
        <f t="shared" si="374"/>
        <v>3146088.0328155835</v>
      </c>
      <c r="CS217" s="7">
        <f t="shared" si="374"/>
        <v>4196288.5968023697</v>
      </c>
      <c r="CT217" s="7">
        <f t="shared" si="374"/>
        <v>1965788.4439761641</v>
      </c>
      <c r="CU217" s="7">
        <f t="shared" si="374"/>
        <v>5061120.7699999996</v>
      </c>
      <c r="CV217" s="7">
        <f t="shared" si="374"/>
        <v>910698.51</v>
      </c>
      <c r="CW217" s="7">
        <f t="shared" si="374"/>
        <v>3070266.22</v>
      </c>
      <c r="CX217" s="7">
        <f t="shared" si="374"/>
        <v>5065902.6196210468</v>
      </c>
      <c r="CY217" s="7">
        <f t="shared" si="374"/>
        <v>988644.69000000006</v>
      </c>
      <c r="CZ217" s="7">
        <f t="shared" si="374"/>
        <v>19671189.278774399</v>
      </c>
      <c r="DA217" s="7">
        <f t="shared" si="374"/>
        <v>2929322.54</v>
      </c>
      <c r="DB217" s="7">
        <f t="shared" si="374"/>
        <v>3886415.8183446531</v>
      </c>
      <c r="DC217" s="7">
        <f t="shared" si="374"/>
        <v>2545323.9900000002</v>
      </c>
      <c r="DD217" s="7">
        <f t="shared" si="374"/>
        <v>2661456.667805111</v>
      </c>
      <c r="DE217" s="7">
        <f t="shared" si="374"/>
        <v>4498369.5968788564</v>
      </c>
      <c r="DF217" s="7">
        <f t="shared" si="374"/>
        <v>198326402.34739074</v>
      </c>
      <c r="DG217" s="7">
        <f t="shared" si="374"/>
        <v>1706049.91</v>
      </c>
      <c r="DH217" s="7">
        <f t="shared" si="374"/>
        <v>19013441.102632772</v>
      </c>
      <c r="DI217" s="7">
        <f t="shared" si="374"/>
        <v>24975807.086601976</v>
      </c>
      <c r="DJ217" s="7">
        <f t="shared" si="374"/>
        <v>6881647.8757731449</v>
      </c>
      <c r="DK217" s="7">
        <f t="shared" si="374"/>
        <v>5024294.7213767199</v>
      </c>
      <c r="DL217" s="7">
        <f t="shared" si="374"/>
        <v>56969493.730471797</v>
      </c>
      <c r="DM217" s="7">
        <f t="shared" si="374"/>
        <v>3896617.7600000002</v>
      </c>
      <c r="DN217" s="7">
        <f t="shared" si="374"/>
        <v>14018537.970095959</v>
      </c>
      <c r="DO217" s="7">
        <f t="shared" si="374"/>
        <v>31441200.228415512</v>
      </c>
      <c r="DP217" s="7">
        <f t="shared" si="374"/>
        <v>3201574.7300000004</v>
      </c>
      <c r="DQ217" s="7">
        <f t="shared" si="374"/>
        <v>7529275.5496590892</v>
      </c>
      <c r="DR217" s="7">
        <f t="shared" si="374"/>
        <v>14744486.433397574</v>
      </c>
      <c r="DS217" s="7">
        <f t="shared" si="374"/>
        <v>8433924.4661474489</v>
      </c>
      <c r="DT217" s="7">
        <f t="shared" si="374"/>
        <v>2895247.1386285117</v>
      </c>
      <c r="DU217" s="7">
        <f t="shared" si="374"/>
        <v>4458974.9956650073</v>
      </c>
      <c r="DV217" s="7">
        <f t="shared" si="374"/>
        <v>3224388.62</v>
      </c>
      <c r="DW217" s="7">
        <f t="shared" si="374"/>
        <v>4088534.3800000004</v>
      </c>
      <c r="DX217" s="7">
        <f t="shared" si="374"/>
        <v>3156215.2823559837</v>
      </c>
      <c r="DY217" s="7">
        <f t="shared" si="374"/>
        <v>4404550.5528267156</v>
      </c>
      <c r="DZ217" s="7">
        <f t="shared" si="374"/>
        <v>8453759.1056903489</v>
      </c>
      <c r="EA217" s="7">
        <f t="shared" si="374"/>
        <v>6766234.9488641964</v>
      </c>
      <c r="EB217" s="7">
        <f t="shared" ref="EB217:FX217" si="375">EB214+EB215+EB216</f>
        <v>6378066.9752883203</v>
      </c>
      <c r="EC217" s="7">
        <f t="shared" si="375"/>
        <v>3769651.7796103479</v>
      </c>
      <c r="ED217" s="7">
        <f t="shared" si="375"/>
        <v>20296446.002233535</v>
      </c>
      <c r="EE217" s="7">
        <f t="shared" si="375"/>
        <v>2912091.3466800964</v>
      </c>
      <c r="EF217" s="7">
        <f t="shared" si="375"/>
        <v>14862288.166949736</v>
      </c>
      <c r="EG217" s="7">
        <f t="shared" si="375"/>
        <v>3556833.9261196679</v>
      </c>
      <c r="EH217" s="7">
        <f t="shared" si="375"/>
        <v>3283071.1127595431</v>
      </c>
      <c r="EI217" s="7">
        <f t="shared" si="375"/>
        <v>155450776.27389255</v>
      </c>
      <c r="EJ217" s="7">
        <f t="shared" si="375"/>
        <v>92729466.519807562</v>
      </c>
      <c r="EK217" s="7">
        <f t="shared" si="375"/>
        <v>6913456.6694126241</v>
      </c>
      <c r="EL217" s="7">
        <f t="shared" si="375"/>
        <v>4829299.9452390745</v>
      </c>
      <c r="EM217" s="7">
        <f t="shared" si="375"/>
        <v>4594176.0956121031</v>
      </c>
      <c r="EN217" s="7">
        <f t="shared" si="375"/>
        <v>11591790.856242225</v>
      </c>
      <c r="EO217" s="7">
        <f t="shared" si="375"/>
        <v>4310212.7486288641</v>
      </c>
      <c r="EP217" s="7">
        <f t="shared" si="375"/>
        <v>4789956.6988776485</v>
      </c>
      <c r="EQ217" s="7">
        <f t="shared" si="375"/>
        <v>28287536.992071148</v>
      </c>
      <c r="ER217" s="7">
        <f t="shared" si="375"/>
        <v>4102707.9242165508</v>
      </c>
      <c r="ES217" s="7">
        <f t="shared" si="375"/>
        <v>2587707.1904858267</v>
      </c>
      <c r="ET217" s="7">
        <f t="shared" si="375"/>
        <v>3717862.3635484199</v>
      </c>
      <c r="EU217" s="7">
        <f t="shared" si="375"/>
        <v>6837928.7535384605</v>
      </c>
      <c r="EV217" s="7">
        <f t="shared" si="375"/>
        <v>1656238.866629184</v>
      </c>
      <c r="EW217" s="7">
        <f t="shared" si="375"/>
        <v>11536961.050034977</v>
      </c>
      <c r="EX217" s="7">
        <f t="shared" si="375"/>
        <v>3151461.2490942995</v>
      </c>
      <c r="EY217" s="7">
        <f t="shared" si="375"/>
        <v>9396288.5574079212</v>
      </c>
      <c r="EZ217" s="7">
        <f t="shared" si="375"/>
        <v>2406140.42</v>
      </c>
      <c r="FA217" s="7">
        <f t="shared" si="375"/>
        <v>34997386.460690871</v>
      </c>
      <c r="FB217" s="7">
        <f t="shared" si="375"/>
        <v>4172034.34</v>
      </c>
      <c r="FC217" s="7">
        <f t="shared" si="375"/>
        <v>20052324.466121025</v>
      </c>
      <c r="FD217" s="7">
        <f t="shared" si="375"/>
        <v>4616066.315356019</v>
      </c>
      <c r="FE217" s="7">
        <f t="shared" si="375"/>
        <v>1895163.2235108961</v>
      </c>
      <c r="FF217" s="7">
        <f t="shared" si="375"/>
        <v>3279245.59</v>
      </c>
      <c r="FG217" s="7">
        <f t="shared" si="375"/>
        <v>2352414.0651780521</v>
      </c>
      <c r="FH217" s="7">
        <f t="shared" si="375"/>
        <v>1634951.7432290351</v>
      </c>
      <c r="FI217" s="7">
        <f t="shared" si="375"/>
        <v>18393201.042780109</v>
      </c>
      <c r="FJ217" s="7">
        <f t="shared" si="375"/>
        <v>19047254.536046669</v>
      </c>
      <c r="FK217" s="7">
        <f t="shared" si="375"/>
        <v>24110365.920153692</v>
      </c>
      <c r="FL217" s="7">
        <f t="shared" si="375"/>
        <v>66774102.417077892</v>
      </c>
      <c r="FM217" s="7">
        <f t="shared" si="375"/>
        <v>34596731.498720869</v>
      </c>
      <c r="FN217" s="7">
        <f t="shared" si="375"/>
        <v>215707838.57661176</v>
      </c>
      <c r="FO217" s="7">
        <f t="shared" si="375"/>
        <v>11021675.13055785</v>
      </c>
      <c r="FP217" s="7">
        <f t="shared" si="375"/>
        <v>22330748.167395219</v>
      </c>
      <c r="FQ217" s="7">
        <f t="shared" si="375"/>
        <v>9573611.1237135697</v>
      </c>
      <c r="FR217" s="7">
        <f t="shared" si="375"/>
        <v>2841527.26</v>
      </c>
      <c r="FS217" s="7">
        <f t="shared" si="375"/>
        <v>3134625.4895860474</v>
      </c>
      <c r="FT217" s="7">
        <f t="shared" si="375"/>
        <v>1377492.88</v>
      </c>
      <c r="FU217" s="7">
        <f t="shared" si="375"/>
        <v>9291863.9989821985</v>
      </c>
      <c r="FV217" s="7">
        <f t="shared" si="375"/>
        <v>7445040.6462571369</v>
      </c>
      <c r="FW217" s="7">
        <f t="shared" si="375"/>
        <v>3093897.3322180095</v>
      </c>
      <c r="FX217" s="7">
        <f t="shared" si="375"/>
        <v>1255736.8800000001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577</v>
      </c>
      <c r="B218" s="7" t="s">
        <v>576</v>
      </c>
      <c r="C218" s="7">
        <f t="shared" ref="C218:BN218" si="376">C209</f>
        <v>79262519.269999996</v>
      </c>
      <c r="D218" s="7">
        <f t="shared" si="376"/>
        <v>384529159.69</v>
      </c>
      <c r="E218" s="7">
        <f t="shared" si="376"/>
        <v>64012330.859999999</v>
      </c>
      <c r="F218" s="7">
        <f t="shared" si="376"/>
        <v>182135962.02000001</v>
      </c>
      <c r="G218" s="7">
        <f t="shared" si="376"/>
        <v>10306038.880000001</v>
      </c>
      <c r="H218" s="7">
        <f t="shared" si="376"/>
        <v>9800220.3200000003</v>
      </c>
      <c r="I218" s="7">
        <f t="shared" si="376"/>
        <v>88283945.319999993</v>
      </c>
      <c r="J218" s="7">
        <f t="shared" si="376"/>
        <v>21723414.969999999</v>
      </c>
      <c r="K218" s="7">
        <f t="shared" si="376"/>
        <v>2436083.52</v>
      </c>
      <c r="L218" s="7">
        <f t="shared" si="376"/>
        <v>22463168.079999998</v>
      </c>
      <c r="M218" s="7">
        <f t="shared" si="376"/>
        <v>11476194.52</v>
      </c>
      <c r="N218" s="7">
        <f t="shared" si="376"/>
        <v>489913461.29000002</v>
      </c>
      <c r="O218" s="7">
        <f t="shared" si="376"/>
        <v>131406390.23999999</v>
      </c>
      <c r="P218" s="7">
        <f t="shared" si="376"/>
        <v>2210661.84</v>
      </c>
      <c r="Q218" s="7">
        <f t="shared" si="376"/>
        <v>355405938.79000002</v>
      </c>
      <c r="R218" s="7">
        <f t="shared" si="376"/>
        <v>41270614.420000002</v>
      </c>
      <c r="S218" s="7">
        <f t="shared" si="376"/>
        <v>15499992.26</v>
      </c>
      <c r="T218" s="7">
        <f t="shared" si="376"/>
        <v>1299123.08</v>
      </c>
      <c r="U218" s="7">
        <f t="shared" si="376"/>
        <v>510174.56</v>
      </c>
      <c r="V218" s="7">
        <f t="shared" si="376"/>
        <v>2667484.13</v>
      </c>
      <c r="W218" s="7">
        <f t="shared" si="376"/>
        <v>1146070.71</v>
      </c>
      <c r="X218" s="7">
        <f t="shared" si="376"/>
        <v>455513</v>
      </c>
      <c r="Y218" s="7">
        <f t="shared" si="376"/>
        <v>19462656.420000002</v>
      </c>
      <c r="Z218" s="7">
        <f t="shared" si="376"/>
        <v>2086762.31</v>
      </c>
      <c r="AA218" s="7">
        <f t="shared" si="376"/>
        <v>279518264.24000001</v>
      </c>
      <c r="AB218" s="7">
        <f t="shared" si="376"/>
        <v>275122690.58999997</v>
      </c>
      <c r="AC218" s="7">
        <f t="shared" si="376"/>
        <v>9164921.5600000005</v>
      </c>
      <c r="AD218" s="7">
        <f t="shared" si="376"/>
        <v>12235079.18</v>
      </c>
      <c r="AE218" s="7">
        <f t="shared" si="376"/>
        <v>929246.52</v>
      </c>
      <c r="AF218" s="7">
        <f t="shared" si="376"/>
        <v>1611604.99</v>
      </c>
      <c r="AG218" s="7">
        <f t="shared" si="376"/>
        <v>6258748.6200000001</v>
      </c>
      <c r="AH218" s="7">
        <f t="shared" si="376"/>
        <v>9948403.9199999999</v>
      </c>
      <c r="AI218" s="7">
        <f t="shared" si="376"/>
        <v>3144861.75</v>
      </c>
      <c r="AJ218" s="7">
        <f t="shared" si="376"/>
        <v>1472218.02</v>
      </c>
      <c r="AK218" s="7">
        <f t="shared" si="376"/>
        <v>1984214.63</v>
      </c>
      <c r="AL218" s="7">
        <f t="shared" si="376"/>
        <v>2523542.02</v>
      </c>
      <c r="AM218" s="7">
        <f t="shared" si="376"/>
        <v>4059531.86</v>
      </c>
      <c r="AN218" s="7">
        <f t="shared" si="376"/>
        <v>3394482.88</v>
      </c>
      <c r="AO218" s="7">
        <f t="shared" si="376"/>
        <v>43265535.770000003</v>
      </c>
      <c r="AP218" s="7">
        <f t="shared" si="376"/>
        <v>817498413.90999997</v>
      </c>
      <c r="AQ218" s="7">
        <f t="shared" si="376"/>
        <v>2025210.8</v>
      </c>
      <c r="AR218" s="7">
        <f t="shared" si="376"/>
        <v>590222350.20000005</v>
      </c>
      <c r="AS218" s="7">
        <f t="shared" si="376"/>
        <v>63641856.920000002</v>
      </c>
      <c r="AT218" s="7">
        <f t="shared" si="376"/>
        <v>20189361.690000001</v>
      </c>
      <c r="AU218" s="7">
        <f t="shared" si="376"/>
        <v>2375044.7799999998</v>
      </c>
      <c r="AV218" s="7">
        <f t="shared" si="376"/>
        <v>2791383.66</v>
      </c>
      <c r="AW218" s="7">
        <f t="shared" si="376"/>
        <v>2351358.11</v>
      </c>
      <c r="AX218" s="7">
        <f t="shared" si="376"/>
        <v>535683.29</v>
      </c>
      <c r="AY218" s="7">
        <f t="shared" si="376"/>
        <v>3912856.67</v>
      </c>
      <c r="AZ218" s="7">
        <f t="shared" si="376"/>
        <v>104084720.5</v>
      </c>
      <c r="BA218" s="7">
        <f t="shared" si="376"/>
        <v>84862071.900000006</v>
      </c>
      <c r="BB218" s="7">
        <f t="shared" si="376"/>
        <v>74396006.079999998</v>
      </c>
      <c r="BC218" s="7">
        <f t="shared" si="376"/>
        <v>263432821.61000001</v>
      </c>
      <c r="BD218" s="7">
        <f t="shared" si="376"/>
        <v>47114620.619999997</v>
      </c>
      <c r="BE218" s="7">
        <f t="shared" si="376"/>
        <v>12670549.609999999</v>
      </c>
      <c r="BF218" s="7">
        <f t="shared" si="376"/>
        <v>231883649.31</v>
      </c>
      <c r="BG218" s="7">
        <f t="shared" si="376"/>
        <v>9393589.0899999999</v>
      </c>
      <c r="BH218" s="7">
        <f t="shared" si="376"/>
        <v>5481314.9400000004</v>
      </c>
      <c r="BI218" s="7">
        <f t="shared" si="376"/>
        <v>2339619.33</v>
      </c>
      <c r="BJ218" s="7">
        <f t="shared" si="376"/>
        <v>59151524.270000003</v>
      </c>
      <c r="BK218" s="7">
        <f t="shared" si="376"/>
        <v>252978362.56</v>
      </c>
      <c r="BL218" s="7">
        <f t="shared" si="376"/>
        <v>1732318.45</v>
      </c>
      <c r="BM218" s="7">
        <f t="shared" si="376"/>
        <v>2473550.1</v>
      </c>
      <c r="BN218" s="7">
        <f t="shared" si="376"/>
        <v>32829563.690000001</v>
      </c>
      <c r="BO218" s="7">
        <f t="shared" ref="BO218:DZ218" si="377">BO209</f>
        <v>12333469.99</v>
      </c>
      <c r="BP218" s="7">
        <f t="shared" si="377"/>
        <v>1884912.79</v>
      </c>
      <c r="BQ218" s="7">
        <f t="shared" si="377"/>
        <v>57102711.420000002</v>
      </c>
      <c r="BR218" s="7">
        <f t="shared" si="377"/>
        <v>42683390.149999999</v>
      </c>
      <c r="BS218" s="7">
        <f t="shared" si="377"/>
        <v>10994261.77</v>
      </c>
      <c r="BT218" s="7">
        <f t="shared" si="377"/>
        <v>4054976.73</v>
      </c>
      <c r="BU218" s="7">
        <f t="shared" si="377"/>
        <v>3897369.23</v>
      </c>
      <c r="BV218" s="7">
        <f t="shared" si="377"/>
        <v>11979991.9</v>
      </c>
      <c r="BW218" s="7">
        <f t="shared" si="377"/>
        <v>18645969.140000001</v>
      </c>
      <c r="BX218" s="7">
        <f t="shared" si="377"/>
        <v>883695.22</v>
      </c>
      <c r="BY218" s="7">
        <f t="shared" si="377"/>
        <v>4951426.3099999996</v>
      </c>
      <c r="BZ218" s="7">
        <f t="shared" si="377"/>
        <v>2160042.65</v>
      </c>
      <c r="CA218" s="7">
        <f t="shared" si="377"/>
        <v>1465840.83</v>
      </c>
      <c r="CB218" s="7">
        <f t="shared" si="377"/>
        <v>739028329.59000003</v>
      </c>
      <c r="CC218" s="7">
        <f t="shared" si="377"/>
        <v>1789255.06</v>
      </c>
      <c r="CD218" s="7">
        <f t="shared" si="377"/>
        <v>455513</v>
      </c>
      <c r="CE218" s="7">
        <f t="shared" si="377"/>
        <v>1374738.23</v>
      </c>
      <c r="CF218" s="7">
        <f t="shared" si="377"/>
        <v>1284546.6599999999</v>
      </c>
      <c r="CG218" s="7">
        <f t="shared" si="377"/>
        <v>1928642.04</v>
      </c>
      <c r="CH218" s="7">
        <f t="shared" si="377"/>
        <v>1019438.09</v>
      </c>
      <c r="CI218" s="7">
        <f t="shared" si="377"/>
        <v>6556654.1200000001</v>
      </c>
      <c r="CJ218" s="7">
        <f t="shared" si="377"/>
        <v>9292465.1999999993</v>
      </c>
      <c r="CK218" s="7">
        <f t="shared" si="377"/>
        <v>63910545.780000001</v>
      </c>
      <c r="CL218" s="7">
        <f t="shared" si="377"/>
        <v>12688426.66</v>
      </c>
      <c r="CM218" s="7">
        <f t="shared" si="377"/>
        <v>7483461.4100000001</v>
      </c>
      <c r="CN218" s="7">
        <f t="shared" si="377"/>
        <v>297077818.30000001</v>
      </c>
      <c r="CO218" s="7">
        <f t="shared" si="377"/>
        <v>138578335.44999999</v>
      </c>
      <c r="CP218" s="7">
        <f t="shared" si="377"/>
        <v>9572662.9499999993</v>
      </c>
      <c r="CQ218" s="7">
        <f t="shared" si="377"/>
        <v>8418791.2699999996</v>
      </c>
      <c r="CR218" s="7">
        <f t="shared" si="377"/>
        <v>1861226.12</v>
      </c>
      <c r="CS218" s="7">
        <f t="shared" si="377"/>
        <v>3257828.98</v>
      </c>
      <c r="CT218" s="7">
        <f t="shared" si="377"/>
        <v>988463.21</v>
      </c>
      <c r="CU218" s="7">
        <f t="shared" si="377"/>
        <v>4911476.91</v>
      </c>
      <c r="CV218" s="7">
        <f t="shared" si="377"/>
        <v>455513</v>
      </c>
      <c r="CW218" s="7">
        <f t="shared" si="377"/>
        <v>1849382.78</v>
      </c>
      <c r="CX218" s="7">
        <f t="shared" si="377"/>
        <v>4334661.71</v>
      </c>
      <c r="CY218" s="7">
        <f t="shared" si="377"/>
        <v>455513</v>
      </c>
      <c r="CZ218" s="7">
        <f t="shared" si="377"/>
        <v>19271844</v>
      </c>
      <c r="DA218" s="7">
        <f t="shared" si="377"/>
        <v>1733682.48</v>
      </c>
      <c r="DB218" s="7">
        <f t="shared" si="377"/>
        <v>2833290.86</v>
      </c>
      <c r="DC218" s="7">
        <f t="shared" si="377"/>
        <v>1383848.49</v>
      </c>
      <c r="DD218" s="7">
        <f t="shared" si="377"/>
        <v>1474040.07</v>
      </c>
      <c r="DE218" s="7">
        <f t="shared" si="377"/>
        <v>3619506.3</v>
      </c>
      <c r="DF218" s="7">
        <f t="shared" si="377"/>
        <v>201178576.02000001</v>
      </c>
      <c r="DG218" s="7">
        <f t="shared" si="377"/>
        <v>817742.91</v>
      </c>
      <c r="DH218" s="7">
        <f t="shared" si="377"/>
        <v>18983561.530000001</v>
      </c>
      <c r="DI218" s="7">
        <f t="shared" si="377"/>
        <v>24691891.140000001</v>
      </c>
      <c r="DJ218" s="7">
        <f t="shared" si="377"/>
        <v>6049765.2300000004</v>
      </c>
      <c r="DK218" s="7">
        <f t="shared" si="377"/>
        <v>4295288.46</v>
      </c>
      <c r="DL218" s="7">
        <f t="shared" si="377"/>
        <v>53995599.990000002</v>
      </c>
      <c r="DM218" s="7">
        <f t="shared" si="377"/>
        <v>2315828.09</v>
      </c>
      <c r="DN218" s="7">
        <f t="shared" si="377"/>
        <v>12829068.130000001</v>
      </c>
      <c r="DO218" s="7">
        <f t="shared" si="377"/>
        <v>30100299.039999999</v>
      </c>
      <c r="DP218" s="7">
        <f t="shared" si="377"/>
        <v>1866692.27</v>
      </c>
      <c r="DQ218" s="7">
        <f t="shared" si="377"/>
        <v>6718816.75</v>
      </c>
      <c r="DR218" s="7">
        <f t="shared" si="377"/>
        <v>13319200.119999999</v>
      </c>
      <c r="DS218" s="7">
        <f t="shared" si="377"/>
        <v>7198016.4299999997</v>
      </c>
      <c r="DT218" s="7">
        <f t="shared" si="377"/>
        <v>1526879.58</v>
      </c>
      <c r="DU218" s="7">
        <f t="shared" si="377"/>
        <v>3474653.16</v>
      </c>
      <c r="DV218" s="7">
        <f t="shared" si="377"/>
        <v>2013367.46</v>
      </c>
      <c r="DW218" s="7">
        <f t="shared" si="377"/>
        <v>3037360.68</v>
      </c>
      <c r="DX218" s="7">
        <f t="shared" si="377"/>
        <v>1579719.08</v>
      </c>
      <c r="DY218" s="7">
        <f t="shared" si="377"/>
        <v>3034627.61</v>
      </c>
      <c r="DZ218" s="7">
        <f t="shared" si="377"/>
        <v>7422641.5899999999</v>
      </c>
      <c r="EA218" s="7">
        <f t="shared" ref="EA218:FX218" si="378">EA209</f>
        <v>5754951.2400000002</v>
      </c>
      <c r="EB218" s="7">
        <f t="shared" si="378"/>
        <v>5548148.3399999999</v>
      </c>
      <c r="EC218" s="7">
        <f t="shared" si="378"/>
        <v>2908906.02</v>
      </c>
      <c r="ED218" s="7">
        <f t="shared" si="378"/>
        <v>14988199.75</v>
      </c>
      <c r="EE218" s="7">
        <f t="shared" si="378"/>
        <v>1702707.59</v>
      </c>
      <c r="EF218" s="7">
        <f t="shared" si="378"/>
        <v>14047025.27</v>
      </c>
      <c r="EG218" s="7">
        <f t="shared" si="378"/>
        <v>2599157.1800000002</v>
      </c>
      <c r="EH218" s="7">
        <f t="shared" si="378"/>
        <v>2270789.56</v>
      </c>
      <c r="EI218" s="7">
        <f t="shared" si="378"/>
        <v>144512012.02000001</v>
      </c>
      <c r="EJ218" s="7">
        <f t="shared" si="378"/>
        <v>93552727.890000001</v>
      </c>
      <c r="EK218" s="7">
        <f t="shared" si="378"/>
        <v>6364427.6399999997</v>
      </c>
      <c r="EL218" s="7">
        <f t="shared" si="378"/>
        <v>4340127.8600000003</v>
      </c>
      <c r="EM218" s="7">
        <f t="shared" si="378"/>
        <v>3851817.93</v>
      </c>
      <c r="EN218" s="7">
        <f t="shared" si="378"/>
        <v>10652308.710000001</v>
      </c>
      <c r="EO218" s="7">
        <f t="shared" si="378"/>
        <v>3421813.66</v>
      </c>
      <c r="EP218" s="7">
        <f t="shared" si="378"/>
        <v>3572132.95</v>
      </c>
      <c r="EQ218" s="7">
        <f t="shared" si="378"/>
        <v>27072959.640000001</v>
      </c>
      <c r="ER218" s="7">
        <f t="shared" si="378"/>
        <v>2773675.91</v>
      </c>
      <c r="ES218" s="7">
        <f t="shared" si="378"/>
        <v>1409357.22</v>
      </c>
      <c r="ET218" s="7">
        <f t="shared" si="378"/>
        <v>2037054.14</v>
      </c>
      <c r="EU218" s="7">
        <f t="shared" si="378"/>
        <v>5582767.3300000001</v>
      </c>
      <c r="EV218" s="7">
        <f t="shared" si="378"/>
        <v>744821.01</v>
      </c>
      <c r="EW218" s="7">
        <f t="shared" si="378"/>
        <v>8241141.2000000002</v>
      </c>
      <c r="EX218" s="7">
        <f t="shared" si="378"/>
        <v>1726394.27</v>
      </c>
      <c r="EY218" s="7">
        <f t="shared" si="378"/>
        <v>8829501.7200000007</v>
      </c>
      <c r="EZ218" s="7">
        <f t="shared" si="378"/>
        <v>1302767.18</v>
      </c>
      <c r="FA218" s="7">
        <f t="shared" si="378"/>
        <v>31577186.690000001</v>
      </c>
      <c r="FB218" s="7">
        <f t="shared" si="378"/>
        <v>3107509.69</v>
      </c>
      <c r="FC218" s="7">
        <f t="shared" si="378"/>
        <v>19684538.780000001</v>
      </c>
      <c r="FD218" s="7">
        <f t="shared" si="378"/>
        <v>3671434.78</v>
      </c>
      <c r="FE218" s="7">
        <f t="shared" si="378"/>
        <v>924691.39</v>
      </c>
      <c r="FF218" s="7">
        <f t="shared" si="378"/>
        <v>2009723.36</v>
      </c>
      <c r="FG218" s="7">
        <f t="shared" si="378"/>
        <v>1211664.58</v>
      </c>
      <c r="FH218" s="7">
        <f t="shared" si="378"/>
        <v>783482.36</v>
      </c>
      <c r="FI218" s="7">
        <f t="shared" si="378"/>
        <v>17371956.530000001</v>
      </c>
      <c r="FJ218" s="7">
        <f t="shared" si="378"/>
        <v>19022222.879999999</v>
      </c>
      <c r="FK218" s="7">
        <f t="shared" si="378"/>
        <v>23472584.890000001</v>
      </c>
      <c r="FL218" s="7">
        <f t="shared" si="378"/>
        <v>69512194.829999998</v>
      </c>
      <c r="FM218" s="7">
        <f t="shared" si="378"/>
        <v>35183824.119999997</v>
      </c>
      <c r="FN218" s="7">
        <f t="shared" si="378"/>
        <v>203458072.55000001</v>
      </c>
      <c r="FO218" s="7">
        <f t="shared" si="378"/>
        <v>10234466.08</v>
      </c>
      <c r="FP218" s="7">
        <f t="shared" si="378"/>
        <v>20479864.48</v>
      </c>
      <c r="FQ218" s="7">
        <f t="shared" si="378"/>
        <v>8759514.9900000002</v>
      </c>
      <c r="FR218" s="7">
        <f t="shared" si="378"/>
        <v>1608871.92</v>
      </c>
      <c r="FS218" s="7">
        <f t="shared" si="378"/>
        <v>1927731.02</v>
      </c>
      <c r="FT218" s="7">
        <f t="shared" si="378"/>
        <v>634985.12</v>
      </c>
      <c r="FU218" s="7">
        <f t="shared" si="378"/>
        <v>7850311.04</v>
      </c>
      <c r="FV218" s="7">
        <f t="shared" si="378"/>
        <v>6595828.2400000002</v>
      </c>
      <c r="FW218" s="7">
        <f t="shared" si="378"/>
        <v>1756458.13</v>
      </c>
      <c r="FX218" s="7">
        <f t="shared" si="378"/>
        <v>553903.81000000006</v>
      </c>
      <c r="FY218" s="7"/>
      <c r="FZ218" s="7">
        <f>SUM(C218:FX218)</f>
        <v>8084343299.75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581</v>
      </c>
      <c r="B219" s="7" t="s">
        <v>578</v>
      </c>
      <c r="C219" s="7">
        <f t="shared" ref="C219:BN219" si="379">IF(C193&gt;0,C193,999999999.99)</f>
        <v>184629974.81</v>
      </c>
      <c r="D219" s="7">
        <f t="shared" si="379"/>
        <v>2657980706.04</v>
      </c>
      <c r="E219" s="7">
        <f t="shared" si="379"/>
        <v>181219525.97</v>
      </c>
      <c r="F219" s="7">
        <f t="shared" si="379"/>
        <v>999999999.99000001</v>
      </c>
      <c r="G219" s="7">
        <f t="shared" si="379"/>
        <v>999999999.99000001</v>
      </c>
      <c r="H219" s="7">
        <f t="shared" si="379"/>
        <v>999999999.99000001</v>
      </c>
      <c r="I219" s="7">
        <f t="shared" si="379"/>
        <v>291335550.62</v>
      </c>
      <c r="J219" s="7">
        <f t="shared" si="379"/>
        <v>34613870.520000003</v>
      </c>
      <c r="K219" s="7">
        <f t="shared" si="379"/>
        <v>999999999.99000001</v>
      </c>
      <c r="L219" s="7">
        <f t="shared" si="379"/>
        <v>37092420.229999997</v>
      </c>
      <c r="M219" s="7">
        <f t="shared" si="379"/>
        <v>17332845.149999999</v>
      </c>
      <c r="N219" s="7">
        <f t="shared" si="379"/>
        <v>999999999.99000001</v>
      </c>
      <c r="O219" s="7">
        <f t="shared" si="379"/>
        <v>999999999.99000001</v>
      </c>
      <c r="P219" s="7">
        <f t="shared" si="379"/>
        <v>999999999.99000001</v>
      </c>
      <c r="Q219" s="7">
        <f t="shared" si="379"/>
        <v>3611982584.8299999</v>
      </c>
      <c r="R219" s="7">
        <f t="shared" si="379"/>
        <v>999999999.99000001</v>
      </c>
      <c r="S219" s="7">
        <f t="shared" si="379"/>
        <v>22127708.469999999</v>
      </c>
      <c r="T219" s="7">
        <f t="shared" si="379"/>
        <v>999999999.99000001</v>
      </c>
      <c r="U219" s="7">
        <f t="shared" si="379"/>
        <v>999999999.99000001</v>
      </c>
      <c r="V219" s="7">
        <f t="shared" si="379"/>
        <v>999999999.99000001</v>
      </c>
      <c r="W219" s="7">
        <f t="shared" si="379"/>
        <v>999999999.99000001</v>
      </c>
      <c r="X219" s="7">
        <f t="shared" si="379"/>
        <v>999999999.99000001</v>
      </c>
      <c r="Y219" s="7">
        <f t="shared" si="379"/>
        <v>21475547.780000001</v>
      </c>
      <c r="Z219" s="7">
        <f t="shared" si="379"/>
        <v>999999999.99000001</v>
      </c>
      <c r="AA219" s="7">
        <f t="shared" si="379"/>
        <v>999999999.99000001</v>
      </c>
      <c r="AB219" s="7">
        <f t="shared" si="379"/>
        <v>999999999.99000001</v>
      </c>
      <c r="AC219" s="7">
        <f t="shared" si="379"/>
        <v>999999999.99000001</v>
      </c>
      <c r="AD219" s="7">
        <f t="shared" si="379"/>
        <v>999999999.99000001</v>
      </c>
      <c r="AE219" s="7">
        <f t="shared" si="379"/>
        <v>999999999.99000001</v>
      </c>
      <c r="AF219" s="7">
        <f t="shared" si="379"/>
        <v>999999999.99000001</v>
      </c>
      <c r="AG219" s="7">
        <f t="shared" si="379"/>
        <v>999999999.99000001</v>
      </c>
      <c r="AH219" s="7">
        <f t="shared" si="379"/>
        <v>12282100.52</v>
      </c>
      <c r="AI219" s="7">
        <f t="shared" si="379"/>
        <v>999999999.99000001</v>
      </c>
      <c r="AJ219" s="7">
        <f t="shared" si="379"/>
        <v>999999999.99000001</v>
      </c>
      <c r="AK219" s="7">
        <f t="shared" si="379"/>
        <v>999999999.99000001</v>
      </c>
      <c r="AL219" s="7">
        <f t="shared" si="379"/>
        <v>999999999.99000001</v>
      </c>
      <c r="AM219" s="7">
        <f t="shared" si="379"/>
        <v>999999999.99000001</v>
      </c>
      <c r="AN219" s="7">
        <f t="shared" si="379"/>
        <v>999999999.99000001</v>
      </c>
      <c r="AO219" s="7">
        <f t="shared" si="379"/>
        <v>86256527.180000007</v>
      </c>
      <c r="AP219" s="7">
        <f t="shared" si="379"/>
        <v>14839727688.73</v>
      </c>
      <c r="AQ219" s="7">
        <f t="shared" si="379"/>
        <v>999999999.99000001</v>
      </c>
      <c r="AR219" s="7">
        <f t="shared" si="379"/>
        <v>999999999.99000001</v>
      </c>
      <c r="AS219" s="7">
        <f t="shared" si="379"/>
        <v>999999999.99000001</v>
      </c>
      <c r="AT219" s="7">
        <f t="shared" si="379"/>
        <v>999999999.99000001</v>
      </c>
      <c r="AU219" s="7">
        <f t="shared" si="379"/>
        <v>999999999.99000001</v>
      </c>
      <c r="AV219" s="7">
        <f t="shared" si="379"/>
        <v>999999999.99000001</v>
      </c>
      <c r="AW219" s="7">
        <f t="shared" si="379"/>
        <v>999999999.99000001</v>
      </c>
      <c r="AX219" s="7">
        <f t="shared" si="379"/>
        <v>999999999.99000001</v>
      </c>
      <c r="AY219" s="7">
        <f t="shared" si="379"/>
        <v>999999999.99000001</v>
      </c>
      <c r="AZ219" s="7">
        <f t="shared" si="379"/>
        <v>380213622.22000003</v>
      </c>
      <c r="BA219" s="7">
        <f t="shared" si="379"/>
        <v>206595284.50999999</v>
      </c>
      <c r="BB219" s="7">
        <f t="shared" si="379"/>
        <v>167367409.52000001</v>
      </c>
      <c r="BC219" s="7">
        <f t="shared" si="379"/>
        <v>1596937087</v>
      </c>
      <c r="BD219" s="7">
        <f t="shared" si="379"/>
        <v>999999999.99000001</v>
      </c>
      <c r="BE219" s="7">
        <f t="shared" si="379"/>
        <v>999999999.99000001</v>
      </c>
      <c r="BF219" s="7">
        <f t="shared" si="379"/>
        <v>999999999.99000001</v>
      </c>
      <c r="BG219" s="7">
        <f t="shared" si="379"/>
        <v>12367926.640000001</v>
      </c>
      <c r="BH219" s="7">
        <f t="shared" si="379"/>
        <v>999999999.99000001</v>
      </c>
      <c r="BI219" s="7">
        <f t="shared" si="379"/>
        <v>999999999.99000001</v>
      </c>
      <c r="BJ219" s="7">
        <f t="shared" si="379"/>
        <v>999999999.99000001</v>
      </c>
      <c r="BK219" s="7">
        <f t="shared" si="379"/>
        <v>767957123.22000003</v>
      </c>
      <c r="BL219" s="7">
        <f t="shared" si="379"/>
        <v>999999999.99000001</v>
      </c>
      <c r="BM219" s="7">
        <f t="shared" si="379"/>
        <v>999999999.99000001</v>
      </c>
      <c r="BN219" s="7">
        <f t="shared" si="379"/>
        <v>56253550.07</v>
      </c>
      <c r="BO219" s="7">
        <f t="shared" ref="BO219:DZ219" si="380">IF(BO193&gt;0,BO193,999999999.99)</f>
        <v>15533960.18</v>
      </c>
      <c r="BP219" s="7">
        <f t="shared" si="380"/>
        <v>999999999.99000001</v>
      </c>
      <c r="BQ219" s="7">
        <f t="shared" si="380"/>
        <v>999999999.99000001</v>
      </c>
      <c r="BR219" s="7">
        <f t="shared" si="380"/>
        <v>77089589.349999994</v>
      </c>
      <c r="BS219" s="7">
        <f t="shared" si="380"/>
        <v>15314758.539999999</v>
      </c>
      <c r="BT219" s="7">
        <f t="shared" si="380"/>
        <v>999999999.99000001</v>
      </c>
      <c r="BU219" s="7">
        <f t="shared" si="380"/>
        <v>999999999.99000001</v>
      </c>
      <c r="BV219" s="7">
        <f t="shared" si="380"/>
        <v>999999999.99000001</v>
      </c>
      <c r="BW219" s="7">
        <f t="shared" si="380"/>
        <v>999999999.99000001</v>
      </c>
      <c r="BX219" s="7">
        <f t="shared" si="380"/>
        <v>999999999.99000001</v>
      </c>
      <c r="BY219" s="7">
        <f t="shared" si="380"/>
        <v>5823001.3099999996</v>
      </c>
      <c r="BZ219" s="7">
        <f t="shared" si="380"/>
        <v>999999999.99000001</v>
      </c>
      <c r="CA219" s="7">
        <f t="shared" si="380"/>
        <v>999999999.99000001</v>
      </c>
      <c r="CB219" s="7">
        <f t="shared" si="380"/>
        <v>999999999.99000001</v>
      </c>
      <c r="CC219" s="7">
        <f t="shared" si="380"/>
        <v>999999999.99000001</v>
      </c>
      <c r="CD219" s="7">
        <f t="shared" si="380"/>
        <v>999999999.99000001</v>
      </c>
      <c r="CE219" s="7">
        <f t="shared" si="380"/>
        <v>999999999.99000001</v>
      </c>
      <c r="CF219" s="7">
        <f t="shared" si="380"/>
        <v>999999999.99000001</v>
      </c>
      <c r="CG219" s="7">
        <f t="shared" si="380"/>
        <v>999999999.99000001</v>
      </c>
      <c r="CH219" s="7">
        <f t="shared" si="380"/>
        <v>999999999.99000001</v>
      </c>
      <c r="CI219" s="7">
        <f t="shared" si="380"/>
        <v>7668957.3499999996</v>
      </c>
      <c r="CJ219" s="7">
        <f t="shared" si="380"/>
        <v>12299390.98</v>
      </c>
      <c r="CK219" s="7">
        <f t="shared" si="380"/>
        <v>999999999.99000001</v>
      </c>
      <c r="CL219" s="7">
        <f t="shared" si="380"/>
        <v>999999999.99000001</v>
      </c>
      <c r="CM219" s="7">
        <f t="shared" si="380"/>
        <v>9630530.4399999995</v>
      </c>
      <c r="CN219" s="7">
        <f t="shared" si="380"/>
        <v>999999999.99000001</v>
      </c>
      <c r="CO219" s="7">
        <f t="shared" si="380"/>
        <v>999999999.99000001</v>
      </c>
      <c r="CP219" s="7">
        <f t="shared" si="380"/>
        <v>12548356.48</v>
      </c>
      <c r="CQ219" s="7">
        <f t="shared" si="380"/>
        <v>11092479.279999999</v>
      </c>
      <c r="CR219" s="7">
        <f t="shared" si="380"/>
        <v>999999999.99000001</v>
      </c>
      <c r="CS219" s="7">
        <f t="shared" si="380"/>
        <v>999999999.99000001</v>
      </c>
      <c r="CT219" s="7">
        <f t="shared" si="380"/>
        <v>999999999.99000001</v>
      </c>
      <c r="CU219" s="7">
        <f t="shared" si="380"/>
        <v>999999999.99000001</v>
      </c>
      <c r="CV219" s="7">
        <f t="shared" si="380"/>
        <v>999999999.99000001</v>
      </c>
      <c r="CW219" s="7">
        <f t="shared" si="380"/>
        <v>999999999.99000001</v>
      </c>
      <c r="CX219" s="7">
        <f t="shared" si="380"/>
        <v>5078257.2</v>
      </c>
      <c r="CY219" s="7">
        <f t="shared" si="380"/>
        <v>999999999.99000001</v>
      </c>
      <c r="CZ219" s="7">
        <f t="shared" si="380"/>
        <v>27415884</v>
      </c>
      <c r="DA219" s="7">
        <f t="shared" si="380"/>
        <v>999999999.99000001</v>
      </c>
      <c r="DB219" s="7">
        <f t="shared" si="380"/>
        <v>999999999.99000001</v>
      </c>
      <c r="DC219" s="7">
        <f t="shared" si="380"/>
        <v>999999999.99000001</v>
      </c>
      <c r="DD219" s="7">
        <f t="shared" si="380"/>
        <v>999999999.99000001</v>
      </c>
      <c r="DE219" s="7">
        <f t="shared" si="380"/>
        <v>999999999.99000001</v>
      </c>
      <c r="DF219" s="7">
        <f t="shared" si="380"/>
        <v>892515730.64999998</v>
      </c>
      <c r="DG219" s="7">
        <f t="shared" si="380"/>
        <v>999999999.99000001</v>
      </c>
      <c r="DH219" s="7">
        <f t="shared" si="380"/>
        <v>26268593.609999999</v>
      </c>
      <c r="DI219" s="7">
        <f t="shared" si="380"/>
        <v>38462078.039999999</v>
      </c>
      <c r="DJ219" s="7">
        <f t="shared" si="380"/>
        <v>7281768.7699999996</v>
      </c>
      <c r="DK219" s="7">
        <f t="shared" si="380"/>
        <v>5032498.26</v>
      </c>
      <c r="DL219" s="7">
        <f t="shared" si="380"/>
        <v>118562764.52</v>
      </c>
      <c r="DM219" s="7">
        <f t="shared" si="380"/>
        <v>999999999.99000001</v>
      </c>
      <c r="DN219" s="7">
        <f t="shared" si="380"/>
        <v>17591916.699999999</v>
      </c>
      <c r="DO219" s="7">
        <f t="shared" si="380"/>
        <v>50952105.990000002</v>
      </c>
      <c r="DP219" s="7">
        <f t="shared" si="380"/>
        <v>999999999.99000001</v>
      </c>
      <c r="DQ219" s="7">
        <f t="shared" si="380"/>
        <v>999999999.99000001</v>
      </c>
      <c r="DR219" s="7">
        <f t="shared" si="380"/>
        <v>18970068.739999998</v>
      </c>
      <c r="DS219" s="7">
        <f t="shared" si="380"/>
        <v>9083231.0700000003</v>
      </c>
      <c r="DT219" s="7">
        <f t="shared" si="380"/>
        <v>999999999.99000001</v>
      </c>
      <c r="DU219" s="7">
        <f t="shared" si="380"/>
        <v>999999999.99000001</v>
      </c>
      <c r="DV219" s="7">
        <f t="shared" si="380"/>
        <v>999999999.99000001</v>
      </c>
      <c r="DW219" s="7">
        <f t="shared" si="380"/>
        <v>999999999.99000001</v>
      </c>
      <c r="DX219" s="7">
        <f t="shared" si="380"/>
        <v>999999999.99000001</v>
      </c>
      <c r="DY219" s="7">
        <f t="shared" si="380"/>
        <v>999999999.99000001</v>
      </c>
      <c r="DZ219" s="7">
        <f t="shared" si="380"/>
        <v>999999999.99000001</v>
      </c>
      <c r="EA219" s="7">
        <f t="shared" ref="EA219:FX219" si="381">IF(EA193&gt;0,EA193,999999999.99)</f>
        <v>999999999.99000001</v>
      </c>
      <c r="EB219" s="7">
        <f t="shared" si="381"/>
        <v>6612070.3300000001</v>
      </c>
      <c r="EC219" s="7">
        <f t="shared" si="381"/>
        <v>999999999.99000001</v>
      </c>
      <c r="ED219" s="7">
        <f t="shared" si="381"/>
        <v>999999999.99000001</v>
      </c>
      <c r="EE219" s="7">
        <f t="shared" si="381"/>
        <v>999999999.99000001</v>
      </c>
      <c r="EF219" s="7">
        <f t="shared" si="381"/>
        <v>19302464.43</v>
      </c>
      <c r="EG219" s="7">
        <f t="shared" si="381"/>
        <v>999999999.99000001</v>
      </c>
      <c r="EH219" s="7">
        <f t="shared" si="381"/>
        <v>999999999.99000001</v>
      </c>
      <c r="EI219" s="7">
        <f t="shared" si="381"/>
        <v>690474283.5</v>
      </c>
      <c r="EJ219" s="7">
        <f t="shared" si="381"/>
        <v>234368089.08000001</v>
      </c>
      <c r="EK219" s="7">
        <f t="shared" si="381"/>
        <v>999999999.99000001</v>
      </c>
      <c r="EL219" s="7">
        <f t="shared" si="381"/>
        <v>999999999.99000001</v>
      </c>
      <c r="EM219" s="7">
        <f t="shared" si="381"/>
        <v>999999999.99000001</v>
      </c>
      <c r="EN219" s="7">
        <f t="shared" si="381"/>
        <v>13762979.82</v>
      </c>
      <c r="EO219" s="7">
        <f t="shared" si="381"/>
        <v>999999999.99000001</v>
      </c>
      <c r="EP219" s="7">
        <f t="shared" si="381"/>
        <v>999999999.99000001</v>
      </c>
      <c r="EQ219" s="7">
        <f t="shared" si="381"/>
        <v>999999999.99000001</v>
      </c>
      <c r="ER219" s="7">
        <f t="shared" si="381"/>
        <v>999999999.99000001</v>
      </c>
      <c r="ES219" s="7">
        <f t="shared" si="381"/>
        <v>999999999.99000001</v>
      </c>
      <c r="ET219" s="7">
        <f t="shared" si="381"/>
        <v>999999999.99000001</v>
      </c>
      <c r="EU219" s="7">
        <f t="shared" si="381"/>
        <v>6781428.9900000002</v>
      </c>
      <c r="EV219" s="7">
        <f t="shared" si="381"/>
        <v>999999999.99000001</v>
      </c>
      <c r="EW219" s="7">
        <f t="shared" si="381"/>
        <v>999999999.99000001</v>
      </c>
      <c r="EX219" s="7">
        <f t="shared" si="381"/>
        <v>999999999.99000001</v>
      </c>
      <c r="EY219" s="7">
        <f t="shared" si="381"/>
        <v>9389755.7899999991</v>
      </c>
      <c r="EZ219" s="7">
        <f t="shared" si="381"/>
        <v>999999999.99000001</v>
      </c>
      <c r="FA219" s="7">
        <f t="shared" si="381"/>
        <v>999999999.99000001</v>
      </c>
      <c r="FB219" s="7">
        <f t="shared" si="381"/>
        <v>999999999.99000001</v>
      </c>
      <c r="FC219" s="7">
        <f t="shared" si="381"/>
        <v>999999999.99000001</v>
      </c>
      <c r="FD219" s="7">
        <f t="shared" si="381"/>
        <v>999999999.99000001</v>
      </c>
      <c r="FE219" s="7">
        <f t="shared" si="381"/>
        <v>999999999.99000001</v>
      </c>
      <c r="FF219" s="7">
        <f t="shared" si="381"/>
        <v>999999999.99000001</v>
      </c>
      <c r="FG219" s="7">
        <f t="shared" si="381"/>
        <v>999999999.99000001</v>
      </c>
      <c r="FH219" s="7">
        <f t="shared" si="381"/>
        <v>999999999.99000001</v>
      </c>
      <c r="FI219" s="7">
        <f t="shared" si="381"/>
        <v>25176174.030000001</v>
      </c>
      <c r="FJ219" s="7">
        <f t="shared" si="381"/>
        <v>999999999.99000001</v>
      </c>
      <c r="FK219" s="7">
        <f t="shared" si="381"/>
        <v>35173831.899999999</v>
      </c>
      <c r="FL219" s="7">
        <f t="shared" si="381"/>
        <v>999999999.99000001</v>
      </c>
      <c r="FM219" s="7">
        <f t="shared" si="381"/>
        <v>999999999.99000001</v>
      </c>
      <c r="FN219" s="7">
        <f t="shared" si="381"/>
        <v>1161839457.25</v>
      </c>
      <c r="FO219" s="7">
        <f t="shared" si="381"/>
        <v>13125887.01</v>
      </c>
      <c r="FP219" s="7">
        <f t="shared" si="381"/>
        <v>32924183.84</v>
      </c>
      <c r="FQ219" s="7">
        <f t="shared" si="381"/>
        <v>11048072.93</v>
      </c>
      <c r="FR219" s="7">
        <f t="shared" si="381"/>
        <v>999999999.99000001</v>
      </c>
      <c r="FS219" s="7">
        <f t="shared" si="381"/>
        <v>999999999.99000001</v>
      </c>
      <c r="FT219" s="7">
        <f t="shared" si="381"/>
        <v>999999999.99000001</v>
      </c>
      <c r="FU219" s="7">
        <f t="shared" si="381"/>
        <v>10399432.34</v>
      </c>
      <c r="FV219" s="7">
        <f t="shared" si="381"/>
        <v>8020677.9199999999</v>
      </c>
      <c r="FW219" s="7">
        <f t="shared" si="381"/>
        <v>999999999.99000001</v>
      </c>
      <c r="FX219" s="7">
        <f t="shared" si="381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579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580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584</v>
      </c>
      <c r="B222" s="7" t="s">
        <v>582</v>
      </c>
      <c r="C222" s="7">
        <f t="shared" ref="C222:BN222" si="382">MIN(C219,MAX(C217,C218))</f>
        <v>85313505.083279014</v>
      </c>
      <c r="D222" s="7">
        <f t="shared" si="382"/>
        <v>400797339.72058254</v>
      </c>
      <c r="E222" s="7">
        <f t="shared" si="382"/>
        <v>71751523.456310317</v>
      </c>
      <c r="F222" s="7">
        <f t="shared" si="382"/>
        <v>185020698.36880273</v>
      </c>
      <c r="G222" s="7">
        <f t="shared" si="382"/>
        <v>11311276.832374103</v>
      </c>
      <c r="H222" s="7">
        <f t="shared" si="382"/>
        <v>10560623.436536392</v>
      </c>
      <c r="I222" s="7">
        <f t="shared" si="382"/>
        <v>97317283.24184382</v>
      </c>
      <c r="J222" s="7">
        <f t="shared" si="382"/>
        <v>22725800.894776426</v>
      </c>
      <c r="K222" s="7">
        <f t="shared" si="382"/>
        <v>3514556.4111478468</v>
      </c>
      <c r="L222" s="7">
        <f t="shared" si="382"/>
        <v>24676246.266904168</v>
      </c>
      <c r="M222" s="7">
        <f t="shared" si="382"/>
        <v>14125874.931825224</v>
      </c>
      <c r="N222" s="7">
        <f t="shared" si="382"/>
        <v>516658589.33956462</v>
      </c>
      <c r="O222" s="7">
        <f t="shared" si="382"/>
        <v>133119888.69320412</v>
      </c>
      <c r="P222" s="7">
        <f t="shared" si="382"/>
        <v>3629576.7354998128</v>
      </c>
      <c r="Q222" s="7">
        <f t="shared" si="382"/>
        <v>403884556.10311294</v>
      </c>
      <c r="R222" s="7">
        <f t="shared" si="382"/>
        <v>42899124.257179774</v>
      </c>
      <c r="S222" s="7">
        <f t="shared" si="382"/>
        <v>16649052.948184816</v>
      </c>
      <c r="T222" s="7">
        <f t="shared" si="382"/>
        <v>2397628.69</v>
      </c>
      <c r="U222" s="7">
        <f t="shared" si="382"/>
        <v>1105497.01</v>
      </c>
      <c r="V222" s="7">
        <f t="shared" si="382"/>
        <v>3661893.7699999996</v>
      </c>
      <c r="W222" s="7">
        <f t="shared" si="382"/>
        <v>2165889.4758090558</v>
      </c>
      <c r="X222" s="7">
        <f t="shared" si="382"/>
        <v>976106.01</v>
      </c>
      <c r="Y222" s="7">
        <f t="shared" si="382"/>
        <v>20938799.617759332</v>
      </c>
      <c r="Z222" s="7">
        <f t="shared" si="382"/>
        <v>3120796.7666945602</v>
      </c>
      <c r="AA222" s="7">
        <f t="shared" si="382"/>
        <v>289078919.77414185</v>
      </c>
      <c r="AB222" s="7">
        <f t="shared" si="382"/>
        <v>286197530.52955538</v>
      </c>
      <c r="AC222" s="7">
        <f t="shared" si="382"/>
        <v>9754513.7754398156</v>
      </c>
      <c r="AD222" s="7">
        <f t="shared" si="382"/>
        <v>12646014.209581444</v>
      </c>
      <c r="AE222" s="7">
        <f t="shared" si="382"/>
        <v>1767382.573508719</v>
      </c>
      <c r="AF222" s="7">
        <f t="shared" si="382"/>
        <v>2838042.8504998679</v>
      </c>
      <c r="AG222" s="7">
        <f t="shared" si="382"/>
        <v>7138003.4817846557</v>
      </c>
      <c r="AH222" s="7">
        <f t="shared" si="382"/>
        <v>10292583.077750022</v>
      </c>
      <c r="AI222" s="7">
        <f t="shared" si="382"/>
        <v>4103525.1731990105</v>
      </c>
      <c r="AJ222" s="7">
        <f t="shared" si="382"/>
        <v>2722935.2888430343</v>
      </c>
      <c r="AK222" s="7">
        <f t="shared" si="382"/>
        <v>3257857.12</v>
      </c>
      <c r="AL222" s="7">
        <f t="shared" si="382"/>
        <v>3690213.4374940763</v>
      </c>
      <c r="AM222" s="7">
        <f t="shared" si="382"/>
        <v>4754515.37</v>
      </c>
      <c r="AN222" s="7">
        <f t="shared" si="382"/>
        <v>4432389.6899999995</v>
      </c>
      <c r="AO222" s="7">
        <f t="shared" si="382"/>
        <v>44783002.226316921</v>
      </c>
      <c r="AP222" s="7">
        <f t="shared" si="382"/>
        <v>898353241.60046029</v>
      </c>
      <c r="AQ222" s="7">
        <f t="shared" si="382"/>
        <v>3364278.4899999998</v>
      </c>
      <c r="AR222" s="7">
        <f t="shared" si="382"/>
        <v>597941610.14147115</v>
      </c>
      <c r="AS222" s="7">
        <f t="shared" si="382"/>
        <v>70421036.184763595</v>
      </c>
      <c r="AT222" s="7">
        <f t="shared" si="382"/>
        <v>21002876.255755682</v>
      </c>
      <c r="AU222" s="7">
        <f t="shared" si="382"/>
        <v>3697625.5709095984</v>
      </c>
      <c r="AV222" s="7">
        <f t="shared" si="382"/>
        <v>4098546.48</v>
      </c>
      <c r="AW222" s="7">
        <f t="shared" si="382"/>
        <v>3626888.1300000004</v>
      </c>
      <c r="AX222" s="7">
        <f t="shared" si="382"/>
        <v>1221572.7265105441</v>
      </c>
      <c r="AY222" s="7">
        <f t="shared" si="382"/>
        <v>4880631.9902801448</v>
      </c>
      <c r="AZ222" s="7">
        <f t="shared" si="382"/>
        <v>113135888.29877648</v>
      </c>
      <c r="BA222" s="7">
        <f t="shared" si="382"/>
        <v>84896469.335741922</v>
      </c>
      <c r="BB222" s="7">
        <f t="shared" si="382"/>
        <v>74930689.114197925</v>
      </c>
      <c r="BC222" s="7">
        <f t="shared" si="382"/>
        <v>275431891.68212122</v>
      </c>
      <c r="BD222" s="7">
        <f t="shared" si="382"/>
        <v>47114620.619999997</v>
      </c>
      <c r="BE222" s="7">
        <f t="shared" si="382"/>
        <v>13565111.506912315</v>
      </c>
      <c r="BF222" s="7">
        <f t="shared" si="382"/>
        <v>231883649.31</v>
      </c>
      <c r="BG222" s="7">
        <f t="shared" si="382"/>
        <v>10471068.926162155</v>
      </c>
      <c r="BH222" s="7">
        <f t="shared" si="382"/>
        <v>6336136.7993063871</v>
      </c>
      <c r="BI222" s="7">
        <f t="shared" si="382"/>
        <v>3682623.8979449398</v>
      </c>
      <c r="BJ222" s="7">
        <f t="shared" si="382"/>
        <v>59151524.270000003</v>
      </c>
      <c r="BK222" s="7">
        <f t="shared" si="382"/>
        <v>258878459.02209741</v>
      </c>
      <c r="BL222" s="7">
        <f t="shared" si="382"/>
        <v>3057130.7798264418</v>
      </c>
      <c r="BM222" s="7">
        <f t="shared" si="382"/>
        <v>3695350.4871159922</v>
      </c>
      <c r="BN222" s="7">
        <f t="shared" si="382"/>
        <v>33004365.647050034</v>
      </c>
      <c r="BO222" s="7">
        <f t="shared" ref="BO222:DZ222" si="383">MIN(BO219,MAX(BO217,BO218))</f>
        <v>12673087.590726504</v>
      </c>
      <c r="BP222" s="7">
        <f t="shared" si="383"/>
        <v>3200015.8003976322</v>
      </c>
      <c r="BQ222" s="7">
        <f t="shared" si="383"/>
        <v>62579161.973167144</v>
      </c>
      <c r="BR222" s="7">
        <f t="shared" si="383"/>
        <v>43906122.535416611</v>
      </c>
      <c r="BS222" s="7">
        <f t="shared" si="383"/>
        <v>12554412.667802732</v>
      </c>
      <c r="BT222" s="7">
        <f t="shared" si="383"/>
        <v>4998925.6100000003</v>
      </c>
      <c r="BU222" s="7">
        <f t="shared" si="383"/>
        <v>4992189.387181256</v>
      </c>
      <c r="BV222" s="7">
        <f t="shared" si="383"/>
        <v>12635890.368732177</v>
      </c>
      <c r="BW222" s="7">
        <f t="shared" si="383"/>
        <v>19262335.428430874</v>
      </c>
      <c r="BX222" s="7">
        <f t="shared" si="383"/>
        <v>1893454.55</v>
      </c>
      <c r="BY222" s="7">
        <f t="shared" si="383"/>
        <v>5823001.3099999996</v>
      </c>
      <c r="BZ222" s="7">
        <f t="shared" si="383"/>
        <v>3226879.9899999998</v>
      </c>
      <c r="CA222" s="7">
        <f t="shared" si="383"/>
        <v>2746130.2037372207</v>
      </c>
      <c r="CB222" s="7">
        <f t="shared" si="383"/>
        <v>761467706.99967873</v>
      </c>
      <c r="CC222" s="7">
        <f t="shared" si="383"/>
        <v>2910639.51</v>
      </c>
      <c r="CD222" s="7">
        <f t="shared" si="383"/>
        <v>986021.16990110872</v>
      </c>
      <c r="CE222" s="7">
        <f t="shared" si="383"/>
        <v>2474838.6218123948</v>
      </c>
      <c r="CF222" s="7">
        <f t="shared" si="383"/>
        <v>2301695.0828700177</v>
      </c>
      <c r="CG222" s="7">
        <f t="shared" si="383"/>
        <v>3070115.1985403998</v>
      </c>
      <c r="CH222" s="7">
        <f t="shared" si="383"/>
        <v>2035906.1146088513</v>
      </c>
      <c r="CI222" s="7">
        <f t="shared" si="383"/>
        <v>7143811.1743464824</v>
      </c>
      <c r="CJ222" s="7">
        <f t="shared" si="383"/>
        <v>10439797.865434496</v>
      </c>
      <c r="CK222" s="7">
        <f t="shared" si="383"/>
        <v>66452396.816889331</v>
      </c>
      <c r="CL222" s="7">
        <f t="shared" si="383"/>
        <v>13865688.0211521</v>
      </c>
      <c r="CM222" s="7">
        <f t="shared" si="383"/>
        <v>8834211.1078111641</v>
      </c>
      <c r="CN222" s="7">
        <f t="shared" si="383"/>
        <v>297077818.30000001</v>
      </c>
      <c r="CO222" s="7">
        <f t="shared" si="383"/>
        <v>138578335.44999999</v>
      </c>
      <c r="CP222" s="7">
        <f t="shared" si="383"/>
        <v>10699709.562205361</v>
      </c>
      <c r="CQ222" s="7">
        <f t="shared" si="383"/>
        <v>9865852.2406311613</v>
      </c>
      <c r="CR222" s="7">
        <f t="shared" si="383"/>
        <v>3146088.0328155835</v>
      </c>
      <c r="CS222" s="7">
        <f t="shared" si="383"/>
        <v>4196288.5968023697</v>
      </c>
      <c r="CT222" s="7">
        <f t="shared" si="383"/>
        <v>1965788.4439761641</v>
      </c>
      <c r="CU222" s="7">
        <f t="shared" si="383"/>
        <v>5061120.7699999996</v>
      </c>
      <c r="CV222" s="7">
        <f t="shared" si="383"/>
        <v>910698.51</v>
      </c>
      <c r="CW222" s="7">
        <f t="shared" si="383"/>
        <v>3070266.22</v>
      </c>
      <c r="CX222" s="7">
        <f t="shared" si="383"/>
        <v>5065902.6196210468</v>
      </c>
      <c r="CY222" s="7">
        <f t="shared" si="383"/>
        <v>988644.69000000006</v>
      </c>
      <c r="CZ222" s="7">
        <f t="shared" si="383"/>
        <v>19671189.278774399</v>
      </c>
      <c r="DA222" s="7">
        <f t="shared" si="383"/>
        <v>2929322.54</v>
      </c>
      <c r="DB222" s="7">
        <f t="shared" si="383"/>
        <v>3886415.8183446531</v>
      </c>
      <c r="DC222" s="7">
        <f t="shared" si="383"/>
        <v>2545323.9900000002</v>
      </c>
      <c r="DD222" s="7">
        <f t="shared" si="383"/>
        <v>2661456.667805111</v>
      </c>
      <c r="DE222" s="7">
        <f t="shared" si="383"/>
        <v>4498369.5968788564</v>
      </c>
      <c r="DF222" s="7">
        <f t="shared" si="383"/>
        <v>201178576.02000001</v>
      </c>
      <c r="DG222" s="7">
        <f t="shared" si="383"/>
        <v>1706049.91</v>
      </c>
      <c r="DH222" s="7">
        <f t="shared" si="383"/>
        <v>19013441.102632772</v>
      </c>
      <c r="DI222" s="7">
        <f t="shared" si="383"/>
        <v>24975807.086601976</v>
      </c>
      <c r="DJ222" s="7">
        <f t="shared" si="383"/>
        <v>6881647.8757731449</v>
      </c>
      <c r="DK222" s="7">
        <f t="shared" si="383"/>
        <v>5024294.7213767199</v>
      </c>
      <c r="DL222" s="7">
        <f t="shared" si="383"/>
        <v>56969493.730471797</v>
      </c>
      <c r="DM222" s="7">
        <f t="shared" si="383"/>
        <v>3896617.7600000002</v>
      </c>
      <c r="DN222" s="7">
        <f t="shared" si="383"/>
        <v>14018537.970095959</v>
      </c>
      <c r="DO222" s="7">
        <f t="shared" si="383"/>
        <v>31441200.228415512</v>
      </c>
      <c r="DP222" s="7">
        <f t="shared" si="383"/>
        <v>3201574.7300000004</v>
      </c>
      <c r="DQ222" s="7">
        <f t="shared" si="383"/>
        <v>7529275.5496590892</v>
      </c>
      <c r="DR222" s="7">
        <f t="shared" si="383"/>
        <v>14744486.433397574</v>
      </c>
      <c r="DS222" s="7">
        <f t="shared" si="383"/>
        <v>8433924.4661474489</v>
      </c>
      <c r="DT222" s="7">
        <f t="shared" si="383"/>
        <v>2895247.1386285117</v>
      </c>
      <c r="DU222" s="7">
        <f t="shared" si="383"/>
        <v>4458974.9956650073</v>
      </c>
      <c r="DV222" s="7">
        <f t="shared" si="383"/>
        <v>3224388.62</v>
      </c>
      <c r="DW222" s="7">
        <f t="shared" si="383"/>
        <v>4088534.3800000004</v>
      </c>
      <c r="DX222" s="7">
        <f t="shared" si="383"/>
        <v>3156215.2823559837</v>
      </c>
      <c r="DY222" s="7">
        <f t="shared" si="383"/>
        <v>4404550.5528267156</v>
      </c>
      <c r="DZ222" s="7">
        <f t="shared" si="383"/>
        <v>8453759.1056903489</v>
      </c>
      <c r="EA222" s="7">
        <f t="shared" ref="EA222:FX222" si="384">MIN(EA219,MAX(EA217,EA218))</f>
        <v>6766234.9488641964</v>
      </c>
      <c r="EB222" s="7">
        <f t="shared" si="384"/>
        <v>6378066.9752883203</v>
      </c>
      <c r="EC222" s="7">
        <f t="shared" si="384"/>
        <v>3769651.7796103479</v>
      </c>
      <c r="ED222" s="7">
        <f t="shared" si="384"/>
        <v>20296446.002233535</v>
      </c>
      <c r="EE222" s="7">
        <f t="shared" si="384"/>
        <v>2912091.3466800964</v>
      </c>
      <c r="EF222" s="7">
        <f t="shared" si="384"/>
        <v>14862288.166949736</v>
      </c>
      <c r="EG222" s="7">
        <f t="shared" si="384"/>
        <v>3556833.9261196679</v>
      </c>
      <c r="EH222" s="7">
        <f t="shared" si="384"/>
        <v>3283071.1127595431</v>
      </c>
      <c r="EI222" s="7">
        <f t="shared" si="384"/>
        <v>155450776.27389255</v>
      </c>
      <c r="EJ222" s="7">
        <f t="shared" si="384"/>
        <v>93552727.890000001</v>
      </c>
      <c r="EK222" s="7">
        <f t="shared" si="384"/>
        <v>6913456.6694126241</v>
      </c>
      <c r="EL222" s="7">
        <f t="shared" si="384"/>
        <v>4829299.9452390745</v>
      </c>
      <c r="EM222" s="7">
        <f t="shared" si="384"/>
        <v>4594176.0956121031</v>
      </c>
      <c r="EN222" s="7">
        <f t="shared" si="384"/>
        <v>11591790.856242225</v>
      </c>
      <c r="EO222" s="7">
        <f t="shared" si="384"/>
        <v>4310212.7486288641</v>
      </c>
      <c r="EP222" s="7">
        <f t="shared" si="384"/>
        <v>4789956.6988776485</v>
      </c>
      <c r="EQ222" s="7">
        <f t="shared" si="384"/>
        <v>28287536.992071148</v>
      </c>
      <c r="ER222" s="7">
        <f t="shared" si="384"/>
        <v>4102707.9242165508</v>
      </c>
      <c r="ES222" s="7">
        <f t="shared" si="384"/>
        <v>2587707.1904858267</v>
      </c>
      <c r="ET222" s="7">
        <f t="shared" si="384"/>
        <v>3717862.3635484199</v>
      </c>
      <c r="EU222" s="7">
        <f t="shared" si="384"/>
        <v>6781428.9900000002</v>
      </c>
      <c r="EV222" s="7">
        <f t="shared" si="384"/>
        <v>1656238.866629184</v>
      </c>
      <c r="EW222" s="7">
        <f t="shared" si="384"/>
        <v>11536961.050034977</v>
      </c>
      <c r="EX222" s="7">
        <f t="shared" si="384"/>
        <v>3151461.2490942995</v>
      </c>
      <c r="EY222" s="7">
        <f t="shared" si="384"/>
        <v>9389755.7899999991</v>
      </c>
      <c r="EZ222" s="7">
        <f t="shared" si="384"/>
        <v>2406140.42</v>
      </c>
      <c r="FA222" s="7">
        <f t="shared" si="384"/>
        <v>34997386.460690871</v>
      </c>
      <c r="FB222" s="7">
        <f t="shared" si="384"/>
        <v>4172034.34</v>
      </c>
      <c r="FC222" s="7">
        <f t="shared" si="384"/>
        <v>20052324.466121025</v>
      </c>
      <c r="FD222" s="7">
        <f t="shared" si="384"/>
        <v>4616066.315356019</v>
      </c>
      <c r="FE222" s="7">
        <f t="shared" si="384"/>
        <v>1895163.2235108961</v>
      </c>
      <c r="FF222" s="7">
        <f t="shared" si="384"/>
        <v>3279245.59</v>
      </c>
      <c r="FG222" s="7">
        <f t="shared" si="384"/>
        <v>2352414.0651780521</v>
      </c>
      <c r="FH222" s="7">
        <f t="shared" si="384"/>
        <v>1634951.7432290351</v>
      </c>
      <c r="FI222" s="7">
        <f t="shared" si="384"/>
        <v>18393201.042780109</v>
      </c>
      <c r="FJ222" s="7">
        <f t="shared" si="384"/>
        <v>19047254.536046669</v>
      </c>
      <c r="FK222" s="7">
        <f t="shared" si="384"/>
        <v>24110365.920153692</v>
      </c>
      <c r="FL222" s="7">
        <f t="shared" si="384"/>
        <v>69512194.829999998</v>
      </c>
      <c r="FM222" s="7">
        <f t="shared" si="384"/>
        <v>35183824.119999997</v>
      </c>
      <c r="FN222" s="7">
        <f t="shared" si="384"/>
        <v>215707838.57661176</v>
      </c>
      <c r="FO222" s="7">
        <f t="shared" si="384"/>
        <v>11021675.13055785</v>
      </c>
      <c r="FP222" s="7">
        <f t="shared" si="384"/>
        <v>22330748.167395219</v>
      </c>
      <c r="FQ222" s="7">
        <f t="shared" si="384"/>
        <v>9573611.1237135697</v>
      </c>
      <c r="FR222" s="7">
        <f t="shared" si="384"/>
        <v>2841527.26</v>
      </c>
      <c r="FS222" s="7">
        <f t="shared" si="384"/>
        <v>3134625.4895860474</v>
      </c>
      <c r="FT222" s="7">
        <f t="shared" si="384"/>
        <v>1377492.88</v>
      </c>
      <c r="FU222" s="7">
        <f t="shared" si="384"/>
        <v>9291863.9989821985</v>
      </c>
      <c r="FV222" s="7">
        <f t="shared" si="384"/>
        <v>7445040.6462571369</v>
      </c>
      <c r="FW222" s="7">
        <f t="shared" si="384"/>
        <v>3093897.3322180095</v>
      </c>
      <c r="FX222" s="7">
        <f t="shared" si="384"/>
        <v>1255736.8800000001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583</v>
      </c>
      <c r="C223" s="7" t="b">
        <f>C219=C222</f>
        <v>0</v>
      </c>
      <c r="D223" s="7" t="b">
        <f t="shared" ref="D223:BO223" si="385">D219=D222</f>
        <v>0</v>
      </c>
      <c r="E223" s="7" t="b">
        <f t="shared" si="385"/>
        <v>0</v>
      </c>
      <c r="F223" s="7" t="b">
        <f t="shared" si="385"/>
        <v>0</v>
      </c>
      <c r="G223" s="7" t="b">
        <f t="shared" si="385"/>
        <v>0</v>
      </c>
      <c r="H223" s="7" t="b">
        <f t="shared" si="385"/>
        <v>0</v>
      </c>
      <c r="I223" s="7" t="b">
        <f t="shared" si="385"/>
        <v>0</v>
      </c>
      <c r="J223" s="7" t="b">
        <f t="shared" si="385"/>
        <v>0</v>
      </c>
      <c r="K223" s="7" t="b">
        <f t="shared" si="385"/>
        <v>0</v>
      </c>
      <c r="L223" s="7" t="b">
        <f t="shared" si="385"/>
        <v>0</v>
      </c>
      <c r="M223" s="7" t="b">
        <f t="shared" si="385"/>
        <v>0</v>
      </c>
      <c r="N223" s="7" t="b">
        <f t="shared" si="385"/>
        <v>0</v>
      </c>
      <c r="O223" s="7" t="b">
        <f t="shared" si="385"/>
        <v>0</v>
      </c>
      <c r="P223" s="7" t="b">
        <f t="shared" si="385"/>
        <v>0</v>
      </c>
      <c r="Q223" s="7" t="b">
        <f t="shared" si="385"/>
        <v>0</v>
      </c>
      <c r="R223" s="7" t="b">
        <f t="shared" si="385"/>
        <v>0</v>
      </c>
      <c r="S223" s="7" t="b">
        <f t="shared" si="385"/>
        <v>0</v>
      </c>
      <c r="T223" s="7" t="b">
        <f t="shared" si="385"/>
        <v>0</v>
      </c>
      <c r="U223" s="7" t="b">
        <f t="shared" si="385"/>
        <v>0</v>
      </c>
      <c r="V223" s="7" t="b">
        <f t="shared" si="385"/>
        <v>0</v>
      </c>
      <c r="W223" s="7" t="b">
        <f t="shared" si="385"/>
        <v>0</v>
      </c>
      <c r="X223" s="7" t="b">
        <f t="shared" si="385"/>
        <v>0</v>
      </c>
      <c r="Y223" s="7" t="b">
        <f t="shared" si="385"/>
        <v>0</v>
      </c>
      <c r="Z223" s="7" t="b">
        <f t="shared" si="385"/>
        <v>0</v>
      </c>
      <c r="AA223" s="7" t="b">
        <f t="shared" si="385"/>
        <v>0</v>
      </c>
      <c r="AB223" s="7" t="b">
        <f t="shared" si="385"/>
        <v>0</v>
      </c>
      <c r="AC223" s="7" t="b">
        <f t="shared" si="385"/>
        <v>0</v>
      </c>
      <c r="AD223" s="7" t="b">
        <f t="shared" si="385"/>
        <v>0</v>
      </c>
      <c r="AE223" s="7" t="b">
        <f t="shared" si="385"/>
        <v>0</v>
      </c>
      <c r="AF223" s="7" t="b">
        <f t="shared" si="385"/>
        <v>0</v>
      </c>
      <c r="AG223" s="7" t="b">
        <f t="shared" si="385"/>
        <v>0</v>
      </c>
      <c r="AH223" s="7" t="b">
        <f t="shared" si="385"/>
        <v>0</v>
      </c>
      <c r="AI223" s="7" t="b">
        <f t="shared" si="385"/>
        <v>0</v>
      </c>
      <c r="AJ223" s="7" t="b">
        <f t="shared" si="385"/>
        <v>0</v>
      </c>
      <c r="AK223" s="7" t="b">
        <f t="shared" si="385"/>
        <v>0</v>
      </c>
      <c r="AL223" s="7" t="b">
        <f t="shared" si="385"/>
        <v>0</v>
      </c>
      <c r="AM223" s="7" t="b">
        <f t="shared" si="385"/>
        <v>0</v>
      </c>
      <c r="AN223" s="7" t="b">
        <f t="shared" si="385"/>
        <v>0</v>
      </c>
      <c r="AO223" s="7" t="b">
        <f t="shared" si="385"/>
        <v>0</v>
      </c>
      <c r="AP223" s="7" t="b">
        <f t="shared" si="385"/>
        <v>0</v>
      </c>
      <c r="AQ223" s="7" t="b">
        <f t="shared" si="385"/>
        <v>0</v>
      </c>
      <c r="AR223" s="7" t="b">
        <f t="shared" si="385"/>
        <v>0</v>
      </c>
      <c r="AS223" s="7" t="b">
        <f t="shared" si="385"/>
        <v>0</v>
      </c>
      <c r="AT223" s="7" t="b">
        <f t="shared" si="385"/>
        <v>0</v>
      </c>
      <c r="AU223" s="7" t="b">
        <f t="shared" si="385"/>
        <v>0</v>
      </c>
      <c r="AV223" s="7" t="b">
        <f t="shared" si="385"/>
        <v>0</v>
      </c>
      <c r="AW223" s="7" t="b">
        <f t="shared" si="385"/>
        <v>0</v>
      </c>
      <c r="AX223" s="7" t="b">
        <f t="shared" si="385"/>
        <v>0</v>
      </c>
      <c r="AY223" s="7" t="b">
        <f t="shared" si="385"/>
        <v>0</v>
      </c>
      <c r="AZ223" s="7" t="b">
        <f t="shared" si="385"/>
        <v>0</v>
      </c>
      <c r="BA223" s="7" t="b">
        <f t="shared" si="385"/>
        <v>0</v>
      </c>
      <c r="BB223" s="7" t="b">
        <f t="shared" si="385"/>
        <v>0</v>
      </c>
      <c r="BC223" s="7" t="b">
        <f t="shared" si="385"/>
        <v>0</v>
      </c>
      <c r="BD223" s="7" t="b">
        <f t="shared" si="385"/>
        <v>0</v>
      </c>
      <c r="BE223" s="7" t="b">
        <f t="shared" si="385"/>
        <v>0</v>
      </c>
      <c r="BF223" s="7" t="b">
        <f t="shared" si="385"/>
        <v>0</v>
      </c>
      <c r="BG223" s="7" t="b">
        <f t="shared" si="385"/>
        <v>0</v>
      </c>
      <c r="BH223" s="7" t="b">
        <f t="shared" si="385"/>
        <v>0</v>
      </c>
      <c r="BI223" s="7" t="b">
        <f t="shared" si="385"/>
        <v>0</v>
      </c>
      <c r="BJ223" s="7" t="b">
        <f t="shared" si="385"/>
        <v>0</v>
      </c>
      <c r="BK223" s="7" t="b">
        <f t="shared" si="385"/>
        <v>0</v>
      </c>
      <c r="BL223" s="7" t="b">
        <f t="shared" si="385"/>
        <v>0</v>
      </c>
      <c r="BM223" s="7" t="b">
        <f t="shared" si="385"/>
        <v>0</v>
      </c>
      <c r="BN223" s="7" t="b">
        <f t="shared" si="385"/>
        <v>0</v>
      </c>
      <c r="BO223" s="7" t="b">
        <f t="shared" si="385"/>
        <v>0</v>
      </c>
      <c r="BP223" s="7" t="b">
        <f t="shared" ref="BP223:EA223" si="386">BP219=BP222</f>
        <v>0</v>
      </c>
      <c r="BQ223" s="7" t="b">
        <f t="shared" si="386"/>
        <v>0</v>
      </c>
      <c r="BR223" s="7" t="b">
        <f t="shared" si="386"/>
        <v>0</v>
      </c>
      <c r="BS223" s="7" t="b">
        <f t="shared" si="386"/>
        <v>0</v>
      </c>
      <c r="BT223" s="7" t="b">
        <f t="shared" si="386"/>
        <v>0</v>
      </c>
      <c r="BU223" s="7" t="b">
        <f t="shared" si="386"/>
        <v>0</v>
      </c>
      <c r="BV223" s="7" t="b">
        <f t="shared" si="386"/>
        <v>0</v>
      </c>
      <c r="BW223" s="7" t="b">
        <f t="shared" si="386"/>
        <v>0</v>
      </c>
      <c r="BX223" s="7" t="b">
        <f t="shared" si="386"/>
        <v>0</v>
      </c>
      <c r="BY223" s="7" t="b">
        <f t="shared" si="386"/>
        <v>1</v>
      </c>
      <c r="BZ223" s="7" t="b">
        <f t="shared" si="386"/>
        <v>0</v>
      </c>
      <c r="CA223" s="7" t="b">
        <f t="shared" si="386"/>
        <v>0</v>
      </c>
      <c r="CB223" s="7" t="b">
        <f t="shared" si="386"/>
        <v>0</v>
      </c>
      <c r="CC223" s="7" t="b">
        <f t="shared" si="386"/>
        <v>0</v>
      </c>
      <c r="CD223" s="7" t="b">
        <f t="shared" si="386"/>
        <v>0</v>
      </c>
      <c r="CE223" s="7" t="b">
        <f t="shared" si="386"/>
        <v>0</v>
      </c>
      <c r="CF223" s="7" t="b">
        <f t="shared" si="386"/>
        <v>0</v>
      </c>
      <c r="CG223" s="7" t="b">
        <f t="shared" si="386"/>
        <v>0</v>
      </c>
      <c r="CH223" s="7" t="b">
        <f t="shared" si="386"/>
        <v>0</v>
      </c>
      <c r="CI223" s="7" t="b">
        <f t="shared" si="386"/>
        <v>0</v>
      </c>
      <c r="CJ223" s="7" t="b">
        <f t="shared" si="386"/>
        <v>0</v>
      </c>
      <c r="CK223" s="7" t="b">
        <f t="shared" si="386"/>
        <v>0</v>
      </c>
      <c r="CL223" s="7" t="b">
        <f t="shared" si="386"/>
        <v>0</v>
      </c>
      <c r="CM223" s="7" t="b">
        <f t="shared" si="386"/>
        <v>0</v>
      </c>
      <c r="CN223" s="7" t="b">
        <f t="shared" si="386"/>
        <v>0</v>
      </c>
      <c r="CO223" s="7" t="b">
        <f t="shared" si="386"/>
        <v>0</v>
      </c>
      <c r="CP223" s="7" t="b">
        <f t="shared" si="386"/>
        <v>0</v>
      </c>
      <c r="CQ223" s="7" t="b">
        <f t="shared" si="386"/>
        <v>0</v>
      </c>
      <c r="CR223" s="7" t="b">
        <f t="shared" si="386"/>
        <v>0</v>
      </c>
      <c r="CS223" s="7" t="b">
        <f t="shared" si="386"/>
        <v>0</v>
      </c>
      <c r="CT223" s="7" t="b">
        <f t="shared" si="386"/>
        <v>0</v>
      </c>
      <c r="CU223" s="7" t="b">
        <f t="shared" si="386"/>
        <v>0</v>
      </c>
      <c r="CV223" s="7" t="b">
        <f t="shared" si="386"/>
        <v>0</v>
      </c>
      <c r="CW223" s="7" t="b">
        <f t="shared" si="386"/>
        <v>0</v>
      </c>
      <c r="CX223" s="7" t="b">
        <f t="shared" si="386"/>
        <v>0</v>
      </c>
      <c r="CY223" s="7" t="b">
        <f t="shared" si="386"/>
        <v>0</v>
      </c>
      <c r="CZ223" s="7" t="b">
        <f t="shared" si="386"/>
        <v>0</v>
      </c>
      <c r="DA223" s="7" t="b">
        <f t="shared" si="386"/>
        <v>0</v>
      </c>
      <c r="DB223" s="7" t="b">
        <f t="shared" si="386"/>
        <v>0</v>
      </c>
      <c r="DC223" s="7" t="b">
        <f t="shared" si="386"/>
        <v>0</v>
      </c>
      <c r="DD223" s="7" t="b">
        <f t="shared" si="386"/>
        <v>0</v>
      </c>
      <c r="DE223" s="7" t="b">
        <f t="shared" si="386"/>
        <v>0</v>
      </c>
      <c r="DF223" s="7" t="b">
        <f t="shared" si="386"/>
        <v>0</v>
      </c>
      <c r="DG223" s="7" t="b">
        <f t="shared" si="386"/>
        <v>0</v>
      </c>
      <c r="DH223" s="7" t="b">
        <f t="shared" si="386"/>
        <v>0</v>
      </c>
      <c r="DI223" s="7" t="b">
        <f t="shared" si="386"/>
        <v>0</v>
      </c>
      <c r="DJ223" s="7" t="b">
        <f t="shared" si="386"/>
        <v>0</v>
      </c>
      <c r="DK223" s="7" t="b">
        <f t="shared" si="386"/>
        <v>0</v>
      </c>
      <c r="DL223" s="7" t="b">
        <f t="shared" si="386"/>
        <v>0</v>
      </c>
      <c r="DM223" s="7" t="b">
        <f t="shared" si="386"/>
        <v>0</v>
      </c>
      <c r="DN223" s="7" t="b">
        <f t="shared" si="386"/>
        <v>0</v>
      </c>
      <c r="DO223" s="7" t="b">
        <f t="shared" si="386"/>
        <v>0</v>
      </c>
      <c r="DP223" s="7" t="b">
        <f t="shared" si="386"/>
        <v>0</v>
      </c>
      <c r="DQ223" s="7" t="b">
        <f t="shared" si="386"/>
        <v>0</v>
      </c>
      <c r="DR223" s="7" t="b">
        <f t="shared" si="386"/>
        <v>0</v>
      </c>
      <c r="DS223" s="7" t="b">
        <f t="shared" si="386"/>
        <v>0</v>
      </c>
      <c r="DT223" s="7" t="b">
        <f t="shared" si="386"/>
        <v>0</v>
      </c>
      <c r="DU223" s="7" t="b">
        <f t="shared" si="386"/>
        <v>0</v>
      </c>
      <c r="DV223" s="7" t="b">
        <f t="shared" si="386"/>
        <v>0</v>
      </c>
      <c r="DW223" s="7" t="b">
        <f t="shared" si="386"/>
        <v>0</v>
      </c>
      <c r="DX223" s="7" t="b">
        <f t="shared" si="386"/>
        <v>0</v>
      </c>
      <c r="DY223" s="7" t="b">
        <f t="shared" si="386"/>
        <v>0</v>
      </c>
      <c r="DZ223" s="7" t="b">
        <f t="shared" si="386"/>
        <v>0</v>
      </c>
      <c r="EA223" s="7" t="b">
        <f t="shared" si="386"/>
        <v>0</v>
      </c>
      <c r="EB223" s="7" t="b">
        <f t="shared" ref="EB223:FX223" si="387">EB219=EB222</f>
        <v>0</v>
      </c>
      <c r="EC223" s="7" t="b">
        <f t="shared" si="387"/>
        <v>0</v>
      </c>
      <c r="ED223" s="7" t="b">
        <f t="shared" si="387"/>
        <v>0</v>
      </c>
      <c r="EE223" s="7" t="b">
        <f t="shared" si="387"/>
        <v>0</v>
      </c>
      <c r="EF223" s="7" t="b">
        <f t="shared" si="387"/>
        <v>0</v>
      </c>
      <c r="EG223" s="7" t="b">
        <f t="shared" si="387"/>
        <v>0</v>
      </c>
      <c r="EH223" s="7" t="b">
        <f t="shared" si="387"/>
        <v>0</v>
      </c>
      <c r="EI223" s="7" t="b">
        <f t="shared" si="387"/>
        <v>0</v>
      </c>
      <c r="EJ223" s="7" t="b">
        <f t="shared" si="387"/>
        <v>0</v>
      </c>
      <c r="EK223" s="7" t="b">
        <f t="shared" si="387"/>
        <v>0</v>
      </c>
      <c r="EL223" s="7" t="b">
        <f t="shared" si="387"/>
        <v>0</v>
      </c>
      <c r="EM223" s="7" t="b">
        <f t="shared" si="387"/>
        <v>0</v>
      </c>
      <c r="EN223" s="7" t="b">
        <f t="shared" si="387"/>
        <v>0</v>
      </c>
      <c r="EO223" s="7" t="b">
        <f t="shared" si="387"/>
        <v>0</v>
      </c>
      <c r="EP223" s="7" t="b">
        <f t="shared" si="387"/>
        <v>0</v>
      </c>
      <c r="EQ223" s="7" t="b">
        <f t="shared" si="387"/>
        <v>0</v>
      </c>
      <c r="ER223" s="7" t="b">
        <f t="shared" si="387"/>
        <v>0</v>
      </c>
      <c r="ES223" s="7" t="b">
        <f t="shared" si="387"/>
        <v>0</v>
      </c>
      <c r="ET223" s="7" t="b">
        <f t="shared" si="387"/>
        <v>0</v>
      </c>
      <c r="EU223" s="7" t="b">
        <f t="shared" si="387"/>
        <v>1</v>
      </c>
      <c r="EV223" s="7" t="b">
        <f t="shared" si="387"/>
        <v>0</v>
      </c>
      <c r="EW223" s="7" t="b">
        <f t="shared" si="387"/>
        <v>0</v>
      </c>
      <c r="EX223" s="7" t="b">
        <f t="shared" si="387"/>
        <v>0</v>
      </c>
      <c r="EY223" s="7" t="b">
        <f t="shared" si="387"/>
        <v>1</v>
      </c>
      <c r="EZ223" s="7" t="b">
        <f t="shared" si="387"/>
        <v>0</v>
      </c>
      <c r="FA223" s="7" t="b">
        <f t="shared" si="387"/>
        <v>0</v>
      </c>
      <c r="FB223" s="7" t="b">
        <f t="shared" si="387"/>
        <v>0</v>
      </c>
      <c r="FC223" s="7" t="b">
        <f t="shared" si="387"/>
        <v>0</v>
      </c>
      <c r="FD223" s="7" t="b">
        <f t="shared" si="387"/>
        <v>0</v>
      </c>
      <c r="FE223" s="7" t="b">
        <f t="shared" si="387"/>
        <v>0</v>
      </c>
      <c r="FF223" s="7" t="b">
        <f t="shared" si="387"/>
        <v>0</v>
      </c>
      <c r="FG223" s="7" t="b">
        <f t="shared" si="387"/>
        <v>0</v>
      </c>
      <c r="FH223" s="7" t="b">
        <f t="shared" si="387"/>
        <v>0</v>
      </c>
      <c r="FI223" s="7" t="b">
        <f t="shared" si="387"/>
        <v>0</v>
      </c>
      <c r="FJ223" s="7" t="b">
        <f t="shared" si="387"/>
        <v>0</v>
      </c>
      <c r="FK223" s="7" t="b">
        <f t="shared" si="387"/>
        <v>0</v>
      </c>
      <c r="FL223" s="7" t="b">
        <f t="shared" si="387"/>
        <v>0</v>
      </c>
      <c r="FM223" s="7" t="b">
        <f t="shared" si="387"/>
        <v>0</v>
      </c>
      <c r="FN223" s="7" t="b">
        <f t="shared" si="387"/>
        <v>0</v>
      </c>
      <c r="FO223" s="7" t="b">
        <f t="shared" si="387"/>
        <v>0</v>
      </c>
      <c r="FP223" s="7" t="b">
        <f t="shared" si="387"/>
        <v>0</v>
      </c>
      <c r="FQ223" s="7" t="b">
        <f t="shared" si="387"/>
        <v>0</v>
      </c>
      <c r="FR223" s="7" t="b">
        <f t="shared" si="387"/>
        <v>0</v>
      </c>
      <c r="FS223" s="7" t="b">
        <f t="shared" si="387"/>
        <v>0</v>
      </c>
      <c r="FT223" s="7" t="b">
        <f t="shared" si="387"/>
        <v>0</v>
      </c>
      <c r="FU223" s="7" t="b">
        <f t="shared" si="387"/>
        <v>0</v>
      </c>
      <c r="FV223" s="7" t="b">
        <f t="shared" si="387"/>
        <v>0</v>
      </c>
      <c r="FW223" s="7" t="b">
        <f t="shared" si="387"/>
        <v>0</v>
      </c>
      <c r="FX223" s="7" t="b">
        <f t="shared" si="387"/>
        <v>0</v>
      </c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5" t="s">
        <v>587</v>
      </c>
      <c r="B224" s="96" t="s">
        <v>585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96"/>
      <c r="B225" s="96" t="s">
        <v>586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589</v>
      </c>
      <c r="B226" s="7" t="s">
        <v>588</v>
      </c>
      <c r="C226" s="7">
        <f t="shared" ref="C226:BN226" si="388">+C201</f>
        <v>78749114.950000003</v>
      </c>
      <c r="D226" s="7">
        <f t="shared" si="388"/>
        <v>392753927.07999998</v>
      </c>
      <c r="E226" s="7">
        <f t="shared" si="388"/>
        <v>74362969.689999998</v>
      </c>
      <c r="F226" s="7">
        <f t="shared" si="388"/>
        <v>182770238.75999999</v>
      </c>
      <c r="G226" s="7">
        <f t="shared" si="388"/>
        <v>9829891.8399999999</v>
      </c>
      <c r="H226" s="7">
        <f t="shared" si="388"/>
        <v>10470742.869999999</v>
      </c>
      <c r="I226" s="7">
        <f t="shared" si="388"/>
        <v>97789518.849999994</v>
      </c>
      <c r="J226" s="7">
        <f t="shared" si="388"/>
        <v>22184786.57</v>
      </c>
      <c r="K226" s="7">
        <f t="shared" si="388"/>
        <v>3524570.52</v>
      </c>
      <c r="L226" s="7">
        <f t="shared" si="388"/>
        <v>24685138.510000002</v>
      </c>
      <c r="M226" s="7">
        <f t="shared" si="388"/>
        <v>14428077.6</v>
      </c>
      <c r="N226" s="7">
        <f t="shared" si="388"/>
        <v>506924815.67000002</v>
      </c>
      <c r="O226" s="7">
        <f t="shared" si="388"/>
        <v>130951887.58</v>
      </c>
      <c r="P226" s="7">
        <f t="shared" si="388"/>
        <v>3196583.66</v>
      </c>
      <c r="Q226" s="7">
        <f t="shared" si="388"/>
        <v>386185640.74000001</v>
      </c>
      <c r="R226" s="7">
        <f t="shared" si="388"/>
        <v>23540678.300000001</v>
      </c>
      <c r="S226" s="7">
        <f t="shared" si="388"/>
        <v>16719705.91</v>
      </c>
      <c r="T226" s="7">
        <f t="shared" si="388"/>
        <v>2426255.77</v>
      </c>
      <c r="U226" s="7">
        <f t="shared" si="388"/>
        <v>1001378.43</v>
      </c>
      <c r="V226" s="7">
        <f t="shared" si="388"/>
        <v>3624558.42</v>
      </c>
      <c r="W226" s="7">
        <f t="shared" si="388"/>
        <v>893022.6</v>
      </c>
      <c r="X226" s="7">
        <f t="shared" si="388"/>
        <v>943591.3</v>
      </c>
      <c r="Y226" s="7">
        <f t="shared" si="388"/>
        <v>22561354.489999998</v>
      </c>
      <c r="Z226" s="7">
        <f t="shared" si="388"/>
        <v>3120254.09</v>
      </c>
      <c r="AA226" s="7">
        <f t="shared" si="388"/>
        <v>281144839.22000003</v>
      </c>
      <c r="AB226" s="7">
        <f t="shared" si="388"/>
        <v>275806418.68000001</v>
      </c>
      <c r="AC226" s="7">
        <f t="shared" si="388"/>
        <v>9573082.5</v>
      </c>
      <c r="AD226" s="7">
        <f t="shared" si="388"/>
        <v>12112495.689999999</v>
      </c>
      <c r="AE226" s="7">
        <f t="shared" si="388"/>
        <v>1776310.49</v>
      </c>
      <c r="AF226" s="7">
        <f t="shared" si="388"/>
        <v>2762507.82</v>
      </c>
      <c r="AG226" s="7">
        <f t="shared" si="388"/>
        <v>7263126.3399999999</v>
      </c>
      <c r="AH226" s="7">
        <f t="shared" si="388"/>
        <v>10261570.32</v>
      </c>
      <c r="AI226" s="7">
        <f t="shared" si="388"/>
        <v>4025298.23</v>
      </c>
      <c r="AJ226" s="7">
        <f t="shared" si="388"/>
        <v>2618371.59</v>
      </c>
      <c r="AK226" s="7">
        <f t="shared" si="388"/>
        <v>3215903.27</v>
      </c>
      <c r="AL226" s="7">
        <f t="shared" si="388"/>
        <v>3716950.44</v>
      </c>
      <c r="AM226" s="7">
        <f t="shared" si="388"/>
        <v>4768085.28</v>
      </c>
      <c r="AN226" s="7">
        <f t="shared" si="388"/>
        <v>4391830.87</v>
      </c>
      <c r="AO226" s="7">
        <f t="shared" si="388"/>
        <v>43371986.350000001</v>
      </c>
      <c r="AP226" s="7">
        <f t="shared" si="388"/>
        <v>867175480.95000005</v>
      </c>
      <c r="AQ226" s="7">
        <f t="shared" si="388"/>
        <v>3304091.53</v>
      </c>
      <c r="AR226" s="7">
        <f t="shared" si="388"/>
        <v>593731980.85000002</v>
      </c>
      <c r="AS226" s="7">
        <f t="shared" si="388"/>
        <v>69595860.659999996</v>
      </c>
      <c r="AT226" s="7">
        <f t="shared" si="388"/>
        <v>20942025.920000002</v>
      </c>
      <c r="AU226" s="7">
        <f t="shared" si="388"/>
        <v>3730323.06</v>
      </c>
      <c r="AV226" s="7">
        <f t="shared" si="388"/>
        <v>3953560.1</v>
      </c>
      <c r="AW226" s="7">
        <f t="shared" si="388"/>
        <v>3374823.23</v>
      </c>
      <c r="AX226" s="7">
        <f t="shared" si="388"/>
        <v>903229.06</v>
      </c>
      <c r="AY226" s="7">
        <f t="shared" si="388"/>
        <v>4664927.93</v>
      </c>
      <c r="AZ226" s="7">
        <f t="shared" si="388"/>
        <v>110445825.3</v>
      </c>
      <c r="BA226" s="7">
        <f t="shared" si="388"/>
        <v>83071474.659999996</v>
      </c>
      <c r="BB226" s="7">
        <f t="shared" si="388"/>
        <v>71566123.980000004</v>
      </c>
      <c r="BC226" s="7">
        <f t="shared" si="388"/>
        <v>272731487.31999999</v>
      </c>
      <c r="BD226" s="7">
        <f t="shared" si="388"/>
        <v>45923624.979999997</v>
      </c>
      <c r="BE226" s="7">
        <f t="shared" si="388"/>
        <v>13870857.33</v>
      </c>
      <c r="BF226" s="7">
        <f t="shared" si="388"/>
        <v>228408032.52000001</v>
      </c>
      <c r="BG226" s="7">
        <f t="shared" si="388"/>
        <v>10514169.99</v>
      </c>
      <c r="BH226" s="7">
        <f t="shared" si="388"/>
        <v>6195949.0700000003</v>
      </c>
      <c r="BI226" s="7">
        <f t="shared" si="388"/>
        <v>3548003.08</v>
      </c>
      <c r="BJ226" s="7">
        <f t="shared" si="388"/>
        <v>60045638.789999999</v>
      </c>
      <c r="BK226" s="7">
        <f t="shared" si="388"/>
        <v>221749052.94</v>
      </c>
      <c r="BL226" s="7">
        <f t="shared" si="388"/>
        <v>3036511.76</v>
      </c>
      <c r="BM226" s="7">
        <f t="shared" si="388"/>
        <v>3675128.03</v>
      </c>
      <c r="BN226" s="7">
        <f t="shared" si="388"/>
        <v>32567028.699999999</v>
      </c>
      <c r="BO226" s="7">
        <f t="shared" ref="BO226:DZ226" si="389">+BO201</f>
        <v>12641677.939999999</v>
      </c>
      <c r="BP226" s="7">
        <f t="shared" si="389"/>
        <v>3164828.66</v>
      </c>
      <c r="BQ226" s="7">
        <f t="shared" si="389"/>
        <v>61322590.609999999</v>
      </c>
      <c r="BR226" s="7">
        <f t="shared" si="389"/>
        <v>42788499.009999998</v>
      </c>
      <c r="BS226" s="7">
        <f t="shared" si="389"/>
        <v>11784281.039999999</v>
      </c>
      <c r="BT226" s="7">
        <f t="shared" si="389"/>
        <v>4930346.62</v>
      </c>
      <c r="BU226" s="7">
        <f t="shared" si="389"/>
        <v>4836430.28</v>
      </c>
      <c r="BV226" s="7">
        <f t="shared" si="389"/>
        <v>12804999.49</v>
      </c>
      <c r="BW226" s="7">
        <f t="shared" si="389"/>
        <v>19030886.949999999</v>
      </c>
      <c r="BX226" s="7">
        <f t="shared" si="389"/>
        <v>2020579.63</v>
      </c>
      <c r="BY226" s="7">
        <f t="shared" si="389"/>
        <v>5598901.9400000004</v>
      </c>
      <c r="BZ226" s="7">
        <f t="shared" si="389"/>
        <v>3309647.84</v>
      </c>
      <c r="CA226" s="7">
        <f t="shared" si="389"/>
        <v>2723269.12</v>
      </c>
      <c r="CB226" s="7">
        <f t="shared" si="389"/>
        <v>747739850.45000005</v>
      </c>
      <c r="CC226" s="7">
        <f t="shared" si="389"/>
        <v>2653060.5099999998</v>
      </c>
      <c r="CD226" s="7">
        <f t="shared" si="389"/>
        <v>1012645.68</v>
      </c>
      <c r="CE226" s="7">
        <f t="shared" si="389"/>
        <v>2388667.2000000002</v>
      </c>
      <c r="CF226" s="7">
        <f t="shared" si="389"/>
        <v>1911693.14</v>
      </c>
      <c r="CG226" s="7">
        <f t="shared" si="389"/>
        <v>3045848.94</v>
      </c>
      <c r="CH226" s="7">
        <f t="shared" si="389"/>
        <v>1875582.47</v>
      </c>
      <c r="CI226" s="7">
        <f t="shared" si="389"/>
        <v>7098051.0499999998</v>
      </c>
      <c r="CJ226" s="7">
        <f t="shared" si="389"/>
        <v>10022878.960000001</v>
      </c>
      <c r="CK226" s="7">
        <f t="shared" si="389"/>
        <v>51903816.030000001</v>
      </c>
      <c r="CL226" s="7">
        <f t="shared" si="389"/>
        <v>13706124.390000001</v>
      </c>
      <c r="CM226" s="7">
        <f t="shared" si="389"/>
        <v>8640501.7799999993</v>
      </c>
      <c r="CN226" s="7">
        <f t="shared" si="389"/>
        <v>282520797.64999998</v>
      </c>
      <c r="CO226" s="7">
        <f t="shared" si="389"/>
        <v>136369002.02000001</v>
      </c>
      <c r="CP226" s="7">
        <f t="shared" si="389"/>
        <v>10433987.66</v>
      </c>
      <c r="CQ226" s="7">
        <f t="shared" si="389"/>
        <v>9731629.4299999997</v>
      </c>
      <c r="CR226" s="7">
        <f t="shared" si="389"/>
        <v>2801020.22</v>
      </c>
      <c r="CS226" s="7">
        <f t="shared" si="389"/>
        <v>4099161.65</v>
      </c>
      <c r="CT226" s="7">
        <f t="shared" si="389"/>
        <v>1920955.3</v>
      </c>
      <c r="CU226" s="7">
        <f t="shared" si="389"/>
        <v>3895745.68</v>
      </c>
      <c r="CV226" s="7">
        <f t="shared" si="389"/>
        <v>900426.54</v>
      </c>
      <c r="CW226" s="7">
        <f t="shared" si="389"/>
        <v>2909433.92</v>
      </c>
      <c r="CX226" s="7">
        <f t="shared" si="389"/>
        <v>5016686.55</v>
      </c>
      <c r="CY226" s="7">
        <f t="shared" si="389"/>
        <v>970932.45</v>
      </c>
      <c r="CZ226" s="7">
        <f t="shared" si="389"/>
        <v>19819740.890000001</v>
      </c>
      <c r="DA226" s="7">
        <f t="shared" si="389"/>
        <v>2852337.63</v>
      </c>
      <c r="DB226" s="7">
        <f t="shared" si="389"/>
        <v>3816536.92</v>
      </c>
      <c r="DC226" s="7">
        <f t="shared" si="389"/>
        <v>2496735.98</v>
      </c>
      <c r="DD226" s="7">
        <f t="shared" si="389"/>
        <v>2624380.48</v>
      </c>
      <c r="DE226" s="7">
        <f t="shared" si="389"/>
        <v>4473378.3600000003</v>
      </c>
      <c r="DF226" s="7">
        <f t="shared" si="389"/>
        <v>196505349.00999999</v>
      </c>
      <c r="DG226" s="7">
        <f t="shared" si="389"/>
        <v>1730387.36</v>
      </c>
      <c r="DH226" s="7">
        <f t="shared" si="389"/>
        <v>19205346.579999998</v>
      </c>
      <c r="DI226" s="7">
        <f t="shared" si="389"/>
        <v>25156501.460000001</v>
      </c>
      <c r="DJ226" s="7">
        <f t="shared" si="389"/>
        <v>6860995.7699999996</v>
      </c>
      <c r="DK226" s="7">
        <f t="shared" si="389"/>
        <v>4935009.83</v>
      </c>
      <c r="DL226" s="7">
        <f t="shared" si="389"/>
        <v>55988025.960000001</v>
      </c>
      <c r="DM226" s="7">
        <f t="shared" si="389"/>
        <v>3912877.05</v>
      </c>
      <c r="DN226" s="7">
        <f t="shared" si="389"/>
        <v>13939740.359999999</v>
      </c>
      <c r="DO226" s="7">
        <f t="shared" si="389"/>
        <v>31687976.09</v>
      </c>
      <c r="DP226" s="7">
        <f t="shared" si="389"/>
        <v>3081521.64</v>
      </c>
      <c r="DQ226" s="7">
        <f t="shared" si="389"/>
        <v>6638918.6299999999</v>
      </c>
      <c r="DR226" s="7">
        <f t="shared" si="389"/>
        <v>14171294.880000001</v>
      </c>
      <c r="DS226" s="7">
        <f t="shared" si="389"/>
        <v>8166383.4299999997</v>
      </c>
      <c r="DT226" s="7">
        <f t="shared" si="389"/>
        <v>2443617.71</v>
      </c>
      <c r="DU226" s="7">
        <f t="shared" si="389"/>
        <v>4333919.0999999996</v>
      </c>
      <c r="DV226" s="7">
        <f t="shared" si="389"/>
        <v>3069024.5</v>
      </c>
      <c r="DW226" s="7">
        <f t="shared" si="389"/>
        <v>4035798.4</v>
      </c>
      <c r="DX226" s="7">
        <f t="shared" si="389"/>
        <v>2925011.13</v>
      </c>
      <c r="DY226" s="7">
        <f t="shared" si="389"/>
        <v>4457787.32</v>
      </c>
      <c r="DZ226" s="7">
        <f t="shared" si="389"/>
        <v>8728115.3100000005</v>
      </c>
      <c r="EA226" s="7">
        <f t="shared" ref="EA226:FX226" si="390">+EA201</f>
        <v>6773719.3099999996</v>
      </c>
      <c r="EB226" s="7">
        <f t="shared" si="390"/>
        <v>5955746.2800000003</v>
      </c>
      <c r="EC226" s="7">
        <f t="shared" si="390"/>
        <v>3762443.38</v>
      </c>
      <c r="ED226" s="7">
        <f t="shared" si="390"/>
        <v>20162934.09</v>
      </c>
      <c r="EE226" s="7">
        <f t="shared" si="390"/>
        <v>2872591.39</v>
      </c>
      <c r="EF226" s="7">
        <f t="shared" si="390"/>
        <v>14488680.449999999</v>
      </c>
      <c r="EG226" s="7">
        <f t="shared" si="390"/>
        <v>3416514.26</v>
      </c>
      <c r="EH226" s="7">
        <f t="shared" si="390"/>
        <v>3020914.7</v>
      </c>
      <c r="EI226" s="7">
        <f t="shared" si="390"/>
        <v>156908646.97</v>
      </c>
      <c r="EJ226" s="7">
        <f t="shared" si="390"/>
        <v>87985329.75</v>
      </c>
      <c r="EK226" s="7">
        <f t="shared" si="390"/>
        <v>6979055.5099999998</v>
      </c>
      <c r="EL226" s="7">
        <f t="shared" si="390"/>
        <v>4717299.7300000004</v>
      </c>
      <c r="EM226" s="7">
        <f t="shared" si="390"/>
        <v>4509993.0599999996</v>
      </c>
      <c r="EN226" s="7">
        <f t="shared" si="390"/>
        <v>10945941.289999999</v>
      </c>
      <c r="EO226" s="7">
        <f t="shared" si="390"/>
        <v>4253858.28</v>
      </c>
      <c r="EP226" s="7">
        <f t="shared" si="390"/>
        <v>4687223.28</v>
      </c>
      <c r="EQ226" s="7">
        <f t="shared" si="390"/>
        <v>27949292.870000001</v>
      </c>
      <c r="ER226" s="7">
        <f t="shared" si="390"/>
        <v>4107110.72</v>
      </c>
      <c r="ES226" s="7">
        <f t="shared" si="390"/>
        <v>2278539.7000000002</v>
      </c>
      <c r="ET226" s="7">
        <f t="shared" si="390"/>
        <v>3614551.13</v>
      </c>
      <c r="EU226" s="7">
        <f t="shared" si="390"/>
        <v>6855679.8600000003</v>
      </c>
      <c r="EV226" s="7">
        <f t="shared" si="390"/>
        <v>1321544.1200000001</v>
      </c>
      <c r="EW226" s="7">
        <f t="shared" si="390"/>
        <v>11572519.779999999</v>
      </c>
      <c r="EX226" s="7">
        <f t="shared" si="390"/>
        <v>3141761.07</v>
      </c>
      <c r="EY226" s="7">
        <f t="shared" si="390"/>
        <v>4811090.22</v>
      </c>
      <c r="EZ226" s="7">
        <f t="shared" si="390"/>
        <v>2341978.5299999998</v>
      </c>
      <c r="FA226" s="7">
        <f t="shared" si="390"/>
        <v>34255963.170000002</v>
      </c>
      <c r="FB226" s="7">
        <f t="shared" si="390"/>
        <v>4269922.47</v>
      </c>
      <c r="FC226" s="7">
        <f t="shared" si="390"/>
        <v>20273286.41</v>
      </c>
      <c r="FD226" s="7">
        <f t="shared" si="390"/>
        <v>4294582.7699999996</v>
      </c>
      <c r="FE226" s="7">
        <f t="shared" si="390"/>
        <v>1870490.98</v>
      </c>
      <c r="FF226" s="7">
        <f t="shared" si="390"/>
        <v>3177444.08</v>
      </c>
      <c r="FG226" s="7">
        <f t="shared" si="390"/>
        <v>2007309.94</v>
      </c>
      <c r="FH226" s="7">
        <f t="shared" si="390"/>
        <v>1652214.59</v>
      </c>
      <c r="FI226" s="7">
        <f t="shared" si="390"/>
        <v>17608060.350000001</v>
      </c>
      <c r="FJ226" s="7">
        <f t="shared" si="390"/>
        <v>18380601.09</v>
      </c>
      <c r="FK226" s="7">
        <f t="shared" si="390"/>
        <v>22637987.399999999</v>
      </c>
      <c r="FL226" s="7">
        <f t="shared" si="390"/>
        <v>64337280.149999999</v>
      </c>
      <c r="FM226" s="7">
        <f t="shared" si="390"/>
        <v>35705065.140000001</v>
      </c>
      <c r="FN226" s="7">
        <f t="shared" si="390"/>
        <v>206996778.58000001</v>
      </c>
      <c r="FO226" s="7">
        <f t="shared" si="390"/>
        <v>10770499.08</v>
      </c>
      <c r="FP226" s="7">
        <f t="shared" si="390"/>
        <v>23055917.440000001</v>
      </c>
      <c r="FQ226" s="7">
        <f t="shared" si="390"/>
        <v>9416147.4000000004</v>
      </c>
      <c r="FR226" s="7">
        <f t="shared" si="390"/>
        <v>2807099.66</v>
      </c>
      <c r="FS226" s="7">
        <f t="shared" si="390"/>
        <v>3026410.35</v>
      </c>
      <c r="FT226" s="7">
        <f t="shared" si="390"/>
        <v>1460823.18</v>
      </c>
      <c r="FU226" s="7">
        <f t="shared" si="390"/>
        <v>8438742.2699999996</v>
      </c>
      <c r="FV226" s="7">
        <f t="shared" si="390"/>
        <v>7134842.6699999999</v>
      </c>
      <c r="FW226" s="7">
        <f t="shared" si="390"/>
        <v>2987976.53</v>
      </c>
      <c r="FX226" s="7">
        <f t="shared" si="390"/>
        <v>1245183.8999999999</v>
      </c>
      <c r="FY226" s="7"/>
      <c r="FZ226" s="7">
        <f>SUM(C226:FX226)</f>
        <v>8295000432.9399967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95" t="s">
        <v>591</v>
      </c>
      <c r="B227" s="96" t="s">
        <v>564</v>
      </c>
      <c r="C227" s="7">
        <f t="shared" ref="C227:BN227" si="391">MIN(C222,C226)</f>
        <v>78749114.950000003</v>
      </c>
      <c r="D227" s="7">
        <f t="shared" si="391"/>
        <v>392753927.07999998</v>
      </c>
      <c r="E227" s="7">
        <f t="shared" si="391"/>
        <v>71751523.456310317</v>
      </c>
      <c r="F227" s="7">
        <f t="shared" si="391"/>
        <v>182770238.75999999</v>
      </c>
      <c r="G227" s="7">
        <f t="shared" si="391"/>
        <v>9829891.8399999999</v>
      </c>
      <c r="H227" s="7">
        <f t="shared" si="391"/>
        <v>10470742.869999999</v>
      </c>
      <c r="I227" s="7">
        <f t="shared" si="391"/>
        <v>97317283.24184382</v>
      </c>
      <c r="J227" s="7">
        <f t="shared" si="391"/>
        <v>22184786.57</v>
      </c>
      <c r="K227" s="7">
        <f t="shared" si="391"/>
        <v>3514556.4111478468</v>
      </c>
      <c r="L227" s="7">
        <f t="shared" si="391"/>
        <v>24676246.266904168</v>
      </c>
      <c r="M227" s="7">
        <f t="shared" si="391"/>
        <v>14125874.931825224</v>
      </c>
      <c r="N227" s="7">
        <f t="shared" si="391"/>
        <v>506924815.67000002</v>
      </c>
      <c r="O227" s="7">
        <f t="shared" si="391"/>
        <v>130951887.58</v>
      </c>
      <c r="P227" s="7">
        <f t="shared" si="391"/>
        <v>3196583.66</v>
      </c>
      <c r="Q227" s="7">
        <f t="shared" si="391"/>
        <v>386185640.74000001</v>
      </c>
      <c r="R227" s="7">
        <f t="shared" si="391"/>
        <v>23540678.300000001</v>
      </c>
      <c r="S227" s="7">
        <f t="shared" si="391"/>
        <v>16649052.948184816</v>
      </c>
      <c r="T227" s="7">
        <f t="shared" si="391"/>
        <v>2397628.69</v>
      </c>
      <c r="U227" s="7">
        <f t="shared" si="391"/>
        <v>1001378.43</v>
      </c>
      <c r="V227" s="7">
        <f t="shared" si="391"/>
        <v>3624558.42</v>
      </c>
      <c r="W227" s="7">
        <f t="shared" si="391"/>
        <v>893022.6</v>
      </c>
      <c r="X227" s="7">
        <f t="shared" si="391"/>
        <v>943591.3</v>
      </c>
      <c r="Y227" s="7">
        <f t="shared" si="391"/>
        <v>20938799.617759332</v>
      </c>
      <c r="Z227" s="7">
        <f t="shared" si="391"/>
        <v>3120254.09</v>
      </c>
      <c r="AA227" s="7">
        <f t="shared" si="391"/>
        <v>281144839.22000003</v>
      </c>
      <c r="AB227" s="7">
        <f t="shared" si="391"/>
        <v>275806418.68000001</v>
      </c>
      <c r="AC227" s="7">
        <f t="shared" si="391"/>
        <v>9573082.5</v>
      </c>
      <c r="AD227" s="7">
        <f t="shared" si="391"/>
        <v>12112495.689999999</v>
      </c>
      <c r="AE227" s="7">
        <f t="shared" si="391"/>
        <v>1767382.573508719</v>
      </c>
      <c r="AF227" s="7">
        <f t="shared" si="391"/>
        <v>2762507.82</v>
      </c>
      <c r="AG227" s="7">
        <f t="shared" si="391"/>
        <v>7138003.4817846557</v>
      </c>
      <c r="AH227" s="7">
        <f t="shared" si="391"/>
        <v>10261570.32</v>
      </c>
      <c r="AI227" s="7">
        <f t="shared" si="391"/>
        <v>4025298.23</v>
      </c>
      <c r="AJ227" s="7">
        <f t="shared" si="391"/>
        <v>2618371.59</v>
      </c>
      <c r="AK227" s="7">
        <f t="shared" si="391"/>
        <v>3215903.27</v>
      </c>
      <c r="AL227" s="7">
        <f t="shared" si="391"/>
        <v>3690213.4374940763</v>
      </c>
      <c r="AM227" s="7">
        <f t="shared" si="391"/>
        <v>4754515.37</v>
      </c>
      <c r="AN227" s="7">
        <f t="shared" si="391"/>
        <v>4391830.87</v>
      </c>
      <c r="AO227" s="7">
        <f t="shared" si="391"/>
        <v>43371986.350000001</v>
      </c>
      <c r="AP227" s="7">
        <f t="shared" si="391"/>
        <v>867175480.95000005</v>
      </c>
      <c r="AQ227" s="7">
        <f t="shared" si="391"/>
        <v>3304091.53</v>
      </c>
      <c r="AR227" s="7">
        <f t="shared" si="391"/>
        <v>593731980.85000002</v>
      </c>
      <c r="AS227" s="7">
        <f t="shared" si="391"/>
        <v>69595860.659999996</v>
      </c>
      <c r="AT227" s="7">
        <f t="shared" si="391"/>
        <v>20942025.920000002</v>
      </c>
      <c r="AU227" s="7">
        <f t="shared" si="391"/>
        <v>3697625.5709095984</v>
      </c>
      <c r="AV227" s="7">
        <f t="shared" si="391"/>
        <v>3953560.1</v>
      </c>
      <c r="AW227" s="7">
        <f t="shared" si="391"/>
        <v>3374823.23</v>
      </c>
      <c r="AX227" s="7">
        <f t="shared" si="391"/>
        <v>903229.06</v>
      </c>
      <c r="AY227" s="7">
        <f t="shared" si="391"/>
        <v>4664927.93</v>
      </c>
      <c r="AZ227" s="7">
        <f t="shared" si="391"/>
        <v>110445825.3</v>
      </c>
      <c r="BA227" s="7">
        <f t="shared" si="391"/>
        <v>83071474.659999996</v>
      </c>
      <c r="BB227" s="7">
        <f t="shared" si="391"/>
        <v>71566123.980000004</v>
      </c>
      <c r="BC227" s="7">
        <f t="shared" si="391"/>
        <v>272731487.31999999</v>
      </c>
      <c r="BD227" s="7">
        <f t="shared" si="391"/>
        <v>45923624.979999997</v>
      </c>
      <c r="BE227" s="7">
        <f t="shared" si="391"/>
        <v>13565111.506912315</v>
      </c>
      <c r="BF227" s="7">
        <f t="shared" si="391"/>
        <v>228408032.52000001</v>
      </c>
      <c r="BG227" s="7">
        <f t="shared" si="391"/>
        <v>10471068.926162155</v>
      </c>
      <c r="BH227" s="7">
        <f t="shared" si="391"/>
        <v>6195949.0700000003</v>
      </c>
      <c r="BI227" s="7">
        <f t="shared" si="391"/>
        <v>3548003.08</v>
      </c>
      <c r="BJ227" s="7">
        <f t="shared" si="391"/>
        <v>59151524.270000003</v>
      </c>
      <c r="BK227" s="7">
        <f t="shared" si="391"/>
        <v>221749052.94</v>
      </c>
      <c r="BL227" s="7">
        <f t="shared" si="391"/>
        <v>3036511.76</v>
      </c>
      <c r="BM227" s="7">
        <f t="shared" si="391"/>
        <v>3675128.03</v>
      </c>
      <c r="BN227" s="7">
        <f t="shared" si="391"/>
        <v>32567028.699999999</v>
      </c>
      <c r="BO227" s="7">
        <f t="shared" ref="BO227:DZ227" si="392">MIN(BO222,BO226)</f>
        <v>12641677.939999999</v>
      </c>
      <c r="BP227" s="7">
        <f t="shared" si="392"/>
        <v>3164828.66</v>
      </c>
      <c r="BQ227" s="7">
        <f t="shared" si="392"/>
        <v>61322590.609999999</v>
      </c>
      <c r="BR227" s="7">
        <f t="shared" si="392"/>
        <v>42788499.009999998</v>
      </c>
      <c r="BS227" s="7">
        <f t="shared" si="392"/>
        <v>11784281.039999999</v>
      </c>
      <c r="BT227" s="7">
        <f t="shared" si="392"/>
        <v>4930346.62</v>
      </c>
      <c r="BU227" s="7">
        <f t="shared" si="392"/>
        <v>4836430.28</v>
      </c>
      <c r="BV227" s="7">
        <f t="shared" si="392"/>
        <v>12635890.368732177</v>
      </c>
      <c r="BW227" s="7">
        <f t="shared" si="392"/>
        <v>19030886.949999999</v>
      </c>
      <c r="BX227" s="7">
        <f t="shared" si="392"/>
        <v>1893454.55</v>
      </c>
      <c r="BY227" s="7">
        <f t="shared" si="392"/>
        <v>5598901.9400000004</v>
      </c>
      <c r="BZ227" s="7">
        <f t="shared" si="392"/>
        <v>3226879.9899999998</v>
      </c>
      <c r="CA227" s="7">
        <f t="shared" si="392"/>
        <v>2723269.12</v>
      </c>
      <c r="CB227" s="7">
        <f t="shared" si="392"/>
        <v>747739850.45000005</v>
      </c>
      <c r="CC227" s="7">
        <f t="shared" si="392"/>
        <v>2653060.5099999998</v>
      </c>
      <c r="CD227" s="7">
        <f t="shared" si="392"/>
        <v>986021.16990110872</v>
      </c>
      <c r="CE227" s="7">
        <f t="shared" si="392"/>
        <v>2388667.2000000002</v>
      </c>
      <c r="CF227" s="7">
        <f t="shared" si="392"/>
        <v>1911693.14</v>
      </c>
      <c r="CG227" s="7">
        <f t="shared" si="392"/>
        <v>3045848.94</v>
      </c>
      <c r="CH227" s="7">
        <f t="shared" si="392"/>
        <v>1875582.47</v>
      </c>
      <c r="CI227" s="7">
        <f t="shared" si="392"/>
        <v>7098051.0499999998</v>
      </c>
      <c r="CJ227" s="7">
        <f t="shared" si="392"/>
        <v>10022878.960000001</v>
      </c>
      <c r="CK227" s="7">
        <f t="shared" si="392"/>
        <v>51903816.030000001</v>
      </c>
      <c r="CL227" s="7">
        <f t="shared" si="392"/>
        <v>13706124.390000001</v>
      </c>
      <c r="CM227" s="7">
        <f t="shared" si="392"/>
        <v>8640501.7799999993</v>
      </c>
      <c r="CN227" s="7">
        <f t="shared" si="392"/>
        <v>282520797.64999998</v>
      </c>
      <c r="CO227" s="7">
        <f t="shared" si="392"/>
        <v>136369002.02000001</v>
      </c>
      <c r="CP227" s="7">
        <f t="shared" si="392"/>
        <v>10433987.66</v>
      </c>
      <c r="CQ227" s="7">
        <f t="shared" si="392"/>
        <v>9731629.4299999997</v>
      </c>
      <c r="CR227" s="7">
        <f t="shared" si="392"/>
        <v>2801020.22</v>
      </c>
      <c r="CS227" s="7">
        <f t="shared" si="392"/>
        <v>4099161.65</v>
      </c>
      <c r="CT227" s="7">
        <f t="shared" si="392"/>
        <v>1920955.3</v>
      </c>
      <c r="CU227" s="7">
        <f t="shared" si="392"/>
        <v>3895745.68</v>
      </c>
      <c r="CV227" s="7">
        <f t="shared" si="392"/>
        <v>900426.54</v>
      </c>
      <c r="CW227" s="7">
        <f t="shared" si="392"/>
        <v>2909433.92</v>
      </c>
      <c r="CX227" s="7">
        <f t="shared" si="392"/>
        <v>5016686.55</v>
      </c>
      <c r="CY227" s="7">
        <f t="shared" si="392"/>
        <v>970932.45</v>
      </c>
      <c r="CZ227" s="7">
        <f t="shared" si="392"/>
        <v>19671189.278774399</v>
      </c>
      <c r="DA227" s="7">
        <f t="shared" si="392"/>
        <v>2852337.63</v>
      </c>
      <c r="DB227" s="7">
        <f t="shared" si="392"/>
        <v>3816536.92</v>
      </c>
      <c r="DC227" s="7">
        <f t="shared" si="392"/>
        <v>2496735.98</v>
      </c>
      <c r="DD227" s="7">
        <f t="shared" si="392"/>
        <v>2624380.48</v>
      </c>
      <c r="DE227" s="7">
        <f t="shared" si="392"/>
        <v>4473378.3600000003</v>
      </c>
      <c r="DF227" s="7">
        <f t="shared" si="392"/>
        <v>196505349.00999999</v>
      </c>
      <c r="DG227" s="7">
        <f t="shared" si="392"/>
        <v>1706049.91</v>
      </c>
      <c r="DH227" s="7">
        <f t="shared" si="392"/>
        <v>19013441.102632772</v>
      </c>
      <c r="DI227" s="7">
        <f t="shared" si="392"/>
        <v>24975807.086601976</v>
      </c>
      <c r="DJ227" s="7">
        <f t="shared" si="392"/>
        <v>6860995.7699999996</v>
      </c>
      <c r="DK227" s="7">
        <f t="shared" si="392"/>
        <v>4935009.83</v>
      </c>
      <c r="DL227" s="7">
        <f t="shared" si="392"/>
        <v>55988025.960000001</v>
      </c>
      <c r="DM227" s="7">
        <f t="shared" si="392"/>
        <v>3896617.7600000002</v>
      </c>
      <c r="DN227" s="7">
        <f t="shared" si="392"/>
        <v>13939740.359999999</v>
      </c>
      <c r="DO227" s="7">
        <f t="shared" si="392"/>
        <v>31441200.228415512</v>
      </c>
      <c r="DP227" s="7">
        <f t="shared" si="392"/>
        <v>3081521.64</v>
      </c>
      <c r="DQ227" s="7">
        <f t="shared" si="392"/>
        <v>6638918.6299999999</v>
      </c>
      <c r="DR227" s="7">
        <f t="shared" si="392"/>
        <v>14171294.880000001</v>
      </c>
      <c r="DS227" s="7">
        <f t="shared" si="392"/>
        <v>8166383.4299999997</v>
      </c>
      <c r="DT227" s="7">
        <f t="shared" si="392"/>
        <v>2443617.71</v>
      </c>
      <c r="DU227" s="7">
        <f t="shared" si="392"/>
        <v>4333919.0999999996</v>
      </c>
      <c r="DV227" s="7">
        <f t="shared" si="392"/>
        <v>3069024.5</v>
      </c>
      <c r="DW227" s="7">
        <f t="shared" si="392"/>
        <v>4035798.4</v>
      </c>
      <c r="DX227" s="7">
        <f t="shared" si="392"/>
        <v>2925011.13</v>
      </c>
      <c r="DY227" s="7">
        <f t="shared" si="392"/>
        <v>4404550.5528267156</v>
      </c>
      <c r="DZ227" s="7">
        <f t="shared" si="392"/>
        <v>8453759.1056903489</v>
      </c>
      <c r="EA227" s="7">
        <f t="shared" ref="EA227:FX227" si="393">MIN(EA222,EA226)</f>
        <v>6766234.9488641964</v>
      </c>
      <c r="EB227" s="7">
        <f t="shared" si="393"/>
        <v>5955746.2800000003</v>
      </c>
      <c r="EC227" s="7">
        <f t="shared" si="393"/>
        <v>3762443.38</v>
      </c>
      <c r="ED227" s="7">
        <f t="shared" si="393"/>
        <v>20162934.09</v>
      </c>
      <c r="EE227" s="7">
        <f t="shared" si="393"/>
        <v>2872591.39</v>
      </c>
      <c r="EF227" s="7">
        <f t="shared" si="393"/>
        <v>14488680.449999999</v>
      </c>
      <c r="EG227" s="7">
        <f t="shared" si="393"/>
        <v>3416514.26</v>
      </c>
      <c r="EH227" s="7">
        <f t="shared" si="393"/>
        <v>3020914.7</v>
      </c>
      <c r="EI227" s="7">
        <f t="shared" si="393"/>
        <v>155450776.27389255</v>
      </c>
      <c r="EJ227" s="7">
        <f t="shared" si="393"/>
        <v>87985329.75</v>
      </c>
      <c r="EK227" s="7">
        <f t="shared" si="393"/>
        <v>6913456.6694126241</v>
      </c>
      <c r="EL227" s="7">
        <f t="shared" si="393"/>
        <v>4717299.7300000004</v>
      </c>
      <c r="EM227" s="7">
        <f t="shared" si="393"/>
        <v>4509993.0599999996</v>
      </c>
      <c r="EN227" s="7">
        <f t="shared" si="393"/>
        <v>10945941.289999999</v>
      </c>
      <c r="EO227" s="7">
        <f t="shared" si="393"/>
        <v>4253858.28</v>
      </c>
      <c r="EP227" s="7">
        <f t="shared" si="393"/>
        <v>4687223.28</v>
      </c>
      <c r="EQ227" s="7">
        <f t="shared" si="393"/>
        <v>27949292.870000001</v>
      </c>
      <c r="ER227" s="7">
        <f t="shared" si="393"/>
        <v>4102707.9242165508</v>
      </c>
      <c r="ES227" s="7">
        <f t="shared" si="393"/>
        <v>2278539.7000000002</v>
      </c>
      <c r="ET227" s="7">
        <f t="shared" si="393"/>
        <v>3614551.13</v>
      </c>
      <c r="EU227" s="7">
        <f t="shared" si="393"/>
        <v>6781428.9900000002</v>
      </c>
      <c r="EV227" s="7">
        <f t="shared" si="393"/>
        <v>1321544.1200000001</v>
      </c>
      <c r="EW227" s="7">
        <f t="shared" si="393"/>
        <v>11536961.050034977</v>
      </c>
      <c r="EX227" s="7">
        <f t="shared" si="393"/>
        <v>3141761.07</v>
      </c>
      <c r="EY227" s="7">
        <f t="shared" si="393"/>
        <v>4811090.22</v>
      </c>
      <c r="EZ227" s="7">
        <f t="shared" si="393"/>
        <v>2341978.5299999998</v>
      </c>
      <c r="FA227" s="7">
        <f t="shared" si="393"/>
        <v>34255963.170000002</v>
      </c>
      <c r="FB227" s="7">
        <f t="shared" si="393"/>
        <v>4172034.34</v>
      </c>
      <c r="FC227" s="7">
        <f t="shared" si="393"/>
        <v>20052324.466121025</v>
      </c>
      <c r="FD227" s="7">
        <f t="shared" si="393"/>
        <v>4294582.7699999996</v>
      </c>
      <c r="FE227" s="7">
        <f t="shared" si="393"/>
        <v>1870490.98</v>
      </c>
      <c r="FF227" s="7">
        <f t="shared" si="393"/>
        <v>3177444.08</v>
      </c>
      <c r="FG227" s="7">
        <f t="shared" si="393"/>
        <v>2007309.94</v>
      </c>
      <c r="FH227" s="7">
        <f t="shared" si="393"/>
        <v>1634951.7432290351</v>
      </c>
      <c r="FI227" s="7">
        <f t="shared" si="393"/>
        <v>17608060.350000001</v>
      </c>
      <c r="FJ227" s="7">
        <f t="shared" si="393"/>
        <v>18380601.09</v>
      </c>
      <c r="FK227" s="7">
        <f t="shared" si="393"/>
        <v>22637987.399999999</v>
      </c>
      <c r="FL227" s="7">
        <f t="shared" si="393"/>
        <v>64337280.149999999</v>
      </c>
      <c r="FM227" s="7">
        <f t="shared" si="393"/>
        <v>35183824.119999997</v>
      </c>
      <c r="FN227" s="7">
        <f t="shared" si="393"/>
        <v>206996778.58000001</v>
      </c>
      <c r="FO227" s="7">
        <f t="shared" si="393"/>
        <v>10770499.08</v>
      </c>
      <c r="FP227" s="7">
        <f t="shared" si="393"/>
        <v>22330748.167395219</v>
      </c>
      <c r="FQ227" s="7">
        <f t="shared" si="393"/>
        <v>9416147.4000000004</v>
      </c>
      <c r="FR227" s="7">
        <f t="shared" si="393"/>
        <v>2807099.66</v>
      </c>
      <c r="FS227" s="7">
        <f t="shared" si="393"/>
        <v>3026410.35</v>
      </c>
      <c r="FT227" s="7">
        <f t="shared" si="393"/>
        <v>1377492.88</v>
      </c>
      <c r="FU227" s="7">
        <f t="shared" si="393"/>
        <v>8438742.2699999996</v>
      </c>
      <c r="FV227" s="7">
        <f t="shared" si="393"/>
        <v>7134842.6699999999</v>
      </c>
      <c r="FW227" s="7">
        <f t="shared" si="393"/>
        <v>2987976.53</v>
      </c>
      <c r="FX227" s="7">
        <f t="shared" si="393"/>
        <v>1245183.8999999999</v>
      </c>
      <c r="FY227" s="7"/>
      <c r="FZ227" s="7">
        <f>SUM(C227:FX227)</f>
        <v>8283571027.1774817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590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789</v>
      </c>
      <c r="B229" s="7" t="s">
        <v>592</v>
      </c>
      <c r="C229" s="7">
        <f t="shared" ref="C229:AH229" si="394">ROUND(C227/C103,2)</f>
        <v>8945.2099999999991</v>
      </c>
      <c r="D229" s="7">
        <f t="shared" si="394"/>
        <v>9305.02</v>
      </c>
      <c r="E229" s="7">
        <f t="shared" si="394"/>
        <v>10211.700000000001</v>
      </c>
      <c r="F229" s="7">
        <f t="shared" si="394"/>
        <v>9141.99</v>
      </c>
      <c r="G229" s="7">
        <f t="shared" si="394"/>
        <v>8689.02</v>
      </c>
      <c r="H229" s="7">
        <f t="shared" si="394"/>
        <v>9732.98</v>
      </c>
      <c r="I229" s="7">
        <f t="shared" si="394"/>
        <v>10042.030000000001</v>
      </c>
      <c r="J229" s="7">
        <f t="shared" si="394"/>
        <v>9303.75</v>
      </c>
      <c r="K229" s="7">
        <f t="shared" si="394"/>
        <v>13143.44</v>
      </c>
      <c r="L229" s="7">
        <f t="shared" si="394"/>
        <v>10007.81</v>
      </c>
      <c r="M229" s="7">
        <f t="shared" si="394"/>
        <v>11213.68</v>
      </c>
      <c r="N229" s="7">
        <f t="shared" si="394"/>
        <v>9426.4599999999991</v>
      </c>
      <c r="O229" s="7">
        <f t="shared" si="394"/>
        <v>9078.75</v>
      </c>
      <c r="P229" s="7">
        <f t="shared" si="394"/>
        <v>13170.93</v>
      </c>
      <c r="Q229" s="7">
        <f t="shared" si="394"/>
        <v>9898.0300000000007</v>
      </c>
      <c r="R229" s="7">
        <f t="shared" si="394"/>
        <v>4993.1400000000003</v>
      </c>
      <c r="S229" s="7">
        <f t="shared" si="394"/>
        <v>9784.93</v>
      </c>
      <c r="T229" s="7">
        <f t="shared" si="394"/>
        <v>16813.669999999998</v>
      </c>
      <c r="U229" s="7">
        <f t="shared" si="394"/>
        <v>17881.759999999998</v>
      </c>
      <c r="V229" s="7">
        <f t="shared" si="394"/>
        <v>12378.96</v>
      </c>
      <c r="W229" s="7">
        <f t="shared" si="394"/>
        <v>7098.75</v>
      </c>
      <c r="X229" s="7">
        <f t="shared" si="394"/>
        <v>18871.830000000002</v>
      </c>
      <c r="Y229" s="7">
        <f t="shared" si="394"/>
        <v>9465.15</v>
      </c>
      <c r="Z229" s="7">
        <f t="shared" si="394"/>
        <v>13619.62</v>
      </c>
      <c r="AA229" s="7">
        <f t="shared" si="394"/>
        <v>9163.27</v>
      </c>
      <c r="AB229" s="7">
        <f t="shared" si="394"/>
        <v>9121.58</v>
      </c>
      <c r="AC229" s="7">
        <f t="shared" si="394"/>
        <v>9515.99</v>
      </c>
      <c r="AD229" s="7">
        <f t="shared" si="394"/>
        <v>9018.98</v>
      </c>
      <c r="AE229" s="7">
        <f t="shared" si="394"/>
        <v>17327.28</v>
      </c>
      <c r="AF229" s="7">
        <f t="shared" si="394"/>
        <v>15616.21</v>
      </c>
      <c r="AG229" s="7">
        <f t="shared" si="394"/>
        <v>10390.11</v>
      </c>
      <c r="AH229" s="7">
        <f t="shared" si="394"/>
        <v>9397.0400000000009</v>
      </c>
      <c r="AI229" s="7">
        <f t="shared" ref="AI229:BN229" si="395">ROUND(AI227/AI103,2)</f>
        <v>11660.77</v>
      </c>
      <c r="AJ229" s="7">
        <f t="shared" si="395"/>
        <v>16202.79</v>
      </c>
      <c r="AK229" s="7">
        <f t="shared" si="395"/>
        <v>14765.4</v>
      </c>
      <c r="AL229" s="7">
        <f t="shared" si="395"/>
        <v>13322.07</v>
      </c>
      <c r="AM229" s="7">
        <f t="shared" si="395"/>
        <v>10669.92</v>
      </c>
      <c r="AN229" s="7">
        <f t="shared" si="395"/>
        <v>11786.99</v>
      </c>
      <c r="AO229" s="7">
        <f t="shared" si="395"/>
        <v>9132.67</v>
      </c>
      <c r="AP229" s="7">
        <f t="shared" si="395"/>
        <v>9662.41</v>
      </c>
      <c r="AQ229" s="7">
        <f t="shared" si="395"/>
        <v>14863.21</v>
      </c>
      <c r="AR229" s="7">
        <f t="shared" si="395"/>
        <v>9158.02</v>
      </c>
      <c r="AS229" s="7">
        <f t="shared" si="395"/>
        <v>9962.48</v>
      </c>
      <c r="AT229" s="7">
        <f t="shared" si="395"/>
        <v>9449.52</v>
      </c>
      <c r="AU229" s="7">
        <f t="shared" si="395"/>
        <v>14183.45</v>
      </c>
      <c r="AV229" s="7">
        <f t="shared" si="395"/>
        <v>12903.26</v>
      </c>
      <c r="AW229" s="7">
        <f t="shared" si="395"/>
        <v>13075.64</v>
      </c>
      <c r="AX229" s="7">
        <f t="shared" si="395"/>
        <v>15361.04</v>
      </c>
      <c r="AY229" s="7">
        <f t="shared" si="395"/>
        <v>10861.3</v>
      </c>
      <c r="AZ229" s="7">
        <f t="shared" si="395"/>
        <v>9667.0300000000007</v>
      </c>
      <c r="BA229" s="7">
        <f t="shared" si="395"/>
        <v>8918.0300000000007</v>
      </c>
      <c r="BB229" s="7">
        <f t="shared" si="395"/>
        <v>8763.7000000000007</v>
      </c>
      <c r="BC229" s="7">
        <f t="shared" si="395"/>
        <v>9427.58</v>
      </c>
      <c r="BD229" s="7">
        <f t="shared" si="395"/>
        <v>8879.9599999999991</v>
      </c>
      <c r="BE229" s="7">
        <f t="shared" si="395"/>
        <v>9753.4599999999991</v>
      </c>
      <c r="BF229" s="7">
        <f t="shared" si="395"/>
        <v>8960.2000000000007</v>
      </c>
      <c r="BG229" s="7">
        <f t="shared" si="395"/>
        <v>10155.24</v>
      </c>
      <c r="BH229" s="7">
        <f t="shared" si="395"/>
        <v>10280.32</v>
      </c>
      <c r="BI229" s="7">
        <f t="shared" si="395"/>
        <v>13800.09</v>
      </c>
      <c r="BJ229" s="7">
        <f t="shared" si="395"/>
        <v>9110.0499999999993</v>
      </c>
      <c r="BK229" s="7">
        <f t="shared" si="395"/>
        <v>7858.4</v>
      </c>
      <c r="BL229" s="7">
        <f t="shared" si="395"/>
        <v>15939.69</v>
      </c>
      <c r="BM229" s="7">
        <f t="shared" si="395"/>
        <v>13531.4</v>
      </c>
      <c r="BN229" s="7">
        <f t="shared" si="395"/>
        <v>9036.86</v>
      </c>
      <c r="BO229" s="7">
        <f t="shared" ref="BO229:CT229" si="396">ROUND(BO227/BO103,2)</f>
        <v>9337.92</v>
      </c>
      <c r="BP229" s="7">
        <f t="shared" si="396"/>
        <v>15296.42</v>
      </c>
      <c r="BQ229" s="7">
        <f t="shared" si="396"/>
        <v>9783.44</v>
      </c>
      <c r="BR229" s="7">
        <f t="shared" si="396"/>
        <v>9132.69</v>
      </c>
      <c r="BS229" s="7">
        <f t="shared" si="396"/>
        <v>9764.9</v>
      </c>
      <c r="BT229" s="7">
        <f t="shared" si="396"/>
        <v>11076.94</v>
      </c>
      <c r="BU229" s="7">
        <f t="shared" si="396"/>
        <v>11305.35</v>
      </c>
      <c r="BV229" s="7">
        <f t="shared" si="396"/>
        <v>9609.0400000000009</v>
      </c>
      <c r="BW229" s="7">
        <f t="shared" si="396"/>
        <v>9298.33</v>
      </c>
      <c r="BX229" s="7">
        <f t="shared" si="396"/>
        <v>19520.150000000001</v>
      </c>
      <c r="BY229" s="7">
        <f t="shared" si="396"/>
        <v>10301.57</v>
      </c>
      <c r="BZ229" s="7">
        <f t="shared" si="396"/>
        <v>13609.78</v>
      </c>
      <c r="CA229" s="7">
        <f t="shared" si="396"/>
        <v>16925.23</v>
      </c>
      <c r="CB229" s="7">
        <f t="shared" si="396"/>
        <v>9215.83</v>
      </c>
      <c r="CC229" s="7">
        <f t="shared" si="396"/>
        <v>13508.45</v>
      </c>
      <c r="CD229" s="7">
        <f t="shared" si="396"/>
        <v>19720.419999999998</v>
      </c>
      <c r="CE229" s="7">
        <f t="shared" si="396"/>
        <v>15829.47</v>
      </c>
      <c r="CF229" s="7">
        <f t="shared" si="396"/>
        <v>13558.11</v>
      </c>
      <c r="CG229" s="7">
        <f t="shared" si="396"/>
        <v>14387.57</v>
      </c>
      <c r="CH229" s="7">
        <f t="shared" si="396"/>
        <v>16761.240000000002</v>
      </c>
      <c r="CI229" s="7">
        <f t="shared" si="396"/>
        <v>9862.51</v>
      </c>
      <c r="CJ229" s="7">
        <f t="shared" si="396"/>
        <v>9826.35</v>
      </c>
      <c r="CK229" s="7">
        <f t="shared" si="396"/>
        <v>7300.63</v>
      </c>
      <c r="CL229" s="7">
        <f t="shared" si="396"/>
        <v>9837.17</v>
      </c>
      <c r="CM229" s="7">
        <f t="shared" si="396"/>
        <v>10492.41</v>
      </c>
      <c r="CN229" s="7">
        <f t="shared" si="396"/>
        <v>8660.25</v>
      </c>
      <c r="CO229" s="7">
        <f t="shared" si="396"/>
        <v>8964.4500000000007</v>
      </c>
      <c r="CP229" s="7">
        <f t="shared" si="396"/>
        <v>9929.57</v>
      </c>
      <c r="CQ229" s="7">
        <f t="shared" si="396"/>
        <v>10530.93</v>
      </c>
      <c r="CR229" s="7">
        <f t="shared" si="396"/>
        <v>13710.33</v>
      </c>
      <c r="CS229" s="7">
        <f t="shared" si="396"/>
        <v>11462.98</v>
      </c>
      <c r="CT229" s="7">
        <f t="shared" si="396"/>
        <v>17704.66</v>
      </c>
      <c r="CU229" s="7">
        <f t="shared" ref="CU229:DZ229" si="397">ROUND(CU227/CU103,2)</f>
        <v>6951.72</v>
      </c>
      <c r="CV229" s="7">
        <f t="shared" si="397"/>
        <v>18008.53</v>
      </c>
      <c r="CW229" s="7">
        <f t="shared" si="397"/>
        <v>14332.19</v>
      </c>
      <c r="CX229" s="7">
        <f t="shared" si="397"/>
        <v>10543.69</v>
      </c>
      <c r="CY229" s="7">
        <f t="shared" si="397"/>
        <v>19418.650000000001</v>
      </c>
      <c r="CZ229" s="7">
        <f t="shared" si="397"/>
        <v>9299.0400000000009</v>
      </c>
      <c r="DA229" s="7">
        <f t="shared" si="397"/>
        <v>14988.64</v>
      </c>
      <c r="DB229" s="7">
        <f t="shared" si="397"/>
        <v>12271.82</v>
      </c>
      <c r="DC229" s="7">
        <f t="shared" si="397"/>
        <v>16436.71</v>
      </c>
      <c r="DD229" s="7">
        <f t="shared" si="397"/>
        <v>16219.9</v>
      </c>
      <c r="DE229" s="7">
        <f t="shared" si="397"/>
        <v>11259.45</v>
      </c>
      <c r="DF229" s="7">
        <f t="shared" si="397"/>
        <v>8898.25</v>
      </c>
      <c r="DG229" s="7">
        <f t="shared" si="397"/>
        <v>18998.330000000002</v>
      </c>
      <c r="DH229" s="7">
        <f t="shared" si="397"/>
        <v>9124.41</v>
      </c>
      <c r="DI229" s="7">
        <f t="shared" si="397"/>
        <v>9214.7999999999993</v>
      </c>
      <c r="DJ229" s="7">
        <f t="shared" si="397"/>
        <v>10331.27</v>
      </c>
      <c r="DK229" s="7">
        <f t="shared" si="397"/>
        <v>10466.620000000001</v>
      </c>
      <c r="DL229" s="7">
        <f t="shared" si="397"/>
        <v>9446.43</v>
      </c>
      <c r="DM229" s="7">
        <f t="shared" si="397"/>
        <v>15328.94</v>
      </c>
      <c r="DN229" s="7">
        <f t="shared" si="397"/>
        <v>9898.98</v>
      </c>
      <c r="DO229" s="7">
        <f t="shared" si="397"/>
        <v>9516.1</v>
      </c>
      <c r="DP229" s="7">
        <f t="shared" si="397"/>
        <v>15039.15</v>
      </c>
      <c r="DQ229" s="7">
        <f t="shared" si="397"/>
        <v>9001.92</v>
      </c>
      <c r="DR229" s="7">
        <f t="shared" si="397"/>
        <v>9693.09</v>
      </c>
      <c r="DS229" s="7">
        <f t="shared" si="397"/>
        <v>10335.89</v>
      </c>
      <c r="DT229" s="7">
        <f t="shared" si="397"/>
        <v>14580.06</v>
      </c>
      <c r="DU229" s="7">
        <f t="shared" si="397"/>
        <v>11363.19</v>
      </c>
      <c r="DV229" s="7">
        <f t="shared" si="397"/>
        <v>13886.99</v>
      </c>
      <c r="DW229" s="7">
        <f t="shared" si="397"/>
        <v>12104.97</v>
      </c>
      <c r="DX229" s="7">
        <f t="shared" si="397"/>
        <v>16868.580000000002</v>
      </c>
      <c r="DY229" s="7">
        <f t="shared" si="397"/>
        <v>13222.91</v>
      </c>
      <c r="DZ229" s="7">
        <f t="shared" si="397"/>
        <v>10375.26</v>
      </c>
      <c r="EA229" s="7">
        <f t="shared" ref="EA229:FF229" si="398">ROUND(EA227/EA103,2)</f>
        <v>10711.15</v>
      </c>
      <c r="EB229" s="7">
        <f t="shared" si="398"/>
        <v>9779.5499999999993</v>
      </c>
      <c r="EC229" s="7">
        <f t="shared" si="398"/>
        <v>11783.41</v>
      </c>
      <c r="ED229" s="7">
        <f t="shared" si="398"/>
        <v>12255.61</v>
      </c>
      <c r="EE229" s="7">
        <f t="shared" si="398"/>
        <v>15369.67</v>
      </c>
      <c r="EF229" s="7">
        <f t="shared" si="398"/>
        <v>9396.0300000000007</v>
      </c>
      <c r="EG229" s="7">
        <f t="shared" si="398"/>
        <v>11975.16</v>
      </c>
      <c r="EH229" s="7">
        <f t="shared" si="398"/>
        <v>12117.59</v>
      </c>
      <c r="EI229" s="7">
        <f t="shared" si="398"/>
        <v>9799.83</v>
      </c>
      <c r="EJ229" s="7">
        <f t="shared" si="398"/>
        <v>8559.7999999999993</v>
      </c>
      <c r="EK229" s="7">
        <f t="shared" si="398"/>
        <v>9896.16</v>
      </c>
      <c r="EL229" s="7">
        <f t="shared" si="398"/>
        <v>9901.9699999999993</v>
      </c>
      <c r="EM229" s="7">
        <f t="shared" si="398"/>
        <v>10666.97</v>
      </c>
      <c r="EN229" s="7">
        <f t="shared" si="398"/>
        <v>9322.84</v>
      </c>
      <c r="EO229" s="7">
        <f t="shared" si="398"/>
        <v>11325.5</v>
      </c>
      <c r="EP229" s="7">
        <f t="shared" si="398"/>
        <v>11954.15</v>
      </c>
      <c r="EQ229" s="7">
        <f t="shared" si="398"/>
        <v>9405.15</v>
      </c>
      <c r="ER229" s="7">
        <f t="shared" si="398"/>
        <v>13473.59</v>
      </c>
      <c r="ES229" s="7">
        <f t="shared" si="398"/>
        <v>14728.76</v>
      </c>
      <c r="ET229" s="7">
        <f t="shared" si="398"/>
        <v>16165.26</v>
      </c>
      <c r="EU229" s="7">
        <f t="shared" si="398"/>
        <v>11066.3</v>
      </c>
      <c r="EV229" s="7">
        <f t="shared" si="398"/>
        <v>16155.8</v>
      </c>
      <c r="EW229" s="7">
        <f t="shared" si="398"/>
        <v>12753.66</v>
      </c>
      <c r="EX229" s="7">
        <f t="shared" si="398"/>
        <v>16579.21</v>
      </c>
      <c r="EY229" s="7">
        <f t="shared" si="398"/>
        <v>4804.84</v>
      </c>
      <c r="EZ229" s="7">
        <f t="shared" si="398"/>
        <v>16377.47</v>
      </c>
      <c r="FA229" s="7">
        <f t="shared" si="398"/>
        <v>9882.86</v>
      </c>
      <c r="FB229" s="7">
        <f t="shared" si="398"/>
        <v>12231.12</v>
      </c>
      <c r="FC229" s="7">
        <f t="shared" si="398"/>
        <v>9280.48</v>
      </c>
      <c r="FD229" s="7">
        <f t="shared" si="398"/>
        <v>10656.53</v>
      </c>
      <c r="FE229" s="7">
        <f t="shared" si="398"/>
        <v>18428.48</v>
      </c>
      <c r="FF229" s="7">
        <f t="shared" si="398"/>
        <v>14403.64</v>
      </c>
      <c r="FG229" s="7">
        <f t="shared" ref="FG229:FX229" si="399">ROUND(FG227/FG103,2)</f>
        <v>15092.56</v>
      </c>
      <c r="FH229" s="7">
        <f t="shared" si="399"/>
        <v>19011.07</v>
      </c>
      <c r="FI229" s="7">
        <f t="shared" si="399"/>
        <v>9233.8700000000008</v>
      </c>
      <c r="FJ229" s="7">
        <f t="shared" si="399"/>
        <v>8802.9699999999993</v>
      </c>
      <c r="FK229" s="7">
        <f t="shared" si="399"/>
        <v>8786.33</v>
      </c>
      <c r="FL229" s="7">
        <f t="shared" si="399"/>
        <v>8432.0400000000009</v>
      </c>
      <c r="FM229" s="7">
        <f t="shared" si="399"/>
        <v>9110.26</v>
      </c>
      <c r="FN229" s="7">
        <f t="shared" si="399"/>
        <v>9268.57</v>
      </c>
      <c r="FO229" s="7">
        <f t="shared" si="399"/>
        <v>9587.41</v>
      </c>
      <c r="FP229" s="7">
        <f t="shared" si="399"/>
        <v>9933.61</v>
      </c>
      <c r="FQ229" s="7">
        <f t="shared" si="399"/>
        <v>9793.19</v>
      </c>
      <c r="FR229" s="7">
        <f t="shared" si="399"/>
        <v>15895.24</v>
      </c>
      <c r="FS229" s="7">
        <f t="shared" si="399"/>
        <v>14302.51</v>
      </c>
      <c r="FT229" s="7">
        <f t="shared" si="399"/>
        <v>19763.169999999998</v>
      </c>
      <c r="FU229" s="7">
        <f t="shared" si="399"/>
        <v>9793.1299999999992</v>
      </c>
      <c r="FV229" s="7">
        <f t="shared" si="399"/>
        <v>9854.76</v>
      </c>
      <c r="FW229" s="7">
        <f t="shared" si="399"/>
        <v>15497.8</v>
      </c>
      <c r="FX229" s="7">
        <f t="shared" si="399"/>
        <v>20480</v>
      </c>
      <c r="FY229" s="7"/>
      <c r="FZ229" s="7">
        <f>FZ227/FZ103</f>
        <v>9322.5044883785449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593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4930653.83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424</v>
      </c>
      <c r="B231" s="7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  <c r="EK231" s="86"/>
      <c r="EL231" s="86"/>
      <c r="EM231" s="86"/>
      <c r="EN231" s="86"/>
      <c r="EO231" s="86"/>
      <c r="EP231" s="86"/>
      <c r="EQ231" s="86"/>
      <c r="ER231" s="86"/>
      <c r="ES231" s="86"/>
      <c r="ET231" s="86"/>
      <c r="EU231" s="86"/>
      <c r="EV231" s="86"/>
      <c r="EW231" s="86"/>
      <c r="EX231" s="86"/>
      <c r="EY231" s="86"/>
      <c r="EZ231" s="86"/>
      <c r="FA231" s="86"/>
      <c r="FB231" s="86"/>
      <c r="FC231" s="86"/>
      <c r="FD231" s="86"/>
      <c r="FE231" s="86"/>
      <c r="FF231" s="86"/>
      <c r="FG231" s="86"/>
      <c r="FH231" s="86"/>
      <c r="FI231" s="86"/>
      <c r="FJ231" s="86"/>
      <c r="FK231" s="86"/>
      <c r="FL231" s="86"/>
      <c r="FM231" s="86"/>
      <c r="FN231" s="86"/>
      <c r="FO231" s="86"/>
      <c r="FP231" s="86"/>
      <c r="FQ231" s="86"/>
      <c r="FR231" s="86"/>
      <c r="FS231" s="86"/>
      <c r="FT231" s="86"/>
      <c r="FU231" s="86"/>
      <c r="FV231" s="86"/>
      <c r="FW231" s="86"/>
      <c r="FX231" s="86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424</v>
      </c>
      <c r="B232" s="97" t="s">
        <v>594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595</v>
      </c>
      <c r="B233" s="7" t="s">
        <v>596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6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597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5" t="s">
        <v>598</v>
      </c>
      <c r="B235" s="96" t="s">
        <v>599</v>
      </c>
      <c r="C235" s="7">
        <f t="shared" ref="C235:AH235" si="400">IF((AND(C$201=C$227,C$73&lt;&gt;888888888.88))=TRUE(),C222,0)</f>
        <v>85313505.083279014</v>
      </c>
      <c r="D235" s="7">
        <f t="shared" si="400"/>
        <v>400797339.72058254</v>
      </c>
      <c r="E235" s="7">
        <f t="shared" si="400"/>
        <v>0</v>
      </c>
      <c r="F235" s="7">
        <f t="shared" si="400"/>
        <v>185020698.36880273</v>
      </c>
      <c r="G235" s="7">
        <f t="shared" si="400"/>
        <v>11311276.832374103</v>
      </c>
      <c r="H235" s="7">
        <f t="shared" si="400"/>
        <v>10560623.436536392</v>
      </c>
      <c r="I235" s="7">
        <f t="shared" si="400"/>
        <v>0</v>
      </c>
      <c r="J235" s="7">
        <f t="shared" si="400"/>
        <v>22725800.894776426</v>
      </c>
      <c r="K235" s="7">
        <f t="shared" si="400"/>
        <v>0</v>
      </c>
      <c r="L235" s="7">
        <f t="shared" si="400"/>
        <v>0</v>
      </c>
      <c r="M235" s="7">
        <f t="shared" si="400"/>
        <v>0</v>
      </c>
      <c r="N235" s="7">
        <f t="shared" si="400"/>
        <v>516658589.33956462</v>
      </c>
      <c r="O235" s="7">
        <f t="shared" si="400"/>
        <v>133119888.69320412</v>
      </c>
      <c r="P235" s="7">
        <f t="shared" si="400"/>
        <v>3629576.7354998128</v>
      </c>
      <c r="Q235" s="7">
        <f t="shared" si="400"/>
        <v>403884556.10311294</v>
      </c>
      <c r="R235" s="7">
        <f t="shared" si="400"/>
        <v>42899124.257179774</v>
      </c>
      <c r="S235" s="7">
        <f t="shared" si="400"/>
        <v>0</v>
      </c>
      <c r="T235" s="7">
        <f t="shared" si="400"/>
        <v>0</v>
      </c>
      <c r="U235" s="7">
        <f t="shared" si="400"/>
        <v>1105497.01</v>
      </c>
      <c r="V235" s="7">
        <f t="shared" si="400"/>
        <v>3661893.7699999996</v>
      </c>
      <c r="W235" s="7">
        <f t="shared" si="400"/>
        <v>2165889.4758090558</v>
      </c>
      <c r="X235" s="7">
        <f t="shared" si="400"/>
        <v>976106.01</v>
      </c>
      <c r="Y235" s="7">
        <f t="shared" si="400"/>
        <v>0</v>
      </c>
      <c r="Z235" s="7">
        <f t="shared" si="400"/>
        <v>3120796.7666945602</v>
      </c>
      <c r="AA235" s="7">
        <f t="shared" si="400"/>
        <v>289078919.77414185</v>
      </c>
      <c r="AB235" s="7">
        <f t="shared" si="400"/>
        <v>286197530.52955538</v>
      </c>
      <c r="AC235" s="7">
        <f t="shared" si="400"/>
        <v>9754513.7754398156</v>
      </c>
      <c r="AD235" s="7">
        <f t="shared" si="400"/>
        <v>12646014.209581444</v>
      </c>
      <c r="AE235" s="7">
        <f t="shared" si="400"/>
        <v>0</v>
      </c>
      <c r="AF235" s="7">
        <f t="shared" si="400"/>
        <v>2838042.8504998679</v>
      </c>
      <c r="AG235" s="7">
        <f t="shared" si="400"/>
        <v>0</v>
      </c>
      <c r="AH235" s="7">
        <f t="shared" si="400"/>
        <v>10292583.077750022</v>
      </c>
      <c r="AI235" s="7">
        <f t="shared" ref="AI235:BN235" si="401">IF((AND(AI$201=AI$227,AI$73&lt;&gt;888888888.88))=TRUE(),AI222,0)</f>
        <v>4103525.1731990105</v>
      </c>
      <c r="AJ235" s="7">
        <f t="shared" si="401"/>
        <v>2722935.2888430343</v>
      </c>
      <c r="AK235" s="7">
        <f t="shared" si="401"/>
        <v>3257857.12</v>
      </c>
      <c r="AL235" s="7">
        <f t="shared" si="401"/>
        <v>0</v>
      </c>
      <c r="AM235" s="7">
        <f t="shared" si="401"/>
        <v>0</v>
      </c>
      <c r="AN235" s="7">
        <f t="shared" si="401"/>
        <v>4432389.6899999995</v>
      </c>
      <c r="AO235" s="7">
        <f t="shared" si="401"/>
        <v>44783002.226316921</v>
      </c>
      <c r="AP235" s="7">
        <f t="shared" si="401"/>
        <v>898353241.60046029</v>
      </c>
      <c r="AQ235" s="7">
        <f t="shared" si="401"/>
        <v>3364278.4899999998</v>
      </c>
      <c r="AR235" s="7">
        <f t="shared" si="401"/>
        <v>597941610.14147115</v>
      </c>
      <c r="AS235" s="7">
        <f t="shared" si="401"/>
        <v>70421036.184763595</v>
      </c>
      <c r="AT235" s="7">
        <f t="shared" si="401"/>
        <v>21002876.255755682</v>
      </c>
      <c r="AU235" s="7">
        <f t="shared" si="401"/>
        <v>0</v>
      </c>
      <c r="AV235" s="7">
        <f t="shared" si="401"/>
        <v>4098546.48</v>
      </c>
      <c r="AW235" s="7">
        <f t="shared" si="401"/>
        <v>3626888.1300000004</v>
      </c>
      <c r="AX235" s="7">
        <f t="shared" si="401"/>
        <v>1221572.7265105441</v>
      </c>
      <c r="AY235" s="7">
        <f t="shared" si="401"/>
        <v>4880631.9902801448</v>
      </c>
      <c r="AZ235" s="7">
        <f t="shared" si="401"/>
        <v>113135888.29877648</v>
      </c>
      <c r="BA235" s="7">
        <f t="shared" si="401"/>
        <v>84896469.335741922</v>
      </c>
      <c r="BB235" s="7">
        <f t="shared" si="401"/>
        <v>74930689.114197925</v>
      </c>
      <c r="BC235" s="7">
        <f t="shared" si="401"/>
        <v>275431891.68212122</v>
      </c>
      <c r="BD235" s="7">
        <f t="shared" si="401"/>
        <v>47114620.619999997</v>
      </c>
      <c r="BE235" s="7">
        <f t="shared" si="401"/>
        <v>0</v>
      </c>
      <c r="BF235" s="7">
        <f t="shared" si="401"/>
        <v>231883649.31</v>
      </c>
      <c r="BG235" s="7">
        <f t="shared" si="401"/>
        <v>0</v>
      </c>
      <c r="BH235" s="7">
        <f t="shared" si="401"/>
        <v>6336136.7993063871</v>
      </c>
      <c r="BI235" s="7">
        <f t="shared" si="401"/>
        <v>3682623.8979449398</v>
      </c>
      <c r="BJ235" s="7">
        <f t="shared" si="401"/>
        <v>0</v>
      </c>
      <c r="BK235" s="7">
        <f t="shared" si="401"/>
        <v>258878459.02209741</v>
      </c>
      <c r="BL235" s="7">
        <f t="shared" si="401"/>
        <v>3057130.7798264418</v>
      </c>
      <c r="BM235" s="7">
        <f t="shared" si="401"/>
        <v>3695350.4871159922</v>
      </c>
      <c r="BN235" s="7">
        <f t="shared" si="401"/>
        <v>33004365.647050034</v>
      </c>
      <c r="BO235" s="7">
        <f t="shared" ref="BO235:CT235" si="402">IF((AND(BO$201=BO$227,BO$73&lt;&gt;888888888.88))=TRUE(),BO222,0)</f>
        <v>12673087.590726504</v>
      </c>
      <c r="BP235" s="7">
        <f t="shared" si="402"/>
        <v>3200015.8003976322</v>
      </c>
      <c r="BQ235" s="7">
        <f t="shared" si="402"/>
        <v>62579161.973167144</v>
      </c>
      <c r="BR235" s="7">
        <f t="shared" si="402"/>
        <v>43906122.535416611</v>
      </c>
      <c r="BS235" s="7">
        <f t="shared" si="402"/>
        <v>12554412.667802732</v>
      </c>
      <c r="BT235" s="7">
        <f t="shared" si="402"/>
        <v>4998925.6100000003</v>
      </c>
      <c r="BU235" s="7">
        <f t="shared" si="402"/>
        <v>4992189.387181256</v>
      </c>
      <c r="BV235" s="7">
        <f t="shared" si="402"/>
        <v>0</v>
      </c>
      <c r="BW235" s="7">
        <f t="shared" si="402"/>
        <v>19262335.428430874</v>
      </c>
      <c r="BX235" s="7">
        <f t="shared" si="402"/>
        <v>0</v>
      </c>
      <c r="BY235" s="7">
        <f t="shared" si="402"/>
        <v>5823001.3099999996</v>
      </c>
      <c r="BZ235" s="7">
        <f t="shared" si="402"/>
        <v>0</v>
      </c>
      <c r="CA235" s="7">
        <f t="shared" si="402"/>
        <v>2746130.2037372207</v>
      </c>
      <c r="CB235" s="7">
        <f t="shared" si="402"/>
        <v>761467706.99967873</v>
      </c>
      <c r="CC235" s="7">
        <f t="shared" si="402"/>
        <v>2910639.51</v>
      </c>
      <c r="CD235" s="7">
        <f t="shared" si="402"/>
        <v>0</v>
      </c>
      <c r="CE235" s="7">
        <f t="shared" si="402"/>
        <v>2474838.6218123948</v>
      </c>
      <c r="CF235" s="7">
        <f t="shared" si="402"/>
        <v>2301695.0828700177</v>
      </c>
      <c r="CG235" s="7">
        <f t="shared" si="402"/>
        <v>3070115.1985403998</v>
      </c>
      <c r="CH235" s="7">
        <f t="shared" si="402"/>
        <v>2035906.1146088513</v>
      </c>
      <c r="CI235" s="7">
        <f t="shared" si="402"/>
        <v>7143811.1743464824</v>
      </c>
      <c r="CJ235" s="7">
        <f t="shared" si="402"/>
        <v>10439797.865434496</v>
      </c>
      <c r="CK235" s="7">
        <f t="shared" si="402"/>
        <v>66452396.816889331</v>
      </c>
      <c r="CL235" s="7">
        <f t="shared" si="402"/>
        <v>13865688.0211521</v>
      </c>
      <c r="CM235" s="7">
        <f t="shared" si="402"/>
        <v>8834211.1078111641</v>
      </c>
      <c r="CN235" s="7">
        <f t="shared" si="402"/>
        <v>297077818.30000001</v>
      </c>
      <c r="CO235" s="7">
        <f t="shared" si="402"/>
        <v>138578335.44999999</v>
      </c>
      <c r="CP235" s="7">
        <f t="shared" si="402"/>
        <v>10699709.562205361</v>
      </c>
      <c r="CQ235" s="7">
        <f t="shared" si="402"/>
        <v>9865852.2406311613</v>
      </c>
      <c r="CR235" s="7">
        <f t="shared" si="402"/>
        <v>3146088.0328155835</v>
      </c>
      <c r="CS235" s="7">
        <f t="shared" si="402"/>
        <v>4196288.5968023697</v>
      </c>
      <c r="CT235" s="7">
        <f t="shared" si="402"/>
        <v>1965788.4439761641</v>
      </c>
      <c r="CU235" s="7">
        <f t="shared" ref="CU235:DZ235" si="403">IF((AND(CU$201=CU$227,CU$73&lt;&gt;888888888.88))=TRUE(),CU222,0)</f>
        <v>5061120.7699999996</v>
      </c>
      <c r="CV235" s="7">
        <f t="shared" si="403"/>
        <v>910698.51</v>
      </c>
      <c r="CW235" s="7">
        <f t="shared" si="403"/>
        <v>3070266.22</v>
      </c>
      <c r="CX235" s="7">
        <f t="shared" si="403"/>
        <v>5065902.6196210468</v>
      </c>
      <c r="CY235" s="7">
        <f t="shared" si="403"/>
        <v>988644.69000000006</v>
      </c>
      <c r="CZ235" s="7">
        <f t="shared" si="403"/>
        <v>0</v>
      </c>
      <c r="DA235" s="7">
        <f t="shared" si="403"/>
        <v>2929322.54</v>
      </c>
      <c r="DB235" s="7">
        <f t="shared" si="403"/>
        <v>3886415.8183446531</v>
      </c>
      <c r="DC235" s="7">
        <f t="shared" si="403"/>
        <v>2545323.9900000002</v>
      </c>
      <c r="DD235" s="7">
        <f t="shared" si="403"/>
        <v>2661456.667805111</v>
      </c>
      <c r="DE235" s="7">
        <f t="shared" si="403"/>
        <v>4498369.5968788564</v>
      </c>
      <c r="DF235" s="7">
        <f t="shared" si="403"/>
        <v>201178576.02000001</v>
      </c>
      <c r="DG235" s="7">
        <f t="shared" si="403"/>
        <v>0</v>
      </c>
      <c r="DH235" s="7">
        <f t="shared" si="403"/>
        <v>0</v>
      </c>
      <c r="DI235" s="7">
        <f t="shared" si="403"/>
        <v>0</v>
      </c>
      <c r="DJ235" s="7">
        <f t="shared" si="403"/>
        <v>6881647.8757731449</v>
      </c>
      <c r="DK235" s="7">
        <f t="shared" si="403"/>
        <v>5024294.7213767199</v>
      </c>
      <c r="DL235" s="7">
        <f t="shared" si="403"/>
        <v>56969493.730471797</v>
      </c>
      <c r="DM235" s="7">
        <f t="shared" si="403"/>
        <v>0</v>
      </c>
      <c r="DN235" s="7">
        <f t="shared" si="403"/>
        <v>14018537.970095959</v>
      </c>
      <c r="DO235" s="7">
        <f t="shared" si="403"/>
        <v>0</v>
      </c>
      <c r="DP235" s="7">
        <f t="shared" si="403"/>
        <v>3201574.7300000004</v>
      </c>
      <c r="DQ235" s="7">
        <f t="shared" si="403"/>
        <v>7529275.5496590892</v>
      </c>
      <c r="DR235" s="7">
        <f t="shared" si="403"/>
        <v>14744486.433397574</v>
      </c>
      <c r="DS235" s="7">
        <f t="shared" si="403"/>
        <v>8433924.4661474489</v>
      </c>
      <c r="DT235" s="7">
        <f t="shared" si="403"/>
        <v>2895247.1386285117</v>
      </c>
      <c r="DU235" s="7">
        <f t="shared" si="403"/>
        <v>4458974.9956650073</v>
      </c>
      <c r="DV235" s="7">
        <f t="shared" si="403"/>
        <v>3224388.62</v>
      </c>
      <c r="DW235" s="7">
        <f t="shared" si="403"/>
        <v>4088534.3800000004</v>
      </c>
      <c r="DX235" s="7">
        <f t="shared" si="403"/>
        <v>3156215.2823559837</v>
      </c>
      <c r="DY235" s="7">
        <f t="shared" si="403"/>
        <v>0</v>
      </c>
      <c r="DZ235" s="7">
        <f t="shared" si="403"/>
        <v>0</v>
      </c>
      <c r="EA235" s="7">
        <f t="shared" ref="EA235:FF235" si="404">IF((AND(EA$201=EA$227,EA$73&lt;&gt;888888888.88))=TRUE(),EA222,0)</f>
        <v>0</v>
      </c>
      <c r="EB235" s="7">
        <f t="shared" si="404"/>
        <v>6378066.9752883203</v>
      </c>
      <c r="EC235" s="7">
        <f t="shared" si="404"/>
        <v>3769651.7796103479</v>
      </c>
      <c r="ED235" s="7">
        <f t="shared" si="404"/>
        <v>20296446.002233535</v>
      </c>
      <c r="EE235" s="7">
        <f t="shared" si="404"/>
        <v>2912091.3466800964</v>
      </c>
      <c r="EF235" s="7">
        <f t="shared" si="404"/>
        <v>14862288.166949736</v>
      </c>
      <c r="EG235" s="7">
        <f t="shared" si="404"/>
        <v>3556833.9261196679</v>
      </c>
      <c r="EH235" s="7">
        <f t="shared" si="404"/>
        <v>3283071.1127595431</v>
      </c>
      <c r="EI235" s="7">
        <f t="shared" si="404"/>
        <v>0</v>
      </c>
      <c r="EJ235" s="7">
        <f t="shared" si="404"/>
        <v>93552727.890000001</v>
      </c>
      <c r="EK235" s="7">
        <f t="shared" si="404"/>
        <v>0</v>
      </c>
      <c r="EL235" s="7">
        <f t="shared" si="404"/>
        <v>4829299.9452390745</v>
      </c>
      <c r="EM235" s="7">
        <f t="shared" si="404"/>
        <v>4594176.0956121031</v>
      </c>
      <c r="EN235" s="7">
        <f t="shared" si="404"/>
        <v>11591790.856242225</v>
      </c>
      <c r="EO235" s="7">
        <f t="shared" si="404"/>
        <v>4310212.7486288641</v>
      </c>
      <c r="EP235" s="7">
        <f t="shared" si="404"/>
        <v>4789956.6988776485</v>
      </c>
      <c r="EQ235" s="7">
        <f t="shared" si="404"/>
        <v>28287536.992071148</v>
      </c>
      <c r="ER235" s="7">
        <f t="shared" si="404"/>
        <v>0</v>
      </c>
      <c r="ES235" s="7">
        <f t="shared" si="404"/>
        <v>2587707.1904858267</v>
      </c>
      <c r="ET235" s="7">
        <f t="shared" si="404"/>
        <v>3717862.3635484199</v>
      </c>
      <c r="EU235" s="7">
        <f t="shared" si="404"/>
        <v>0</v>
      </c>
      <c r="EV235" s="7">
        <f t="shared" si="404"/>
        <v>1656238.866629184</v>
      </c>
      <c r="EW235" s="7">
        <f t="shared" si="404"/>
        <v>0</v>
      </c>
      <c r="EX235" s="7">
        <f t="shared" si="404"/>
        <v>3151461.2490942995</v>
      </c>
      <c r="EY235" s="7">
        <f t="shared" si="404"/>
        <v>9389755.7899999991</v>
      </c>
      <c r="EZ235" s="7">
        <f t="shared" si="404"/>
        <v>2406140.42</v>
      </c>
      <c r="FA235" s="7">
        <f t="shared" si="404"/>
        <v>34997386.460690871</v>
      </c>
      <c r="FB235" s="7">
        <f t="shared" si="404"/>
        <v>0</v>
      </c>
      <c r="FC235" s="7">
        <f t="shared" si="404"/>
        <v>0</v>
      </c>
      <c r="FD235" s="7">
        <f t="shared" si="404"/>
        <v>4616066.315356019</v>
      </c>
      <c r="FE235" s="7">
        <f t="shared" si="404"/>
        <v>1895163.2235108961</v>
      </c>
      <c r="FF235" s="7">
        <f t="shared" si="404"/>
        <v>3279245.59</v>
      </c>
      <c r="FG235" s="7">
        <f t="shared" ref="FG235:FX235" si="405">IF((AND(FG$201=FG$227,FG$73&lt;&gt;888888888.88))=TRUE(),FG222,0)</f>
        <v>2352414.0651780521</v>
      </c>
      <c r="FH235" s="7">
        <f t="shared" si="405"/>
        <v>0</v>
      </c>
      <c r="FI235" s="7">
        <f t="shared" si="405"/>
        <v>18393201.042780109</v>
      </c>
      <c r="FJ235" s="7">
        <f t="shared" si="405"/>
        <v>19047254.536046669</v>
      </c>
      <c r="FK235" s="7">
        <f t="shared" si="405"/>
        <v>24110365.920153692</v>
      </c>
      <c r="FL235" s="7">
        <f t="shared" si="405"/>
        <v>69512194.829999998</v>
      </c>
      <c r="FM235" s="7">
        <f t="shared" si="405"/>
        <v>0</v>
      </c>
      <c r="FN235" s="7">
        <f t="shared" si="405"/>
        <v>215707838.57661176</v>
      </c>
      <c r="FO235" s="7">
        <f t="shared" si="405"/>
        <v>11021675.13055785</v>
      </c>
      <c r="FP235" s="7">
        <f t="shared" si="405"/>
        <v>0</v>
      </c>
      <c r="FQ235" s="7">
        <f t="shared" si="405"/>
        <v>9573611.1237135697</v>
      </c>
      <c r="FR235" s="7">
        <f t="shared" si="405"/>
        <v>2841527.26</v>
      </c>
      <c r="FS235" s="7">
        <f t="shared" si="405"/>
        <v>3134625.4895860474</v>
      </c>
      <c r="FT235" s="7">
        <f t="shared" si="405"/>
        <v>0</v>
      </c>
      <c r="FU235" s="7">
        <f t="shared" si="405"/>
        <v>9291863.9989821985</v>
      </c>
      <c r="FV235" s="7">
        <f t="shared" si="405"/>
        <v>7445040.6462571369</v>
      </c>
      <c r="FW235" s="7">
        <f t="shared" si="405"/>
        <v>3093897.3322180095</v>
      </c>
      <c r="FX235" s="7">
        <f t="shared" si="405"/>
        <v>1255736.8800000001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96"/>
      <c r="B236" s="96" t="s">
        <v>600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601</v>
      </c>
      <c r="B237" s="7" t="s">
        <v>602</v>
      </c>
      <c r="C237" s="7">
        <f t="shared" ref="C237:BN237" si="406">IF(C201=C227,C201,0)</f>
        <v>78749114.950000003</v>
      </c>
      <c r="D237" s="7">
        <f t="shared" si="406"/>
        <v>392753927.07999998</v>
      </c>
      <c r="E237" s="7">
        <f t="shared" si="406"/>
        <v>0</v>
      </c>
      <c r="F237" s="7">
        <f t="shared" si="406"/>
        <v>182770238.75999999</v>
      </c>
      <c r="G237" s="7">
        <f t="shared" si="406"/>
        <v>9829891.8399999999</v>
      </c>
      <c r="H237" s="7">
        <f t="shared" si="406"/>
        <v>10470742.869999999</v>
      </c>
      <c r="I237" s="7">
        <f t="shared" si="406"/>
        <v>0</v>
      </c>
      <c r="J237" s="7">
        <f t="shared" si="406"/>
        <v>22184786.57</v>
      </c>
      <c r="K237" s="7">
        <f t="shared" si="406"/>
        <v>0</v>
      </c>
      <c r="L237" s="7">
        <f t="shared" si="406"/>
        <v>0</v>
      </c>
      <c r="M237" s="7">
        <f t="shared" si="406"/>
        <v>0</v>
      </c>
      <c r="N237" s="7">
        <f t="shared" si="406"/>
        <v>506924815.67000002</v>
      </c>
      <c r="O237" s="7">
        <f t="shared" si="406"/>
        <v>130951887.58</v>
      </c>
      <c r="P237" s="7">
        <f t="shared" si="406"/>
        <v>3196583.66</v>
      </c>
      <c r="Q237" s="7">
        <f t="shared" si="406"/>
        <v>386185640.74000001</v>
      </c>
      <c r="R237" s="7">
        <f t="shared" si="406"/>
        <v>23540678.300000001</v>
      </c>
      <c r="S237" s="7">
        <f t="shared" si="406"/>
        <v>0</v>
      </c>
      <c r="T237" s="7">
        <f t="shared" si="406"/>
        <v>0</v>
      </c>
      <c r="U237" s="7">
        <f t="shared" si="406"/>
        <v>1001378.43</v>
      </c>
      <c r="V237" s="7">
        <f t="shared" si="406"/>
        <v>3624558.42</v>
      </c>
      <c r="W237" s="7">
        <f t="shared" si="406"/>
        <v>893022.6</v>
      </c>
      <c r="X237" s="7">
        <f t="shared" si="406"/>
        <v>943591.3</v>
      </c>
      <c r="Y237" s="7">
        <f t="shared" si="406"/>
        <v>0</v>
      </c>
      <c r="Z237" s="7">
        <f t="shared" si="406"/>
        <v>3120254.09</v>
      </c>
      <c r="AA237" s="7">
        <f t="shared" si="406"/>
        <v>281144839.22000003</v>
      </c>
      <c r="AB237" s="7">
        <f t="shared" si="406"/>
        <v>275806418.68000001</v>
      </c>
      <c r="AC237" s="7">
        <f t="shared" si="406"/>
        <v>9573082.5</v>
      </c>
      <c r="AD237" s="7">
        <f t="shared" si="406"/>
        <v>12112495.689999999</v>
      </c>
      <c r="AE237" s="7">
        <f t="shared" si="406"/>
        <v>0</v>
      </c>
      <c r="AF237" s="7">
        <f t="shared" si="406"/>
        <v>2762507.82</v>
      </c>
      <c r="AG237" s="7">
        <f t="shared" si="406"/>
        <v>0</v>
      </c>
      <c r="AH237" s="7">
        <f t="shared" si="406"/>
        <v>10261570.32</v>
      </c>
      <c r="AI237" s="7">
        <f t="shared" si="406"/>
        <v>4025298.23</v>
      </c>
      <c r="AJ237" s="7">
        <f t="shared" si="406"/>
        <v>2618371.59</v>
      </c>
      <c r="AK237" s="7">
        <f t="shared" si="406"/>
        <v>3215903.27</v>
      </c>
      <c r="AL237" s="7">
        <f t="shared" si="406"/>
        <v>0</v>
      </c>
      <c r="AM237" s="7">
        <f t="shared" si="406"/>
        <v>0</v>
      </c>
      <c r="AN237" s="7">
        <f t="shared" si="406"/>
        <v>4391830.87</v>
      </c>
      <c r="AO237" s="7">
        <f t="shared" si="406"/>
        <v>43371986.350000001</v>
      </c>
      <c r="AP237" s="7">
        <f t="shared" si="406"/>
        <v>867175480.95000005</v>
      </c>
      <c r="AQ237" s="7">
        <f t="shared" si="406"/>
        <v>3304091.53</v>
      </c>
      <c r="AR237" s="7">
        <f t="shared" si="406"/>
        <v>593731980.85000002</v>
      </c>
      <c r="AS237" s="7">
        <f t="shared" si="406"/>
        <v>69595860.659999996</v>
      </c>
      <c r="AT237" s="7">
        <f t="shared" si="406"/>
        <v>20942025.920000002</v>
      </c>
      <c r="AU237" s="7">
        <f t="shared" si="406"/>
        <v>0</v>
      </c>
      <c r="AV237" s="7">
        <f t="shared" si="406"/>
        <v>3953560.1</v>
      </c>
      <c r="AW237" s="7">
        <f t="shared" si="406"/>
        <v>3374823.23</v>
      </c>
      <c r="AX237" s="7">
        <f t="shared" si="406"/>
        <v>903229.06</v>
      </c>
      <c r="AY237" s="7">
        <f t="shared" si="406"/>
        <v>4664927.93</v>
      </c>
      <c r="AZ237" s="7">
        <f t="shared" si="406"/>
        <v>110445825.3</v>
      </c>
      <c r="BA237" s="7">
        <f t="shared" si="406"/>
        <v>83071474.659999996</v>
      </c>
      <c r="BB237" s="7">
        <f t="shared" si="406"/>
        <v>71566123.980000004</v>
      </c>
      <c r="BC237" s="7">
        <f t="shared" si="406"/>
        <v>272731487.31999999</v>
      </c>
      <c r="BD237" s="7">
        <f t="shared" si="406"/>
        <v>45923624.979999997</v>
      </c>
      <c r="BE237" s="7">
        <f t="shared" si="406"/>
        <v>0</v>
      </c>
      <c r="BF237" s="7">
        <f t="shared" si="406"/>
        <v>228408032.52000001</v>
      </c>
      <c r="BG237" s="7">
        <f t="shared" si="406"/>
        <v>0</v>
      </c>
      <c r="BH237" s="7">
        <f t="shared" si="406"/>
        <v>6195949.0700000003</v>
      </c>
      <c r="BI237" s="7">
        <f t="shared" si="406"/>
        <v>3548003.08</v>
      </c>
      <c r="BJ237" s="7">
        <f t="shared" si="406"/>
        <v>0</v>
      </c>
      <c r="BK237" s="7">
        <f t="shared" si="406"/>
        <v>221749052.94</v>
      </c>
      <c r="BL237" s="7">
        <f t="shared" si="406"/>
        <v>3036511.76</v>
      </c>
      <c r="BM237" s="7">
        <f t="shared" si="406"/>
        <v>3675128.03</v>
      </c>
      <c r="BN237" s="7">
        <f t="shared" si="406"/>
        <v>32567028.699999999</v>
      </c>
      <c r="BO237" s="7">
        <f t="shared" ref="BO237:DZ237" si="407">IF(BO201=BO227,BO201,0)</f>
        <v>12641677.939999999</v>
      </c>
      <c r="BP237" s="7">
        <f t="shared" si="407"/>
        <v>3164828.66</v>
      </c>
      <c r="BQ237" s="7">
        <f t="shared" si="407"/>
        <v>61322590.609999999</v>
      </c>
      <c r="BR237" s="7">
        <f t="shared" si="407"/>
        <v>42788499.009999998</v>
      </c>
      <c r="BS237" s="7">
        <f t="shared" si="407"/>
        <v>11784281.039999999</v>
      </c>
      <c r="BT237" s="7">
        <f t="shared" si="407"/>
        <v>4930346.62</v>
      </c>
      <c r="BU237" s="7">
        <f t="shared" si="407"/>
        <v>4836430.28</v>
      </c>
      <c r="BV237" s="7">
        <f t="shared" si="407"/>
        <v>0</v>
      </c>
      <c r="BW237" s="7">
        <f t="shared" si="407"/>
        <v>19030886.949999999</v>
      </c>
      <c r="BX237" s="7">
        <f t="shared" si="407"/>
        <v>0</v>
      </c>
      <c r="BY237" s="7">
        <f t="shared" si="407"/>
        <v>5598901.9400000004</v>
      </c>
      <c r="BZ237" s="7">
        <f t="shared" si="407"/>
        <v>0</v>
      </c>
      <c r="CA237" s="7">
        <f t="shared" si="407"/>
        <v>2723269.12</v>
      </c>
      <c r="CB237" s="7">
        <f t="shared" si="407"/>
        <v>747739850.45000005</v>
      </c>
      <c r="CC237" s="7">
        <f t="shared" si="407"/>
        <v>2653060.5099999998</v>
      </c>
      <c r="CD237" s="7">
        <f t="shared" si="407"/>
        <v>0</v>
      </c>
      <c r="CE237" s="7">
        <f t="shared" si="407"/>
        <v>2388667.2000000002</v>
      </c>
      <c r="CF237" s="7">
        <f t="shared" si="407"/>
        <v>1911693.14</v>
      </c>
      <c r="CG237" s="7">
        <f t="shared" si="407"/>
        <v>3045848.94</v>
      </c>
      <c r="CH237" s="7">
        <f t="shared" si="407"/>
        <v>1875582.47</v>
      </c>
      <c r="CI237" s="7">
        <f t="shared" si="407"/>
        <v>7098051.0499999998</v>
      </c>
      <c r="CJ237" s="7">
        <f t="shared" si="407"/>
        <v>10022878.960000001</v>
      </c>
      <c r="CK237" s="7">
        <f t="shared" si="407"/>
        <v>51903816.030000001</v>
      </c>
      <c r="CL237" s="7">
        <f t="shared" si="407"/>
        <v>13706124.390000001</v>
      </c>
      <c r="CM237" s="7">
        <f t="shared" si="407"/>
        <v>8640501.7799999993</v>
      </c>
      <c r="CN237" s="7">
        <f t="shared" si="407"/>
        <v>282520797.64999998</v>
      </c>
      <c r="CO237" s="7">
        <f t="shared" si="407"/>
        <v>136369002.02000001</v>
      </c>
      <c r="CP237" s="7">
        <f t="shared" si="407"/>
        <v>10433987.66</v>
      </c>
      <c r="CQ237" s="7">
        <f t="shared" si="407"/>
        <v>9731629.4299999997</v>
      </c>
      <c r="CR237" s="7">
        <f t="shared" si="407"/>
        <v>2801020.22</v>
      </c>
      <c r="CS237" s="7">
        <f t="shared" si="407"/>
        <v>4099161.65</v>
      </c>
      <c r="CT237" s="7">
        <f t="shared" si="407"/>
        <v>1920955.3</v>
      </c>
      <c r="CU237" s="7">
        <f t="shared" si="407"/>
        <v>3895745.68</v>
      </c>
      <c r="CV237" s="7">
        <f t="shared" si="407"/>
        <v>900426.54</v>
      </c>
      <c r="CW237" s="7">
        <f t="shared" si="407"/>
        <v>2909433.92</v>
      </c>
      <c r="CX237" s="7">
        <f t="shared" si="407"/>
        <v>5016686.55</v>
      </c>
      <c r="CY237" s="7">
        <f t="shared" si="407"/>
        <v>970932.45</v>
      </c>
      <c r="CZ237" s="7">
        <f t="shared" si="407"/>
        <v>0</v>
      </c>
      <c r="DA237" s="7">
        <f t="shared" si="407"/>
        <v>2852337.63</v>
      </c>
      <c r="DB237" s="7">
        <f t="shared" si="407"/>
        <v>3816536.92</v>
      </c>
      <c r="DC237" s="7">
        <f t="shared" si="407"/>
        <v>2496735.98</v>
      </c>
      <c r="DD237" s="7">
        <f t="shared" si="407"/>
        <v>2624380.48</v>
      </c>
      <c r="DE237" s="7">
        <f t="shared" si="407"/>
        <v>4473378.3600000003</v>
      </c>
      <c r="DF237" s="7">
        <f t="shared" si="407"/>
        <v>196505349.00999999</v>
      </c>
      <c r="DG237" s="7">
        <f t="shared" si="407"/>
        <v>0</v>
      </c>
      <c r="DH237" s="7">
        <f t="shared" si="407"/>
        <v>0</v>
      </c>
      <c r="DI237" s="7">
        <f t="shared" si="407"/>
        <v>0</v>
      </c>
      <c r="DJ237" s="7">
        <f t="shared" si="407"/>
        <v>6860995.7699999996</v>
      </c>
      <c r="DK237" s="7">
        <f t="shared" si="407"/>
        <v>4935009.83</v>
      </c>
      <c r="DL237" s="7">
        <f t="shared" si="407"/>
        <v>55988025.960000001</v>
      </c>
      <c r="DM237" s="7">
        <f t="shared" si="407"/>
        <v>0</v>
      </c>
      <c r="DN237" s="7">
        <f t="shared" si="407"/>
        <v>13939740.359999999</v>
      </c>
      <c r="DO237" s="7">
        <f t="shared" si="407"/>
        <v>0</v>
      </c>
      <c r="DP237" s="7">
        <f t="shared" si="407"/>
        <v>3081521.64</v>
      </c>
      <c r="DQ237" s="7">
        <f t="shared" si="407"/>
        <v>6638918.6299999999</v>
      </c>
      <c r="DR237" s="7">
        <f t="shared" si="407"/>
        <v>14171294.880000001</v>
      </c>
      <c r="DS237" s="7">
        <f t="shared" si="407"/>
        <v>8166383.4299999997</v>
      </c>
      <c r="DT237" s="7">
        <f t="shared" si="407"/>
        <v>2443617.71</v>
      </c>
      <c r="DU237" s="7">
        <f t="shared" si="407"/>
        <v>4333919.0999999996</v>
      </c>
      <c r="DV237" s="7">
        <f t="shared" si="407"/>
        <v>3069024.5</v>
      </c>
      <c r="DW237" s="7">
        <f t="shared" si="407"/>
        <v>4035798.4</v>
      </c>
      <c r="DX237" s="7">
        <f t="shared" si="407"/>
        <v>2925011.13</v>
      </c>
      <c r="DY237" s="7">
        <f t="shared" si="407"/>
        <v>0</v>
      </c>
      <c r="DZ237" s="7">
        <f t="shared" si="407"/>
        <v>0</v>
      </c>
      <c r="EA237" s="7">
        <f t="shared" ref="EA237:FX237" si="408">IF(EA201=EA227,EA201,0)</f>
        <v>0</v>
      </c>
      <c r="EB237" s="7">
        <f t="shared" si="408"/>
        <v>5955746.2800000003</v>
      </c>
      <c r="EC237" s="7">
        <f t="shared" si="408"/>
        <v>3762443.38</v>
      </c>
      <c r="ED237" s="7">
        <f t="shared" si="408"/>
        <v>20162934.09</v>
      </c>
      <c r="EE237" s="7">
        <f t="shared" si="408"/>
        <v>2872591.39</v>
      </c>
      <c r="EF237" s="7">
        <f t="shared" si="408"/>
        <v>14488680.449999999</v>
      </c>
      <c r="EG237" s="7">
        <f t="shared" si="408"/>
        <v>3416514.26</v>
      </c>
      <c r="EH237" s="7">
        <f t="shared" si="408"/>
        <v>3020914.7</v>
      </c>
      <c r="EI237" s="7">
        <f t="shared" si="408"/>
        <v>0</v>
      </c>
      <c r="EJ237" s="7">
        <f t="shared" si="408"/>
        <v>87985329.75</v>
      </c>
      <c r="EK237" s="7">
        <f t="shared" si="408"/>
        <v>0</v>
      </c>
      <c r="EL237" s="7">
        <f t="shared" si="408"/>
        <v>4717299.7300000004</v>
      </c>
      <c r="EM237" s="7">
        <f t="shared" si="408"/>
        <v>4509993.0599999996</v>
      </c>
      <c r="EN237" s="7">
        <f t="shared" si="408"/>
        <v>10945941.289999999</v>
      </c>
      <c r="EO237" s="7">
        <f t="shared" si="408"/>
        <v>4253858.28</v>
      </c>
      <c r="EP237" s="7">
        <f t="shared" si="408"/>
        <v>4687223.28</v>
      </c>
      <c r="EQ237" s="7">
        <f t="shared" si="408"/>
        <v>27949292.870000001</v>
      </c>
      <c r="ER237" s="7">
        <f t="shared" si="408"/>
        <v>0</v>
      </c>
      <c r="ES237" s="7">
        <f t="shared" si="408"/>
        <v>2278539.7000000002</v>
      </c>
      <c r="ET237" s="7">
        <f t="shared" si="408"/>
        <v>3614551.13</v>
      </c>
      <c r="EU237" s="7">
        <f t="shared" si="408"/>
        <v>0</v>
      </c>
      <c r="EV237" s="7">
        <f t="shared" si="408"/>
        <v>1321544.1200000001</v>
      </c>
      <c r="EW237" s="7">
        <f t="shared" si="408"/>
        <v>0</v>
      </c>
      <c r="EX237" s="7">
        <f t="shared" si="408"/>
        <v>3141761.07</v>
      </c>
      <c r="EY237" s="7">
        <f t="shared" si="408"/>
        <v>4811090.22</v>
      </c>
      <c r="EZ237" s="7">
        <f t="shared" si="408"/>
        <v>2341978.5299999998</v>
      </c>
      <c r="FA237" s="7">
        <f t="shared" si="408"/>
        <v>34255963.170000002</v>
      </c>
      <c r="FB237" s="7">
        <f t="shared" si="408"/>
        <v>0</v>
      </c>
      <c r="FC237" s="7">
        <f t="shared" si="408"/>
        <v>0</v>
      </c>
      <c r="FD237" s="7">
        <f t="shared" si="408"/>
        <v>4294582.7699999996</v>
      </c>
      <c r="FE237" s="7">
        <f t="shared" si="408"/>
        <v>1870490.98</v>
      </c>
      <c r="FF237" s="7">
        <f t="shared" si="408"/>
        <v>3177444.08</v>
      </c>
      <c r="FG237" s="7">
        <f t="shared" si="408"/>
        <v>2007309.94</v>
      </c>
      <c r="FH237" s="7">
        <f t="shared" si="408"/>
        <v>0</v>
      </c>
      <c r="FI237" s="7">
        <f t="shared" si="408"/>
        <v>17608060.350000001</v>
      </c>
      <c r="FJ237" s="7">
        <f t="shared" si="408"/>
        <v>18380601.09</v>
      </c>
      <c r="FK237" s="7">
        <f t="shared" si="408"/>
        <v>22637987.399999999</v>
      </c>
      <c r="FL237" s="7">
        <f t="shared" si="408"/>
        <v>64337280.149999999</v>
      </c>
      <c r="FM237" s="7">
        <f t="shared" si="408"/>
        <v>0</v>
      </c>
      <c r="FN237" s="7">
        <f t="shared" si="408"/>
        <v>206996778.58000001</v>
      </c>
      <c r="FO237" s="7">
        <f t="shared" si="408"/>
        <v>10770499.08</v>
      </c>
      <c r="FP237" s="7">
        <f t="shared" si="408"/>
        <v>0</v>
      </c>
      <c r="FQ237" s="7">
        <f t="shared" si="408"/>
        <v>9416147.4000000004</v>
      </c>
      <c r="FR237" s="7">
        <f t="shared" si="408"/>
        <v>2807099.66</v>
      </c>
      <c r="FS237" s="7">
        <f t="shared" si="408"/>
        <v>3026410.35</v>
      </c>
      <c r="FT237" s="7">
        <f t="shared" si="408"/>
        <v>0</v>
      </c>
      <c r="FU237" s="7">
        <f t="shared" si="408"/>
        <v>8438742.2699999996</v>
      </c>
      <c r="FV237" s="7">
        <f t="shared" si="408"/>
        <v>7134842.6699999999</v>
      </c>
      <c r="FW237" s="7">
        <f t="shared" si="408"/>
        <v>2987976.53</v>
      </c>
      <c r="FX237" s="7">
        <f t="shared" si="408"/>
        <v>1245183.8999999999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603</v>
      </c>
      <c r="B238" s="7" t="s">
        <v>604</v>
      </c>
      <c r="C238" s="7">
        <f t="shared" ref="C238:AH238" si="409">IF(C201=C227,C68,0)</f>
        <v>999999999</v>
      </c>
      <c r="D238" s="7">
        <f t="shared" si="409"/>
        <v>999999999</v>
      </c>
      <c r="E238" s="7">
        <f t="shared" si="409"/>
        <v>0</v>
      </c>
      <c r="F238" s="7">
        <f t="shared" si="409"/>
        <v>999999999</v>
      </c>
      <c r="G238" s="7">
        <f t="shared" si="409"/>
        <v>999999999</v>
      </c>
      <c r="H238" s="7">
        <f t="shared" si="409"/>
        <v>999999999</v>
      </c>
      <c r="I238" s="7">
        <f t="shared" si="409"/>
        <v>0</v>
      </c>
      <c r="J238" s="7">
        <f t="shared" si="409"/>
        <v>999999999</v>
      </c>
      <c r="K238" s="7">
        <f t="shared" si="409"/>
        <v>0</v>
      </c>
      <c r="L238" s="7">
        <f t="shared" si="409"/>
        <v>0</v>
      </c>
      <c r="M238" s="7">
        <f t="shared" si="409"/>
        <v>0</v>
      </c>
      <c r="N238" s="7">
        <f t="shared" si="409"/>
        <v>999999999</v>
      </c>
      <c r="O238" s="7">
        <f t="shared" si="409"/>
        <v>999999999</v>
      </c>
      <c r="P238" s="7">
        <f t="shared" si="409"/>
        <v>999999999</v>
      </c>
      <c r="Q238" s="7">
        <f t="shared" si="409"/>
        <v>999999999</v>
      </c>
      <c r="R238" s="7">
        <f t="shared" si="409"/>
        <v>999999999</v>
      </c>
      <c r="S238" s="7">
        <f t="shared" si="409"/>
        <v>0</v>
      </c>
      <c r="T238" s="7">
        <f t="shared" si="409"/>
        <v>0</v>
      </c>
      <c r="U238" s="7">
        <f t="shared" si="409"/>
        <v>999999999</v>
      </c>
      <c r="V238" s="7">
        <f t="shared" si="409"/>
        <v>999999999</v>
      </c>
      <c r="W238" s="7">
        <f t="shared" si="409"/>
        <v>999999999</v>
      </c>
      <c r="X238" s="7">
        <f t="shared" si="409"/>
        <v>999999999</v>
      </c>
      <c r="Y238" s="7">
        <f t="shared" si="409"/>
        <v>0</v>
      </c>
      <c r="Z238" s="7">
        <f t="shared" si="409"/>
        <v>999999999</v>
      </c>
      <c r="AA238" s="7">
        <f t="shared" si="409"/>
        <v>999999999</v>
      </c>
      <c r="AB238" s="7">
        <f t="shared" si="409"/>
        <v>999999999</v>
      </c>
      <c r="AC238" s="7">
        <f t="shared" si="409"/>
        <v>999999999</v>
      </c>
      <c r="AD238" s="7">
        <f t="shared" si="409"/>
        <v>999999999</v>
      </c>
      <c r="AE238" s="7">
        <f t="shared" si="409"/>
        <v>0</v>
      </c>
      <c r="AF238" s="7">
        <f t="shared" si="409"/>
        <v>999999999</v>
      </c>
      <c r="AG238" s="7">
        <f t="shared" si="409"/>
        <v>0</v>
      </c>
      <c r="AH238" s="7">
        <f t="shared" si="409"/>
        <v>999999999</v>
      </c>
      <c r="AI238" s="7">
        <f t="shared" ref="AI238:BN238" si="410">IF(AI201=AI227,AI68,0)</f>
        <v>999999999</v>
      </c>
      <c r="AJ238" s="7">
        <f t="shared" si="410"/>
        <v>999999999</v>
      </c>
      <c r="AK238" s="7">
        <f t="shared" si="410"/>
        <v>999999999</v>
      </c>
      <c r="AL238" s="7">
        <f t="shared" si="410"/>
        <v>0</v>
      </c>
      <c r="AM238" s="7">
        <f t="shared" si="410"/>
        <v>0</v>
      </c>
      <c r="AN238" s="7">
        <f t="shared" si="410"/>
        <v>999999999</v>
      </c>
      <c r="AO238" s="7">
        <f t="shared" si="410"/>
        <v>999999999</v>
      </c>
      <c r="AP238" s="7">
        <f t="shared" si="410"/>
        <v>999999999</v>
      </c>
      <c r="AQ238" s="7">
        <f t="shared" si="410"/>
        <v>999999999</v>
      </c>
      <c r="AR238" s="7">
        <f t="shared" si="410"/>
        <v>999999999</v>
      </c>
      <c r="AS238" s="7">
        <f t="shared" si="410"/>
        <v>999999999</v>
      </c>
      <c r="AT238" s="7">
        <f t="shared" si="410"/>
        <v>999999999</v>
      </c>
      <c r="AU238" s="7">
        <f t="shared" si="410"/>
        <v>0</v>
      </c>
      <c r="AV238" s="7">
        <f t="shared" si="410"/>
        <v>999999999</v>
      </c>
      <c r="AW238" s="7">
        <f t="shared" si="410"/>
        <v>999999999</v>
      </c>
      <c r="AX238" s="7">
        <f t="shared" si="410"/>
        <v>999999999</v>
      </c>
      <c r="AY238" s="7">
        <f t="shared" si="410"/>
        <v>999999999</v>
      </c>
      <c r="AZ238" s="7">
        <f t="shared" si="410"/>
        <v>999999999</v>
      </c>
      <c r="BA238" s="7">
        <f t="shared" si="410"/>
        <v>999999999</v>
      </c>
      <c r="BB238" s="7">
        <f t="shared" si="410"/>
        <v>999999999</v>
      </c>
      <c r="BC238" s="7">
        <f t="shared" si="410"/>
        <v>999999999</v>
      </c>
      <c r="BD238" s="7">
        <f t="shared" si="410"/>
        <v>999999999</v>
      </c>
      <c r="BE238" s="7">
        <f t="shared" si="410"/>
        <v>0</v>
      </c>
      <c r="BF238" s="7">
        <f t="shared" si="410"/>
        <v>999999999</v>
      </c>
      <c r="BG238" s="7">
        <f t="shared" si="410"/>
        <v>0</v>
      </c>
      <c r="BH238" s="7">
        <f t="shared" si="410"/>
        <v>999999999</v>
      </c>
      <c r="BI238" s="7">
        <f t="shared" si="410"/>
        <v>999999999</v>
      </c>
      <c r="BJ238" s="7">
        <f t="shared" si="410"/>
        <v>0</v>
      </c>
      <c r="BK238" s="7">
        <f t="shared" si="410"/>
        <v>999999999</v>
      </c>
      <c r="BL238" s="7">
        <f t="shared" si="410"/>
        <v>999999999</v>
      </c>
      <c r="BM238" s="7">
        <f t="shared" si="410"/>
        <v>999999999</v>
      </c>
      <c r="BN238" s="7">
        <f t="shared" si="410"/>
        <v>999999999</v>
      </c>
      <c r="BO238" s="7">
        <f t="shared" ref="BO238:CT238" si="411">IF(BO201=BO227,BO68,0)</f>
        <v>999999999</v>
      </c>
      <c r="BP238" s="7">
        <f t="shared" si="411"/>
        <v>999999999</v>
      </c>
      <c r="BQ238" s="7">
        <f t="shared" si="411"/>
        <v>999999999</v>
      </c>
      <c r="BR238" s="7">
        <f t="shared" si="411"/>
        <v>999999999</v>
      </c>
      <c r="BS238" s="7">
        <f t="shared" si="411"/>
        <v>999999999</v>
      </c>
      <c r="BT238" s="7">
        <f t="shared" si="411"/>
        <v>999999999</v>
      </c>
      <c r="BU238" s="7">
        <f t="shared" si="411"/>
        <v>999999999</v>
      </c>
      <c r="BV238" s="7">
        <f t="shared" si="411"/>
        <v>0</v>
      </c>
      <c r="BW238" s="7">
        <f t="shared" si="411"/>
        <v>999999999</v>
      </c>
      <c r="BX238" s="7">
        <f t="shared" si="411"/>
        <v>0</v>
      </c>
      <c r="BY238" s="7">
        <f t="shared" si="411"/>
        <v>999999999</v>
      </c>
      <c r="BZ238" s="7">
        <f t="shared" si="411"/>
        <v>0</v>
      </c>
      <c r="CA238" s="7">
        <f t="shared" si="411"/>
        <v>999999999</v>
      </c>
      <c r="CB238" s="7">
        <f t="shared" si="411"/>
        <v>999999999</v>
      </c>
      <c r="CC238" s="7">
        <f t="shared" si="411"/>
        <v>999999999</v>
      </c>
      <c r="CD238" s="7">
        <f t="shared" si="411"/>
        <v>0</v>
      </c>
      <c r="CE238" s="7">
        <f t="shared" si="411"/>
        <v>999999999</v>
      </c>
      <c r="CF238" s="7">
        <f t="shared" si="411"/>
        <v>999999999</v>
      </c>
      <c r="CG238" s="7">
        <f t="shared" si="411"/>
        <v>999999999</v>
      </c>
      <c r="CH238" s="7">
        <f t="shared" si="411"/>
        <v>999999999</v>
      </c>
      <c r="CI238" s="7">
        <f t="shared" si="411"/>
        <v>999999999</v>
      </c>
      <c r="CJ238" s="7">
        <f t="shared" si="411"/>
        <v>999999999</v>
      </c>
      <c r="CK238" s="7">
        <f t="shared" si="411"/>
        <v>999999999</v>
      </c>
      <c r="CL238" s="7">
        <f t="shared" si="411"/>
        <v>999999999</v>
      </c>
      <c r="CM238" s="7">
        <f t="shared" si="411"/>
        <v>999999999</v>
      </c>
      <c r="CN238" s="7">
        <f t="shared" si="411"/>
        <v>999999999</v>
      </c>
      <c r="CO238" s="7">
        <f t="shared" si="411"/>
        <v>999999999</v>
      </c>
      <c r="CP238" s="7">
        <f t="shared" si="411"/>
        <v>999999999</v>
      </c>
      <c r="CQ238" s="7">
        <f t="shared" si="411"/>
        <v>999999999</v>
      </c>
      <c r="CR238" s="7">
        <f t="shared" si="411"/>
        <v>999999999</v>
      </c>
      <c r="CS238" s="7">
        <f t="shared" si="411"/>
        <v>999999999</v>
      </c>
      <c r="CT238" s="7">
        <f t="shared" si="411"/>
        <v>999999999</v>
      </c>
      <c r="CU238" s="7">
        <f t="shared" ref="CU238:DZ238" si="412">IF(CU201=CU227,CU68,0)</f>
        <v>999999999</v>
      </c>
      <c r="CV238" s="7">
        <f t="shared" si="412"/>
        <v>999999999</v>
      </c>
      <c r="CW238" s="7">
        <f t="shared" si="412"/>
        <v>999999999</v>
      </c>
      <c r="CX238" s="7">
        <f t="shared" si="412"/>
        <v>999999999</v>
      </c>
      <c r="CY238" s="7">
        <f t="shared" si="412"/>
        <v>999999999</v>
      </c>
      <c r="CZ238" s="7">
        <f t="shared" si="412"/>
        <v>0</v>
      </c>
      <c r="DA238" s="7">
        <f t="shared" si="412"/>
        <v>999999999</v>
      </c>
      <c r="DB238" s="7">
        <f t="shared" si="412"/>
        <v>999999999</v>
      </c>
      <c r="DC238" s="7">
        <f t="shared" si="412"/>
        <v>999999999</v>
      </c>
      <c r="DD238" s="7">
        <f t="shared" si="412"/>
        <v>999999999</v>
      </c>
      <c r="DE238" s="7">
        <f t="shared" si="412"/>
        <v>999999999</v>
      </c>
      <c r="DF238" s="7">
        <f t="shared" si="412"/>
        <v>999999999</v>
      </c>
      <c r="DG238" s="7">
        <f t="shared" si="412"/>
        <v>0</v>
      </c>
      <c r="DH238" s="7">
        <f t="shared" si="412"/>
        <v>0</v>
      </c>
      <c r="DI238" s="7">
        <f t="shared" si="412"/>
        <v>0</v>
      </c>
      <c r="DJ238" s="7">
        <f t="shared" si="412"/>
        <v>999999999</v>
      </c>
      <c r="DK238" s="7">
        <f t="shared" si="412"/>
        <v>999999999</v>
      </c>
      <c r="DL238" s="7">
        <f t="shared" si="412"/>
        <v>999999999</v>
      </c>
      <c r="DM238" s="7">
        <f t="shared" si="412"/>
        <v>0</v>
      </c>
      <c r="DN238" s="7">
        <f t="shared" si="412"/>
        <v>999999999</v>
      </c>
      <c r="DO238" s="7">
        <f t="shared" si="412"/>
        <v>0</v>
      </c>
      <c r="DP238" s="7">
        <f t="shared" si="412"/>
        <v>999999999</v>
      </c>
      <c r="DQ238" s="7">
        <f t="shared" si="412"/>
        <v>999999999</v>
      </c>
      <c r="DR238" s="7">
        <f t="shared" si="412"/>
        <v>999999999</v>
      </c>
      <c r="DS238" s="7">
        <f t="shared" si="412"/>
        <v>999999999</v>
      </c>
      <c r="DT238" s="7">
        <f t="shared" si="412"/>
        <v>999999999</v>
      </c>
      <c r="DU238" s="7">
        <f t="shared" si="412"/>
        <v>999999999</v>
      </c>
      <c r="DV238" s="7">
        <f t="shared" si="412"/>
        <v>999999999</v>
      </c>
      <c r="DW238" s="7">
        <f t="shared" si="412"/>
        <v>999999999</v>
      </c>
      <c r="DX238" s="7">
        <f t="shared" si="412"/>
        <v>999999999</v>
      </c>
      <c r="DY238" s="7">
        <f t="shared" si="412"/>
        <v>0</v>
      </c>
      <c r="DZ238" s="7">
        <f t="shared" si="412"/>
        <v>0</v>
      </c>
      <c r="EA238" s="7">
        <f t="shared" ref="EA238:FF238" si="413">IF(EA201=EA227,EA68,0)</f>
        <v>0</v>
      </c>
      <c r="EB238" s="7">
        <f t="shared" si="413"/>
        <v>999999999</v>
      </c>
      <c r="EC238" s="7">
        <f t="shared" si="413"/>
        <v>999999999</v>
      </c>
      <c r="ED238" s="7">
        <f t="shared" si="413"/>
        <v>999999999</v>
      </c>
      <c r="EE238" s="7">
        <f t="shared" si="413"/>
        <v>999999999</v>
      </c>
      <c r="EF238" s="7">
        <f t="shared" si="413"/>
        <v>999999999</v>
      </c>
      <c r="EG238" s="7">
        <f t="shared" si="413"/>
        <v>999999999</v>
      </c>
      <c r="EH238" s="7">
        <f t="shared" si="413"/>
        <v>999999999</v>
      </c>
      <c r="EI238" s="7">
        <f t="shared" si="413"/>
        <v>0</v>
      </c>
      <c r="EJ238" s="7">
        <f t="shared" si="413"/>
        <v>999999999</v>
      </c>
      <c r="EK238" s="7">
        <f t="shared" si="413"/>
        <v>0</v>
      </c>
      <c r="EL238" s="7">
        <f t="shared" si="413"/>
        <v>999999999</v>
      </c>
      <c r="EM238" s="7">
        <f t="shared" si="413"/>
        <v>999999999</v>
      </c>
      <c r="EN238" s="7">
        <f t="shared" si="413"/>
        <v>999999999</v>
      </c>
      <c r="EO238" s="7">
        <f t="shared" si="413"/>
        <v>999999999</v>
      </c>
      <c r="EP238" s="7">
        <f t="shared" si="413"/>
        <v>999999999</v>
      </c>
      <c r="EQ238" s="7">
        <f t="shared" si="413"/>
        <v>999999999</v>
      </c>
      <c r="ER238" s="7">
        <f t="shared" si="413"/>
        <v>0</v>
      </c>
      <c r="ES238" s="7">
        <f t="shared" si="413"/>
        <v>999999999</v>
      </c>
      <c r="ET238" s="7">
        <f t="shared" si="413"/>
        <v>999999999</v>
      </c>
      <c r="EU238" s="7">
        <f t="shared" si="413"/>
        <v>0</v>
      </c>
      <c r="EV238" s="7">
        <f t="shared" si="413"/>
        <v>999999999</v>
      </c>
      <c r="EW238" s="7">
        <f t="shared" si="413"/>
        <v>0</v>
      </c>
      <c r="EX238" s="7">
        <f t="shared" si="413"/>
        <v>999999999</v>
      </c>
      <c r="EY238" s="7">
        <f t="shared" si="413"/>
        <v>999999999</v>
      </c>
      <c r="EZ238" s="7">
        <f t="shared" si="413"/>
        <v>999999999</v>
      </c>
      <c r="FA238" s="7">
        <f t="shared" si="413"/>
        <v>999999999</v>
      </c>
      <c r="FB238" s="7">
        <f t="shared" si="413"/>
        <v>0</v>
      </c>
      <c r="FC238" s="7">
        <f t="shared" si="413"/>
        <v>0</v>
      </c>
      <c r="FD238" s="7">
        <f t="shared" si="413"/>
        <v>999999999</v>
      </c>
      <c r="FE238" s="7">
        <f t="shared" si="413"/>
        <v>999999999</v>
      </c>
      <c r="FF238" s="7">
        <f t="shared" si="413"/>
        <v>999999999</v>
      </c>
      <c r="FG238" s="7">
        <f t="shared" ref="FG238:FX238" si="414">IF(FG201=FG227,FG68,0)</f>
        <v>999999999</v>
      </c>
      <c r="FH238" s="7">
        <f t="shared" si="414"/>
        <v>0</v>
      </c>
      <c r="FI238" s="7">
        <f t="shared" si="414"/>
        <v>999999999</v>
      </c>
      <c r="FJ238" s="7">
        <f t="shared" si="414"/>
        <v>999999999</v>
      </c>
      <c r="FK238" s="7">
        <f t="shared" si="414"/>
        <v>999999999</v>
      </c>
      <c r="FL238" s="7">
        <f t="shared" si="414"/>
        <v>999999999</v>
      </c>
      <c r="FM238" s="7">
        <f t="shared" si="414"/>
        <v>0</v>
      </c>
      <c r="FN238" s="7">
        <f t="shared" si="414"/>
        <v>999999999</v>
      </c>
      <c r="FO238" s="7">
        <f t="shared" si="414"/>
        <v>999999999</v>
      </c>
      <c r="FP238" s="7">
        <f t="shared" si="414"/>
        <v>0</v>
      </c>
      <c r="FQ238" s="7">
        <f t="shared" si="414"/>
        <v>999999999</v>
      </c>
      <c r="FR238" s="7">
        <f t="shared" si="414"/>
        <v>999999999</v>
      </c>
      <c r="FS238" s="7">
        <f t="shared" si="414"/>
        <v>999999999</v>
      </c>
      <c r="FT238" s="7">
        <f t="shared" si="414"/>
        <v>0</v>
      </c>
      <c r="FU238" s="7">
        <f t="shared" si="414"/>
        <v>999999999</v>
      </c>
      <c r="FV238" s="7">
        <f t="shared" si="414"/>
        <v>999999999</v>
      </c>
      <c r="FW238" s="7">
        <f t="shared" si="414"/>
        <v>999999999</v>
      </c>
      <c r="FX238" s="7">
        <f t="shared" si="414"/>
        <v>999999999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605</v>
      </c>
      <c r="B239" s="7" t="s">
        <v>606</v>
      </c>
      <c r="C239" s="7">
        <f t="shared" ref="C239:BN239" si="415">IF(MIN((C235-C237),(C238-C237))&gt;0,ROUND(MIN((C235-C237),(C238-C237)),2),0)</f>
        <v>6564390.1299999999</v>
      </c>
      <c r="D239" s="7">
        <f t="shared" si="415"/>
        <v>8043412.6399999997</v>
      </c>
      <c r="E239" s="7">
        <f t="shared" si="415"/>
        <v>0</v>
      </c>
      <c r="F239" s="7">
        <f t="shared" si="415"/>
        <v>2250459.61</v>
      </c>
      <c r="G239" s="7">
        <f t="shared" si="415"/>
        <v>1481384.99</v>
      </c>
      <c r="H239" s="7">
        <f t="shared" si="415"/>
        <v>89880.57</v>
      </c>
      <c r="I239" s="7">
        <f t="shared" si="415"/>
        <v>0</v>
      </c>
      <c r="J239" s="7">
        <f t="shared" si="415"/>
        <v>541014.31999999995</v>
      </c>
      <c r="K239" s="7">
        <f t="shared" si="415"/>
        <v>0</v>
      </c>
      <c r="L239" s="7">
        <f t="shared" si="415"/>
        <v>0</v>
      </c>
      <c r="M239" s="7">
        <f t="shared" si="415"/>
        <v>0</v>
      </c>
      <c r="N239" s="7">
        <f t="shared" si="415"/>
        <v>9733773.6699999999</v>
      </c>
      <c r="O239" s="7">
        <f t="shared" si="415"/>
        <v>2168001.11</v>
      </c>
      <c r="P239" s="7">
        <f t="shared" si="415"/>
        <v>432993.08</v>
      </c>
      <c r="Q239" s="7">
        <f t="shared" si="415"/>
        <v>17698915.359999999</v>
      </c>
      <c r="R239" s="7">
        <f t="shared" si="415"/>
        <v>19358445.960000001</v>
      </c>
      <c r="S239" s="7">
        <f t="shared" si="415"/>
        <v>0</v>
      </c>
      <c r="T239" s="7">
        <f t="shared" si="415"/>
        <v>0</v>
      </c>
      <c r="U239" s="7">
        <f t="shared" si="415"/>
        <v>104118.58</v>
      </c>
      <c r="V239" s="7">
        <f t="shared" si="415"/>
        <v>37335.35</v>
      </c>
      <c r="W239" s="7">
        <f t="shared" si="415"/>
        <v>1272866.8799999999</v>
      </c>
      <c r="X239" s="7">
        <f t="shared" si="415"/>
        <v>32514.71</v>
      </c>
      <c r="Y239" s="7">
        <f t="shared" si="415"/>
        <v>0</v>
      </c>
      <c r="Z239" s="7">
        <f t="shared" si="415"/>
        <v>542.67999999999995</v>
      </c>
      <c r="AA239" s="7">
        <f t="shared" si="415"/>
        <v>7934080.5499999998</v>
      </c>
      <c r="AB239" s="7">
        <f t="shared" si="415"/>
        <v>10391111.85</v>
      </c>
      <c r="AC239" s="7">
        <f t="shared" si="415"/>
        <v>181431.28</v>
      </c>
      <c r="AD239" s="7">
        <f t="shared" si="415"/>
        <v>533518.52</v>
      </c>
      <c r="AE239" s="7">
        <f t="shared" si="415"/>
        <v>0</v>
      </c>
      <c r="AF239" s="7">
        <f t="shared" si="415"/>
        <v>75535.03</v>
      </c>
      <c r="AG239" s="7">
        <f t="shared" si="415"/>
        <v>0</v>
      </c>
      <c r="AH239" s="7">
        <f t="shared" si="415"/>
        <v>31012.76</v>
      </c>
      <c r="AI239" s="7">
        <f t="shared" si="415"/>
        <v>78226.94</v>
      </c>
      <c r="AJ239" s="7">
        <f t="shared" si="415"/>
        <v>104563.7</v>
      </c>
      <c r="AK239" s="7">
        <f t="shared" si="415"/>
        <v>41953.85</v>
      </c>
      <c r="AL239" s="7">
        <f t="shared" si="415"/>
        <v>0</v>
      </c>
      <c r="AM239" s="7">
        <f t="shared" si="415"/>
        <v>0</v>
      </c>
      <c r="AN239" s="7">
        <f t="shared" si="415"/>
        <v>40558.82</v>
      </c>
      <c r="AO239" s="7">
        <f t="shared" si="415"/>
        <v>1411015.88</v>
      </c>
      <c r="AP239" s="7">
        <f t="shared" si="415"/>
        <v>31177760.649999999</v>
      </c>
      <c r="AQ239" s="7">
        <f t="shared" si="415"/>
        <v>60186.96</v>
      </c>
      <c r="AR239" s="7">
        <f t="shared" si="415"/>
        <v>4209629.29</v>
      </c>
      <c r="AS239" s="7">
        <f t="shared" si="415"/>
        <v>825175.52</v>
      </c>
      <c r="AT239" s="7">
        <f t="shared" si="415"/>
        <v>60850.34</v>
      </c>
      <c r="AU239" s="7">
        <f t="shared" si="415"/>
        <v>0</v>
      </c>
      <c r="AV239" s="7">
        <f t="shared" si="415"/>
        <v>144986.38</v>
      </c>
      <c r="AW239" s="7">
        <f t="shared" si="415"/>
        <v>252064.9</v>
      </c>
      <c r="AX239" s="7">
        <f t="shared" si="415"/>
        <v>318343.67</v>
      </c>
      <c r="AY239" s="7">
        <f t="shared" si="415"/>
        <v>215704.06</v>
      </c>
      <c r="AZ239" s="7">
        <f t="shared" si="415"/>
        <v>2690063</v>
      </c>
      <c r="BA239" s="7">
        <f t="shared" si="415"/>
        <v>1824994.68</v>
      </c>
      <c r="BB239" s="7">
        <f t="shared" si="415"/>
        <v>3364565.13</v>
      </c>
      <c r="BC239" s="7">
        <f t="shared" si="415"/>
        <v>2700404.36</v>
      </c>
      <c r="BD239" s="7">
        <f t="shared" si="415"/>
        <v>1190995.6399999999</v>
      </c>
      <c r="BE239" s="7">
        <f t="shared" si="415"/>
        <v>0</v>
      </c>
      <c r="BF239" s="7">
        <f t="shared" si="415"/>
        <v>3475616.79</v>
      </c>
      <c r="BG239" s="7">
        <f t="shared" si="415"/>
        <v>0</v>
      </c>
      <c r="BH239" s="7">
        <f t="shared" si="415"/>
        <v>140187.73000000001</v>
      </c>
      <c r="BI239" s="7">
        <f t="shared" si="415"/>
        <v>134620.82</v>
      </c>
      <c r="BJ239" s="7">
        <f t="shared" si="415"/>
        <v>0</v>
      </c>
      <c r="BK239" s="7">
        <f t="shared" si="415"/>
        <v>37129406.079999998</v>
      </c>
      <c r="BL239" s="7">
        <f t="shared" si="415"/>
        <v>20619.02</v>
      </c>
      <c r="BM239" s="7">
        <f t="shared" si="415"/>
        <v>20222.46</v>
      </c>
      <c r="BN239" s="7">
        <f t="shared" si="415"/>
        <v>437336.95</v>
      </c>
      <c r="BO239" s="7">
        <f t="shared" ref="BO239:DZ239" si="416">IF(MIN((BO235-BO237),(BO238-BO237))&gt;0,ROUND(MIN((BO235-BO237),(BO238-BO237)),2),0)</f>
        <v>31409.65</v>
      </c>
      <c r="BP239" s="7">
        <f t="shared" si="416"/>
        <v>35187.14</v>
      </c>
      <c r="BQ239" s="7">
        <f t="shared" si="416"/>
        <v>1256571.3600000001</v>
      </c>
      <c r="BR239" s="7">
        <f t="shared" si="416"/>
        <v>1117623.53</v>
      </c>
      <c r="BS239" s="7">
        <f t="shared" si="416"/>
        <v>770131.63</v>
      </c>
      <c r="BT239" s="7">
        <f t="shared" si="416"/>
        <v>68578.990000000005</v>
      </c>
      <c r="BU239" s="7">
        <f t="shared" si="416"/>
        <v>155759.10999999999</v>
      </c>
      <c r="BV239" s="7">
        <f t="shared" si="416"/>
        <v>0</v>
      </c>
      <c r="BW239" s="7">
        <f t="shared" si="416"/>
        <v>231448.48</v>
      </c>
      <c r="BX239" s="7">
        <f t="shared" si="416"/>
        <v>0</v>
      </c>
      <c r="BY239" s="7">
        <f t="shared" si="416"/>
        <v>224099.37</v>
      </c>
      <c r="BZ239" s="7">
        <f t="shared" si="416"/>
        <v>0</v>
      </c>
      <c r="CA239" s="7">
        <f t="shared" si="416"/>
        <v>22861.08</v>
      </c>
      <c r="CB239" s="7">
        <f t="shared" si="416"/>
        <v>13727856.550000001</v>
      </c>
      <c r="CC239" s="7">
        <f t="shared" si="416"/>
        <v>257579</v>
      </c>
      <c r="CD239" s="7">
        <f t="shared" si="416"/>
        <v>0</v>
      </c>
      <c r="CE239" s="7">
        <f t="shared" si="416"/>
        <v>86171.42</v>
      </c>
      <c r="CF239" s="7">
        <f t="shared" si="416"/>
        <v>390001.94</v>
      </c>
      <c r="CG239" s="7">
        <f t="shared" si="416"/>
        <v>24266.26</v>
      </c>
      <c r="CH239" s="7">
        <f t="shared" si="416"/>
        <v>160323.64000000001</v>
      </c>
      <c r="CI239" s="7">
        <f t="shared" si="416"/>
        <v>45760.12</v>
      </c>
      <c r="CJ239" s="7">
        <f t="shared" si="416"/>
        <v>416918.91</v>
      </c>
      <c r="CK239" s="7">
        <f t="shared" si="416"/>
        <v>14548580.789999999</v>
      </c>
      <c r="CL239" s="7">
        <f t="shared" si="416"/>
        <v>159563.63</v>
      </c>
      <c r="CM239" s="7">
        <f t="shared" si="416"/>
        <v>193709.33</v>
      </c>
      <c r="CN239" s="7">
        <f t="shared" si="416"/>
        <v>14557020.65</v>
      </c>
      <c r="CO239" s="7">
        <f t="shared" si="416"/>
        <v>2209333.4300000002</v>
      </c>
      <c r="CP239" s="7">
        <f t="shared" si="416"/>
        <v>265721.90000000002</v>
      </c>
      <c r="CQ239" s="7">
        <f t="shared" si="416"/>
        <v>134222.81</v>
      </c>
      <c r="CR239" s="7">
        <f t="shared" si="416"/>
        <v>345067.81</v>
      </c>
      <c r="CS239" s="7">
        <f t="shared" si="416"/>
        <v>97126.95</v>
      </c>
      <c r="CT239" s="7">
        <f t="shared" si="416"/>
        <v>44833.14</v>
      </c>
      <c r="CU239" s="7">
        <f t="shared" si="416"/>
        <v>1165375.0900000001</v>
      </c>
      <c r="CV239" s="7">
        <f t="shared" si="416"/>
        <v>10271.969999999999</v>
      </c>
      <c r="CW239" s="7">
        <f t="shared" si="416"/>
        <v>160832.29999999999</v>
      </c>
      <c r="CX239" s="7">
        <f t="shared" si="416"/>
        <v>49216.07</v>
      </c>
      <c r="CY239" s="7">
        <f t="shared" si="416"/>
        <v>17712.240000000002</v>
      </c>
      <c r="CZ239" s="7">
        <f t="shared" si="416"/>
        <v>0</v>
      </c>
      <c r="DA239" s="7">
        <f t="shared" si="416"/>
        <v>76984.91</v>
      </c>
      <c r="DB239" s="7">
        <f t="shared" si="416"/>
        <v>69878.899999999994</v>
      </c>
      <c r="DC239" s="7">
        <f t="shared" si="416"/>
        <v>48588.01</v>
      </c>
      <c r="DD239" s="7">
        <f t="shared" si="416"/>
        <v>37076.19</v>
      </c>
      <c r="DE239" s="7">
        <f t="shared" si="416"/>
        <v>24991.24</v>
      </c>
      <c r="DF239" s="7">
        <f t="shared" si="416"/>
        <v>4673227.01</v>
      </c>
      <c r="DG239" s="7">
        <f t="shared" si="416"/>
        <v>0</v>
      </c>
      <c r="DH239" s="7">
        <f t="shared" si="416"/>
        <v>0</v>
      </c>
      <c r="DI239" s="7">
        <f t="shared" si="416"/>
        <v>0</v>
      </c>
      <c r="DJ239" s="7">
        <f t="shared" si="416"/>
        <v>20652.11</v>
      </c>
      <c r="DK239" s="7">
        <f t="shared" si="416"/>
        <v>89284.89</v>
      </c>
      <c r="DL239" s="7">
        <f t="shared" si="416"/>
        <v>981467.77</v>
      </c>
      <c r="DM239" s="7">
        <f t="shared" si="416"/>
        <v>0</v>
      </c>
      <c r="DN239" s="7">
        <f t="shared" si="416"/>
        <v>78797.61</v>
      </c>
      <c r="DO239" s="7">
        <f t="shared" si="416"/>
        <v>0</v>
      </c>
      <c r="DP239" s="7">
        <f t="shared" si="416"/>
        <v>120053.09</v>
      </c>
      <c r="DQ239" s="7">
        <f t="shared" si="416"/>
        <v>890356.92</v>
      </c>
      <c r="DR239" s="7">
        <f t="shared" si="416"/>
        <v>573191.55000000005</v>
      </c>
      <c r="DS239" s="7">
        <f t="shared" si="416"/>
        <v>267541.03999999998</v>
      </c>
      <c r="DT239" s="7">
        <f t="shared" si="416"/>
        <v>451629.43</v>
      </c>
      <c r="DU239" s="7">
        <f t="shared" si="416"/>
        <v>125055.9</v>
      </c>
      <c r="DV239" s="7">
        <f t="shared" si="416"/>
        <v>155364.12</v>
      </c>
      <c r="DW239" s="7">
        <f t="shared" si="416"/>
        <v>52735.98</v>
      </c>
      <c r="DX239" s="7">
        <f t="shared" si="416"/>
        <v>231204.15</v>
      </c>
      <c r="DY239" s="7">
        <f t="shared" si="416"/>
        <v>0</v>
      </c>
      <c r="DZ239" s="7">
        <f t="shared" si="416"/>
        <v>0</v>
      </c>
      <c r="EA239" s="7">
        <f t="shared" ref="EA239:FX239" si="417">IF(MIN((EA235-EA237),(EA238-EA237))&gt;0,ROUND(MIN((EA235-EA237),(EA238-EA237)),2),0)</f>
        <v>0</v>
      </c>
      <c r="EB239" s="7">
        <f t="shared" si="417"/>
        <v>422320.7</v>
      </c>
      <c r="EC239" s="7">
        <f t="shared" si="417"/>
        <v>7208.4</v>
      </c>
      <c r="ED239" s="7">
        <f t="shared" si="417"/>
        <v>133511.91</v>
      </c>
      <c r="EE239" s="7">
        <f t="shared" si="417"/>
        <v>39499.96</v>
      </c>
      <c r="EF239" s="7">
        <f t="shared" si="417"/>
        <v>373607.72</v>
      </c>
      <c r="EG239" s="7">
        <f t="shared" si="417"/>
        <v>140319.67000000001</v>
      </c>
      <c r="EH239" s="7">
        <f t="shared" si="417"/>
        <v>262156.40999999997</v>
      </c>
      <c r="EI239" s="7">
        <f t="shared" si="417"/>
        <v>0</v>
      </c>
      <c r="EJ239" s="7">
        <f t="shared" si="417"/>
        <v>5567398.1399999997</v>
      </c>
      <c r="EK239" s="7">
        <f t="shared" si="417"/>
        <v>0</v>
      </c>
      <c r="EL239" s="7">
        <f t="shared" si="417"/>
        <v>112000.22</v>
      </c>
      <c r="EM239" s="7">
        <f t="shared" si="417"/>
        <v>84183.039999999994</v>
      </c>
      <c r="EN239" s="7">
        <f t="shared" si="417"/>
        <v>645849.56999999995</v>
      </c>
      <c r="EO239" s="7">
        <f t="shared" si="417"/>
        <v>56354.47</v>
      </c>
      <c r="EP239" s="7">
        <f t="shared" si="417"/>
        <v>102733.42</v>
      </c>
      <c r="EQ239" s="7">
        <f t="shared" si="417"/>
        <v>338244.12</v>
      </c>
      <c r="ER239" s="7">
        <f t="shared" si="417"/>
        <v>0</v>
      </c>
      <c r="ES239" s="7">
        <f t="shared" si="417"/>
        <v>309167.49</v>
      </c>
      <c r="ET239" s="7">
        <f t="shared" si="417"/>
        <v>103311.23</v>
      </c>
      <c r="EU239" s="7">
        <f t="shared" si="417"/>
        <v>0</v>
      </c>
      <c r="EV239" s="7">
        <f t="shared" si="417"/>
        <v>334694.75</v>
      </c>
      <c r="EW239" s="7">
        <f t="shared" si="417"/>
        <v>0</v>
      </c>
      <c r="EX239" s="7">
        <f t="shared" si="417"/>
        <v>9700.18</v>
      </c>
      <c r="EY239" s="7">
        <f t="shared" si="417"/>
        <v>4578665.57</v>
      </c>
      <c r="EZ239" s="7">
        <f t="shared" si="417"/>
        <v>64161.89</v>
      </c>
      <c r="FA239" s="7">
        <f t="shared" si="417"/>
        <v>741423.29</v>
      </c>
      <c r="FB239" s="7">
        <f t="shared" si="417"/>
        <v>0</v>
      </c>
      <c r="FC239" s="7">
        <f t="shared" si="417"/>
        <v>0</v>
      </c>
      <c r="FD239" s="7">
        <f t="shared" si="417"/>
        <v>321483.55</v>
      </c>
      <c r="FE239" s="7">
        <f t="shared" si="417"/>
        <v>24672.240000000002</v>
      </c>
      <c r="FF239" s="7">
        <f t="shared" si="417"/>
        <v>101801.51</v>
      </c>
      <c r="FG239" s="7">
        <f t="shared" si="417"/>
        <v>345104.13</v>
      </c>
      <c r="FH239" s="7">
        <f t="shared" si="417"/>
        <v>0</v>
      </c>
      <c r="FI239" s="7">
        <f t="shared" si="417"/>
        <v>785140.69</v>
      </c>
      <c r="FJ239" s="7">
        <f t="shared" si="417"/>
        <v>666653.44999999995</v>
      </c>
      <c r="FK239" s="7">
        <f t="shared" si="417"/>
        <v>1472378.52</v>
      </c>
      <c r="FL239" s="7">
        <f t="shared" si="417"/>
        <v>5174914.68</v>
      </c>
      <c r="FM239" s="7">
        <f t="shared" si="417"/>
        <v>0</v>
      </c>
      <c r="FN239" s="7">
        <f t="shared" si="417"/>
        <v>8711060</v>
      </c>
      <c r="FO239" s="7">
        <f t="shared" si="417"/>
        <v>251176.05</v>
      </c>
      <c r="FP239" s="7">
        <f t="shared" si="417"/>
        <v>0</v>
      </c>
      <c r="FQ239" s="7">
        <f t="shared" si="417"/>
        <v>157463.72</v>
      </c>
      <c r="FR239" s="7">
        <f t="shared" si="417"/>
        <v>34427.599999999999</v>
      </c>
      <c r="FS239" s="7">
        <f t="shared" si="417"/>
        <v>108215.14</v>
      </c>
      <c r="FT239" s="7">
        <f t="shared" si="417"/>
        <v>0</v>
      </c>
      <c r="FU239" s="7">
        <f t="shared" si="417"/>
        <v>853121.73</v>
      </c>
      <c r="FV239" s="7">
        <f t="shared" si="417"/>
        <v>310197.98</v>
      </c>
      <c r="FW239" s="7">
        <f t="shared" si="417"/>
        <v>105920.8</v>
      </c>
      <c r="FX239" s="7">
        <f t="shared" si="417"/>
        <v>10552.98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607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608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609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610</v>
      </c>
      <c r="B243" s="7" t="s">
        <v>611</v>
      </c>
      <c r="C243" s="7">
        <f t="shared" ref="C243:AH243" si="418">MIN(C73,C239)</f>
        <v>6564390.1299999999</v>
      </c>
      <c r="D243" s="7">
        <f t="shared" si="418"/>
        <v>8043412.6399999997</v>
      </c>
      <c r="E243" s="7">
        <f t="shared" si="418"/>
        <v>0</v>
      </c>
      <c r="F243" s="7">
        <f t="shared" si="418"/>
        <v>2250459.61</v>
      </c>
      <c r="G243" s="7">
        <f t="shared" si="418"/>
        <v>1481384.99</v>
      </c>
      <c r="H243" s="7">
        <f t="shared" si="418"/>
        <v>89880.57</v>
      </c>
      <c r="I243" s="7">
        <f t="shared" si="418"/>
        <v>0</v>
      </c>
      <c r="J243" s="7">
        <f t="shared" si="418"/>
        <v>541014.31999999995</v>
      </c>
      <c r="K243" s="7">
        <f t="shared" si="418"/>
        <v>0</v>
      </c>
      <c r="L243" s="7">
        <f t="shared" si="418"/>
        <v>0</v>
      </c>
      <c r="M243" s="7">
        <f t="shared" si="418"/>
        <v>0</v>
      </c>
      <c r="N243" s="7">
        <f t="shared" si="418"/>
        <v>9733773.6699999999</v>
      </c>
      <c r="O243" s="7">
        <f t="shared" si="418"/>
        <v>2168001.11</v>
      </c>
      <c r="P243" s="7">
        <f t="shared" si="418"/>
        <v>432993.08</v>
      </c>
      <c r="Q243" s="7">
        <f t="shared" si="418"/>
        <v>17698915.359999999</v>
      </c>
      <c r="R243" s="7">
        <f t="shared" si="418"/>
        <v>19358445.960000001</v>
      </c>
      <c r="S243" s="7">
        <f t="shared" si="418"/>
        <v>0</v>
      </c>
      <c r="T243" s="7">
        <f t="shared" si="418"/>
        <v>0</v>
      </c>
      <c r="U243" s="7">
        <f t="shared" si="418"/>
        <v>104118.58</v>
      </c>
      <c r="V243" s="7">
        <f t="shared" si="418"/>
        <v>37335.35</v>
      </c>
      <c r="W243" s="7">
        <f t="shared" si="418"/>
        <v>1272866.8799999999</v>
      </c>
      <c r="X243" s="7">
        <f t="shared" si="418"/>
        <v>32514.71</v>
      </c>
      <c r="Y243" s="7">
        <f t="shared" si="418"/>
        <v>0</v>
      </c>
      <c r="Z243" s="7">
        <f t="shared" si="418"/>
        <v>542.67999999999995</v>
      </c>
      <c r="AA243" s="7">
        <f t="shared" si="418"/>
        <v>7934080.5499999998</v>
      </c>
      <c r="AB243" s="7">
        <f t="shared" si="418"/>
        <v>10391111.85</v>
      </c>
      <c r="AC243" s="7">
        <f t="shared" si="418"/>
        <v>181431.28</v>
      </c>
      <c r="AD243" s="7">
        <f t="shared" si="418"/>
        <v>533518.52</v>
      </c>
      <c r="AE243" s="7">
        <f t="shared" si="418"/>
        <v>0</v>
      </c>
      <c r="AF243" s="7">
        <f t="shared" si="418"/>
        <v>75535.03</v>
      </c>
      <c r="AG243" s="7">
        <f t="shared" si="418"/>
        <v>0</v>
      </c>
      <c r="AH243" s="7">
        <f t="shared" si="418"/>
        <v>31012.76</v>
      </c>
      <c r="AI243" s="7">
        <f t="shared" ref="AI243:BN243" si="419">MIN(AI73,AI239)</f>
        <v>78226.94</v>
      </c>
      <c r="AJ243" s="7">
        <f t="shared" si="419"/>
        <v>104563.7</v>
      </c>
      <c r="AK243" s="7">
        <f t="shared" si="419"/>
        <v>41953.85</v>
      </c>
      <c r="AL243" s="7">
        <f t="shared" si="419"/>
        <v>0</v>
      </c>
      <c r="AM243" s="7">
        <f t="shared" si="419"/>
        <v>0</v>
      </c>
      <c r="AN243" s="7">
        <f t="shared" si="419"/>
        <v>40558.82</v>
      </c>
      <c r="AO243" s="7">
        <f t="shared" si="419"/>
        <v>1411015.88</v>
      </c>
      <c r="AP243" s="7">
        <f t="shared" si="419"/>
        <v>31177760.649999999</v>
      </c>
      <c r="AQ243" s="7">
        <f t="shared" si="419"/>
        <v>60186.96</v>
      </c>
      <c r="AR243" s="7">
        <f t="shared" si="419"/>
        <v>4209629.29</v>
      </c>
      <c r="AS243" s="7">
        <f t="shared" si="419"/>
        <v>825175.52</v>
      </c>
      <c r="AT243" s="7">
        <f t="shared" si="419"/>
        <v>60850.34</v>
      </c>
      <c r="AU243" s="7">
        <f t="shared" si="419"/>
        <v>0</v>
      </c>
      <c r="AV243" s="7">
        <f t="shared" si="419"/>
        <v>144986.38</v>
      </c>
      <c r="AW243" s="7">
        <f t="shared" si="419"/>
        <v>252064.9</v>
      </c>
      <c r="AX243" s="7">
        <f t="shared" si="419"/>
        <v>318343.67</v>
      </c>
      <c r="AY243" s="7">
        <f t="shared" si="419"/>
        <v>215704.06</v>
      </c>
      <c r="AZ243" s="7">
        <f t="shared" si="419"/>
        <v>2690063</v>
      </c>
      <c r="BA243" s="7">
        <f t="shared" si="419"/>
        <v>1824994.68</v>
      </c>
      <c r="BB243" s="7">
        <f t="shared" si="419"/>
        <v>3364565.13</v>
      </c>
      <c r="BC243" s="7">
        <f t="shared" si="419"/>
        <v>2700404.36</v>
      </c>
      <c r="BD243" s="7">
        <f t="shared" si="419"/>
        <v>1190995.6399999999</v>
      </c>
      <c r="BE243" s="7">
        <f t="shared" si="419"/>
        <v>0</v>
      </c>
      <c r="BF243" s="7">
        <f t="shared" si="419"/>
        <v>3475616.79</v>
      </c>
      <c r="BG243" s="7">
        <f t="shared" si="419"/>
        <v>0</v>
      </c>
      <c r="BH243" s="7">
        <f t="shared" si="419"/>
        <v>140187.73000000001</v>
      </c>
      <c r="BI243" s="7">
        <f t="shared" si="419"/>
        <v>134620.82</v>
      </c>
      <c r="BJ243" s="7">
        <f t="shared" si="419"/>
        <v>0</v>
      </c>
      <c r="BK243" s="7">
        <f t="shared" si="419"/>
        <v>37129406.079999998</v>
      </c>
      <c r="BL243" s="7">
        <f t="shared" si="419"/>
        <v>20619.02</v>
      </c>
      <c r="BM243" s="7">
        <f t="shared" si="419"/>
        <v>20222.46</v>
      </c>
      <c r="BN243" s="7">
        <f t="shared" si="419"/>
        <v>437336.95</v>
      </c>
      <c r="BO243" s="7">
        <f t="shared" ref="BO243:CT243" si="420">MIN(BO73,BO239)</f>
        <v>31409.65</v>
      </c>
      <c r="BP243" s="7">
        <f t="shared" si="420"/>
        <v>35187.14</v>
      </c>
      <c r="BQ243" s="7">
        <f t="shared" si="420"/>
        <v>1256571.3600000001</v>
      </c>
      <c r="BR243" s="7">
        <f t="shared" si="420"/>
        <v>1117623.53</v>
      </c>
      <c r="BS243" s="7">
        <f t="shared" si="420"/>
        <v>770131.63</v>
      </c>
      <c r="BT243" s="7">
        <f t="shared" si="420"/>
        <v>68578.990000000005</v>
      </c>
      <c r="BU243" s="7">
        <f t="shared" si="420"/>
        <v>155759.10999999999</v>
      </c>
      <c r="BV243" s="7">
        <f t="shared" si="420"/>
        <v>0</v>
      </c>
      <c r="BW243" s="7">
        <f t="shared" si="420"/>
        <v>231448.48</v>
      </c>
      <c r="BX243" s="7">
        <f t="shared" si="420"/>
        <v>0</v>
      </c>
      <c r="BY243" s="7">
        <f t="shared" si="420"/>
        <v>224099.37</v>
      </c>
      <c r="BZ243" s="7">
        <f t="shared" si="420"/>
        <v>0</v>
      </c>
      <c r="CA243" s="7">
        <f t="shared" si="420"/>
        <v>22861.08</v>
      </c>
      <c r="CB243" s="7">
        <f t="shared" si="420"/>
        <v>13727856.550000001</v>
      </c>
      <c r="CC243" s="7">
        <f t="shared" si="420"/>
        <v>257579</v>
      </c>
      <c r="CD243" s="7">
        <f t="shared" si="420"/>
        <v>0</v>
      </c>
      <c r="CE243" s="7">
        <f t="shared" si="420"/>
        <v>86171.42</v>
      </c>
      <c r="CF243" s="7">
        <f t="shared" si="420"/>
        <v>390001.94</v>
      </c>
      <c r="CG243" s="7">
        <f t="shared" si="420"/>
        <v>24266.26</v>
      </c>
      <c r="CH243" s="7">
        <f t="shared" si="420"/>
        <v>160323.64000000001</v>
      </c>
      <c r="CI243" s="7">
        <f t="shared" si="420"/>
        <v>45760.12</v>
      </c>
      <c r="CJ243" s="7">
        <f t="shared" si="420"/>
        <v>416918.91</v>
      </c>
      <c r="CK243" s="7">
        <f t="shared" si="420"/>
        <v>14548580.789999999</v>
      </c>
      <c r="CL243" s="7">
        <f t="shared" si="420"/>
        <v>159563.63</v>
      </c>
      <c r="CM243" s="7">
        <f t="shared" si="420"/>
        <v>193709.33</v>
      </c>
      <c r="CN243" s="7">
        <f t="shared" si="420"/>
        <v>14557020.65</v>
      </c>
      <c r="CO243" s="7">
        <f t="shared" si="420"/>
        <v>2209333.4300000002</v>
      </c>
      <c r="CP243" s="7">
        <f t="shared" si="420"/>
        <v>265721.90000000002</v>
      </c>
      <c r="CQ243" s="7">
        <f t="shared" si="420"/>
        <v>134222.81</v>
      </c>
      <c r="CR243" s="7">
        <f t="shared" si="420"/>
        <v>345067.81</v>
      </c>
      <c r="CS243" s="7">
        <f t="shared" si="420"/>
        <v>97126.95</v>
      </c>
      <c r="CT243" s="7">
        <f t="shared" si="420"/>
        <v>44833.14</v>
      </c>
      <c r="CU243" s="7">
        <f t="shared" ref="CU243:DZ243" si="421">MIN(CU73,CU239)</f>
        <v>1165375.0900000001</v>
      </c>
      <c r="CV243" s="7">
        <f t="shared" si="421"/>
        <v>10271.969999999999</v>
      </c>
      <c r="CW243" s="7">
        <f t="shared" si="421"/>
        <v>160832.29999999999</v>
      </c>
      <c r="CX243" s="7">
        <f t="shared" si="421"/>
        <v>49216.07</v>
      </c>
      <c r="CY243" s="7">
        <f t="shared" si="421"/>
        <v>17712.240000000002</v>
      </c>
      <c r="CZ243" s="7">
        <f t="shared" si="421"/>
        <v>0</v>
      </c>
      <c r="DA243" s="7">
        <f t="shared" si="421"/>
        <v>76984.91</v>
      </c>
      <c r="DB243" s="7">
        <f t="shared" si="421"/>
        <v>69878.899999999994</v>
      </c>
      <c r="DC243" s="7">
        <f t="shared" si="421"/>
        <v>48588.01</v>
      </c>
      <c r="DD243" s="7">
        <f t="shared" si="421"/>
        <v>37076.19</v>
      </c>
      <c r="DE243" s="7">
        <f t="shared" si="421"/>
        <v>24991.24</v>
      </c>
      <c r="DF243" s="7">
        <f t="shared" si="421"/>
        <v>4673227.01</v>
      </c>
      <c r="DG243" s="7">
        <f t="shared" si="421"/>
        <v>0</v>
      </c>
      <c r="DH243" s="7">
        <f t="shared" si="421"/>
        <v>0</v>
      </c>
      <c r="DI243" s="7">
        <f t="shared" si="421"/>
        <v>0</v>
      </c>
      <c r="DJ243" s="7">
        <f t="shared" si="421"/>
        <v>20652.11</v>
      </c>
      <c r="DK243" s="7">
        <f t="shared" si="421"/>
        <v>89284.89</v>
      </c>
      <c r="DL243" s="7">
        <f t="shared" si="421"/>
        <v>981467.77</v>
      </c>
      <c r="DM243" s="7">
        <f t="shared" si="421"/>
        <v>0</v>
      </c>
      <c r="DN243" s="7">
        <f t="shared" si="421"/>
        <v>78797.61</v>
      </c>
      <c r="DO243" s="7">
        <f t="shared" si="421"/>
        <v>0</v>
      </c>
      <c r="DP243" s="7">
        <f t="shared" si="421"/>
        <v>120053.09</v>
      </c>
      <c r="DQ243" s="7">
        <f t="shared" si="421"/>
        <v>890356.92</v>
      </c>
      <c r="DR243" s="7">
        <f t="shared" si="421"/>
        <v>573191.55000000005</v>
      </c>
      <c r="DS243" s="7">
        <f t="shared" si="421"/>
        <v>267541.03999999998</v>
      </c>
      <c r="DT243" s="7">
        <f t="shared" si="421"/>
        <v>451629.43</v>
      </c>
      <c r="DU243" s="7">
        <f t="shared" si="421"/>
        <v>125055.9</v>
      </c>
      <c r="DV243" s="7">
        <f t="shared" si="421"/>
        <v>155364.12</v>
      </c>
      <c r="DW243" s="7">
        <f t="shared" si="421"/>
        <v>52735.98</v>
      </c>
      <c r="DX243" s="7">
        <f t="shared" si="421"/>
        <v>231204.15</v>
      </c>
      <c r="DY243" s="7">
        <f t="shared" si="421"/>
        <v>0</v>
      </c>
      <c r="DZ243" s="7">
        <f t="shared" si="421"/>
        <v>0</v>
      </c>
      <c r="EA243" s="7">
        <f t="shared" ref="EA243:FF243" si="422">MIN(EA73,EA239)</f>
        <v>0</v>
      </c>
      <c r="EB243" s="7">
        <f t="shared" si="422"/>
        <v>422320.7</v>
      </c>
      <c r="EC243" s="7">
        <f t="shared" si="422"/>
        <v>7208.4</v>
      </c>
      <c r="ED243" s="7">
        <f t="shared" si="422"/>
        <v>133511.91</v>
      </c>
      <c r="EE243" s="7">
        <f t="shared" si="422"/>
        <v>39499.96</v>
      </c>
      <c r="EF243" s="7">
        <f t="shared" si="422"/>
        <v>373607.72</v>
      </c>
      <c r="EG243" s="7">
        <f t="shared" si="422"/>
        <v>140319.67000000001</v>
      </c>
      <c r="EH243" s="7">
        <f t="shared" si="422"/>
        <v>262156.40999999997</v>
      </c>
      <c r="EI243" s="7">
        <f t="shared" si="422"/>
        <v>0</v>
      </c>
      <c r="EJ243" s="7">
        <f t="shared" si="422"/>
        <v>5567398.1399999997</v>
      </c>
      <c r="EK243" s="7">
        <f t="shared" si="422"/>
        <v>0</v>
      </c>
      <c r="EL243" s="7">
        <f t="shared" si="422"/>
        <v>112000.22</v>
      </c>
      <c r="EM243" s="7">
        <f t="shared" si="422"/>
        <v>84183.039999999994</v>
      </c>
      <c r="EN243" s="7">
        <f t="shared" si="422"/>
        <v>645849.56999999995</v>
      </c>
      <c r="EO243" s="7">
        <f t="shared" si="422"/>
        <v>56354.47</v>
      </c>
      <c r="EP243" s="7">
        <f t="shared" si="422"/>
        <v>102733.42</v>
      </c>
      <c r="EQ243" s="7">
        <f t="shared" si="422"/>
        <v>338244.12</v>
      </c>
      <c r="ER243" s="7">
        <f t="shared" si="422"/>
        <v>0</v>
      </c>
      <c r="ES243" s="7">
        <f t="shared" si="422"/>
        <v>309167.49</v>
      </c>
      <c r="ET243" s="7">
        <f t="shared" si="422"/>
        <v>103311.23</v>
      </c>
      <c r="EU243" s="7">
        <f t="shared" si="422"/>
        <v>0</v>
      </c>
      <c r="EV243" s="7">
        <f t="shared" si="422"/>
        <v>334694.75</v>
      </c>
      <c r="EW243" s="7">
        <f t="shared" si="422"/>
        <v>0</v>
      </c>
      <c r="EX243" s="7">
        <f t="shared" si="422"/>
        <v>9700.18</v>
      </c>
      <c r="EY243" s="7">
        <f t="shared" si="422"/>
        <v>4578665.57</v>
      </c>
      <c r="EZ243" s="7">
        <f t="shared" si="422"/>
        <v>64161.89</v>
      </c>
      <c r="FA243" s="7">
        <f t="shared" si="422"/>
        <v>741423.29</v>
      </c>
      <c r="FB243" s="7">
        <f t="shared" si="422"/>
        <v>0</v>
      </c>
      <c r="FC243" s="7">
        <f t="shared" si="422"/>
        <v>0</v>
      </c>
      <c r="FD243" s="7">
        <f t="shared" si="422"/>
        <v>321483.55</v>
      </c>
      <c r="FE243" s="7">
        <f t="shared" si="422"/>
        <v>24672.240000000002</v>
      </c>
      <c r="FF243" s="7">
        <f t="shared" si="422"/>
        <v>101801.51</v>
      </c>
      <c r="FG243" s="7">
        <f t="shared" ref="FG243:FX243" si="423">MIN(FG73,FG239)</f>
        <v>345104.13</v>
      </c>
      <c r="FH243" s="7">
        <f t="shared" si="423"/>
        <v>0</v>
      </c>
      <c r="FI243" s="7">
        <f t="shared" si="423"/>
        <v>785140.69</v>
      </c>
      <c r="FJ243" s="7">
        <f t="shared" si="423"/>
        <v>666653.44999999995</v>
      </c>
      <c r="FK243" s="7">
        <f t="shared" si="423"/>
        <v>1472378.52</v>
      </c>
      <c r="FL243" s="7">
        <f t="shared" si="423"/>
        <v>5174914.68</v>
      </c>
      <c r="FM243" s="7">
        <f t="shared" si="423"/>
        <v>0</v>
      </c>
      <c r="FN243" s="7">
        <f t="shared" si="423"/>
        <v>8711060</v>
      </c>
      <c r="FO243" s="7">
        <f t="shared" si="423"/>
        <v>251176.05</v>
      </c>
      <c r="FP243" s="7">
        <f t="shared" si="423"/>
        <v>0</v>
      </c>
      <c r="FQ243" s="7">
        <f t="shared" si="423"/>
        <v>157463.72</v>
      </c>
      <c r="FR243" s="7">
        <f t="shared" si="423"/>
        <v>34427.599999999999</v>
      </c>
      <c r="FS243" s="7">
        <f t="shared" si="423"/>
        <v>108215.14</v>
      </c>
      <c r="FT243" s="7">
        <f t="shared" si="423"/>
        <v>0</v>
      </c>
      <c r="FU243" s="7">
        <f t="shared" si="423"/>
        <v>853121.73</v>
      </c>
      <c r="FV243" s="7">
        <f t="shared" si="423"/>
        <v>310197.98</v>
      </c>
      <c r="FW243" s="7">
        <f t="shared" si="423"/>
        <v>105920.8</v>
      </c>
      <c r="FX243" s="7">
        <f t="shared" si="423"/>
        <v>10552.98</v>
      </c>
      <c r="FY243" s="7"/>
      <c r="FZ243" s="7">
        <f>SUM(C243:FX243)</f>
        <v>276836807.28000003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612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424</v>
      </c>
      <c r="B246" s="45" t="s">
        <v>613</v>
      </c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7"/>
      <c r="FZ246" s="7"/>
      <c r="GA246" s="44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614</v>
      </c>
      <c r="B247" s="7" t="s">
        <v>615</v>
      </c>
      <c r="C247" s="7">
        <f t="shared" ref="C247:BN247" si="424">+C227+C245</f>
        <v>78749114.950000003</v>
      </c>
      <c r="D247" s="7">
        <f t="shared" si="424"/>
        <v>392753927.07999998</v>
      </c>
      <c r="E247" s="7">
        <f t="shared" si="424"/>
        <v>71751523.456310317</v>
      </c>
      <c r="F247" s="7">
        <f t="shared" si="424"/>
        <v>182770238.75999999</v>
      </c>
      <c r="G247" s="7">
        <f t="shared" si="424"/>
        <v>9829891.8399999999</v>
      </c>
      <c r="H247" s="7">
        <f t="shared" si="424"/>
        <v>10470742.869999999</v>
      </c>
      <c r="I247" s="7">
        <f t="shared" si="424"/>
        <v>97317283.24184382</v>
      </c>
      <c r="J247" s="7">
        <f t="shared" si="424"/>
        <v>22184786.57</v>
      </c>
      <c r="K247" s="7">
        <f t="shared" si="424"/>
        <v>3514556.4111478468</v>
      </c>
      <c r="L247" s="7">
        <f t="shared" si="424"/>
        <v>24676246.266904168</v>
      </c>
      <c r="M247" s="7">
        <f t="shared" si="424"/>
        <v>14125874.931825224</v>
      </c>
      <c r="N247" s="7">
        <f t="shared" si="424"/>
        <v>506924815.67000002</v>
      </c>
      <c r="O247" s="7">
        <f t="shared" si="424"/>
        <v>130951887.58</v>
      </c>
      <c r="P247" s="7">
        <f t="shared" si="424"/>
        <v>3196583.66</v>
      </c>
      <c r="Q247" s="7">
        <f t="shared" si="424"/>
        <v>386185640.74000001</v>
      </c>
      <c r="R247" s="7">
        <f t="shared" si="424"/>
        <v>23540678.300000001</v>
      </c>
      <c r="S247" s="7">
        <f t="shared" si="424"/>
        <v>16649052.948184816</v>
      </c>
      <c r="T247" s="7">
        <f t="shared" si="424"/>
        <v>2397628.69</v>
      </c>
      <c r="U247" s="7">
        <f t="shared" si="424"/>
        <v>1001378.43</v>
      </c>
      <c r="V247" s="7">
        <f t="shared" si="424"/>
        <v>3624558.42</v>
      </c>
      <c r="W247" s="7">
        <f t="shared" si="424"/>
        <v>893022.6</v>
      </c>
      <c r="X247" s="7">
        <f t="shared" si="424"/>
        <v>943591.3</v>
      </c>
      <c r="Y247" s="7">
        <f t="shared" si="424"/>
        <v>20938799.617759332</v>
      </c>
      <c r="Z247" s="7">
        <f t="shared" si="424"/>
        <v>3120254.09</v>
      </c>
      <c r="AA247" s="7">
        <f t="shared" si="424"/>
        <v>281144839.22000003</v>
      </c>
      <c r="AB247" s="7">
        <f t="shared" si="424"/>
        <v>275806418.68000001</v>
      </c>
      <c r="AC247" s="7">
        <f t="shared" si="424"/>
        <v>9573082.5</v>
      </c>
      <c r="AD247" s="7">
        <f t="shared" si="424"/>
        <v>12112495.689999999</v>
      </c>
      <c r="AE247" s="7">
        <f t="shared" si="424"/>
        <v>1767382.573508719</v>
      </c>
      <c r="AF247" s="7">
        <f t="shared" si="424"/>
        <v>2762507.82</v>
      </c>
      <c r="AG247" s="7">
        <f t="shared" si="424"/>
        <v>7138003.4817846557</v>
      </c>
      <c r="AH247" s="7">
        <f t="shared" si="424"/>
        <v>10261570.32</v>
      </c>
      <c r="AI247" s="7">
        <f t="shared" si="424"/>
        <v>4025298.23</v>
      </c>
      <c r="AJ247" s="7">
        <f t="shared" si="424"/>
        <v>2618371.59</v>
      </c>
      <c r="AK247" s="7">
        <f t="shared" si="424"/>
        <v>3215903.27</v>
      </c>
      <c r="AL247" s="7">
        <f t="shared" si="424"/>
        <v>3690213.4374940763</v>
      </c>
      <c r="AM247" s="7">
        <f t="shared" si="424"/>
        <v>4754515.37</v>
      </c>
      <c r="AN247" s="7">
        <f t="shared" si="424"/>
        <v>4391830.87</v>
      </c>
      <c r="AO247" s="7">
        <f t="shared" si="424"/>
        <v>43371986.350000001</v>
      </c>
      <c r="AP247" s="7">
        <f t="shared" si="424"/>
        <v>867175480.95000005</v>
      </c>
      <c r="AQ247" s="7">
        <f t="shared" si="424"/>
        <v>3304091.53</v>
      </c>
      <c r="AR247" s="7">
        <f t="shared" si="424"/>
        <v>593731980.85000002</v>
      </c>
      <c r="AS247" s="7">
        <f t="shared" si="424"/>
        <v>69595860.659999996</v>
      </c>
      <c r="AT247" s="7">
        <f t="shared" si="424"/>
        <v>20942025.920000002</v>
      </c>
      <c r="AU247" s="7">
        <f t="shared" si="424"/>
        <v>3697625.5709095984</v>
      </c>
      <c r="AV247" s="7">
        <f t="shared" si="424"/>
        <v>3953560.1</v>
      </c>
      <c r="AW247" s="7">
        <f t="shared" si="424"/>
        <v>3374823.23</v>
      </c>
      <c r="AX247" s="7">
        <f t="shared" si="424"/>
        <v>903229.06</v>
      </c>
      <c r="AY247" s="7">
        <f t="shared" si="424"/>
        <v>4664927.93</v>
      </c>
      <c r="AZ247" s="7">
        <f t="shared" si="424"/>
        <v>110445825.3</v>
      </c>
      <c r="BA247" s="7">
        <f t="shared" si="424"/>
        <v>83071474.659999996</v>
      </c>
      <c r="BB247" s="7">
        <f t="shared" si="424"/>
        <v>71566123.980000004</v>
      </c>
      <c r="BC247" s="7">
        <f t="shared" si="424"/>
        <v>272731487.31999999</v>
      </c>
      <c r="BD247" s="7">
        <f t="shared" si="424"/>
        <v>45923624.979999997</v>
      </c>
      <c r="BE247" s="7">
        <f t="shared" si="424"/>
        <v>13565111.506912315</v>
      </c>
      <c r="BF247" s="7">
        <f t="shared" si="424"/>
        <v>228408032.52000001</v>
      </c>
      <c r="BG247" s="7">
        <f t="shared" si="424"/>
        <v>10471068.926162155</v>
      </c>
      <c r="BH247" s="7">
        <f t="shared" si="424"/>
        <v>6195949.0700000003</v>
      </c>
      <c r="BI247" s="7">
        <f t="shared" si="424"/>
        <v>3548003.08</v>
      </c>
      <c r="BJ247" s="7">
        <f t="shared" si="424"/>
        <v>59151524.270000003</v>
      </c>
      <c r="BK247" s="7">
        <f t="shared" si="424"/>
        <v>221749052.94</v>
      </c>
      <c r="BL247" s="7">
        <f t="shared" si="424"/>
        <v>3036511.76</v>
      </c>
      <c r="BM247" s="7">
        <f t="shared" si="424"/>
        <v>3675128.03</v>
      </c>
      <c r="BN247" s="7">
        <f t="shared" si="424"/>
        <v>32567028.699999999</v>
      </c>
      <c r="BO247" s="7">
        <f t="shared" ref="BO247:DZ247" si="425">+BO227+BO245</f>
        <v>12641677.939999999</v>
      </c>
      <c r="BP247" s="7">
        <f t="shared" si="425"/>
        <v>3164828.66</v>
      </c>
      <c r="BQ247" s="7">
        <f t="shared" si="425"/>
        <v>61322590.609999999</v>
      </c>
      <c r="BR247" s="7">
        <f t="shared" si="425"/>
        <v>42788499.009999998</v>
      </c>
      <c r="BS247" s="7">
        <f t="shared" si="425"/>
        <v>11784281.039999999</v>
      </c>
      <c r="BT247" s="7">
        <f t="shared" si="425"/>
        <v>4930346.62</v>
      </c>
      <c r="BU247" s="7">
        <f t="shared" si="425"/>
        <v>4836430.28</v>
      </c>
      <c r="BV247" s="7">
        <f t="shared" si="425"/>
        <v>12635890.368732177</v>
      </c>
      <c r="BW247" s="7">
        <f t="shared" si="425"/>
        <v>19030886.949999999</v>
      </c>
      <c r="BX247" s="7">
        <f t="shared" si="425"/>
        <v>1893454.55</v>
      </c>
      <c r="BY247" s="7">
        <f t="shared" si="425"/>
        <v>5598901.9400000004</v>
      </c>
      <c r="BZ247" s="7">
        <f t="shared" si="425"/>
        <v>3226879.9899999998</v>
      </c>
      <c r="CA247" s="7">
        <f t="shared" si="425"/>
        <v>2723269.12</v>
      </c>
      <c r="CB247" s="7">
        <f t="shared" si="425"/>
        <v>747739850.45000005</v>
      </c>
      <c r="CC247" s="7">
        <f t="shared" si="425"/>
        <v>2653060.5099999998</v>
      </c>
      <c r="CD247" s="7">
        <f t="shared" si="425"/>
        <v>986021.16990110872</v>
      </c>
      <c r="CE247" s="7">
        <f t="shared" si="425"/>
        <v>2388667.2000000002</v>
      </c>
      <c r="CF247" s="7">
        <f t="shared" si="425"/>
        <v>1911693.14</v>
      </c>
      <c r="CG247" s="7">
        <f t="shared" si="425"/>
        <v>3045848.94</v>
      </c>
      <c r="CH247" s="7">
        <f t="shared" si="425"/>
        <v>1875582.47</v>
      </c>
      <c r="CI247" s="7">
        <f t="shared" si="425"/>
        <v>7098051.0499999998</v>
      </c>
      <c r="CJ247" s="7">
        <f t="shared" si="425"/>
        <v>10022878.960000001</v>
      </c>
      <c r="CK247" s="7">
        <f t="shared" si="425"/>
        <v>51903816.030000001</v>
      </c>
      <c r="CL247" s="7">
        <f t="shared" si="425"/>
        <v>13706124.390000001</v>
      </c>
      <c r="CM247" s="7">
        <f t="shared" si="425"/>
        <v>8640501.7799999993</v>
      </c>
      <c r="CN247" s="7">
        <f t="shared" si="425"/>
        <v>282520797.64999998</v>
      </c>
      <c r="CO247" s="7">
        <f t="shared" si="425"/>
        <v>136369002.02000001</v>
      </c>
      <c r="CP247" s="7">
        <f t="shared" si="425"/>
        <v>10433987.66</v>
      </c>
      <c r="CQ247" s="7">
        <f t="shared" si="425"/>
        <v>9731629.4299999997</v>
      </c>
      <c r="CR247" s="7">
        <f t="shared" si="425"/>
        <v>2801020.22</v>
      </c>
      <c r="CS247" s="7">
        <f t="shared" si="425"/>
        <v>4099161.65</v>
      </c>
      <c r="CT247" s="7">
        <f t="shared" si="425"/>
        <v>1920955.3</v>
      </c>
      <c r="CU247" s="7">
        <f t="shared" si="425"/>
        <v>3895745.68</v>
      </c>
      <c r="CV247" s="7">
        <f t="shared" si="425"/>
        <v>900426.54</v>
      </c>
      <c r="CW247" s="7">
        <f t="shared" si="425"/>
        <v>2909433.92</v>
      </c>
      <c r="CX247" s="7">
        <f t="shared" si="425"/>
        <v>5016686.55</v>
      </c>
      <c r="CY247" s="7">
        <f t="shared" si="425"/>
        <v>970932.45</v>
      </c>
      <c r="CZ247" s="7">
        <f t="shared" si="425"/>
        <v>19671189.278774399</v>
      </c>
      <c r="DA247" s="7">
        <f t="shared" si="425"/>
        <v>2852337.63</v>
      </c>
      <c r="DB247" s="7">
        <f t="shared" si="425"/>
        <v>3816536.92</v>
      </c>
      <c r="DC247" s="7">
        <f t="shared" si="425"/>
        <v>2496735.98</v>
      </c>
      <c r="DD247" s="7">
        <f t="shared" si="425"/>
        <v>2624380.48</v>
      </c>
      <c r="DE247" s="7">
        <f t="shared" si="425"/>
        <v>4473378.3600000003</v>
      </c>
      <c r="DF247" s="7">
        <f t="shared" si="425"/>
        <v>196505349.00999999</v>
      </c>
      <c r="DG247" s="7">
        <f t="shared" si="425"/>
        <v>1706049.91</v>
      </c>
      <c r="DH247" s="7">
        <f t="shared" si="425"/>
        <v>19013441.102632772</v>
      </c>
      <c r="DI247" s="7">
        <f t="shared" si="425"/>
        <v>24975807.086601976</v>
      </c>
      <c r="DJ247" s="7">
        <f t="shared" si="425"/>
        <v>6860995.7699999996</v>
      </c>
      <c r="DK247" s="7">
        <f t="shared" si="425"/>
        <v>4935009.83</v>
      </c>
      <c r="DL247" s="7">
        <f t="shared" si="425"/>
        <v>55988025.960000001</v>
      </c>
      <c r="DM247" s="7">
        <f t="shared" si="425"/>
        <v>3896617.7600000002</v>
      </c>
      <c r="DN247" s="7">
        <f t="shared" si="425"/>
        <v>13939740.359999999</v>
      </c>
      <c r="DO247" s="7">
        <f t="shared" si="425"/>
        <v>31441200.228415512</v>
      </c>
      <c r="DP247" s="7">
        <f t="shared" si="425"/>
        <v>3081521.64</v>
      </c>
      <c r="DQ247" s="7">
        <f t="shared" si="425"/>
        <v>6638918.6299999999</v>
      </c>
      <c r="DR247" s="7">
        <f t="shared" si="425"/>
        <v>14171294.880000001</v>
      </c>
      <c r="DS247" s="7">
        <f t="shared" si="425"/>
        <v>8166383.4299999997</v>
      </c>
      <c r="DT247" s="7">
        <f t="shared" si="425"/>
        <v>2443617.71</v>
      </c>
      <c r="DU247" s="7">
        <f t="shared" si="425"/>
        <v>4333919.0999999996</v>
      </c>
      <c r="DV247" s="7">
        <f t="shared" si="425"/>
        <v>3069024.5</v>
      </c>
      <c r="DW247" s="7">
        <f t="shared" si="425"/>
        <v>4035798.4</v>
      </c>
      <c r="DX247" s="7">
        <f t="shared" si="425"/>
        <v>2925011.13</v>
      </c>
      <c r="DY247" s="7">
        <f t="shared" si="425"/>
        <v>4404550.5528267156</v>
      </c>
      <c r="DZ247" s="7">
        <f t="shared" si="425"/>
        <v>8453759.1056903489</v>
      </c>
      <c r="EA247" s="7">
        <f t="shared" ref="EA247:FX247" si="426">+EA227+EA245</f>
        <v>6766234.9488641964</v>
      </c>
      <c r="EB247" s="7">
        <f t="shared" si="426"/>
        <v>5955746.2800000003</v>
      </c>
      <c r="EC247" s="7">
        <f t="shared" si="426"/>
        <v>3762443.38</v>
      </c>
      <c r="ED247" s="7">
        <f t="shared" si="426"/>
        <v>20162934.09</v>
      </c>
      <c r="EE247" s="7">
        <f t="shared" si="426"/>
        <v>2872591.39</v>
      </c>
      <c r="EF247" s="7">
        <f t="shared" si="426"/>
        <v>14488680.449999999</v>
      </c>
      <c r="EG247" s="7">
        <f t="shared" si="426"/>
        <v>3416514.26</v>
      </c>
      <c r="EH247" s="7">
        <f t="shared" si="426"/>
        <v>3020914.7</v>
      </c>
      <c r="EI247" s="7">
        <f t="shared" si="426"/>
        <v>155450776.27389255</v>
      </c>
      <c r="EJ247" s="7">
        <f t="shared" si="426"/>
        <v>87985329.75</v>
      </c>
      <c r="EK247" s="7">
        <f t="shared" si="426"/>
        <v>6913456.6694126241</v>
      </c>
      <c r="EL247" s="7">
        <f t="shared" si="426"/>
        <v>4717299.7300000004</v>
      </c>
      <c r="EM247" s="7">
        <f t="shared" si="426"/>
        <v>4509993.0599999996</v>
      </c>
      <c r="EN247" s="7">
        <f t="shared" si="426"/>
        <v>10945941.289999999</v>
      </c>
      <c r="EO247" s="7">
        <f t="shared" si="426"/>
        <v>4253858.28</v>
      </c>
      <c r="EP247" s="7">
        <f t="shared" si="426"/>
        <v>4687223.28</v>
      </c>
      <c r="EQ247" s="7">
        <f t="shared" si="426"/>
        <v>27949292.870000001</v>
      </c>
      <c r="ER247" s="7">
        <f t="shared" si="426"/>
        <v>4102707.9242165508</v>
      </c>
      <c r="ES247" s="7">
        <f t="shared" si="426"/>
        <v>2278539.7000000002</v>
      </c>
      <c r="ET247" s="7">
        <f t="shared" si="426"/>
        <v>3614551.13</v>
      </c>
      <c r="EU247" s="7">
        <f t="shared" si="426"/>
        <v>6781428.9900000002</v>
      </c>
      <c r="EV247" s="7">
        <f t="shared" si="426"/>
        <v>1321544.1200000001</v>
      </c>
      <c r="EW247" s="7">
        <f t="shared" si="426"/>
        <v>11536961.050034977</v>
      </c>
      <c r="EX247" s="7">
        <f t="shared" si="426"/>
        <v>3141761.07</v>
      </c>
      <c r="EY247" s="7">
        <f t="shared" si="426"/>
        <v>4811090.22</v>
      </c>
      <c r="EZ247" s="7">
        <f t="shared" si="426"/>
        <v>2341978.5299999998</v>
      </c>
      <c r="FA247" s="7">
        <f t="shared" si="426"/>
        <v>34255963.170000002</v>
      </c>
      <c r="FB247" s="7">
        <f t="shared" si="426"/>
        <v>4172034.34</v>
      </c>
      <c r="FC247" s="7">
        <f t="shared" si="426"/>
        <v>20052324.466121025</v>
      </c>
      <c r="FD247" s="7">
        <f t="shared" si="426"/>
        <v>4294582.7699999996</v>
      </c>
      <c r="FE247" s="7">
        <f t="shared" si="426"/>
        <v>1870490.98</v>
      </c>
      <c r="FF247" s="7">
        <f t="shared" si="426"/>
        <v>3177444.08</v>
      </c>
      <c r="FG247" s="7">
        <f t="shared" si="426"/>
        <v>2007309.94</v>
      </c>
      <c r="FH247" s="7">
        <f t="shared" si="426"/>
        <v>1634951.7432290351</v>
      </c>
      <c r="FI247" s="7">
        <f t="shared" si="426"/>
        <v>17608060.350000001</v>
      </c>
      <c r="FJ247" s="7">
        <f t="shared" si="426"/>
        <v>18380601.09</v>
      </c>
      <c r="FK247" s="7">
        <f t="shared" si="426"/>
        <v>22637987.399999999</v>
      </c>
      <c r="FL247" s="7">
        <f t="shared" si="426"/>
        <v>64337280.149999999</v>
      </c>
      <c r="FM247" s="7">
        <f t="shared" si="426"/>
        <v>35183824.119999997</v>
      </c>
      <c r="FN247" s="7">
        <f t="shared" si="426"/>
        <v>206996778.58000001</v>
      </c>
      <c r="FO247" s="7">
        <f t="shared" si="426"/>
        <v>10770499.08</v>
      </c>
      <c r="FP247" s="7">
        <f t="shared" si="426"/>
        <v>22330748.167395219</v>
      </c>
      <c r="FQ247" s="7">
        <f t="shared" si="426"/>
        <v>9416147.4000000004</v>
      </c>
      <c r="FR247" s="7">
        <f t="shared" si="426"/>
        <v>2807099.66</v>
      </c>
      <c r="FS247" s="7">
        <f t="shared" si="426"/>
        <v>3026410.35</v>
      </c>
      <c r="FT247" s="7">
        <f t="shared" si="426"/>
        <v>1377492.88</v>
      </c>
      <c r="FU247" s="7">
        <f t="shared" si="426"/>
        <v>8438742.2699999996</v>
      </c>
      <c r="FV247" s="7">
        <f t="shared" si="426"/>
        <v>7134842.6699999999</v>
      </c>
      <c r="FW247" s="7">
        <f t="shared" si="426"/>
        <v>2987976.53</v>
      </c>
      <c r="FX247" s="7">
        <f t="shared" si="426"/>
        <v>1245183.8999999999</v>
      </c>
      <c r="FY247" s="7"/>
      <c r="FZ247" s="7">
        <f>SUM(C247:FX247)</f>
        <v>8283571027.1774817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616</v>
      </c>
      <c r="B248" s="7" t="s">
        <v>617</v>
      </c>
      <c r="C248" s="7">
        <f t="shared" ref="C248:BN248" si="427">C243</f>
        <v>6564390.1299999999</v>
      </c>
      <c r="D248" s="7">
        <f t="shared" si="427"/>
        <v>8043412.6399999997</v>
      </c>
      <c r="E248" s="7">
        <f t="shared" si="427"/>
        <v>0</v>
      </c>
      <c r="F248" s="7">
        <f t="shared" si="427"/>
        <v>2250459.61</v>
      </c>
      <c r="G248" s="7">
        <f t="shared" si="427"/>
        <v>1481384.99</v>
      </c>
      <c r="H248" s="7">
        <f t="shared" si="427"/>
        <v>89880.57</v>
      </c>
      <c r="I248" s="7">
        <f t="shared" si="427"/>
        <v>0</v>
      </c>
      <c r="J248" s="7">
        <f t="shared" si="427"/>
        <v>541014.31999999995</v>
      </c>
      <c r="K248" s="7">
        <f t="shared" si="427"/>
        <v>0</v>
      </c>
      <c r="L248" s="7">
        <f t="shared" si="427"/>
        <v>0</v>
      </c>
      <c r="M248" s="7">
        <f t="shared" si="427"/>
        <v>0</v>
      </c>
      <c r="N248" s="7">
        <f t="shared" si="427"/>
        <v>9733773.6699999999</v>
      </c>
      <c r="O248" s="7">
        <f t="shared" si="427"/>
        <v>2168001.11</v>
      </c>
      <c r="P248" s="7">
        <f t="shared" si="427"/>
        <v>432993.08</v>
      </c>
      <c r="Q248" s="7">
        <f t="shared" si="427"/>
        <v>17698915.359999999</v>
      </c>
      <c r="R248" s="7">
        <f t="shared" si="427"/>
        <v>19358445.960000001</v>
      </c>
      <c r="S248" s="7">
        <f t="shared" si="427"/>
        <v>0</v>
      </c>
      <c r="T248" s="7">
        <f t="shared" si="427"/>
        <v>0</v>
      </c>
      <c r="U248" s="7">
        <f t="shared" si="427"/>
        <v>104118.58</v>
      </c>
      <c r="V248" s="7">
        <f t="shared" si="427"/>
        <v>37335.35</v>
      </c>
      <c r="W248" s="7">
        <f t="shared" si="427"/>
        <v>1272866.8799999999</v>
      </c>
      <c r="X248" s="7">
        <f t="shared" si="427"/>
        <v>32514.71</v>
      </c>
      <c r="Y248" s="7">
        <f t="shared" si="427"/>
        <v>0</v>
      </c>
      <c r="Z248" s="7">
        <f t="shared" si="427"/>
        <v>542.67999999999995</v>
      </c>
      <c r="AA248" s="7">
        <f t="shared" si="427"/>
        <v>7934080.5499999998</v>
      </c>
      <c r="AB248" s="7">
        <f t="shared" si="427"/>
        <v>10391111.85</v>
      </c>
      <c r="AC248" s="7">
        <f t="shared" si="427"/>
        <v>181431.28</v>
      </c>
      <c r="AD248" s="7">
        <f t="shared" si="427"/>
        <v>533518.52</v>
      </c>
      <c r="AE248" s="7">
        <f t="shared" si="427"/>
        <v>0</v>
      </c>
      <c r="AF248" s="7">
        <f t="shared" si="427"/>
        <v>75535.03</v>
      </c>
      <c r="AG248" s="7">
        <f t="shared" si="427"/>
        <v>0</v>
      </c>
      <c r="AH248" s="7">
        <f t="shared" si="427"/>
        <v>31012.76</v>
      </c>
      <c r="AI248" s="7">
        <f t="shared" si="427"/>
        <v>78226.94</v>
      </c>
      <c r="AJ248" s="7">
        <f t="shared" si="427"/>
        <v>104563.7</v>
      </c>
      <c r="AK248" s="7">
        <f t="shared" si="427"/>
        <v>41953.85</v>
      </c>
      <c r="AL248" s="7">
        <f t="shared" si="427"/>
        <v>0</v>
      </c>
      <c r="AM248" s="7">
        <f t="shared" si="427"/>
        <v>0</v>
      </c>
      <c r="AN248" s="7">
        <f t="shared" si="427"/>
        <v>40558.82</v>
      </c>
      <c r="AO248" s="7">
        <f t="shared" si="427"/>
        <v>1411015.88</v>
      </c>
      <c r="AP248" s="7">
        <f t="shared" si="427"/>
        <v>31177760.649999999</v>
      </c>
      <c r="AQ248" s="7">
        <f t="shared" si="427"/>
        <v>60186.96</v>
      </c>
      <c r="AR248" s="7">
        <f t="shared" si="427"/>
        <v>4209629.29</v>
      </c>
      <c r="AS248" s="7">
        <f t="shared" si="427"/>
        <v>825175.52</v>
      </c>
      <c r="AT248" s="7">
        <f t="shared" si="427"/>
        <v>60850.34</v>
      </c>
      <c r="AU248" s="7">
        <f t="shared" si="427"/>
        <v>0</v>
      </c>
      <c r="AV248" s="7">
        <f t="shared" si="427"/>
        <v>144986.38</v>
      </c>
      <c r="AW248" s="7">
        <f t="shared" si="427"/>
        <v>252064.9</v>
      </c>
      <c r="AX248" s="7">
        <f t="shared" si="427"/>
        <v>318343.67</v>
      </c>
      <c r="AY248" s="7">
        <f t="shared" si="427"/>
        <v>215704.06</v>
      </c>
      <c r="AZ248" s="7">
        <f t="shared" si="427"/>
        <v>2690063</v>
      </c>
      <c r="BA248" s="7">
        <f t="shared" si="427"/>
        <v>1824994.68</v>
      </c>
      <c r="BB248" s="7">
        <f t="shared" si="427"/>
        <v>3364565.13</v>
      </c>
      <c r="BC248" s="7">
        <f t="shared" si="427"/>
        <v>2700404.36</v>
      </c>
      <c r="BD248" s="7">
        <f t="shared" si="427"/>
        <v>1190995.6399999999</v>
      </c>
      <c r="BE248" s="7">
        <f t="shared" si="427"/>
        <v>0</v>
      </c>
      <c r="BF248" s="7">
        <f t="shared" si="427"/>
        <v>3475616.79</v>
      </c>
      <c r="BG248" s="7">
        <f t="shared" si="427"/>
        <v>0</v>
      </c>
      <c r="BH248" s="7">
        <f t="shared" si="427"/>
        <v>140187.73000000001</v>
      </c>
      <c r="BI248" s="7">
        <f t="shared" si="427"/>
        <v>134620.82</v>
      </c>
      <c r="BJ248" s="7">
        <f t="shared" si="427"/>
        <v>0</v>
      </c>
      <c r="BK248" s="7">
        <f t="shared" si="427"/>
        <v>37129406.079999998</v>
      </c>
      <c r="BL248" s="7">
        <f t="shared" si="427"/>
        <v>20619.02</v>
      </c>
      <c r="BM248" s="7">
        <f t="shared" si="427"/>
        <v>20222.46</v>
      </c>
      <c r="BN248" s="7">
        <f t="shared" si="427"/>
        <v>437336.95</v>
      </c>
      <c r="BO248" s="7">
        <f t="shared" ref="BO248:DZ248" si="428">BO243</f>
        <v>31409.65</v>
      </c>
      <c r="BP248" s="7">
        <f t="shared" si="428"/>
        <v>35187.14</v>
      </c>
      <c r="BQ248" s="7">
        <f t="shared" si="428"/>
        <v>1256571.3600000001</v>
      </c>
      <c r="BR248" s="7">
        <f t="shared" si="428"/>
        <v>1117623.53</v>
      </c>
      <c r="BS248" s="7">
        <f t="shared" si="428"/>
        <v>770131.63</v>
      </c>
      <c r="BT248" s="7">
        <f t="shared" si="428"/>
        <v>68578.990000000005</v>
      </c>
      <c r="BU248" s="7">
        <f t="shared" si="428"/>
        <v>155759.10999999999</v>
      </c>
      <c r="BV248" s="7">
        <f t="shared" si="428"/>
        <v>0</v>
      </c>
      <c r="BW248" s="7">
        <f t="shared" si="428"/>
        <v>231448.48</v>
      </c>
      <c r="BX248" s="7">
        <f t="shared" si="428"/>
        <v>0</v>
      </c>
      <c r="BY248" s="7">
        <f t="shared" si="428"/>
        <v>224099.37</v>
      </c>
      <c r="BZ248" s="7">
        <f t="shared" si="428"/>
        <v>0</v>
      </c>
      <c r="CA248" s="7">
        <f t="shared" si="428"/>
        <v>22861.08</v>
      </c>
      <c r="CB248" s="7">
        <f t="shared" si="428"/>
        <v>13727856.550000001</v>
      </c>
      <c r="CC248" s="7">
        <f t="shared" si="428"/>
        <v>257579</v>
      </c>
      <c r="CD248" s="7">
        <f t="shared" si="428"/>
        <v>0</v>
      </c>
      <c r="CE248" s="7">
        <f t="shared" si="428"/>
        <v>86171.42</v>
      </c>
      <c r="CF248" s="7">
        <f t="shared" si="428"/>
        <v>390001.94</v>
      </c>
      <c r="CG248" s="7">
        <f t="shared" si="428"/>
        <v>24266.26</v>
      </c>
      <c r="CH248" s="7">
        <f t="shared" si="428"/>
        <v>160323.64000000001</v>
      </c>
      <c r="CI248" s="7">
        <f t="shared" si="428"/>
        <v>45760.12</v>
      </c>
      <c r="CJ248" s="7">
        <f t="shared" si="428"/>
        <v>416918.91</v>
      </c>
      <c r="CK248" s="7">
        <f t="shared" si="428"/>
        <v>14548580.789999999</v>
      </c>
      <c r="CL248" s="7">
        <f t="shared" si="428"/>
        <v>159563.63</v>
      </c>
      <c r="CM248" s="7">
        <f t="shared" si="428"/>
        <v>193709.33</v>
      </c>
      <c r="CN248" s="7">
        <f t="shared" si="428"/>
        <v>14557020.65</v>
      </c>
      <c r="CO248" s="7">
        <f t="shared" si="428"/>
        <v>2209333.4300000002</v>
      </c>
      <c r="CP248" s="7">
        <f t="shared" si="428"/>
        <v>265721.90000000002</v>
      </c>
      <c r="CQ248" s="7">
        <f t="shared" si="428"/>
        <v>134222.81</v>
      </c>
      <c r="CR248" s="7">
        <f t="shared" si="428"/>
        <v>345067.81</v>
      </c>
      <c r="CS248" s="7">
        <f t="shared" si="428"/>
        <v>97126.95</v>
      </c>
      <c r="CT248" s="7">
        <f t="shared" si="428"/>
        <v>44833.14</v>
      </c>
      <c r="CU248" s="7">
        <f t="shared" si="428"/>
        <v>1165375.0900000001</v>
      </c>
      <c r="CV248" s="7">
        <f t="shared" si="428"/>
        <v>10271.969999999999</v>
      </c>
      <c r="CW248" s="7">
        <f t="shared" si="428"/>
        <v>160832.29999999999</v>
      </c>
      <c r="CX248" s="7">
        <f t="shared" si="428"/>
        <v>49216.07</v>
      </c>
      <c r="CY248" s="7">
        <f t="shared" si="428"/>
        <v>17712.240000000002</v>
      </c>
      <c r="CZ248" s="7">
        <f t="shared" si="428"/>
        <v>0</v>
      </c>
      <c r="DA248" s="7">
        <f t="shared" si="428"/>
        <v>76984.91</v>
      </c>
      <c r="DB248" s="7">
        <f t="shared" si="428"/>
        <v>69878.899999999994</v>
      </c>
      <c r="DC248" s="7">
        <f t="shared" si="428"/>
        <v>48588.01</v>
      </c>
      <c r="DD248" s="7">
        <f t="shared" si="428"/>
        <v>37076.19</v>
      </c>
      <c r="DE248" s="7">
        <f t="shared" si="428"/>
        <v>24991.24</v>
      </c>
      <c r="DF248" s="7">
        <f t="shared" si="428"/>
        <v>4673227.01</v>
      </c>
      <c r="DG248" s="7">
        <f t="shared" si="428"/>
        <v>0</v>
      </c>
      <c r="DH248" s="7">
        <f t="shared" si="428"/>
        <v>0</v>
      </c>
      <c r="DI248" s="7">
        <f t="shared" si="428"/>
        <v>0</v>
      </c>
      <c r="DJ248" s="7">
        <f t="shared" si="428"/>
        <v>20652.11</v>
      </c>
      <c r="DK248" s="7">
        <f t="shared" si="428"/>
        <v>89284.89</v>
      </c>
      <c r="DL248" s="7">
        <f t="shared" si="428"/>
        <v>981467.77</v>
      </c>
      <c r="DM248" s="7">
        <f t="shared" si="428"/>
        <v>0</v>
      </c>
      <c r="DN248" s="7">
        <f t="shared" si="428"/>
        <v>78797.61</v>
      </c>
      <c r="DO248" s="7">
        <f t="shared" si="428"/>
        <v>0</v>
      </c>
      <c r="DP248" s="7">
        <f t="shared" si="428"/>
        <v>120053.09</v>
      </c>
      <c r="DQ248" s="7">
        <f t="shared" si="428"/>
        <v>890356.92</v>
      </c>
      <c r="DR248" s="7">
        <f t="shared" si="428"/>
        <v>573191.55000000005</v>
      </c>
      <c r="DS248" s="7">
        <f t="shared" si="428"/>
        <v>267541.03999999998</v>
      </c>
      <c r="DT248" s="7">
        <f t="shared" si="428"/>
        <v>451629.43</v>
      </c>
      <c r="DU248" s="7">
        <f t="shared" si="428"/>
        <v>125055.9</v>
      </c>
      <c r="DV248" s="7">
        <f t="shared" si="428"/>
        <v>155364.12</v>
      </c>
      <c r="DW248" s="7">
        <f t="shared" si="428"/>
        <v>52735.98</v>
      </c>
      <c r="DX248" s="7">
        <f t="shared" si="428"/>
        <v>231204.15</v>
      </c>
      <c r="DY248" s="7">
        <f t="shared" si="428"/>
        <v>0</v>
      </c>
      <c r="DZ248" s="7">
        <f t="shared" si="428"/>
        <v>0</v>
      </c>
      <c r="EA248" s="7">
        <f t="shared" ref="EA248:FX248" si="429">EA243</f>
        <v>0</v>
      </c>
      <c r="EB248" s="7">
        <f t="shared" si="429"/>
        <v>422320.7</v>
      </c>
      <c r="EC248" s="7">
        <f t="shared" si="429"/>
        <v>7208.4</v>
      </c>
      <c r="ED248" s="7">
        <f t="shared" si="429"/>
        <v>133511.91</v>
      </c>
      <c r="EE248" s="7">
        <f t="shared" si="429"/>
        <v>39499.96</v>
      </c>
      <c r="EF248" s="7">
        <f t="shared" si="429"/>
        <v>373607.72</v>
      </c>
      <c r="EG248" s="7">
        <f t="shared" si="429"/>
        <v>140319.67000000001</v>
      </c>
      <c r="EH248" s="7">
        <f t="shared" si="429"/>
        <v>262156.40999999997</v>
      </c>
      <c r="EI248" s="7">
        <f t="shared" si="429"/>
        <v>0</v>
      </c>
      <c r="EJ248" s="7">
        <f t="shared" si="429"/>
        <v>5567398.1399999997</v>
      </c>
      <c r="EK248" s="7">
        <f t="shared" si="429"/>
        <v>0</v>
      </c>
      <c r="EL248" s="7">
        <f t="shared" si="429"/>
        <v>112000.22</v>
      </c>
      <c r="EM248" s="7">
        <f t="shared" si="429"/>
        <v>84183.039999999994</v>
      </c>
      <c r="EN248" s="7">
        <f t="shared" si="429"/>
        <v>645849.56999999995</v>
      </c>
      <c r="EO248" s="7">
        <f t="shared" si="429"/>
        <v>56354.47</v>
      </c>
      <c r="EP248" s="7">
        <f t="shared" si="429"/>
        <v>102733.42</v>
      </c>
      <c r="EQ248" s="7">
        <f t="shared" si="429"/>
        <v>338244.12</v>
      </c>
      <c r="ER248" s="7">
        <f t="shared" si="429"/>
        <v>0</v>
      </c>
      <c r="ES248" s="7">
        <f t="shared" si="429"/>
        <v>309167.49</v>
      </c>
      <c r="ET248" s="7">
        <f t="shared" si="429"/>
        <v>103311.23</v>
      </c>
      <c r="EU248" s="7">
        <f t="shared" si="429"/>
        <v>0</v>
      </c>
      <c r="EV248" s="7">
        <f t="shared" si="429"/>
        <v>334694.75</v>
      </c>
      <c r="EW248" s="7">
        <f t="shared" si="429"/>
        <v>0</v>
      </c>
      <c r="EX248" s="7">
        <f t="shared" si="429"/>
        <v>9700.18</v>
      </c>
      <c r="EY248" s="7">
        <f t="shared" si="429"/>
        <v>4578665.57</v>
      </c>
      <c r="EZ248" s="7">
        <f t="shared" si="429"/>
        <v>64161.89</v>
      </c>
      <c r="FA248" s="7">
        <f t="shared" si="429"/>
        <v>741423.29</v>
      </c>
      <c r="FB248" s="7">
        <f t="shared" si="429"/>
        <v>0</v>
      </c>
      <c r="FC248" s="7">
        <f t="shared" si="429"/>
        <v>0</v>
      </c>
      <c r="FD248" s="7">
        <f t="shared" si="429"/>
        <v>321483.55</v>
      </c>
      <c r="FE248" s="7">
        <f t="shared" si="429"/>
        <v>24672.240000000002</v>
      </c>
      <c r="FF248" s="7">
        <f t="shared" si="429"/>
        <v>101801.51</v>
      </c>
      <c r="FG248" s="7">
        <f t="shared" si="429"/>
        <v>345104.13</v>
      </c>
      <c r="FH248" s="7">
        <f t="shared" si="429"/>
        <v>0</v>
      </c>
      <c r="FI248" s="7">
        <f t="shared" si="429"/>
        <v>785140.69</v>
      </c>
      <c r="FJ248" s="7">
        <f t="shared" si="429"/>
        <v>666653.44999999995</v>
      </c>
      <c r="FK248" s="7">
        <f t="shared" si="429"/>
        <v>1472378.52</v>
      </c>
      <c r="FL248" s="7">
        <f t="shared" si="429"/>
        <v>5174914.68</v>
      </c>
      <c r="FM248" s="7">
        <f t="shared" si="429"/>
        <v>0</v>
      </c>
      <c r="FN248" s="7">
        <f t="shared" si="429"/>
        <v>8711060</v>
      </c>
      <c r="FO248" s="7">
        <f t="shared" si="429"/>
        <v>251176.05</v>
      </c>
      <c r="FP248" s="7">
        <f t="shared" si="429"/>
        <v>0</v>
      </c>
      <c r="FQ248" s="7">
        <f t="shared" si="429"/>
        <v>157463.72</v>
      </c>
      <c r="FR248" s="7">
        <f t="shared" si="429"/>
        <v>34427.599999999999</v>
      </c>
      <c r="FS248" s="7">
        <f t="shared" si="429"/>
        <v>108215.14</v>
      </c>
      <c r="FT248" s="7">
        <f t="shared" si="429"/>
        <v>0</v>
      </c>
      <c r="FU248" s="7">
        <f t="shared" si="429"/>
        <v>853121.73</v>
      </c>
      <c r="FV248" s="7">
        <f t="shared" si="429"/>
        <v>310197.98</v>
      </c>
      <c r="FW248" s="7">
        <f t="shared" si="429"/>
        <v>105920.8</v>
      </c>
      <c r="FX248" s="7">
        <f t="shared" si="429"/>
        <v>10552.98</v>
      </c>
      <c r="FY248" s="65"/>
      <c r="FZ248" s="7">
        <f>SUM(C248:FX248)</f>
        <v>276836807.28000003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618</v>
      </c>
      <c r="B249" s="7" t="s">
        <v>619</v>
      </c>
      <c r="C249" s="7">
        <f t="shared" ref="C249:BN249" si="430">ROUND(C247+C248,2)</f>
        <v>85313505.079999998</v>
      </c>
      <c r="D249" s="7">
        <f t="shared" si="430"/>
        <v>400797339.72000003</v>
      </c>
      <c r="E249" s="7">
        <f t="shared" si="430"/>
        <v>71751523.459999993</v>
      </c>
      <c r="F249" s="7">
        <f t="shared" si="430"/>
        <v>185020698.37</v>
      </c>
      <c r="G249" s="7">
        <f t="shared" si="430"/>
        <v>11311276.83</v>
      </c>
      <c r="H249" s="7">
        <f t="shared" si="430"/>
        <v>10560623.439999999</v>
      </c>
      <c r="I249" s="7">
        <f t="shared" si="430"/>
        <v>97317283.239999995</v>
      </c>
      <c r="J249" s="7">
        <f t="shared" si="430"/>
        <v>22725800.890000001</v>
      </c>
      <c r="K249" s="7">
        <f t="shared" si="430"/>
        <v>3514556.41</v>
      </c>
      <c r="L249" s="7">
        <f t="shared" si="430"/>
        <v>24676246.27</v>
      </c>
      <c r="M249" s="7">
        <f t="shared" si="430"/>
        <v>14125874.93</v>
      </c>
      <c r="N249" s="7">
        <f t="shared" si="430"/>
        <v>516658589.33999997</v>
      </c>
      <c r="O249" s="7">
        <f t="shared" si="430"/>
        <v>133119888.69</v>
      </c>
      <c r="P249" s="7">
        <f t="shared" si="430"/>
        <v>3629576.74</v>
      </c>
      <c r="Q249" s="7">
        <f t="shared" si="430"/>
        <v>403884556.10000002</v>
      </c>
      <c r="R249" s="7">
        <f t="shared" si="430"/>
        <v>42899124.259999998</v>
      </c>
      <c r="S249" s="7">
        <f t="shared" si="430"/>
        <v>16649052.949999999</v>
      </c>
      <c r="T249" s="7">
        <f t="shared" si="430"/>
        <v>2397628.69</v>
      </c>
      <c r="U249" s="7">
        <f t="shared" si="430"/>
        <v>1105497.01</v>
      </c>
      <c r="V249" s="7">
        <f t="shared" si="430"/>
        <v>3661893.77</v>
      </c>
      <c r="W249" s="7">
        <f t="shared" si="430"/>
        <v>2165889.48</v>
      </c>
      <c r="X249" s="7">
        <f t="shared" si="430"/>
        <v>976106.01</v>
      </c>
      <c r="Y249" s="7">
        <f t="shared" si="430"/>
        <v>20938799.620000001</v>
      </c>
      <c r="Z249" s="7">
        <f t="shared" si="430"/>
        <v>3120796.77</v>
      </c>
      <c r="AA249" s="7">
        <f t="shared" si="430"/>
        <v>289078919.76999998</v>
      </c>
      <c r="AB249" s="7">
        <f t="shared" si="430"/>
        <v>286197530.52999997</v>
      </c>
      <c r="AC249" s="7">
        <f t="shared" si="430"/>
        <v>9754513.7799999993</v>
      </c>
      <c r="AD249" s="7">
        <f t="shared" si="430"/>
        <v>12646014.210000001</v>
      </c>
      <c r="AE249" s="7">
        <f t="shared" si="430"/>
        <v>1767382.57</v>
      </c>
      <c r="AF249" s="7">
        <f t="shared" si="430"/>
        <v>2838042.85</v>
      </c>
      <c r="AG249" s="7">
        <f t="shared" si="430"/>
        <v>7138003.4800000004</v>
      </c>
      <c r="AH249" s="7">
        <f t="shared" si="430"/>
        <v>10292583.08</v>
      </c>
      <c r="AI249" s="7">
        <f t="shared" si="430"/>
        <v>4103525.17</v>
      </c>
      <c r="AJ249" s="7">
        <f t="shared" si="430"/>
        <v>2722935.29</v>
      </c>
      <c r="AK249" s="7">
        <f t="shared" si="430"/>
        <v>3257857.12</v>
      </c>
      <c r="AL249" s="7">
        <f t="shared" si="430"/>
        <v>3690213.44</v>
      </c>
      <c r="AM249" s="7">
        <f t="shared" si="430"/>
        <v>4754515.37</v>
      </c>
      <c r="AN249" s="7">
        <f t="shared" si="430"/>
        <v>4432389.6900000004</v>
      </c>
      <c r="AO249" s="7">
        <f t="shared" si="430"/>
        <v>44783002.229999997</v>
      </c>
      <c r="AP249" s="7">
        <f t="shared" si="430"/>
        <v>898353241.60000002</v>
      </c>
      <c r="AQ249" s="7">
        <f t="shared" si="430"/>
        <v>3364278.49</v>
      </c>
      <c r="AR249" s="7">
        <f t="shared" si="430"/>
        <v>597941610.13999999</v>
      </c>
      <c r="AS249" s="7">
        <f t="shared" si="430"/>
        <v>70421036.180000007</v>
      </c>
      <c r="AT249" s="7">
        <f t="shared" si="430"/>
        <v>21002876.260000002</v>
      </c>
      <c r="AU249" s="7">
        <f t="shared" si="430"/>
        <v>3697625.57</v>
      </c>
      <c r="AV249" s="7">
        <f t="shared" si="430"/>
        <v>4098546.48</v>
      </c>
      <c r="AW249" s="7">
        <f t="shared" si="430"/>
        <v>3626888.13</v>
      </c>
      <c r="AX249" s="7">
        <f t="shared" si="430"/>
        <v>1221572.73</v>
      </c>
      <c r="AY249" s="7">
        <f t="shared" si="430"/>
        <v>4880631.99</v>
      </c>
      <c r="AZ249" s="7">
        <f t="shared" si="430"/>
        <v>113135888.3</v>
      </c>
      <c r="BA249" s="7">
        <f t="shared" si="430"/>
        <v>84896469.340000004</v>
      </c>
      <c r="BB249" s="7">
        <f t="shared" si="430"/>
        <v>74930689.109999999</v>
      </c>
      <c r="BC249" s="7">
        <f t="shared" si="430"/>
        <v>275431891.68000001</v>
      </c>
      <c r="BD249" s="7">
        <f t="shared" si="430"/>
        <v>47114620.619999997</v>
      </c>
      <c r="BE249" s="7">
        <f t="shared" si="430"/>
        <v>13565111.51</v>
      </c>
      <c r="BF249" s="7">
        <f t="shared" si="430"/>
        <v>231883649.31</v>
      </c>
      <c r="BG249" s="7">
        <f t="shared" si="430"/>
        <v>10471068.93</v>
      </c>
      <c r="BH249" s="7">
        <f t="shared" si="430"/>
        <v>6336136.7999999998</v>
      </c>
      <c r="BI249" s="7">
        <f t="shared" si="430"/>
        <v>3682623.9</v>
      </c>
      <c r="BJ249" s="7">
        <f t="shared" si="430"/>
        <v>59151524.270000003</v>
      </c>
      <c r="BK249" s="7">
        <f t="shared" si="430"/>
        <v>258878459.02000001</v>
      </c>
      <c r="BL249" s="7">
        <f t="shared" si="430"/>
        <v>3057130.78</v>
      </c>
      <c r="BM249" s="7">
        <f t="shared" si="430"/>
        <v>3695350.49</v>
      </c>
      <c r="BN249" s="7">
        <f t="shared" si="430"/>
        <v>33004365.649999999</v>
      </c>
      <c r="BO249" s="7">
        <f t="shared" ref="BO249:DZ249" si="431">ROUND(BO247+BO248,2)</f>
        <v>12673087.59</v>
      </c>
      <c r="BP249" s="7">
        <f t="shared" si="431"/>
        <v>3200015.8</v>
      </c>
      <c r="BQ249" s="7">
        <f t="shared" si="431"/>
        <v>62579161.969999999</v>
      </c>
      <c r="BR249" s="7">
        <f t="shared" si="431"/>
        <v>43906122.539999999</v>
      </c>
      <c r="BS249" s="7">
        <f t="shared" si="431"/>
        <v>12554412.67</v>
      </c>
      <c r="BT249" s="7">
        <f t="shared" si="431"/>
        <v>4998925.6100000003</v>
      </c>
      <c r="BU249" s="7">
        <f t="shared" si="431"/>
        <v>4992189.3899999997</v>
      </c>
      <c r="BV249" s="7">
        <f t="shared" si="431"/>
        <v>12635890.369999999</v>
      </c>
      <c r="BW249" s="7">
        <f t="shared" si="431"/>
        <v>19262335.43</v>
      </c>
      <c r="BX249" s="7">
        <f t="shared" si="431"/>
        <v>1893454.55</v>
      </c>
      <c r="BY249" s="7">
        <f t="shared" si="431"/>
        <v>5823001.3099999996</v>
      </c>
      <c r="BZ249" s="7">
        <f t="shared" si="431"/>
        <v>3226879.99</v>
      </c>
      <c r="CA249" s="7">
        <f t="shared" si="431"/>
        <v>2746130.2</v>
      </c>
      <c r="CB249" s="7">
        <f t="shared" si="431"/>
        <v>761467707</v>
      </c>
      <c r="CC249" s="7">
        <f t="shared" si="431"/>
        <v>2910639.51</v>
      </c>
      <c r="CD249" s="7">
        <f t="shared" si="431"/>
        <v>986021.17</v>
      </c>
      <c r="CE249" s="7">
        <f t="shared" si="431"/>
        <v>2474838.62</v>
      </c>
      <c r="CF249" s="7">
        <f t="shared" si="431"/>
        <v>2301695.08</v>
      </c>
      <c r="CG249" s="7">
        <f t="shared" si="431"/>
        <v>3070115.2</v>
      </c>
      <c r="CH249" s="7">
        <f t="shared" si="431"/>
        <v>2035906.11</v>
      </c>
      <c r="CI249" s="7">
        <f t="shared" si="431"/>
        <v>7143811.1699999999</v>
      </c>
      <c r="CJ249" s="7">
        <f t="shared" si="431"/>
        <v>10439797.869999999</v>
      </c>
      <c r="CK249" s="7">
        <f t="shared" si="431"/>
        <v>66452396.82</v>
      </c>
      <c r="CL249" s="7">
        <f t="shared" si="431"/>
        <v>13865688.02</v>
      </c>
      <c r="CM249" s="7">
        <f t="shared" si="431"/>
        <v>8834211.1099999994</v>
      </c>
      <c r="CN249" s="7">
        <f t="shared" si="431"/>
        <v>297077818.30000001</v>
      </c>
      <c r="CO249" s="7">
        <f t="shared" si="431"/>
        <v>138578335.44999999</v>
      </c>
      <c r="CP249" s="7">
        <f t="shared" si="431"/>
        <v>10699709.560000001</v>
      </c>
      <c r="CQ249" s="7">
        <f t="shared" si="431"/>
        <v>9865852.2400000002</v>
      </c>
      <c r="CR249" s="7">
        <f t="shared" si="431"/>
        <v>3146088.03</v>
      </c>
      <c r="CS249" s="7">
        <f t="shared" si="431"/>
        <v>4196288.5999999996</v>
      </c>
      <c r="CT249" s="7">
        <f t="shared" si="431"/>
        <v>1965788.44</v>
      </c>
      <c r="CU249" s="7">
        <f t="shared" si="431"/>
        <v>5061120.7699999996</v>
      </c>
      <c r="CV249" s="7">
        <f t="shared" si="431"/>
        <v>910698.51</v>
      </c>
      <c r="CW249" s="7">
        <f t="shared" si="431"/>
        <v>3070266.22</v>
      </c>
      <c r="CX249" s="7">
        <f t="shared" si="431"/>
        <v>5065902.62</v>
      </c>
      <c r="CY249" s="7">
        <f t="shared" si="431"/>
        <v>988644.69</v>
      </c>
      <c r="CZ249" s="7">
        <f t="shared" si="431"/>
        <v>19671189.280000001</v>
      </c>
      <c r="DA249" s="7">
        <f t="shared" si="431"/>
        <v>2929322.54</v>
      </c>
      <c r="DB249" s="7">
        <f t="shared" si="431"/>
        <v>3886415.82</v>
      </c>
      <c r="DC249" s="7">
        <f t="shared" si="431"/>
        <v>2545323.9900000002</v>
      </c>
      <c r="DD249" s="7">
        <f t="shared" si="431"/>
        <v>2661456.67</v>
      </c>
      <c r="DE249" s="7">
        <f t="shared" si="431"/>
        <v>4498369.5999999996</v>
      </c>
      <c r="DF249" s="7">
        <f t="shared" si="431"/>
        <v>201178576.02000001</v>
      </c>
      <c r="DG249" s="7">
        <f t="shared" si="431"/>
        <v>1706049.91</v>
      </c>
      <c r="DH249" s="7">
        <f t="shared" si="431"/>
        <v>19013441.100000001</v>
      </c>
      <c r="DI249" s="7">
        <f t="shared" si="431"/>
        <v>24975807.09</v>
      </c>
      <c r="DJ249" s="7">
        <f t="shared" si="431"/>
        <v>6881647.8799999999</v>
      </c>
      <c r="DK249" s="7">
        <f t="shared" si="431"/>
        <v>5024294.72</v>
      </c>
      <c r="DL249" s="7">
        <f t="shared" si="431"/>
        <v>56969493.729999997</v>
      </c>
      <c r="DM249" s="7">
        <f t="shared" si="431"/>
        <v>3896617.76</v>
      </c>
      <c r="DN249" s="7">
        <f t="shared" si="431"/>
        <v>14018537.970000001</v>
      </c>
      <c r="DO249" s="7">
        <f t="shared" si="431"/>
        <v>31441200.23</v>
      </c>
      <c r="DP249" s="7">
        <f t="shared" si="431"/>
        <v>3201574.73</v>
      </c>
      <c r="DQ249" s="7">
        <f t="shared" si="431"/>
        <v>7529275.5499999998</v>
      </c>
      <c r="DR249" s="7">
        <f t="shared" si="431"/>
        <v>14744486.43</v>
      </c>
      <c r="DS249" s="7">
        <f t="shared" si="431"/>
        <v>8433924.4700000007</v>
      </c>
      <c r="DT249" s="7">
        <f t="shared" si="431"/>
        <v>2895247.14</v>
      </c>
      <c r="DU249" s="7">
        <f t="shared" si="431"/>
        <v>4458975</v>
      </c>
      <c r="DV249" s="7">
        <f t="shared" si="431"/>
        <v>3224388.62</v>
      </c>
      <c r="DW249" s="7">
        <f t="shared" si="431"/>
        <v>4088534.38</v>
      </c>
      <c r="DX249" s="7">
        <f t="shared" si="431"/>
        <v>3156215.28</v>
      </c>
      <c r="DY249" s="7">
        <f t="shared" si="431"/>
        <v>4404550.55</v>
      </c>
      <c r="DZ249" s="7">
        <f t="shared" si="431"/>
        <v>8453759.1099999994</v>
      </c>
      <c r="EA249" s="7">
        <f t="shared" ref="EA249:FX249" si="432">ROUND(EA247+EA248,2)</f>
        <v>6766234.9500000002</v>
      </c>
      <c r="EB249" s="7">
        <f t="shared" si="432"/>
        <v>6378066.9800000004</v>
      </c>
      <c r="EC249" s="7">
        <f t="shared" si="432"/>
        <v>3769651.78</v>
      </c>
      <c r="ED249" s="7">
        <f t="shared" si="432"/>
        <v>20296446</v>
      </c>
      <c r="EE249" s="7">
        <f t="shared" si="432"/>
        <v>2912091.35</v>
      </c>
      <c r="EF249" s="7">
        <f t="shared" si="432"/>
        <v>14862288.17</v>
      </c>
      <c r="EG249" s="7">
        <f t="shared" si="432"/>
        <v>3556833.93</v>
      </c>
      <c r="EH249" s="7">
        <f t="shared" si="432"/>
        <v>3283071.11</v>
      </c>
      <c r="EI249" s="7">
        <f t="shared" si="432"/>
        <v>155450776.27000001</v>
      </c>
      <c r="EJ249" s="7">
        <f t="shared" si="432"/>
        <v>93552727.890000001</v>
      </c>
      <c r="EK249" s="7">
        <f t="shared" si="432"/>
        <v>6913456.6699999999</v>
      </c>
      <c r="EL249" s="7">
        <f t="shared" si="432"/>
        <v>4829299.95</v>
      </c>
      <c r="EM249" s="7">
        <f t="shared" si="432"/>
        <v>4594176.0999999996</v>
      </c>
      <c r="EN249" s="7">
        <f t="shared" si="432"/>
        <v>11591790.859999999</v>
      </c>
      <c r="EO249" s="7">
        <f t="shared" si="432"/>
        <v>4310212.75</v>
      </c>
      <c r="EP249" s="7">
        <f t="shared" si="432"/>
        <v>4789956.7</v>
      </c>
      <c r="EQ249" s="7">
        <f t="shared" si="432"/>
        <v>28287536.989999998</v>
      </c>
      <c r="ER249" s="7">
        <f t="shared" si="432"/>
        <v>4102707.92</v>
      </c>
      <c r="ES249" s="7">
        <f t="shared" si="432"/>
        <v>2587707.19</v>
      </c>
      <c r="ET249" s="7">
        <f t="shared" si="432"/>
        <v>3717862.36</v>
      </c>
      <c r="EU249" s="7">
        <f t="shared" si="432"/>
        <v>6781428.9900000002</v>
      </c>
      <c r="EV249" s="7">
        <f t="shared" si="432"/>
        <v>1656238.87</v>
      </c>
      <c r="EW249" s="7">
        <f t="shared" si="432"/>
        <v>11536961.050000001</v>
      </c>
      <c r="EX249" s="7">
        <f t="shared" si="432"/>
        <v>3151461.25</v>
      </c>
      <c r="EY249" s="7">
        <f t="shared" si="432"/>
        <v>9389755.7899999991</v>
      </c>
      <c r="EZ249" s="7">
        <f t="shared" si="432"/>
        <v>2406140.42</v>
      </c>
      <c r="FA249" s="7">
        <f t="shared" si="432"/>
        <v>34997386.460000001</v>
      </c>
      <c r="FB249" s="7">
        <f t="shared" si="432"/>
        <v>4172034.34</v>
      </c>
      <c r="FC249" s="7">
        <f t="shared" si="432"/>
        <v>20052324.469999999</v>
      </c>
      <c r="FD249" s="7">
        <f t="shared" si="432"/>
        <v>4616066.32</v>
      </c>
      <c r="FE249" s="7">
        <f t="shared" si="432"/>
        <v>1895163.22</v>
      </c>
      <c r="FF249" s="7">
        <f t="shared" si="432"/>
        <v>3279245.59</v>
      </c>
      <c r="FG249" s="7">
        <f t="shared" si="432"/>
        <v>2352414.0699999998</v>
      </c>
      <c r="FH249" s="7">
        <f t="shared" si="432"/>
        <v>1634951.74</v>
      </c>
      <c r="FI249" s="7">
        <f t="shared" si="432"/>
        <v>18393201.039999999</v>
      </c>
      <c r="FJ249" s="7">
        <f t="shared" si="432"/>
        <v>19047254.539999999</v>
      </c>
      <c r="FK249" s="7">
        <f t="shared" si="432"/>
        <v>24110365.920000002</v>
      </c>
      <c r="FL249" s="7">
        <f t="shared" si="432"/>
        <v>69512194.829999998</v>
      </c>
      <c r="FM249" s="7">
        <f t="shared" si="432"/>
        <v>35183824.119999997</v>
      </c>
      <c r="FN249" s="7">
        <f t="shared" si="432"/>
        <v>215707838.58000001</v>
      </c>
      <c r="FO249" s="7">
        <f t="shared" si="432"/>
        <v>11021675.130000001</v>
      </c>
      <c r="FP249" s="7">
        <f t="shared" si="432"/>
        <v>22330748.170000002</v>
      </c>
      <c r="FQ249" s="7">
        <f t="shared" si="432"/>
        <v>9573611.1199999992</v>
      </c>
      <c r="FR249" s="7">
        <f t="shared" si="432"/>
        <v>2841527.26</v>
      </c>
      <c r="FS249" s="7">
        <f t="shared" si="432"/>
        <v>3134625.49</v>
      </c>
      <c r="FT249" s="7">
        <f t="shared" si="432"/>
        <v>1377492.88</v>
      </c>
      <c r="FU249" s="7">
        <f t="shared" si="432"/>
        <v>9291864</v>
      </c>
      <c r="FV249" s="7">
        <f t="shared" si="432"/>
        <v>7445040.6500000004</v>
      </c>
      <c r="FW249" s="7">
        <f t="shared" si="432"/>
        <v>3093897.33</v>
      </c>
      <c r="FX249" s="7">
        <f t="shared" si="432"/>
        <v>1255736.8799999999</v>
      </c>
      <c r="FY249" s="7"/>
      <c r="FZ249" s="7">
        <f>SUM(C249:FX249)</f>
        <v>8560407834.4699993</v>
      </c>
      <c r="GA249" s="7">
        <v>8429048531.6000004</v>
      </c>
      <c r="GB249" s="7">
        <f>FZ249-GA249</f>
        <v>131359302.86999893</v>
      </c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7"/>
      <c r="FZ250" s="7"/>
      <c r="GA250" s="44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424</v>
      </c>
      <c r="B251" s="45" t="s">
        <v>620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621</v>
      </c>
      <c r="B252" s="7" t="s">
        <v>622</v>
      </c>
      <c r="C252" s="44">
        <f t="shared" ref="C252:AH252" si="433">C48</f>
        <v>2.7E-2</v>
      </c>
      <c r="D252" s="44">
        <f t="shared" si="433"/>
        <v>2.7E-2</v>
      </c>
      <c r="E252" s="44">
        <f t="shared" si="433"/>
        <v>2.5687999999999999E-2</v>
      </c>
      <c r="F252" s="44">
        <f t="shared" si="433"/>
        <v>2.7E-2</v>
      </c>
      <c r="G252" s="44">
        <f t="shared" si="433"/>
        <v>2.3285E-2</v>
      </c>
      <c r="H252" s="44">
        <f t="shared" si="433"/>
        <v>2.7E-2</v>
      </c>
      <c r="I252" s="44">
        <f t="shared" si="433"/>
        <v>2.7E-2</v>
      </c>
      <c r="J252" s="44">
        <f t="shared" si="433"/>
        <v>2.7E-2</v>
      </c>
      <c r="K252" s="44">
        <f t="shared" si="433"/>
        <v>2.7E-2</v>
      </c>
      <c r="L252" s="44">
        <f t="shared" si="433"/>
        <v>2.2894999999999999E-2</v>
      </c>
      <c r="M252" s="44">
        <f t="shared" si="433"/>
        <v>2.1946999999999998E-2</v>
      </c>
      <c r="N252" s="44">
        <f t="shared" si="433"/>
        <v>1.8756000000000002E-2</v>
      </c>
      <c r="O252" s="44">
        <f t="shared" si="433"/>
        <v>2.6353000000000001E-2</v>
      </c>
      <c r="P252" s="44">
        <f t="shared" si="433"/>
        <v>2.7E-2</v>
      </c>
      <c r="Q252" s="44">
        <f t="shared" si="433"/>
        <v>2.7E-2</v>
      </c>
      <c r="R252" s="44">
        <f t="shared" si="433"/>
        <v>2.4909000000000001E-2</v>
      </c>
      <c r="S252" s="44">
        <f t="shared" si="433"/>
        <v>2.2013999999999999E-2</v>
      </c>
      <c r="T252" s="44">
        <f t="shared" si="433"/>
        <v>2.0301E-2</v>
      </c>
      <c r="U252" s="44">
        <f t="shared" si="433"/>
        <v>1.9800999999999999E-2</v>
      </c>
      <c r="V252" s="44">
        <f t="shared" si="433"/>
        <v>2.7E-2</v>
      </c>
      <c r="W252" s="44">
        <f t="shared" si="433"/>
        <v>2.7E-2</v>
      </c>
      <c r="X252" s="44">
        <f t="shared" si="433"/>
        <v>1.1756000000000001E-2</v>
      </c>
      <c r="Y252" s="44">
        <f t="shared" si="433"/>
        <v>2.0498000000000002E-2</v>
      </c>
      <c r="Z252" s="44">
        <f t="shared" si="433"/>
        <v>1.9853000000000003E-2</v>
      </c>
      <c r="AA252" s="44">
        <f t="shared" si="433"/>
        <v>2.5995000000000001E-2</v>
      </c>
      <c r="AB252" s="44">
        <f t="shared" si="433"/>
        <v>2.6023000000000001E-2</v>
      </c>
      <c r="AC252" s="44">
        <f t="shared" si="433"/>
        <v>1.6982000000000001E-2</v>
      </c>
      <c r="AD252" s="44">
        <f t="shared" si="433"/>
        <v>1.5692999999999999E-2</v>
      </c>
      <c r="AE252" s="44">
        <f t="shared" si="433"/>
        <v>8.8140000000000007E-3</v>
      </c>
      <c r="AF252" s="44">
        <f t="shared" si="433"/>
        <v>7.6740000000000003E-3</v>
      </c>
      <c r="AG252" s="44">
        <f t="shared" si="433"/>
        <v>1.3481E-2</v>
      </c>
      <c r="AH252" s="44">
        <f t="shared" si="433"/>
        <v>1.8123E-2</v>
      </c>
      <c r="AI252" s="44">
        <f t="shared" ref="AI252:BN252" si="434">AI48</f>
        <v>2.7E-2</v>
      </c>
      <c r="AJ252" s="44">
        <f t="shared" si="434"/>
        <v>1.9788E-2</v>
      </c>
      <c r="AK252" s="44">
        <f t="shared" si="434"/>
        <v>1.728E-2</v>
      </c>
      <c r="AL252" s="44">
        <f t="shared" si="434"/>
        <v>2.7E-2</v>
      </c>
      <c r="AM252" s="44">
        <f t="shared" si="434"/>
        <v>1.7449000000000003E-2</v>
      </c>
      <c r="AN252" s="44">
        <f t="shared" si="434"/>
        <v>2.3902999999999997E-2</v>
      </c>
      <c r="AO252" s="44">
        <f t="shared" si="434"/>
        <v>2.3656E-2</v>
      </c>
      <c r="AP252" s="44">
        <f t="shared" si="434"/>
        <v>2.6541000000000002E-2</v>
      </c>
      <c r="AQ252" s="44">
        <f t="shared" si="434"/>
        <v>1.6558999999999997E-2</v>
      </c>
      <c r="AR252" s="44">
        <f t="shared" si="434"/>
        <v>2.6440000000000002E-2</v>
      </c>
      <c r="AS252" s="44">
        <f t="shared" si="434"/>
        <v>1.2137999999999999E-2</v>
      </c>
      <c r="AT252" s="44">
        <f t="shared" si="434"/>
        <v>2.7E-2</v>
      </c>
      <c r="AU252" s="44">
        <f t="shared" si="434"/>
        <v>2.0187999999999998E-2</v>
      </c>
      <c r="AV252" s="44">
        <f t="shared" si="434"/>
        <v>2.6359E-2</v>
      </c>
      <c r="AW252" s="44">
        <f t="shared" si="434"/>
        <v>2.1222000000000001E-2</v>
      </c>
      <c r="AX252" s="44">
        <f t="shared" si="434"/>
        <v>1.7797999999999998E-2</v>
      </c>
      <c r="AY252" s="44">
        <f t="shared" si="434"/>
        <v>2.7E-2</v>
      </c>
      <c r="AZ252" s="44">
        <f t="shared" si="434"/>
        <v>1.5291000000000001E-2</v>
      </c>
      <c r="BA252" s="44">
        <f t="shared" si="434"/>
        <v>2.2893999999999998E-2</v>
      </c>
      <c r="BB252" s="44">
        <f t="shared" si="434"/>
        <v>2.0684000000000001E-2</v>
      </c>
      <c r="BC252" s="44">
        <f t="shared" si="434"/>
        <v>2.0715000000000001E-2</v>
      </c>
      <c r="BD252" s="44">
        <f t="shared" si="434"/>
        <v>2.7E-2</v>
      </c>
      <c r="BE252" s="44">
        <f t="shared" si="434"/>
        <v>2.3816E-2</v>
      </c>
      <c r="BF252" s="44">
        <f t="shared" si="434"/>
        <v>2.7E-2</v>
      </c>
      <c r="BG252" s="44">
        <f t="shared" si="434"/>
        <v>2.7E-2</v>
      </c>
      <c r="BH252" s="44">
        <f t="shared" si="434"/>
        <v>2.2419000000000001E-2</v>
      </c>
      <c r="BI252" s="44">
        <f t="shared" si="434"/>
        <v>9.4330000000000004E-3</v>
      </c>
      <c r="BJ252" s="44">
        <f t="shared" si="434"/>
        <v>2.4164000000000001E-2</v>
      </c>
      <c r="BK252" s="44">
        <f t="shared" si="434"/>
        <v>2.5458999999999999E-2</v>
      </c>
      <c r="BL252" s="44">
        <f t="shared" si="434"/>
        <v>2.7E-2</v>
      </c>
      <c r="BM252" s="44">
        <f t="shared" si="434"/>
        <v>2.1833999999999999E-2</v>
      </c>
      <c r="BN252" s="44">
        <f t="shared" si="434"/>
        <v>2.7E-2</v>
      </c>
      <c r="BO252" s="44">
        <f t="shared" ref="BO252:CT252" si="435">BO48</f>
        <v>1.6202999999999999E-2</v>
      </c>
      <c r="BP252" s="44">
        <f t="shared" si="435"/>
        <v>2.2702000000000003E-2</v>
      </c>
      <c r="BQ252" s="44">
        <f t="shared" si="435"/>
        <v>2.2759000000000001E-2</v>
      </c>
      <c r="BR252" s="44">
        <f t="shared" si="435"/>
        <v>5.7000000000000002E-3</v>
      </c>
      <c r="BS252" s="44">
        <f t="shared" si="435"/>
        <v>3.2309999999999999E-3</v>
      </c>
      <c r="BT252" s="44">
        <f t="shared" si="435"/>
        <v>5.0750000000000005E-3</v>
      </c>
      <c r="BU252" s="44">
        <f t="shared" si="435"/>
        <v>1.4811E-2</v>
      </c>
      <c r="BV252" s="44">
        <f t="shared" si="435"/>
        <v>1.2775E-2</v>
      </c>
      <c r="BW252" s="44">
        <f t="shared" si="435"/>
        <v>1.55E-2</v>
      </c>
      <c r="BX252" s="44">
        <f t="shared" si="435"/>
        <v>1.7599E-2</v>
      </c>
      <c r="BY252" s="44">
        <f t="shared" si="435"/>
        <v>2.4780999999999997E-2</v>
      </c>
      <c r="BZ252" s="44">
        <f t="shared" si="435"/>
        <v>2.7E-2</v>
      </c>
      <c r="CA252" s="44">
        <f t="shared" si="435"/>
        <v>2.3040999999999999E-2</v>
      </c>
      <c r="CB252" s="44">
        <f t="shared" si="435"/>
        <v>2.7E-2</v>
      </c>
      <c r="CC252" s="44">
        <f t="shared" si="435"/>
        <v>2.3199000000000001E-2</v>
      </c>
      <c r="CD252" s="44">
        <f t="shared" si="435"/>
        <v>2.052E-2</v>
      </c>
      <c r="CE252" s="44">
        <f t="shared" si="435"/>
        <v>2.7E-2</v>
      </c>
      <c r="CF252" s="44">
        <f t="shared" si="435"/>
        <v>2.3463000000000001E-2</v>
      </c>
      <c r="CG252" s="44">
        <f t="shared" si="435"/>
        <v>2.7E-2</v>
      </c>
      <c r="CH252" s="44">
        <f t="shared" si="435"/>
        <v>2.3188E-2</v>
      </c>
      <c r="CI252" s="44">
        <f t="shared" si="435"/>
        <v>2.5180000000000001E-2</v>
      </c>
      <c r="CJ252" s="44">
        <f t="shared" si="435"/>
        <v>2.4469000000000001E-2</v>
      </c>
      <c r="CK252" s="44">
        <f t="shared" si="435"/>
        <v>7.6010000000000001E-3</v>
      </c>
      <c r="CL252" s="44">
        <f t="shared" si="435"/>
        <v>9.2289999999999994E-3</v>
      </c>
      <c r="CM252" s="44">
        <f t="shared" si="435"/>
        <v>3.274E-3</v>
      </c>
      <c r="CN252" s="44">
        <f t="shared" si="435"/>
        <v>2.7E-2</v>
      </c>
      <c r="CO252" s="44">
        <f t="shared" si="435"/>
        <v>2.3359999999999999E-2</v>
      </c>
      <c r="CP252" s="44">
        <f t="shared" si="435"/>
        <v>2.1329999999999998E-2</v>
      </c>
      <c r="CQ252" s="44">
        <f t="shared" si="435"/>
        <v>1.3427E-2</v>
      </c>
      <c r="CR252" s="44">
        <f t="shared" si="435"/>
        <v>2.6799999999999997E-3</v>
      </c>
      <c r="CS252" s="44">
        <f t="shared" si="435"/>
        <v>2.3658000000000002E-2</v>
      </c>
      <c r="CT252" s="44">
        <f t="shared" si="435"/>
        <v>9.5199999999999989E-3</v>
      </c>
      <c r="CU252" s="44">
        <f t="shared" ref="CU252:DM252" si="436">CU48</f>
        <v>2.0615999999999999E-2</v>
      </c>
      <c r="CV252" s="44">
        <f t="shared" si="436"/>
        <v>1.1979E-2</v>
      </c>
      <c r="CW252" s="44">
        <f t="shared" si="436"/>
        <v>1.8086999999999999E-2</v>
      </c>
      <c r="CX252" s="44">
        <f t="shared" si="436"/>
        <v>2.2824000000000001E-2</v>
      </c>
      <c r="CY252" s="44">
        <f t="shared" si="436"/>
        <v>2.7E-2</v>
      </c>
      <c r="CZ252" s="44">
        <f t="shared" si="436"/>
        <v>2.7E-2</v>
      </c>
      <c r="DA252" s="44">
        <f t="shared" si="436"/>
        <v>2.7E-2</v>
      </c>
      <c r="DB252" s="44">
        <f t="shared" si="436"/>
        <v>2.7E-2</v>
      </c>
      <c r="DC252" s="44">
        <f t="shared" si="436"/>
        <v>1.8418E-2</v>
      </c>
      <c r="DD252" s="44">
        <f t="shared" si="436"/>
        <v>4.4299999999999999E-3</v>
      </c>
      <c r="DE252" s="44">
        <f t="shared" si="436"/>
        <v>1.2449999999999999E-2</v>
      </c>
      <c r="DF252" s="44">
        <f t="shared" si="436"/>
        <v>2.5214E-2</v>
      </c>
      <c r="DG252" s="44">
        <f t="shared" si="436"/>
        <v>2.1453E-2</v>
      </c>
      <c r="DH252" s="44">
        <f t="shared" si="436"/>
        <v>2.1515999999999997E-2</v>
      </c>
      <c r="DI252" s="44">
        <f t="shared" si="436"/>
        <v>1.9844999999999998E-2</v>
      </c>
      <c r="DJ252" s="44">
        <f t="shared" si="436"/>
        <v>2.1883E-2</v>
      </c>
      <c r="DK252" s="44">
        <f t="shared" si="436"/>
        <v>1.6658000000000003E-2</v>
      </c>
      <c r="DL252" s="44">
        <f t="shared" si="436"/>
        <v>2.2966999999999998E-2</v>
      </c>
      <c r="DM252" s="44">
        <f t="shared" si="436"/>
        <v>2.0899000000000001E-2</v>
      </c>
      <c r="DN252" s="44">
        <v>2.7E-2</v>
      </c>
      <c r="DO252" s="44">
        <f t="shared" ref="DO252:ET252" si="437">DO48</f>
        <v>2.7E-2</v>
      </c>
      <c r="DP252" s="44">
        <f t="shared" si="437"/>
        <v>2.7E-2</v>
      </c>
      <c r="DQ252" s="44">
        <f t="shared" si="437"/>
        <v>2.4545000000000001E-2</v>
      </c>
      <c r="DR252" s="44">
        <f t="shared" si="437"/>
        <v>2.5417000000000002E-2</v>
      </c>
      <c r="DS252" s="44">
        <f t="shared" si="437"/>
        <v>2.6924E-2</v>
      </c>
      <c r="DT252" s="44">
        <f t="shared" si="437"/>
        <v>2.2728999999999999E-2</v>
      </c>
      <c r="DU252" s="44">
        <f t="shared" si="437"/>
        <v>2.7E-2</v>
      </c>
      <c r="DV252" s="44">
        <f t="shared" si="437"/>
        <v>2.7E-2</v>
      </c>
      <c r="DW252" s="44">
        <f t="shared" si="437"/>
        <v>2.2997E-2</v>
      </c>
      <c r="DX252" s="44">
        <f t="shared" si="437"/>
        <v>1.9931000000000001E-2</v>
      </c>
      <c r="DY252" s="44">
        <f t="shared" si="437"/>
        <v>1.3928000000000001E-2</v>
      </c>
      <c r="DZ252" s="44">
        <f t="shared" si="437"/>
        <v>1.8661999999999998E-2</v>
      </c>
      <c r="EA252" s="44">
        <f t="shared" si="437"/>
        <v>1.2636E-2</v>
      </c>
      <c r="EB252" s="44">
        <f t="shared" si="437"/>
        <v>2.7E-2</v>
      </c>
      <c r="EC252" s="44">
        <f t="shared" si="437"/>
        <v>2.7E-2</v>
      </c>
      <c r="ED252" s="44">
        <f t="shared" si="437"/>
        <v>5.156E-3</v>
      </c>
      <c r="EE252" s="44">
        <f t="shared" si="437"/>
        <v>2.7E-2</v>
      </c>
      <c r="EF252" s="44">
        <f t="shared" si="437"/>
        <v>2.0594999999999999E-2</v>
      </c>
      <c r="EG252" s="44">
        <f t="shared" si="437"/>
        <v>2.7E-2</v>
      </c>
      <c r="EH252" s="44">
        <f t="shared" si="437"/>
        <v>2.6053E-2</v>
      </c>
      <c r="EI252" s="44">
        <f t="shared" si="437"/>
        <v>2.7E-2</v>
      </c>
      <c r="EJ252" s="44">
        <f t="shared" si="437"/>
        <v>2.7E-2</v>
      </c>
      <c r="EK252" s="44">
        <f t="shared" si="437"/>
        <v>6.7670000000000004E-3</v>
      </c>
      <c r="EL252" s="44">
        <f t="shared" si="437"/>
        <v>3.1160000000000003E-3</v>
      </c>
      <c r="EM252" s="44">
        <f t="shared" si="437"/>
        <v>1.7308E-2</v>
      </c>
      <c r="EN252" s="44">
        <f t="shared" si="437"/>
        <v>2.7E-2</v>
      </c>
      <c r="EO252" s="44">
        <f t="shared" si="437"/>
        <v>2.7E-2</v>
      </c>
      <c r="EP252" s="44">
        <f t="shared" si="437"/>
        <v>2.1585999999999998E-2</v>
      </c>
      <c r="EQ252" s="44">
        <f t="shared" si="437"/>
        <v>9.3989999999999994E-3</v>
      </c>
      <c r="ER252" s="44">
        <f t="shared" si="437"/>
        <v>2.2283000000000001E-2</v>
      </c>
      <c r="ES252" s="44">
        <f t="shared" si="437"/>
        <v>2.4558E-2</v>
      </c>
      <c r="ET252" s="44">
        <f t="shared" si="437"/>
        <v>2.7E-2</v>
      </c>
      <c r="EU252" s="44">
        <f t="shared" ref="EU252:FX252" si="438">EU48</f>
        <v>2.7E-2</v>
      </c>
      <c r="EV252" s="44">
        <f t="shared" si="438"/>
        <v>1.1965E-2</v>
      </c>
      <c r="EW252" s="44">
        <f t="shared" si="438"/>
        <v>7.0530000000000002E-3</v>
      </c>
      <c r="EX252" s="44">
        <f t="shared" si="438"/>
        <v>4.9100000000000003E-3</v>
      </c>
      <c r="EY252" s="44">
        <f t="shared" si="438"/>
        <v>2.7E-2</v>
      </c>
      <c r="EZ252" s="44">
        <f t="shared" si="438"/>
        <v>2.3942000000000001E-2</v>
      </c>
      <c r="FA252" s="44">
        <f t="shared" si="438"/>
        <v>1.1486000000000001E-2</v>
      </c>
      <c r="FB252" s="44">
        <f t="shared" si="438"/>
        <v>9.2540000000000001E-3</v>
      </c>
      <c r="FC252" s="44">
        <f t="shared" si="438"/>
        <v>2.3550000000000001E-2</v>
      </c>
      <c r="FD252" s="44">
        <f t="shared" si="438"/>
        <v>2.5437999999999999E-2</v>
      </c>
      <c r="FE252" s="44">
        <f t="shared" si="438"/>
        <v>1.5180999999999998E-2</v>
      </c>
      <c r="FF252" s="44">
        <f t="shared" si="438"/>
        <v>2.7E-2</v>
      </c>
      <c r="FG252" s="44">
        <f t="shared" si="438"/>
        <v>2.7E-2</v>
      </c>
      <c r="FH252" s="44">
        <f t="shared" si="438"/>
        <v>2.0771999999999999E-2</v>
      </c>
      <c r="FI252" s="44">
        <f t="shared" si="438"/>
        <v>7.1999999999999998E-3</v>
      </c>
      <c r="FJ252" s="44">
        <f t="shared" si="438"/>
        <v>2.0437999999999998E-2</v>
      </c>
      <c r="FK252" s="44">
        <f t="shared" si="438"/>
        <v>1.1845000000000001E-2</v>
      </c>
      <c r="FL252" s="44">
        <f t="shared" si="438"/>
        <v>2.7E-2</v>
      </c>
      <c r="FM252" s="44">
        <f t="shared" si="438"/>
        <v>1.9414000000000001E-2</v>
      </c>
      <c r="FN252" s="44">
        <f t="shared" si="438"/>
        <v>2.7E-2</v>
      </c>
      <c r="FO252" s="44">
        <f t="shared" si="438"/>
        <v>5.6239999999999997E-3</v>
      </c>
      <c r="FP252" s="44">
        <f t="shared" si="438"/>
        <v>1.2143000000000001E-2</v>
      </c>
      <c r="FQ252" s="44">
        <f t="shared" si="438"/>
        <v>1.788E-2</v>
      </c>
      <c r="FR252" s="44">
        <f t="shared" si="438"/>
        <v>1.2565E-2</v>
      </c>
      <c r="FS252" s="44">
        <f t="shared" si="438"/>
        <v>5.0679999999999996E-3</v>
      </c>
      <c r="FT252" s="44">
        <f t="shared" si="438"/>
        <v>4.078E-3</v>
      </c>
      <c r="FU252" s="44">
        <f t="shared" si="438"/>
        <v>1.9344999999999998E-2</v>
      </c>
      <c r="FV252" s="44">
        <f t="shared" si="438"/>
        <v>1.6032000000000001E-2</v>
      </c>
      <c r="FW252" s="44">
        <f t="shared" si="438"/>
        <v>2.2498000000000001E-2</v>
      </c>
      <c r="FX252" s="44">
        <f t="shared" si="438"/>
        <v>2.0675000000000002E-2</v>
      </c>
      <c r="FY252" s="65"/>
      <c r="FZ252" s="7"/>
      <c r="GA252" s="44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623</v>
      </c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7"/>
      <c r="FZ253" s="7"/>
      <c r="GA253" s="44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624</v>
      </c>
      <c r="B254" s="7" t="s">
        <v>625</v>
      </c>
      <c r="C254" s="44">
        <f t="shared" ref="C254:AH254" si="439">ROUND((C249-(C103*C43)-C46)/C47,6)</f>
        <v>0.102464</v>
      </c>
      <c r="D254" s="44">
        <f t="shared" si="439"/>
        <v>0.124102</v>
      </c>
      <c r="E254" s="44">
        <f t="shared" si="439"/>
        <v>8.4666000000000005E-2</v>
      </c>
      <c r="F254" s="44">
        <f t="shared" si="439"/>
        <v>9.1977000000000003E-2</v>
      </c>
      <c r="G254" s="44">
        <f t="shared" si="439"/>
        <v>4.4899000000000001E-2</v>
      </c>
      <c r="H254" s="44">
        <f t="shared" si="439"/>
        <v>9.3684000000000003E-2</v>
      </c>
      <c r="I254" s="44">
        <f t="shared" si="439"/>
        <v>0.107403</v>
      </c>
      <c r="J254" s="44">
        <f t="shared" si="439"/>
        <v>0.15378900000000001</v>
      </c>
      <c r="K254" s="44">
        <f t="shared" si="439"/>
        <v>7.8976000000000005E-2</v>
      </c>
      <c r="L254" s="44">
        <f t="shared" si="439"/>
        <v>3.7333999999999999E-2</v>
      </c>
      <c r="M254" s="44">
        <f t="shared" si="439"/>
        <v>6.2590000000000007E-2</v>
      </c>
      <c r="N254" s="44">
        <f t="shared" si="439"/>
        <v>7.0486999999999994E-2</v>
      </c>
      <c r="O254" s="44">
        <f t="shared" si="439"/>
        <v>6.3656000000000004E-2</v>
      </c>
      <c r="P254" s="44">
        <f t="shared" si="439"/>
        <v>7.6356999999999994E-2</v>
      </c>
      <c r="Q254" s="44">
        <f t="shared" si="439"/>
        <v>0.117884</v>
      </c>
      <c r="R254" s="44">
        <f t="shared" si="439"/>
        <v>0.60379400000000005</v>
      </c>
      <c r="S254" s="44">
        <f t="shared" si="439"/>
        <v>4.8134000000000003E-2</v>
      </c>
      <c r="T254" s="44">
        <f t="shared" si="439"/>
        <v>8.1200999999999995E-2</v>
      </c>
      <c r="U254" s="44">
        <f t="shared" si="439"/>
        <v>4.6486E-2</v>
      </c>
      <c r="V254" s="44">
        <f t="shared" si="439"/>
        <v>0.111023</v>
      </c>
      <c r="W254" s="44">
        <f t="shared" si="439"/>
        <v>0.27100200000000002</v>
      </c>
      <c r="X254" s="44">
        <f t="shared" si="439"/>
        <v>5.4441000000000003E-2</v>
      </c>
      <c r="Y254" s="44">
        <f t="shared" si="439"/>
        <v>0.30137700000000001</v>
      </c>
      <c r="Z254" s="44">
        <f t="shared" si="439"/>
        <v>0.12581600000000001</v>
      </c>
      <c r="AA254" s="44">
        <f t="shared" si="439"/>
        <v>6.9114999999999996E-2</v>
      </c>
      <c r="AB254" s="44">
        <f t="shared" si="439"/>
        <v>3.6977999999999997E-2</v>
      </c>
      <c r="AC254" s="44">
        <f t="shared" si="439"/>
        <v>3.7475000000000001E-2</v>
      </c>
      <c r="AD254" s="44">
        <f t="shared" si="439"/>
        <v>4.0897999999999997E-2</v>
      </c>
      <c r="AE254" s="44">
        <f t="shared" si="439"/>
        <v>4.4610999999999998E-2</v>
      </c>
      <c r="AF254" s="44">
        <f t="shared" si="439"/>
        <v>4.0031999999999998E-2</v>
      </c>
      <c r="AG254" s="44">
        <f t="shared" si="439"/>
        <v>2.0464E-2</v>
      </c>
      <c r="AH254" s="44">
        <f t="shared" si="439"/>
        <v>0.296124</v>
      </c>
      <c r="AI254" s="44">
        <f t="shared" ref="AI254:BN254" si="440">ROUND((AI249-(AI103*AI43)-AI46)/AI47,6)</f>
        <v>0.42794100000000002</v>
      </c>
      <c r="AJ254" s="44">
        <f t="shared" si="440"/>
        <v>8.7526999999999994E-2</v>
      </c>
      <c r="AK254" s="44">
        <f t="shared" si="440"/>
        <v>5.6402000000000001E-2</v>
      </c>
      <c r="AL254" s="44">
        <f t="shared" si="440"/>
        <v>5.3255999999999998E-2</v>
      </c>
      <c r="AM254" s="44">
        <f t="shared" si="440"/>
        <v>8.8828000000000004E-2</v>
      </c>
      <c r="AN254" s="44">
        <f t="shared" si="440"/>
        <v>3.5034000000000003E-2</v>
      </c>
      <c r="AO254" s="44">
        <f t="shared" si="440"/>
        <v>0.108746</v>
      </c>
      <c r="AP254" s="44">
        <f t="shared" si="440"/>
        <v>4.0662999999999998E-2</v>
      </c>
      <c r="AQ254" s="44">
        <f t="shared" si="440"/>
        <v>2.9420000000000002E-2</v>
      </c>
      <c r="AR254" s="44">
        <f t="shared" si="440"/>
        <v>7.5782000000000002E-2</v>
      </c>
      <c r="AS254" s="44">
        <f t="shared" si="440"/>
        <v>2.0074000000000002E-2</v>
      </c>
      <c r="AT254" s="44">
        <f t="shared" si="440"/>
        <v>7.1821999999999997E-2</v>
      </c>
      <c r="AU254" s="44">
        <f t="shared" si="440"/>
        <v>6.4990000000000006E-2</v>
      </c>
      <c r="AV254" s="44">
        <f t="shared" si="440"/>
        <v>0.115235</v>
      </c>
      <c r="AW254" s="44">
        <f t="shared" si="440"/>
        <v>0.121987</v>
      </c>
      <c r="AX254" s="44">
        <f t="shared" si="440"/>
        <v>5.4419000000000002E-2</v>
      </c>
      <c r="AY254" s="44">
        <f t="shared" si="440"/>
        <v>0.103062</v>
      </c>
      <c r="AZ254" s="44">
        <f t="shared" si="440"/>
        <v>0.15909699999999999</v>
      </c>
      <c r="BA254" s="44">
        <f t="shared" si="440"/>
        <v>0.16941500000000001</v>
      </c>
      <c r="BB254" s="44">
        <f t="shared" si="440"/>
        <v>0.39411600000000002</v>
      </c>
      <c r="BC254" s="44">
        <f t="shared" si="440"/>
        <v>8.5657999999999998E-2</v>
      </c>
      <c r="BD254" s="44">
        <f t="shared" si="440"/>
        <v>0.103952</v>
      </c>
      <c r="BE254" s="44">
        <f t="shared" si="440"/>
        <v>9.4472E-2</v>
      </c>
      <c r="BF254" s="44">
        <f t="shared" si="440"/>
        <v>0.117045</v>
      </c>
      <c r="BG254" s="44">
        <f t="shared" si="440"/>
        <v>0.25283</v>
      </c>
      <c r="BH254" s="44">
        <f t="shared" si="440"/>
        <v>0.110442</v>
      </c>
      <c r="BI254" s="44">
        <f t="shared" si="440"/>
        <v>8.6223999999999995E-2</v>
      </c>
      <c r="BJ254" s="44">
        <f t="shared" si="440"/>
        <v>8.9773000000000006E-2</v>
      </c>
      <c r="BK254" s="44">
        <f t="shared" si="440"/>
        <v>0.21841099999999999</v>
      </c>
      <c r="BL254" s="44">
        <f t="shared" si="440"/>
        <v>0.47256700000000001</v>
      </c>
      <c r="BM254" s="44">
        <f t="shared" si="440"/>
        <v>0.113381</v>
      </c>
      <c r="BN254" s="44">
        <f t="shared" si="440"/>
        <v>0.11455799999999999</v>
      </c>
      <c r="BO254" s="44">
        <f t="shared" ref="BO254:CT254" si="441">ROUND((BO249-(BO103*BO43)-BO46)/BO47,6)</f>
        <v>7.9488000000000003E-2</v>
      </c>
      <c r="BP254" s="44">
        <f t="shared" si="441"/>
        <v>4.1439999999999998E-2</v>
      </c>
      <c r="BQ254" s="44">
        <f t="shared" si="441"/>
        <v>4.9843999999999999E-2</v>
      </c>
      <c r="BR254" s="44">
        <f t="shared" si="441"/>
        <v>6.4612000000000003E-2</v>
      </c>
      <c r="BS254" s="44">
        <f t="shared" si="441"/>
        <v>2.8364E-2</v>
      </c>
      <c r="BT254" s="44">
        <f t="shared" si="441"/>
        <v>1.3106E-2</v>
      </c>
      <c r="BU254" s="44">
        <f t="shared" si="441"/>
        <v>3.7886999999999997E-2</v>
      </c>
      <c r="BV254" s="44">
        <f t="shared" si="441"/>
        <v>1.5546000000000001E-2</v>
      </c>
      <c r="BW254" s="44">
        <f t="shared" si="441"/>
        <v>2.649E-2</v>
      </c>
      <c r="BX254" s="44">
        <f t="shared" si="441"/>
        <v>3.2885999999999999E-2</v>
      </c>
      <c r="BY254" s="44">
        <f t="shared" si="441"/>
        <v>5.5599000000000003E-2</v>
      </c>
      <c r="BZ254" s="44">
        <f t="shared" si="441"/>
        <v>9.7956000000000001E-2</v>
      </c>
      <c r="CA254" s="44">
        <f t="shared" si="441"/>
        <v>2.6759000000000002E-2</v>
      </c>
      <c r="CB254" s="44">
        <f t="shared" si="441"/>
        <v>6.6239999999999993E-2</v>
      </c>
      <c r="CC254" s="44">
        <f t="shared" si="441"/>
        <v>0.133239</v>
      </c>
      <c r="CD254" s="44">
        <f t="shared" si="441"/>
        <v>5.6062000000000001E-2</v>
      </c>
      <c r="CE254" s="44">
        <f t="shared" si="441"/>
        <v>6.1391000000000001E-2</v>
      </c>
      <c r="CF254" s="44">
        <f t="shared" si="441"/>
        <v>6.6056000000000004E-2</v>
      </c>
      <c r="CG254" s="44">
        <f t="shared" si="441"/>
        <v>0.116604</v>
      </c>
      <c r="CH254" s="44">
        <f t="shared" si="441"/>
        <v>0.10055600000000001</v>
      </c>
      <c r="CI254" s="44">
        <f t="shared" si="441"/>
        <v>5.5062E-2</v>
      </c>
      <c r="CJ254" s="44">
        <f t="shared" si="441"/>
        <v>4.5343000000000001E-2</v>
      </c>
      <c r="CK254" s="44">
        <f t="shared" si="441"/>
        <v>4.7919999999999997E-2</v>
      </c>
      <c r="CL254" s="44">
        <f t="shared" si="441"/>
        <v>6.3575999999999994E-2</v>
      </c>
      <c r="CM254" s="44">
        <f t="shared" si="441"/>
        <v>4.1037999999999998E-2</v>
      </c>
      <c r="CN254" s="44">
        <f t="shared" si="441"/>
        <v>7.4430999999999997E-2</v>
      </c>
      <c r="CO254" s="44">
        <f t="shared" si="441"/>
        <v>5.7736999999999997E-2</v>
      </c>
      <c r="CP254" s="44">
        <f t="shared" si="441"/>
        <v>2.1675E-2</v>
      </c>
      <c r="CQ254" s="44">
        <f t="shared" si="441"/>
        <v>7.5578999999999993E-2</v>
      </c>
      <c r="CR254" s="44">
        <f t="shared" si="441"/>
        <v>3.4727000000000001E-2</v>
      </c>
      <c r="CS254" s="44">
        <f t="shared" si="441"/>
        <v>7.6221999999999998E-2</v>
      </c>
      <c r="CT254" s="44">
        <f t="shared" si="441"/>
        <v>4.5928999999999998E-2</v>
      </c>
      <c r="CU254" s="44">
        <f t="shared" ref="CU254:DZ254" si="442">ROUND((CU249-(CU103*CU43)-CU46)/CU47,6)</f>
        <v>0.277725</v>
      </c>
      <c r="CV254" s="44">
        <f t="shared" si="442"/>
        <v>3.9072999999999997E-2</v>
      </c>
      <c r="CW254" s="44">
        <f t="shared" si="442"/>
        <v>4.4949999999999997E-2</v>
      </c>
      <c r="CX254" s="44">
        <f t="shared" si="442"/>
        <v>5.8939999999999999E-2</v>
      </c>
      <c r="CY254" s="44">
        <f t="shared" si="442"/>
        <v>0.143563</v>
      </c>
      <c r="CZ254" s="44">
        <f t="shared" si="442"/>
        <v>8.4876999999999994E-2</v>
      </c>
      <c r="DA254" s="44">
        <f t="shared" si="442"/>
        <v>6.7276000000000002E-2</v>
      </c>
      <c r="DB254" s="44">
        <f t="shared" si="442"/>
        <v>0.13387099999999999</v>
      </c>
      <c r="DC254" s="44">
        <f t="shared" si="442"/>
        <v>3.9392999999999997E-2</v>
      </c>
      <c r="DD254" s="44">
        <f t="shared" si="442"/>
        <v>1.1037999999999999E-2</v>
      </c>
      <c r="DE254" s="44">
        <f t="shared" si="442"/>
        <v>2.7255999999999999E-2</v>
      </c>
      <c r="DF254" s="44">
        <f t="shared" si="442"/>
        <v>9.9987000000000006E-2</v>
      </c>
      <c r="DG254" s="44">
        <f t="shared" si="442"/>
        <v>3.2902000000000001E-2</v>
      </c>
      <c r="DH254" s="44">
        <f t="shared" si="442"/>
        <v>4.3283000000000002E-2</v>
      </c>
      <c r="DI254" s="44">
        <f t="shared" si="442"/>
        <v>4.1849999999999998E-2</v>
      </c>
      <c r="DJ254" s="44">
        <f t="shared" si="442"/>
        <v>0.10825799999999999</v>
      </c>
      <c r="DK254" s="44">
        <f t="shared" si="442"/>
        <v>9.6419000000000005E-2</v>
      </c>
      <c r="DL254" s="44">
        <f t="shared" si="442"/>
        <v>9.3501000000000001E-2</v>
      </c>
      <c r="DM254" s="44">
        <f t="shared" si="442"/>
        <v>0.18134</v>
      </c>
      <c r="DN254" s="44">
        <f t="shared" si="442"/>
        <v>4.9604000000000002E-2</v>
      </c>
      <c r="DO254" s="44">
        <f t="shared" si="442"/>
        <v>9.7910999999999998E-2</v>
      </c>
      <c r="DP254" s="44">
        <f t="shared" si="442"/>
        <v>9.6420000000000006E-2</v>
      </c>
      <c r="DQ254" s="44">
        <f t="shared" si="442"/>
        <v>2.7725E-2</v>
      </c>
      <c r="DR254" s="44">
        <f t="shared" si="442"/>
        <v>0.18315500000000001</v>
      </c>
      <c r="DS254" s="44">
        <f t="shared" si="442"/>
        <v>0.21010699999999999</v>
      </c>
      <c r="DT254" s="44">
        <f t="shared" si="442"/>
        <v>0.25949</v>
      </c>
      <c r="DU254" s="44">
        <f t="shared" si="442"/>
        <v>0.15728300000000001</v>
      </c>
      <c r="DV254" s="44">
        <f t="shared" si="442"/>
        <v>0.39768199999999998</v>
      </c>
      <c r="DW254" s="44">
        <f t="shared" si="442"/>
        <v>0.201461</v>
      </c>
      <c r="DX254" s="44">
        <f t="shared" si="442"/>
        <v>4.6433000000000002E-2</v>
      </c>
      <c r="DY254" s="44">
        <f t="shared" si="442"/>
        <v>3.6693000000000003E-2</v>
      </c>
      <c r="DZ254" s="44">
        <f t="shared" si="442"/>
        <v>4.3199000000000001E-2</v>
      </c>
      <c r="EA254" s="44">
        <f t="shared" ref="EA254:FF254" si="443">ROUND((EA249-(EA103*EA43)-EA46)/EA47,6)</f>
        <v>1.4527E-2</v>
      </c>
      <c r="EB254" s="44">
        <f t="shared" si="443"/>
        <v>7.7552999999999997E-2</v>
      </c>
      <c r="EC254" s="44">
        <f t="shared" si="443"/>
        <v>0.10722</v>
      </c>
      <c r="ED254" s="44">
        <f t="shared" si="443"/>
        <v>5.7559999999999998E-3</v>
      </c>
      <c r="EE254" s="44">
        <f t="shared" si="443"/>
        <v>0.16738400000000001</v>
      </c>
      <c r="EF254" s="44">
        <f t="shared" si="443"/>
        <v>0.16187399999999999</v>
      </c>
      <c r="EG254" s="44">
        <f t="shared" si="443"/>
        <v>0.11932</v>
      </c>
      <c r="EH254" s="44">
        <f t="shared" si="443"/>
        <v>0.23729700000000001</v>
      </c>
      <c r="EI254" s="44">
        <f t="shared" si="443"/>
        <v>0.140629</v>
      </c>
      <c r="EJ254" s="44">
        <f t="shared" si="443"/>
        <v>0.115593</v>
      </c>
      <c r="EK254" s="44">
        <f t="shared" si="443"/>
        <v>1.4682000000000001E-2</v>
      </c>
      <c r="EL254" s="44">
        <f t="shared" si="443"/>
        <v>2.4448999999999999E-2</v>
      </c>
      <c r="EM254" s="44">
        <f t="shared" si="443"/>
        <v>4.5790999999999998E-2</v>
      </c>
      <c r="EN254" s="44">
        <f t="shared" si="443"/>
        <v>0.18168100000000001</v>
      </c>
      <c r="EO254" s="44">
        <f t="shared" si="443"/>
        <v>9.1070999999999999E-2</v>
      </c>
      <c r="EP254" s="44">
        <f t="shared" si="443"/>
        <v>3.5589999999999997E-2</v>
      </c>
      <c r="EQ254" s="44">
        <f t="shared" si="443"/>
        <v>2.5883E-2</v>
      </c>
      <c r="ER254" s="44">
        <f t="shared" si="443"/>
        <v>4.4301E-2</v>
      </c>
      <c r="ES254" s="44">
        <f t="shared" si="443"/>
        <v>0.11069900000000001</v>
      </c>
      <c r="ET254" s="44">
        <f t="shared" si="443"/>
        <v>0.14818999999999999</v>
      </c>
      <c r="EU254" s="44">
        <f t="shared" si="443"/>
        <v>0.183865</v>
      </c>
      <c r="EV254" s="44">
        <f t="shared" si="443"/>
        <v>3.6004000000000001E-2</v>
      </c>
      <c r="EW254" s="44">
        <f t="shared" si="443"/>
        <v>1.2763999999999999E-2</v>
      </c>
      <c r="EX254" s="44">
        <f t="shared" si="443"/>
        <v>6.5512000000000001E-2</v>
      </c>
      <c r="EY254" s="44">
        <f t="shared" si="443"/>
        <v>0.27811200000000003</v>
      </c>
      <c r="EZ254" s="44">
        <f t="shared" si="443"/>
        <v>8.9274999999999993E-2</v>
      </c>
      <c r="FA254" s="44">
        <f t="shared" si="443"/>
        <v>1.3502999999999999E-2</v>
      </c>
      <c r="FB254" s="44">
        <f t="shared" si="443"/>
        <v>1.1650000000000001E-2</v>
      </c>
      <c r="FC254" s="44">
        <f t="shared" si="443"/>
        <v>5.9672000000000003E-2</v>
      </c>
      <c r="FD254" s="44">
        <f t="shared" si="443"/>
        <v>9.7413E-2</v>
      </c>
      <c r="FE254" s="44">
        <f t="shared" si="443"/>
        <v>5.2634E-2</v>
      </c>
      <c r="FF254" s="44">
        <f t="shared" si="443"/>
        <v>0.15454300000000001</v>
      </c>
      <c r="FG254" s="44">
        <f t="shared" ref="FG254:FR254" si="444">ROUND((FG249-(FG103*FG43)-FG46)/FG47,6)</f>
        <v>0.13100400000000001</v>
      </c>
      <c r="FH254" s="44">
        <f t="shared" si="444"/>
        <v>3.4019000000000001E-2</v>
      </c>
      <c r="FI254" s="44">
        <f t="shared" si="444"/>
        <v>1.8064E-2</v>
      </c>
      <c r="FJ254" s="44">
        <f t="shared" si="444"/>
        <v>3.2865999999999999E-2</v>
      </c>
      <c r="FK254" s="44">
        <f t="shared" si="444"/>
        <v>1.4317E-2</v>
      </c>
      <c r="FL254" s="44">
        <f t="shared" si="444"/>
        <v>5.5260999999999998E-2</v>
      </c>
      <c r="FM254" s="44">
        <f t="shared" si="444"/>
        <v>7.1470000000000006E-2</v>
      </c>
      <c r="FN254" s="44">
        <f t="shared" si="444"/>
        <v>0.100282</v>
      </c>
      <c r="FO254" s="44">
        <f t="shared" si="444"/>
        <v>7.0390000000000001E-3</v>
      </c>
      <c r="FP254" s="44">
        <f t="shared" si="444"/>
        <v>1.9008000000000001E-2</v>
      </c>
      <c r="FQ254" s="44">
        <f t="shared" si="444"/>
        <v>3.4291000000000002E-2</v>
      </c>
      <c r="FR254" s="44">
        <f t="shared" si="444"/>
        <v>2.4146000000000001E-2</v>
      </c>
      <c r="FS254" s="44">
        <f>ROUND((FS249-(FS103*FS43)-FS46)/FS47,6)-0.000001</f>
        <v>1.3577000000000001E-2</v>
      </c>
      <c r="FT254" s="44">
        <f>ROUND((FT249-(FT103*FT43)-FT46)/FT47,6)</f>
        <v>4.1110000000000001E-3</v>
      </c>
      <c r="FU254" s="44">
        <f>ROUND((FU249-(FU103*FU43)-FU46)/FU47,6)</f>
        <v>7.8687999999999994E-2</v>
      </c>
      <c r="FV254" s="44">
        <f>ROUND((FV249-(FV103*FV43)-FV46)/FV47,6)</f>
        <v>6.9543999999999995E-2</v>
      </c>
      <c r="FW254" s="44">
        <f>ROUND((FW249-(FW103*FW43)-FW46)/FW47,6)</f>
        <v>0.16522500000000001</v>
      </c>
      <c r="FX254" s="44">
        <f>ROUND((FX249-(FX103*FX43)-FX46)/FX47,6)</f>
        <v>6.7262000000000002E-2</v>
      </c>
      <c r="FY254" s="44"/>
      <c r="FZ254" s="44">
        <f>SUM(C254:FX254)</f>
        <v>16.783007999999999</v>
      </c>
      <c r="GA254" s="44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626</v>
      </c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627</v>
      </c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98"/>
      <c r="GB256" s="44"/>
      <c r="GC256" s="44"/>
      <c r="GD256" s="44"/>
      <c r="GE256" s="44"/>
      <c r="GF256" s="44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628</v>
      </c>
      <c r="B257" s="7" t="s">
        <v>629</v>
      </c>
      <c r="C257" s="44">
        <f t="shared" ref="C257:AH257" si="445">ROUND(((C49)*(1+C198+C199))/C47,6)</f>
        <v>1.2225189999999999</v>
      </c>
      <c r="D257" s="44">
        <f t="shared" si="445"/>
        <v>0.32159599999999999</v>
      </c>
      <c r="E257" s="44">
        <f t="shared" si="445"/>
        <v>1.200361</v>
      </c>
      <c r="F257" s="44">
        <f t="shared" si="445"/>
        <v>0.526694</v>
      </c>
      <c r="G257" s="44">
        <f t="shared" si="445"/>
        <v>4.1120460000000003</v>
      </c>
      <c r="H257" s="44">
        <f t="shared" si="445"/>
        <v>9.659402</v>
      </c>
      <c r="I257" s="44">
        <f t="shared" si="445"/>
        <v>1.1181319999999999</v>
      </c>
      <c r="J257" s="44">
        <f t="shared" si="445"/>
        <v>7.0240780000000003</v>
      </c>
      <c r="K257" s="44">
        <f t="shared" si="445"/>
        <v>22.776855000000001</v>
      </c>
      <c r="L257" s="44">
        <f t="shared" si="445"/>
        <v>1.569323</v>
      </c>
      <c r="M257" s="44">
        <f t="shared" si="445"/>
        <v>4.504912</v>
      </c>
      <c r="N257" s="44">
        <f t="shared" si="445"/>
        <v>1.8874999999999999E-2</v>
      </c>
      <c r="O257" s="44">
        <f t="shared" si="445"/>
        <v>0.49668600000000002</v>
      </c>
      <c r="P257" s="44">
        <f t="shared" si="445"/>
        <v>23.123581999999999</v>
      </c>
      <c r="Q257" s="44">
        <f t="shared" si="445"/>
        <v>0.29746800000000001</v>
      </c>
      <c r="R257" s="44">
        <f t="shared" si="445"/>
        <v>13.58783</v>
      </c>
      <c r="S257" s="44">
        <f t="shared" si="445"/>
        <v>3.1090810000000002</v>
      </c>
      <c r="T257" s="44">
        <f t="shared" si="445"/>
        <v>35.132235999999999</v>
      </c>
      <c r="U257" s="44">
        <f t="shared" si="445"/>
        <v>44.022637000000003</v>
      </c>
      <c r="V257" s="44">
        <f t="shared" si="445"/>
        <v>32.047010999999998</v>
      </c>
      <c r="W257" s="44">
        <f t="shared" si="445"/>
        <v>120.193451</v>
      </c>
      <c r="X257" s="44">
        <f t="shared" si="445"/>
        <v>57.952435999999999</v>
      </c>
      <c r="Y257" s="44">
        <f t="shared" si="445"/>
        <v>14.082853999999999</v>
      </c>
      <c r="Z257" s="44">
        <f t="shared" si="445"/>
        <v>40.192118999999998</v>
      </c>
      <c r="AA257" s="44">
        <f t="shared" si="445"/>
        <v>0.24784200000000001</v>
      </c>
      <c r="AB257" s="44">
        <f t="shared" si="445"/>
        <v>0.136125</v>
      </c>
      <c r="AC257" s="44">
        <f t="shared" si="445"/>
        <v>4.0531899999999998</v>
      </c>
      <c r="AD257" s="44">
        <f t="shared" si="445"/>
        <v>3.4123510000000001</v>
      </c>
      <c r="AE257" s="44">
        <f t="shared" si="445"/>
        <v>25.649201000000001</v>
      </c>
      <c r="AF257" s="44">
        <f t="shared" si="445"/>
        <v>14.858097000000001</v>
      </c>
      <c r="AG257" s="44">
        <f t="shared" si="445"/>
        <v>2.9368249999999998</v>
      </c>
      <c r="AH257" s="44">
        <f t="shared" si="445"/>
        <v>30.528517000000001</v>
      </c>
      <c r="AI257" s="44">
        <f t="shared" ref="AI257:AY257" si="446">ROUND(((AI49)*(1+AI198+AI199))/AI47,6)</f>
        <v>105.346183</v>
      </c>
      <c r="AJ257" s="44">
        <f t="shared" si="446"/>
        <v>31.720186999999999</v>
      </c>
      <c r="AK257" s="44">
        <f t="shared" si="446"/>
        <v>17.630745000000001</v>
      </c>
      <c r="AL257" s="44">
        <f t="shared" si="446"/>
        <v>15.269646</v>
      </c>
      <c r="AM257" s="44">
        <f t="shared" si="446"/>
        <v>19.221672999999999</v>
      </c>
      <c r="AN257" s="44">
        <f t="shared" si="446"/>
        <v>9.0561310000000006</v>
      </c>
      <c r="AO257" s="44">
        <f t="shared" si="446"/>
        <v>2.558516</v>
      </c>
      <c r="AP257" s="44">
        <f t="shared" si="446"/>
        <v>4.7607999999999998E-2</v>
      </c>
      <c r="AQ257" s="44">
        <f t="shared" si="446"/>
        <v>8.9807839999999999</v>
      </c>
      <c r="AR257" s="44">
        <f t="shared" si="446"/>
        <v>0.13244300000000001</v>
      </c>
      <c r="AS257" s="44">
        <f t="shared" si="446"/>
        <v>0.298537</v>
      </c>
      <c r="AT257" s="44">
        <f t="shared" si="446"/>
        <v>3.6286350000000001</v>
      </c>
      <c r="AU257" s="44">
        <f t="shared" si="446"/>
        <v>19.611294999999998</v>
      </c>
      <c r="AV257" s="44">
        <f t="shared" si="446"/>
        <v>29.697738999999999</v>
      </c>
      <c r="AW257" s="44">
        <f t="shared" si="446"/>
        <v>35.448934000000001</v>
      </c>
      <c r="AX257" s="44">
        <f t="shared" si="446"/>
        <v>41.744732999999997</v>
      </c>
      <c r="AY257" s="44">
        <f t="shared" si="446"/>
        <v>21.218232</v>
      </c>
      <c r="AZ257" s="44">
        <v>1.5291000000000001E-2</v>
      </c>
      <c r="BA257" s="44">
        <f t="shared" ref="BA257:CF257" si="447">ROUND(((BA49)*(1+BA198+BA199))/BA47,6)</f>
        <v>2.0754670000000002</v>
      </c>
      <c r="BB257" s="44">
        <f t="shared" si="447"/>
        <v>5.3777629999999998</v>
      </c>
      <c r="BC257" s="44">
        <f t="shared" si="447"/>
        <v>1.9622000000000001E-2</v>
      </c>
      <c r="BD257" s="44">
        <f t="shared" si="447"/>
        <v>2.3118669999999999</v>
      </c>
      <c r="BE257" s="44">
        <f t="shared" si="447"/>
        <v>7.2342310000000003</v>
      </c>
      <c r="BF257" s="44">
        <f t="shared" si="447"/>
        <v>0.53150500000000001</v>
      </c>
      <c r="BG257" s="44">
        <f t="shared" si="447"/>
        <v>24.810248000000001</v>
      </c>
      <c r="BH257" s="44">
        <f t="shared" si="447"/>
        <v>17.931436999999999</v>
      </c>
      <c r="BI257" s="44">
        <f t="shared" si="447"/>
        <v>24.398427999999999</v>
      </c>
      <c r="BJ257" s="44">
        <f t="shared" si="447"/>
        <v>1.605928</v>
      </c>
      <c r="BK257" s="44">
        <f t="shared" si="447"/>
        <v>0.86057499999999998</v>
      </c>
      <c r="BL257" s="44">
        <f t="shared" si="447"/>
        <v>158.08363</v>
      </c>
      <c r="BM257" s="44">
        <f t="shared" si="447"/>
        <v>31.377357</v>
      </c>
      <c r="BN257" s="44">
        <f t="shared" si="447"/>
        <v>3.610582</v>
      </c>
      <c r="BO257" s="44">
        <f t="shared" si="447"/>
        <v>6.5393720000000002</v>
      </c>
      <c r="BP257" s="44">
        <f t="shared" si="447"/>
        <v>14.508896999999999</v>
      </c>
      <c r="BQ257" s="44">
        <f t="shared" si="447"/>
        <v>0.84064499999999998</v>
      </c>
      <c r="BR257" s="44">
        <f t="shared" si="447"/>
        <v>1.4920020000000001</v>
      </c>
      <c r="BS257" s="44">
        <f t="shared" si="447"/>
        <v>2.3333080000000002</v>
      </c>
      <c r="BT257" s="44">
        <f t="shared" si="447"/>
        <v>2.7366160000000002</v>
      </c>
      <c r="BU257" s="44">
        <f t="shared" si="447"/>
        <v>7.93926</v>
      </c>
      <c r="BV257" s="44">
        <f t="shared" si="447"/>
        <v>1.326309</v>
      </c>
      <c r="BW257" s="44">
        <f t="shared" si="447"/>
        <v>1.4430639999999999</v>
      </c>
      <c r="BX257" s="44">
        <f t="shared" si="447"/>
        <v>21.744619</v>
      </c>
      <c r="BY257" s="44">
        <f t="shared" si="447"/>
        <v>10.513525</v>
      </c>
      <c r="BZ257" s="44">
        <f t="shared" si="447"/>
        <v>35.059092999999997</v>
      </c>
      <c r="CA257" s="44">
        <f t="shared" si="447"/>
        <v>10.959505999999999</v>
      </c>
      <c r="CB257" s="44">
        <f t="shared" si="447"/>
        <v>9.0541999999999997E-2</v>
      </c>
      <c r="CC257" s="44">
        <f t="shared" si="447"/>
        <v>48.231586999999998</v>
      </c>
      <c r="CD257" s="44">
        <f t="shared" si="447"/>
        <v>59.182538999999998</v>
      </c>
      <c r="CE257" s="44">
        <f t="shared" si="447"/>
        <v>24.939245</v>
      </c>
      <c r="CF257" s="44">
        <f t="shared" si="447"/>
        <v>30.360292999999999</v>
      </c>
      <c r="CG257" s="44">
        <f t="shared" ref="CG257:DL257" si="448">ROUND(((CG49)*(1+CG198+CG199))/CG47,6)</f>
        <v>39.339950999999999</v>
      </c>
      <c r="CH257" s="44">
        <f t="shared" si="448"/>
        <v>51.994356000000003</v>
      </c>
      <c r="CI257" s="44">
        <f t="shared" si="448"/>
        <v>9.3432359999999992</v>
      </c>
      <c r="CJ257" s="44">
        <f t="shared" si="448"/>
        <v>4.6610310000000004</v>
      </c>
      <c r="CK257" s="44">
        <f t="shared" si="448"/>
        <v>0.72903300000000004</v>
      </c>
      <c r="CL257" s="44">
        <f t="shared" si="448"/>
        <v>4.7569419999999996</v>
      </c>
      <c r="CM257" s="44">
        <f t="shared" si="448"/>
        <v>4.6125429999999996</v>
      </c>
      <c r="CN257" s="44">
        <f t="shared" si="448"/>
        <v>0.26582</v>
      </c>
      <c r="CO257" s="44">
        <f t="shared" si="448"/>
        <v>0.433647</v>
      </c>
      <c r="CP257" s="44">
        <f t="shared" si="448"/>
        <v>2.1692719999999999</v>
      </c>
      <c r="CQ257" s="44">
        <f t="shared" si="448"/>
        <v>7.64764</v>
      </c>
      <c r="CR257" s="44">
        <f t="shared" si="448"/>
        <v>11.275216</v>
      </c>
      <c r="CS257" s="44">
        <f t="shared" si="448"/>
        <v>19.409123999999998</v>
      </c>
      <c r="CT257" s="44">
        <f t="shared" si="448"/>
        <v>24.252731000000001</v>
      </c>
      <c r="CU257" s="44">
        <f t="shared" si="448"/>
        <v>53.259101999999999</v>
      </c>
      <c r="CV257" s="44">
        <f t="shared" si="448"/>
        <v>45.106940999999999</v>
      </c>
      <c r="CW257" s="44">
        <f t="shared" si="448"/>
        <v>15.646782999999999</v>
      </c>
      <c r="CX257" s="44">
        <f t="shared" si="448"/>
        <v>12.186538000000001</v>
      </c>
      <c r="CY257" s="44">
        <f t="shared" si="448"/>
        <v>151.60876300000001</v>
      </c>
      <c r="CZ257" s="44">
        <f t="shared" si="448"/>
        <v>4.4990069999999998</v>
      </c>
      <c r="DA257" s="44">
        <f t="shared" si="448"/>
        <v>24.293868</v>
      </c>
      <c r="DB257" s="44">
        <f t="shared" si="448"/>
        <v>35.769174999999997</v>
      </c>
      <c r="DC257" s="44">
        <f t="shared" si="448"/>
        <v>16.289777999999998</v>
      </c>
      <c r="DD257" s="44">
        <f t="shared" si="448"/>
        <v>4.2802199999999999</v>
      </c>
      <c r="DE257" s="44">
        <f t="shared" si="448"/>
        <v>6.3869540000000002</v>
      </c>
      <c r="DF257" s="44">
        <f t="shared" si="448"/>
        <v>0.52298800000000001</v>
      </c>
      <c r="DG257" s="44">
        <f t="shared" si="448"/>
        <v>20.577082999999998</v>
      </c>
      <c r="DH257" s="44">
        <f t="shared" si="448"/>
        <v>2.403797</v>
      </c>
      <c r="DI257" s="44">
        <f t="shared" si="448"/>
        <v>1.783148</v>
      </c>
      <c r="DJ257" s="44">
        <f t="shared" si="448"/>
        <v>16.14678</v>
      </c>
      <c r="DK257" s="44">
        <f t="shared" si="448"/>
        <v>20.060635000000001</v>
      </c>
      <c r="DL257" s="44">
        <f t="shared" si="448"/>
        <v>1.7246840000000001</v>
      </c>
      <c r="DM257" s="44">
        <f t="shared" ref="DM257:ER257" si="449">ROUND(((DM49)*(1+DM198+DM199))/DM47,6)</f>
        <v>47.697563000000002</v>
      </c>
      <c r="DN257" s="44">
        <f t="shared" si="449"/>
        <v>3.6955369999999998</v>
      </c>
      <c r="DO257" s="44">
        <f t="shared" si="449"/>
        <v>3.2800159999999998</v>
      </c>
      <c r="DP257" s="44">
        <f t="shared" si="449"/>
        <v>31.058197</v>
      </c>
      <c r="DQ257" s="44">
        <f t="shared" si="449"/>
        <v>3.9232710000000002</v>
      </c>
      <c r="DR257" s="44">
        <f t="shared" si="449"/>
        <v>12.998968</v>
      </c>
      <c r="DS257" s="44">
        <f t="shared" si="449"/>
        <v>25.439902</v>
      </c>
      <c r="DT257" s="44">
        <f t="shared" si="449"/>
        <v>93.749499999999998</v>
      </c>
      <c r="DU257" s="44">
        <f t="shared" si="449"/>
        <v>36.251685999999999</v>
      </c>
      <c r="DV257" s="44">
        <f t="shared" si="449"/>
        <v>127.073657</v>
      </c>
      <c r="DW257" s="44">
        <f t="shared" si="449"/>
        <v>49.997936000000003</v>
      </c>
      <c r="DX257" s="44">
        <f t="shared" si="449"/>
        <v>15.115437999999999</v>
      </c>
      <c r="DY257" s="44">
        <f t="shared" si="449"/>
        <v>8.7458109999999998</v>
      </c>
      <c r="DZ257" s="44">
        <f t="shared" si="449"/>
        <v>5.2590839999999996</v>
      </c>
      <c r="EA257" s="44">
        <f t="shared" si="449"/>
        <v>2.4223029999999999</v>
      </c>
      <c r="EB257" s="44">
        <f t="shared" si="449"/>
        <v>12.878586</v>
      </c>
      <c r="EC257" s="44">
        <f t="shared" si="449"/>
        <v>29.623006</v>
      </c>
      <c r="ED257" s="44">
        <f t="shared" si="449"/>
        <v>0.29344399999999998</v>
      </c>
      <c r="EE257" s="44">
        <f t="shared" si="449"/>
        <v>59.238267</v>
      </c>
      <c r="EF257" s="44">
        <f t="shared" si="449"/>
        <v>11.471280999999999</v>
      </c>
      <c r="EG257" s="44">
        <f t="shared" si="449"/>
        <v>34.803995999999998</v>
      </c>
      <c r="EH257" s="44">
        <f t="shared" si="449"/>
        <v>73.001315000000005</v>
      </c>
      <c r="EI257" s="44">
        <f t="shared" si="449"/>
        <v>0.92040599999999995</v>
      </c>
      <c r="EJ257" s="44">
        <f t="shared" si="449"/>
        <v>1.3001750000000001</v>
      </c>
      <c r="EK257" s="44">
        <f t="shared" si="449"/>
        <v>2.1898930000000001</v>
      </c>
      <c r="EL257" s="44">
        <f t="shared" si="449"/>
        <v>5.1570039999999997</v>
      </c>
      <c r="EM257" s="44">
        <f t="shared" si="449"/>
        <v>10.288663</v>
      </c>
      <c r="EN257" s="44">
        <f t="shared" si="449"/>
        <v>16.675018999999999</v>
      </c>
      <c r="EO257" s="44">
        <f t="shared" si="449"/>
        <v>22.585750999999998</v>
      </c>
      <c r="EP257" s="44">
        <f t="shared" si="449"/>
        <v>7.75366</v>
      </c>
      <c r="EQ257" s="44">
        <f t="shared" si="449"/>
        <v>9.3220000000000004E-3</v>
      </c>
      <c r="ER257" s="44">
        <f t="shared" si="449"/>
        <v>10.941651999999999</v>
      </c>
      <c r="ES257" s="44">
        <f t="shared" ref="ES257:FX257" si="450">ROUND(((ES49)*(1+ES198+ES199))/ES47,6)</f>
        <v>45.727955000000001</v>
      </c>
      <c r="ET257" s="44">
        <f t="shared" si="450"/>
        <v>41.597346000000002</v>
      </c>
      <c r="EU257" s="44">
        <f t="shared" si="450"/>
        <v>27.545674000000002</v>
      </c>
      <c r="EV257" s="44">
        <f t="shared" si="450"/>
        <v>22.360869000000001</v>
      </c>
      <c r="EW257" s="44">
        <f t="shared" si="450"/>
        <v>1.1465099999999999</v>
      </c>
      <c r="EX257" s="44">
        <f t="shared" si="450"/>
        <v>20.024574000000001</v>
      </c>
      <c r="EY257" s="44">
        <f t="shared" si="450"/>
        <v>29.657737000000001</v>
      </c>
      <c r="EZ257" s="44">
        <f t="shared" si="450"/>
        <v>39.703093000000003</v>
      </c>
      <c r="FA257" s="44">
        <f t="shared" si="450"/>
        <v>0.40993099999999999</v>
      </c>
      <c r="FB257" s="44">
        <f t="shared" si="450"/>
        <v>3.0851760000000001</v>
      </c>
      <c r="FC257" s="44">
        <f t="shared" si="450"/>
        <v>3.041477</v>
      </c>
      <c r="FD257" s="44">
        <f t="shared" si="450"/>
        <v>21.980302999999999</v>
      </c>
      <c r="FE257" s="44">
        <f t="shared" si="450"/>
        <v>28.780487000000001</v>
      </c>
      <c r="FF257" s="44">
        <f t="shared" si="450"/>
        <v>48.039766999999998</v>
      </c>
      <c r="FG257" s="44">
        <f t="shared" si="450"/>
        <v>55.269914</v>
      </c>
      <c r="FH257" s="44">
        <f t="shared" si="450"/>
        <v>21.529212999999999</v>
      </c>
      <c r="FI257" s="44">
        <f t="shared" si="450"/>
        <v>1.0355160000000001</v>
      </c>
      <c r="FJ257" s="44">
        <f t="shared" si="450"/>
        <v>1.8711249999999999</v>
      </c>
      <c r="FK257" s="44">
        <f t="shared" si="450"/>
        <v>0.64093699999999998</v>
      </c>
      <c r="FL257" s="44">
        <f t="shared" si="450"/>
        <v>0.86242700000000005</v>
      </c>
      <c r="FM257" s="44">
        <f t="shared" si="450"/>
        <v>2.1541450000000002</v>
      </c>
      <c r="FN257" s="44">
        <f t="shared" si="450"/>
        <v>0.483734</v>
      </c>
      <c r="FO257" s="44">
        <f t="shared" si="450"/>
        <v>0.68420800000000004</v>
      </c>
      <c r="FP257" s="44">
        <f t="shared" si="450"/>
        <v>0.89924499999999996</v>
      </c>
      <c r="FQ257" s="44">
        <f t="shared" si="450"/>
        <v>3.7848220000000001</v>
      </c>
      <c r="FR257" s="44">
        <f t="shared" si="450"/>
        <v>9.0492220000000003</v>
      </c>
      <c r="FS257" s="44">
        <f t="shared" si="450"/>
        <v>4.6176789999999999</v>
      </c>
      <c r="FT257" s="44">
        <f t="shared" si="450"/>
        <v>3.1459640000000002</v>
      </c>
      <c r="FU257" s="44">
        <f t="shared" si="450"/>
        <v>8.8244819999999997</v>
      </c>
      <c r="FV257" s="44">
        <f t="shared" si="450"/>
        <v>9.7531090000000003</v>
      </c>
      <c r="FW257" s="44">
        <f t="shared" si="450"/>
        <v>53.952511999999999</v>
      </c>
      <c r="FX257" s="44">
        <f t="shared" si="450"/>
        <v>56.824916000000002</v>
      </c>
      <c r="FY257" s="44"/>
      <c r="FZ257" s="44"/>
      <c r="GA257" s="44"/>
      <c r="GB257" s="44"/>
      <c r="GC257" s="44"/>
      <c r="GD257" s="44"/>
      <c r="GE257" s="44"/>
      <c r="GF257" s="44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630</v>
      </c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7"/>
      <c r="GB258" s="44"/>
      <c r="GC258" s="44"/>
      <c r="GD258" s="44"/>
      <c r="GE258" s="44"/>
      <c r="GF258" s="44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631</v>
      </c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7"/>
      <c r="GB259" s="44"/>
      <c r="GC259" s="44"/>
      <c r="GD259" s="44"/>
      <c r="GE259" s="44"/>
      <c r="GF259" s="44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632</v>
      </c>
      <c r="B260" s="7" t="s">
        <v>633</v>
      </c>
      <c r="C260" s="44">
        <f t="shared" ref="C260:BN260" si="451">MIN(C252,C254,C257)</f>
        <v>2.7E-2</v>
      </c>
      <c r="D260" s="44">
        <f t="shared" si="451"/>
        <v>2.7E-2</v>
      </c>
      <c r="E260" s="44">
        <f t="shared" si="451"/>
        <v>2.5687999999999999E-2</v>
      </c>
      <c r="F260" s="44">
        <f t="shared" si="451"/>
        <v>2.7E-2</v>
      </c>
      <c r="G260" s="44">
        <f t="shared" si="451"/>
        <v>2.3285E-2</v>
      </c>
      <c r="H260" s="44">
        <f t="shared" si="451"/>
        <v>2.7E-2</v>
      </c>
      <c r="I260" s="44">
        <f t="shared" si="451"/>
        <v>2.7E-2</v>
      </c>
      <c r="J260" s="44">
        <f t="shared" si="451"/>
        <v>2.7E-2</v>
      </c>
      <c r="K260" s="44">
        <f t="shared" si="451"/>
        <v>2.7E-2</v>
      </c>
      <c r="L260" s="44">
        <f t="shared" si="451"/>
        <v>2.2894999999999999E-2</v>
      </c>
      <c r="M260" s="44">
        <f t="shared" si="451"/>
        <v>2.1946999999999998E-2</v>
      </c>
      <c r="N260" s="44">
        <f>MIN(N252,N254)</f>
        <v>1.8756000000000002E-2</v>
      </c>
      <c r="O260" s="44">
        <f t="shared" si="451"/>
        <v>2.6353000000000001E-2</v>
      </c>
      <c r="P260" s="44">
        <f t="shared" si="451"/>
        <v>2.7E-2</v>
      </c>
      <c r="Q260" s="44">
        <f t="shared" si="451"/>
        <v>2.7E-2</v>
      </c>
      <c r="R260" s="44">
        <f t="shared" si="451"/>
        <v>2.4909000000000001E-2</v>
      </c>
      <c r="S260" s="44">
        <f t="shared" si="451"/>
        <v>2.2013999999999999E-2</v>
      </c>
      <c r="T260" s="44">
        <f t="shared" si="451"/>
        <v>2.0301E-2</v>
      </c>
      <c r="U260" s="44">
        <f t="shared" si="451"/>
        <v>1.9800999999999999E-2</v>
      </c>
      <c r="V260" s="44">
        <f t="shared" si="451"/>
        <v>2.7E-2</v>
      </c>
      <c r="W260" s="44">
        <f t="shared" si="451"/>
        <v>2.7E-2</v>
      </c>
      <c r="X260" s="44">
        <f t="shared" si="451"/>
        <v>1.1756000000000001E-2</v>
      </c>
      <c r="Y260" s="44">
        <f t="shared" si="451"/>
        <v>2.0498000000000002E-2</v>
      </c>
      <c r="Z260" s="44">
        <f t="shared" si="451"/>
        <v>1.9853000000000003E-2</v>
      </c>
      <c r="AA260" s="44">
        <f t="shared" si="451"/>
        <v>2.5995000000000001E-2</v>
      </c>
      <c r="AB260" s="44">
        <f t="shared" si="451"/>
        <v>2.6023000000000001E-2</v>
      </c>
      <c r="AC260" s="44">
        <f t="shared" si="451"/>
        <v>1.6982000000000001E-2</v>
      </c>
      <c r="AD260" s="44">
        <f t="shared" si="451"/>
        <v>1.5692999999999999E-2</v>
      </c>
      <c r="AE260" s="44">
        <f t="shared" si="451"/>
        <v>8.8140000000000007E-3</v>
      </c>
      <c r="AF260" s="44">
        <f t="shared" si="451"/>
        <v>7.6740000000000003E-3</v>
      </c>
      <c r="AG260" s="44">
        <f t="shared" si="451"/>
        <v>1.3481E-2</v>
      </c>
      <c r="AH260" s="44">
        <f t="shared" si="451"/>
        <v>1.8123E-2</v>
      </c>
      <c r="AI260" s="44">
        <f t="shared" si="451"/>
        <v>2.7E-2</v>
      </c>
      <c r="AJ260" s="44">
        <f t="shared" si="451"/>
        <v>1.9788E-2</v>
      </c>
      <c r="AK260" s="44">
        <f t="shared" si="451"/>
        <v>1.728E-2</v>
      </c>
      <c r="AL260" s="44">
        <f t="shared" si="451"/>
        <v>2.7E-2</v>
      </c>
      <c r="AM260" s="44">
        <f t="shared" si="451"/>
        <v>1.7449000000000003E-2</v>
      </c>
      <c r="AN260" s="44">
        <f t="shared" si="451"/>
        <v>2.3902999999999997E-2</v>
      </c>
      <c r="AO260" s="44">
        <f t="shared" si="451"/>
        <v>2.3656E-2</v>
      </c>
      <c r="AP260" s="44">
        <f t="shared" si="451"/>
        <v>2.6541000000000002E-2</v>
      </c>
      <c r="AQ260" s="44">
        <f t="shared" si="451"/>
        <v>1.6558999999999997E-2</v>
      </c>
      <c r="AR260" s="44">
        <f t="shared" si="451"/>
        <v>2.6440000000000002E-2</v>
      </c>
      <c r="AS260" s="44">
        <f t="shared" si="451"/>
        <v>1.2137999999999999E-2</v>
      </c>
      <c r="AT260" s="44">
        <f t="shared" si="451"/>
        <v>2.7E-2</v>
      </c>
      <c r="AU260" s="44">
        <f t="shared" si="451"/>
        <v>2.0187999999999998E-2</v>
      </c>
      <c r="AV260" s="44">
        <f t="shared" si="451"/>
        <v>2.6359E-2</v>
      </c>
      <c r="AW260" s="44">
        <f t="shared" si="451"/>
        <v>2.1222000000000001E-2</v>
      </c>
      <c r="AX260" s="44">
        <f t="shared" si="451"/>
        <v>1.7797999999999998E-2</v>
      </c>
      <c r="AY260" s="44">
        <f t="shared" si="451"/>
        <v>2.7E-2</v>
      </c>
      <c r="AZ260" s="44">
        <f>MIN(AZ252,AZ254,AZ257)</f>
        <v>1.5291000000000001E-2</v>
      </c>
      <c r="BA260" s="44">
        <f t="shared" si="451"/>
        <v>2.2893999999999998E-2</v>
      </c>
      <c r="BB260" s="44">
        <f t="shared" si="451"/>
        <v>2.0684000000000001E-2</v>
      </c>
      <c r="BC260" s="44">
        <f>MIN(BC252,BC254)</f>
        <v>2.0715000000000001E-2</v>
      </c>
      <c r="BD260" s="44">
        <f t="shared" si="451"/>
        <v>2.7E-2</v>
      </c>
      <c r="BE260" s="44">
        <f t="shared" si="451"/>
        <v>2.3816E-2</v>
      </c>
      <c r="BF260" s="44">
        <f t="shared" si="451"/>
        <v>2.7E-2</v>
      </c>
      <c r="BG260" s="44">
        <f t="shared" si="451"/>
        <v>2.7E-2</v>
      </c>
      <c r="BH260" s="44">
        <f t="shared" si="451"/>
        <v>2.2419000000000001E-2</v>
      </c>
      <c r="BI260" s="44">
        <f t="shared" si="451"/>
        <v>9.4330000000000004E-3</v>
      </c>
      <c r="BJ260" s="44">
        <f t="shared" si="451"/>
        <v>2.4164000000000001E-2</v>
      </c>
      <c r="BK260" s="44">
        <f t="shared" si="451"/>
        <v>2.5458999999999999E-2</v>
      </c>
      <c r="BL260" s="44">
        <f t="shared" si="451"/>
        <v>2.7E-2</v>
      </c>
      <c r="BM260" s="44">
        <f t="shared" si="451"/>
        <v>2.1833999999999999E-2</v>
      </c>
      <c r="BN260" s="44">
        <f t="shared" si="451"/>
        <v>2.7E-2</v>
      </c>
      <c r="BO260" s="44">
        <f t="shared" ref="BO260:DZ260" si="452">MIN(BO252,BO254,BO257)</f>
        <v>1.6202999999999999E-2</v>
      </c>
      <c r="BP260" s="44">
        <f t="shared" si="452"/>
        <v>2.2702000000000003E-2</v>
      </c>
      <c r="BQ260" s="44">
        <f t="shared" si="452"/>
        <v>2.2759000000000001E-2</v>
      </c>
      <c r="BR260" s="44">
        <f t="shared" si="452"/>
        <v>5.7000000000000002E-3</v>
      </c>
      <c r="BS260" s="44">
        <f t="shared" si="452"/>
        <v>3.2309999999999999E-3</v>
      </c>
      <c r="BT260" s="44">
        <f t="shared" si="452"/>
        <v>5.0750000000000005E-3</v>
      </c>
      <c r="BU260" s="44">
        <f t="shared" si="452"/>
        <v>1.4811E-2</v>
      </c>
      <c r="BV260" s="44">
        <f t="shared" si="452"/>
        <v>1.2775E-2</v>
      </c>
      <c r="BW260" s="44">
        <f t="shared" si="452"/>
        <v>1.55E-2</v>
      </c>
      <c r="BX260" s="44">
        <f t="shared" si="452"/>
        <v>1.7599E-2</v>
      </c>
      <c r="BY260" s="44">
        <f t="shared" si="452"/>
        <v>2.4780999999999997E-2</v>
      </c>
      <c r="BZ260" s="44">
        <f t="shared" si="452"/>
        <v>2.7E-2</v>
      </c>
      <c r="CA260" s="44">
        <f>MIN(CA252,CA254)</f>
        <v>2.3040999999999999E-2</v>
      </c>
      <c r="CB260" s="44">
        <f t="shared" si="452"/>
        <v>2.7E-2</v>
      </c>
      <c r="CC260" s="44">
        <f t="shared" si="452"/>
        <v>2.3199000000000001E-2</v>
      </c>
      <c r="CD260" s="44">
        <f t="shared" si="452"/>
        <v>2.052E-2</v>
      </c>
      <c r="CE260" s="44">
        <f t="shared" si="452"/>
        <v>2.7E-2</v>
      </c>
      <c r="CF260" s="44">
        <f t="shared" si="452"/>
        <v>2.3463000000000001E-2</v>
      </c>
      <c r="CG260" s="44">
        <f t="shared" si="452"/>
        <v>2.7E-2</v>
      </c>
      <c r="CH260" s="44">
        <f t="shared" si="452"/>
        <v>2.3188E-2</v>
      </c>
      <c r="CI260" s="44">
        <f t="shared" si="452"/>
        <v>2.5180000000000001E-2</v>
      </c>
      <c r="CJ260" s="44">
        <f t="shared" si="452"/>
        <v>2.4469000000000001E-2</v>
      </c>
      <c r="CK260" s="44">
        <f t="shared" si="452"/>
        <v>7.6010000000000001E-3</v>
      </c>
      <c r="CL260" s="44">
        <f t="shared" si="452"/>
        <v>9.2289999999999994E-3</v>
      </c>
      <c r="CM260" s="44">
        <f t="shared" si="452"/>
        <v>3.274E-3</v>
      </c>
      <c r="CN260" s="44">
        <f t="shared" si="452"/>
        <v>2.7E-2</v>
      </c>
      <c r="CO260" s="44">
        <f t="shared" si="452"/>
        <v>2.3359999999999999E-2</v>
      </c>
      <c r="CP260" s="44">
        <f t="shared" si="452"/>
        <v>2.1329999999999998E-2</v>
      </c>
      <c r="CQ260" s="44">
        <f t="shared" si="452"/>
        <v>1.3427E-2</v>
      </c>
      <c r="CR260" s="44">
        <f t="shared" si="452"/>
        <v>2.6799999999999997E-3</v>
      </c>
      <c r="CS260" s="44">
        <f t="shared" si="452"/>
        <v>2.3658000000000002E-2</v>
      </c>
      <c r="CT260" s="44">
        <f t="shared" si="452"/>
        <v>9.5199999999999989E-3</v>
      </c>
      <c r="CU260" s="44">
        <f t="shared" si="452"/>
        <v>2.0615999999999999E-2</v>
      </c>
      <c r="CV260" s="44">
        <f t="shared" si="452"/>
        <v>1.1979E-2</v>
      </c>
      <c r="CW260" s="44">
        <f t="shared" si="452"/>
        <v>1.8086999999999999E-2</v>
      </c>
      <c r="CX260" s="44">
        <f t="shared" si="452"/>
        <v>2.2824000000000001E-2</v>
      </c>
      <c r="CY260" s="44">
        <f t="shared" si="452"/>
        <v>2.7E-2</v>
      </c>
      <c r="CZ260" s="44">
        <f t="shared" si="452"/>
        <v>2.7E-2</v>
      </c>
      <c r="DA260" s="44">
        <f t="shared" si="452"/>
        <v>2.7E-2</v>
      </c>
      <c r="DB260" s="44">
        <f t="shared" si="452"/>
        <v>2.7E-2</v>
      </c>
      <c r="DC260" s="44">
        <f t="shared" si="452"/>
        <v>1.8418E-2</v>
      </c>
      <c r="DD260" s="44">
        <f t="shared" si="452"/>
        <v>4.4299999999999999E-3</v>
      </c>
      <c r="DE260" s="44">
        <f t="shared" si="452"/>
        <v>1.2449999999999999E-2</v>
      </c>
      <c r="DF260" s="44">
        <f t="shared" si="452"/>
        <v>2.5214E-2</v>
      </c>
      <c r="DG260" s="44">
        <f t="shared" si="452"/>
        <v>2.1453E-2</v>
      </c>
      <c r="DH260" s="44">
        <f t="shared" si="452"/>
        <v>2.1515999999999997E-2</v>
      </c>
      <c r="DI260" s="44">
        <f t="shared" si="452"/>
        <v>1.9844999999999998E-2</v>
      </c>
      <c r="DJ260" s="44">
        <f t="shared" si="452"/>
        <v>2.1883E-2</v>
      </c>
      <c r="DK260" s="44">
        <f t="shared" si="452"/>
        <v>1.6658000000000003E-2</v>
      </c>
      <c r="DL260" s="44">
        <f t="shared" si="452"/>
        <v>2.2966999999999998E-2</v>
      </c>
      <c r="DM260" s="44">
        <f t="shared" si="452"/>
        <v>2.0899000000000001E-2</v>
      </c>
      <c r="DN260" s="44">
        <f t="shared" si="452"/>
        <v>2.7E-2</v>
      </c>
      <c r="DO260" s="44">
        <f t="shared" si="452"/>
        <v>2.7E-2</v>
      </c>
      <c r="DP260" s="44">
        <f t="shared" si="452"/>
        <v>2.7E-2</v>
      </c>
      <c r="DQ260" s="44">
        <f t="shared" si="452"/>
        <v>2.4545000000000001E-2</v>
      </c>
      <c r="DR260" s="44">
        <f t="shared" si="452"/>
        <v>2.5417000000000002E-2</v>
      </c>
      <c r="DS260" s="44">
        <f t="shared" si="452"/>
        <v>2.6924E-2</v>
      </c>
      <c r="DT260" s="44">
        <f t="shared" si="452"/>
        <v>2.2728999999999999E-2</v>
      </c>
      <c r="DU260" s="44">
        <f t="shared" si="452"/>
        <v>2.7E-2</v>
      </c>
      <c r="DV260" s="44">
        <f t="shared" si="452"/>
        <v>2.7E-2</v>
      </c>
      <c r="DW260" s="44">
        <f t="shared" si="452"/>
        <v>2.2997E-2</v>
      </c>
      <c r="DX260" s="44">
        <f t="shared" si="452"/>
        <v>1.9931000000000001E-2</v>
      </c>
      <c r="DY260" s="44">
        <f t="shared" si="452"/>
        <v>1.3928000000000001E-2</v>
      </c>
      <c r="DZ260" s="44">
        <f t="shared" si="452"/>
        <v>1.8661999999999998E-2</v>
      </c>
      <c r="EA260" s="44">
        <f t="shared" ref="EA260:FN260" si="453">MIN(EA252,EA254,EA257)</f>
        <v>1.2636E-2</v>
      </c>
      <c r="EB260" s="44">
        <f t="shared" si="453"/>
        <v>2.7E-2</v>
      </c>
      <c r="EC260" s="44">
        <f t="shared" si="453"/>
        <v>2.7E-2</v>
      </c>
      <c r="ED260" s="44">
        <f t="shared" si="453"/>
        <v>5.156E-3</v>
      </c>
      <c r="EE260" s="44">
        <f t="shared" si="453"/>
        <v>2.7E-2</v>
      </c>
      <c r="EF260" s="44">
        <f t="shared" si="453"/>
        <v>2.0594999999999999E-2</v>
      </c>
      <c r="EG260" s="44">
        <f t="shared" si="453"/>
        <v>2.7E-2</v>
      </c>
      <c r="EH260" s="44">
        <f t="shared" si="453"/>
        <v>2.6053E-2</v>
      </c>
      <c r="EI260" s="44">
        <f t="shared" si="453"/>
        <v>2.7E-2</v>
      </c>
      <c r="EJ260" s="44">
        <f t="shared" si="453"/>
        <v>2.7E-2</v>
      </c>
      <c r="EK260" s="44">
        <f t="shared" si="453"/>
        <v>6.7670000000000004E-3</v>
      </c>
      <c r="EL260" s="44">
        <f t="shared" si="453"/>
        <v>3.1160000000000003E-3</v>
      </c>
      <c r="EM260" s="44">
        <f t="shared" si="453"/>
        <v>1.7308E-2</v>
      </c>
      <c r="EN260" s="44">
        <f t="shared" si="453"/>
        <v>2.7E-2</v>
      </c>
      <c r="EO260" s="44">
        <f t="shared" si="453"/>
        <v>2.7E-2</v>
      </c>
      <c r="EP260" s="44">
        <f t="shared" si="453"/>
        <v>2.1585999999999998E-2</v>
      </c>
      <c r="EQ260" s="44">
        <f>MIN(EQ252,EQ254)</f>
        <v>9.3989999999999994E-3</v>
      </c>
      <c r="ER260" s="44">
        <f t="shared" si="453"/>
        <v>2.2283000000000001E-2</v>
      </c>
      <c r="ES260" s="44">
        <f t="shared" si="453"/>
        <v>2.4558E-2</v>
      </c>
      <c r="ET260" s="44">
        <f t="shared" si="453"/>
        <v>2.7E-2</v>
      </c>
      <c r="EU260" s="44">
        <f t="shared" si="453"/>
        <v>2.7E-2</v>
      </c>
      <c r="EV260" s="44">
        <f t="shared" si="453"/>
        <v>1.1965E-2</v>
      </c>
      <c r="EW260" s="44">
        <f t="shared" si="453"/>
        <v>7.0530000000000002E-3</v>
      </c>
      <c r="EX260" s="44">
        <f t="shared" si="453"/>
        <v>4.9100000000000003E-3</v>
      </c>
      <c r="EY260" s="44">
        <f t="shared" si="453"/>
        <v>2.7E-2</v>
      </c>
      <c r="EZ260" s="44">
        <f t="shared" si="453"/>
        <v>2.3942000000000001E-2</v>
      </c>
      <c r="FA260" s="44">
        <f t="shared" si="453"/>
        <v>1.1486000000000001E-2</v>
      </c>
      <c r="FB260" s="44">
        <f>MIN(FB252,FB254)</f>
        <v>9.2540000000000001E-3</v>
      </c>
      <c r="FC260" s="44">
        <f t="shared" si="453"/>
        <v>2.3550000000000001E-2</v>
      </c>
      <c r="FD260" s="44">
        <f t="shared" si="453"/>
        <v>2.5437999999999999E-2</v>
      </c>
      <c r="FE260" s="44">
        <f t="shared" si="453"/>
        <v>1.5180999999999998E-2</v>
      </c>
      <c r="FF260" s="44">
        <f t="shared" si="453"/>
        <v>2.7E-2</v>
      </c>
      <c r="FG260" s="44">
        <f t="shared" si="453"/>
        <v>2.7E-2</v>
      </c>
      <c r="FH260" s="44">
        <f t="shared" si="453"/>
        <v>2.0771999999999999E-2</v>
      </c>
      <c r="FI260" s="44">
        <f t="shared" si="453"/>
        <v>7.1999999999999998E-3</v>
      </c>
      <c r="FJ260" s="44">
        <f t="shared" si="453"/>
        <v>2.0437999999999998E-2</v>
      </c>
      <c r="FK260" s="44">
        <f t="shared" si="453"/>
        <v>1.1845000000000001E-2</v>
      </c>
      <c r="FL260" s="44">
        <f t="shared" si="453"/>
        <v>2.7E-2</v>
      </c>
      <c r="FM260" s="44">
        <f t="shared" si="453"/>
        <v>1.9414000000000001E-2</v>
      </c>
      <c r="FN260" s="44">
        <f t="shared" si="453"/>
        <v>2.7E-2</v>
      </c>
      <c r="FO260" s="44">
        <f>MIN(FO252,FO254)</f>
        <v>5.6239999999999997E-3</v>
      </c>
      <c r="FP260" s="44">
        <f>MIN(FP252,FP254)</f>
        <v>1.2143000000000001E-2</v>
      </c>
      <c r="FQ260" s="44">
        <f t="shared" ref="FQ260:FX260" si="454">MIN(FQ252,FQ254,FQ257)</f>
        <v>1.788E-2</v>
      </c>
      <c r="FR260" s="44">
        <f t="shared" si="454"/>
        <v>1.2565E-2</v>
      </c>
      <c r="FS260" s="44">
        <f t="shared" si="454"/>
        <v>5.0679999999999996E-3</v>
      </c>
      <c r="FT260" s="44">
        <f>MIN(FT252,FT254)</f>
        <v>4.078E-3</v>
      </c>
      <c r="FU260" s="44">
        <f t="shared" si="454"/>
        <v>1.9344999999999998E-2</v>
      </c>
      <c r="FV260" s="44">
        <f t="shared" si="454"/>
        <v>1.6032000000000001E-2</v>
      </c>
      <c r="FW260" s="44">
        <f t="shared" si="454"/>
        <v>2.2498000000000001E-2</v>
      </c>
      <c r="FX260" s="44">
        <f t="shared" si="454"/>
        <v>2.0675000000000002E-2</v>
      </c>
      <c r="FY260" s="44"/>
      <c r="FZ260" s="44"/>
      <c r="GA260" s="7"/>
      <c r="GB260" s="44"/>
      <c r="GC260" s="44"/>
      <c r="GD260" s="44"/>
      <c r="GE260" s="44"/>
      <c r="GF260" s="44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634</v>
      </c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7"/>
      <c r="GB261" s="44"/>
      <c r="GC261" s="44"/>
      <c r="GD261" s="44"/>
      <c r="GE261" s="44"/>
      <c r="GF261" s="44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635</v>
      </c>
      <c r="B262" s="7" t="s">
        <v>636</v>
      </c>
      <c r="C262" s="99">
        <v>0</v>
      </c>
      <c r="D262" s="99">
        <v>0</v>
      </c>
      <c r="E262" s="99">
        <v>0</v>
      </c>
      <c r="F262" s="99">
        <v>0</v>
      </c>
      <c r="G262" s="99">
        <v>0</v>
      </c>
      <c r="H262" s="99">
        <v>0</v>
      </c>
      <c r="I262" s="99">
        <v>0</v>
      </c>
      <c r="J262" s="99">
        <v>0</v>
      </c>
      <c r="K262" s="99">
        <v>0</v>
      </c>
      <c r="L262" s="99">
        <v>0</v>
      </c>
      <c r="M262" s="99">
        <v>0</v>
      </c>
      <c r="N262" s="99">
        <v>0</v>
      </c>
      <c r="O262" s="99">
        <v>0</v>
      </c>
      <c r="P262" s="99">
        <v>0</v>
      </c>
      <c r="Q262" s="99">
        <v>0</v>
      </c>
      <c r="R262" s="99">
        <v>0</v>
      </c>
      <c r="S262" s="99">
        <v>0</v>
      </c>
      <c r="T262" s="99">
        <v>0</v>
      </c>
      <c r="U262" s="99">
        <v>0</v>
      </c>
      <c r="V262" s="99">
        <v>0</v>
      </c>
      <c r="W262" s="99">
        <v>0</v>
      </c>
      <c r="X262" s="99">
        <v>0</v>
      </c>
      <c r="Y262" s="99">
        <v>0</v>
      </c>
      <c r="Z262" s="99">
        <v>0</v>
      </c>
      <c r="AA262" s="99">
        <v>0</v>
      </c>
      <c r="AB262" s="99">
        <v>0</v>
      </c>
      <c r="AC262" s="99">
        <v>0</v>
      </c>
      <c r="AD262" s="99">
        <v>0</v>
      </c>
      <c r="AE262" s="99">
        <v>0</v>
      </c>
      <c r="AF262" s="99">
        <v>0</v>
      </c>
      <c r="AG262" s="99">
        <v>0</v>
      </c>
      <c r="AH262" s="99">
        <v>0</v>
      </c>
      <c r="AI262" s="99">
        <v>0</v>
      </c>
      <c r="AJ262" s="99">
        <v>0</v>
      </c>
      <c r="AK262" s="99">
        <v>0</v>
      </c>
      <c r="AL262" s="99">
        <v>0</v>
      </c>
      <c r="AM262" s="99">
        <v>0</v>
      </c>
      <c r="AN262" s="99">
        <v>0</v>
      </c>
      <c r="AO262" s="99">
        <v>0</v>
      </c>
      <c r="AP262" s="99">
        <v>0</v>
      </c>
      <c r="AQ262" s="99">
        <v>0</v>
      </c>
      <c r="AR262" s="99">
        <v>0</v>
      </c>
      <c r="AS262" s="99">
        <v>0</v>
      </c>
      <c r="AT262" s="99">
        <v>0</v>
      </c>
      <c r="AU262" s="99">
        <v>0</v>
      </c>
      <c r="AV262" s="99">
        <v>0</v>
      </c>
      <c r="AW262" s="99">
        <v>0</v>
      </c>
      <c r="AX262" s="99">
        <v>0</v>
      </c>
      <c r="AY262" s="99">
        <v>0</v>
      </c>
      <c r="AZ262" s="99">
        <v>0</v>
      </c>
      <c r="BA262" s="99">
        <v>0</v>
      </c>
      <c r="BB262" s="99">
        <v>0</v>
      </c>
      <c r="BC262" s="99">
        <v>0</v>
      </c>
      <c r="BD262" s="99">
        <v>0</v>
      </c>
      <c r="BE262" s="99">
        <v>0</v>
      </c>
      <c r="BF262" s="99">
        <v>0</v>
      </c>
      <c r="BG262" s="99">
        <v>0</v>
      </c>
      <c r="BH262" s="99">
        <v>0</v>
      </c>
      <c r="BI262" s="99">
        <v>0</v>
      </c>
      <c r="BJ262" s="99">
        <v>0</v>
      </c>
      <c r="BK262" s="99">
        <v>0</v>
      </c>
      <c r="BL262" s="99">
        <v>0</v>
      </c>
      <c r="BM262" s="99">
        <v>0</v>
      </c>
      <c r="BN262" s="99">
        <v>0</v>
      </c>
      <c r="BO262" s="99">
        <v>0</v>
      </c>
      <c r="BP262" s="99">
        <v>0</v>
      </c>
      <c r="BQ262" s="99">
        <v>0</v>
      </c>
      <c r="BR262" s="99">
        <v>0</v>
      </c>
      <c r="BS262" s="99">
        <v>0</v>
      </c>
      <c r="BT262" s="99">
        <v>0</v>
      </c>
      <c r="BU262" s="99">
        <v>0</v>
      </c>
      <c r="BV262" s="99">
        <v>0</v>
      </c>
      <c r="BW262" s="99">
        <v>0</v>
      </c>
      <c r="BX262" s="99">
        <v>0</v>
      </c>
      <c r="BY262" s="99">
        <v>0</v>
      </c>
      <c r="BZ262" s="99">
        <v>0</v>
      </c>
      <c r="CA262" s="99">
        <v>0</v>
      </c>
      <c r="CB262" s="99">
        <v>0</v>
      </c>
      <c r="CC262" s="99">
        <v>0</v>
      </c>
      <c r="CD262" s="99">
        <v>0</v>
      </c>
      <c r="CE262" s="99">
        <v>0</v>
      </c>
      <c r="CF262" s="99">
        <v>0</v>
      </c>
      <c r="CG262" s="99">
        <v>0</v>
      </c>
      <c r="CH262" s="99">
        <v>0</v>
      </c>
      <c r="CI262" s="99">
        <v>0</v>
      </c>
      <c r="CJ262" s="99">
        <v>0</v>
      </c>
      <c r="CK262" s="99">
        <v>0</v>
      </c>
      <c r="CL262" s="99">
        <v>0</v>
      </c>
      <c r="CM262" s="99">
        <v>0</v>
      </c>
      <c r="CN262" s="99">
        <v>0</v>
      </c>
      <c r="CO262" s="99">
        <v>0</v>
      </c>
      <c r="CP262" s="99">
        <v>0</v>
      </c>
      <c r="CQ262" s="99">
        <v>0</v>
      </c>
      <c r="CR262" s="99">
        <v>0</v>
      </c>
      <c r="CS262" s="99">
        <v>0</v>
      </c>
      <c r="CT262" s="99">
        <v>0</v>
      </c>
      <c r="CU262" s="99">
        <v>0</v>
      </c>
      <c r="CV262" s="99">
        <v>0</v>
      </c>
      <c r="CW262" s="99">
        <v>0</v>
      </c>
      <c r="CX262" s="99">
        <v>0</v>
      </c>
      <c r="CY262" s="99">
        <v>0</v>
      </c>
      <c r="CZ262" s="99">
        <v>0</v>
      </c>
      <c r="DA262" s="99">
        <v>0</v>
      </c>
      <c r="DB262" s="99">
        <v>0</v>
      </c>
      <c r="DC262" s="99">
        <v>0</v>
      </c>
      <c r="DD262" s="99">
        <v>0</v>
      </c>
      <c r="DE262" s="99">
        <v>0</v>
      </c>
      <c r="DF262" s="99">
        <v>0</v>
      </c>
      <c r="DG262" s="99">
        <v>0</v>
      </c>
      <c r="DH262" s="99">
        <v>0</v>
      </c>
      <c r="DI262" s="99">
        <v>0</v>
      </c>
      <c r="DJ262" s="99">
        <v>0</v>
      </c>
      <c r="DK262" s="99">
        <v>0</v>
      </c>
      <c r="DL262" s="99">
        <v>0</v>
      </c>
      <c r="DM262" s="99">
        <v>0</v>
      </c>
      <c r="DN262" s="99">
        <v>0</v>
      </c>
      <c r="DO262" s="99">
        <v>0</v>
      </c>
      <c r="DP262" s="99">
        <v>0</v>
      </c>
      <c r="DQ262" s="99">
        <v>0</v>
      </c>
      <c r="DR262" s="99">
        <v>0</v>
      </c>
      <c r="DS262" s="99">
        <v>0</v>
      </c>
      <c r="DT262" s="99">
        <v>0</v>
      </c>
      <c r="DU262" s="99">
        <v>0</v>
      </c>
      <c r="DV262" s="99">
        <v>0</v>
      </c>
      <c r="DW262" s="99">
        <v>0</v>
      </c>
      <c r="DX262" s="99">
        <v>0</v>
      </c>
      <c r="DY262" s="99">
        <v>0</v>
      </c>
      <c r="DZ262" s="99">
        <v>0</v>
      </c>
      <c r="EA262" s="99">
        <v>0</v>
      </c>
      <c r="EB262" s="99">
        <v>0</v>
      </c>
      <c r="EC262" s="99">
        <v>0</v>
      </c>
      <c r="ED262" s="99">
        <v>0</v>
      </c>
      <c r="EE262" s="99">
        <v>0</v>
      </c>
      <c r="EF262" s="99">
        <v>0</v>
      </c>
      <c r="EG262" s="99">
        <v>0</v>
      </c>
      <c r="EH262" s="99">
        <v>0</v>
      </c>
      <c r="EI262" s="99">
        <v>0</v>
      </c>
      <c r="EJ262" s="99">
        <v>0</v>
      </c>
      <c r="EK262" s="99">
        <v>0</v>
      </c>
      <c r="EL262" s="99">
        <v>0</v>
      </c>
      <c r="EM262" s="99">
        <v>0</v>
      </c>
      <c r="EN262" s="99">
        <v>0</v>
      </c>
      <c r="EO262" s="99">
        <v>0</v>
      </c>
      <c r="EP262" s="99">
        <v>0</v>
      </c>
      <c r="EQ262" s="99">
        <v>0</v>
      </c>
      <c r="ER262" s="99">
        <v>0</v>
      </c>
      <c r="ES262" s="99">
        <v>0</v>
      </c>
      <c r="ET262" s="99">
        <v>0</v>
      </c>
      <c r="EU262" s="99">
        <v>0</v>
      </c>
      <c r="EV262" s="99">
        <v>0</v>
      </c>
      <c r="EW262" s="99">
        <v>0</v>
      </c>
      <c r="EX262" s="99">
        <v>0</v>
      </c>
      <c r="EY262" s="99">
        <v>0</v>
      </c>
      <c r="EZ262" s="99">
        <v>0</v>
      </c>
      <c r="FA262" s="99">
        <v>0</v>
      </c>
      <c r="FB262" s="99">
        <v>0</v>
      </c>
      <c r="FC262" s="99">
        <v>0</v>
      </c>
      <c r="FD262" s="99">
        <v>0</v>
      </c>
      <c r="FE262" s="99">
        <v>0</v>
      </c>
      <c r="FF262" s="99">
        <v>0</v>
      </c>
      <c r="FG262" s="99">
        <v>0</v>
      </c>
      <c r="FH262" s="99">
        <v>0</v>
      </c>
      <c r="FI262" s="99">
        <v>0</v>
      </c>
      <c r="FJ262" s="99">
        <v>0</v>
      </c>
      <c r="FK262" s="99">
        <v>0</v>
      </c>
      <c r="FL262" s="99">
        <v>0</v>
      </c>
      <c r="FM262" s="99">
        <v>0</v>
      </c>
      <c r="FN262" s="99">
        <v>0</v>
      </c>
      <c r="FO262" s="99">
        <v>0</v>
      </c>
      <c r="FP262" s="99">
        <v>0</v>
      </c>
      <c r="FQ262" s="99">
        <v>0</v>
      </c>
      <c r="FR262" s="99">
        <v>0</v>
      </c>
      <c r="FS262" s="99">
        <v>0</v>
      </c>
      <c r="FT262" s="99">
        <v>0</v>
      </c>
      <c r="FU262" s="99">
        <v>0</v>
      </c>
      <c r="FV262" s="99">
        <v>0</v>
      </c>
      <c r="FW262" s="99">
        <v>0</v>
      </c>
      <c r="FX262" s="99">
        <v>0</v>
      </c>
      <c r="FY262" s="44"/>
      <c r="FZ262" s="44"/>
      <c r="GA262" s="44"/>
      <c r="GB262" s="44"/>
      <c r="GC262" s="44"/>
      <c r="GD262" s="44"/>
      <c r="GE262" s="44"/>
      <c r="GF262" s="44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637</v>
      </c>
      <c r="B263" s="7" t="s">
        <v>638</v>
      </c>
      <c r="C263" s="44">
        <f t="shared" ref="C263:BN263" si="455">IF(C262&gt;0,C262,C260)</f>
        <v>2.7E-2</v>
      </c>
      <c r="D263" s="44">
        <f t="shared" si="455"/>
        <v>2.7E-2</v>
      </c>
      <c r="E263" s="44">
        <f t="shared" si="455"/>
        <v>2.5687999999999999E-2</v>
      </c>
      <c r="F263" s="44">
        <f t="shared" si="455"/>
        <v>2.7E-2</v>
      </c>
      <c r="G263" s="44">
        <f t="shared" si="455"/>
        <v>2.3285E-2</v>
      </c>
      <c r="H263" s="44">
        <f t="shared" si="455"/>
        <v>2.7E-2</v>
      </c>
      <c r="I263" s="44">
        <f t="shared" si="455"/>
        <v>2.7E-2</v>
      </c>
      <c r="J263" s="44">
        <f t="shared" si="455"/>
        <v>2.7E-2</v>
      </c>
      <c r="K263" s="44">
        <f t="shared" si="455"/>
        <v>2.7E-2</v>
      </c>
      <c r="L263" s="44">
        <f t="shared" si="455"/>
        <v>2.2894999999999999E-2</v>
      </c>
      <c r="M263" s="44">
        <f t="shared" si="455"/>
        <v>2.1946999999999998E-2</v>
      </c>
      <c r="N263" s="44">
        <f t="shared" si="455"/>
        <v>1.8756000000000002E-2</v>
      </c>
      <c r="O263" s="44">
        <f t="shared" si="455"/>
        <v>2.6353000000000001E-2</v>
      </c>
      <c r="P263" s="44">
        <f t="shared" si="455"/>
        <v>2.7E-2</v>
      </c>
      <c r="Q263" s="44">
        <f t="shared" si="455"/>
        <v>2.7E-2</v>
      </c>
      <c r="R263" s="44">
        <f t="shared" si="455"/>
        <v>2.4909000000000001E-2</v>
      </c>
      <c r="S263" s="44">
        <f t="shared" si="455"/>
        <v>2.2013999999999999E-2</v>
      </c>
      <c r="T263" s="44">
        <f t="shared" si="455"/>
        <v>2.0301E-2</v>
      </c>
      <c r="U263" s="44">
        <f t="shared" si="455"/>
        <v>1.9800999999999999E-2</v>
      </c>
      <c r="V263" s="44">
        <f t="shared" si="455"/>
        <v>2.7E-2</v>
      </c>
      <c r="W263" s="44">
        <f t="shared" si="455"/>
        <v>2.7E-2</v>
      </c>
      <c r="X263" s="44">
        <f t="shared" si="455"/>
        <v>1.1756000000000001E-2</v>
      </c>
      <c r="Y263" s="44">
        <f t="shared" si="455"/>
        <v>2.0498000000000002E-2</v>
      </c>
      <c r="Z263" s="44">
        <f t="shared" si="455"/>
        <v>1.9853000000000003E-2</v>
      </c>
      <c r="AA263" s="44">
        <f t="shared" si="455"/>
        <v>2.5995000000000001E-2</v>
      </c>
      <c r="AB263" s="44">
        <f t="shared" si="455"/>
        <v>2.6023000000000001E-2</v>
      </c>
      <c r="AC263" s="44">
        <f t="shared" si="455"/>
        <v>1.6982000000000001E-2</v>
      </c>
      <c r="AD263" s="44">
        <f t="shared" si="455"/>
        <v>1.5692999999999999E-2</v>
      </c>
      <c r="AE263" s="44">
        <f t="shared" si="455"/>
        <v>8.8140000000000007E-3</v>
      </c>
      <c r="AF263" s="44">
        <f t="shared" si="455"/>
        <v>7.6740000000000003E-3</v>
      </c>
      <c r="AG263" s="44">
        <f t="shared" si="455"/>
        <v>1.3481E-2</v>
      </c>
      <c r="AH263" s="44">
        <f t="shared" si="455"/>
        <v>1.8123E-2</v>
      </c>
      <c r="AI263" s="44">
        <f t="shared" si="455"/>
        <v>2.7E-2</v>
      </c>
      <c r="AJ263" s="44">
        <f t="shared" si="455"/>
        <v>1.9788E-2</v>
      </c>
      <c r="AK263" s="44">
        <f t="shared" si="455"/>
        <v>1.728E-2</v>
      </c>
      <c r="AL263" s="44">
        <f t="shared" si="455"/>
        <v>2.7E-2</v>
      </c>
      <c r="AM263" s="44">
        <f t="shared" si="455"/>
        <v>1.7449000000000003E-2</v>
      </c>
      <c r="AN263" s="44">
        <f t="shared" si="455"/>
        <v>2.3902999999999997E-2</v>
      </c>
      <c r="AO263" s="44">
        <f t="shared" si="455"/>
        <v>2.3656E-2</v>
      </c>
      <c r="AP263" s="44">
        <f t="shared" si="455"/>
        <v>2.6541000000000002E-2</v>
      </c>
      <c r="AQ263" s="44">
        <f t="shared" si="455"/>
        <v>1.6558999999999997E-2</v>
      </c>
      <c r="AR263" s="44">
        <f t="shared" si="455"/>
        <v>2.6440000000000002E-2</v>
      </c>
      <c r="AS263" s="44">
        <f t="shared" si="455"/>
        <v>1.2137999999999999E-2</v>
      </c>
      <c r="AT263" s="44">
        <f t="shared" si="455"/>
        <v>2.7E-2</v>
      </c>
      <c r="AU263" s="44">
        <f t="shared" si="455"/>
        <v>2.0187999999999998E-2</v>
      </c>
      <c r="AV263" s="44">
        <f t="shared" si="455"/>
        <v>2.6359E-2</v>
      </c>
      <c r="AW263" s="44">
        <f t="shared" si="455"/>
        <v>2.1222000000000001E-2</v>
      </c>
      <c r="AX263" s="44">
        <f t="shared" si="455"/>
        <v>1.7797999999999998E-2</v>
      </c>
      <c r="AY263" s="44">
        <f t="shared" si="455"/>
        <v>2.7E-2</v>
      </c>
      <c r="AZ263" s="44">
        <f t="shared" si="455"/>
        <v>1.5291000000000001E-2</v>
      </c>
      <c r="BA263" s="44">
        <f t="shared" si="455"/>
        <v>2.2893999999999998E-2</v>
      </c>
      <c r="BB263" s="44">
        <f t="shared" si="455"/>
        <v>2.0684000000000001E-2</v>
      </c>
      <c r="BC263" s="44">
        <f t="shared" si="455"/>
        <v>2.0715000000000001E-2</v>
      </c>
      <c r="BD263" s="44">
        <f t="shared" si="455"/>
        <v>2.7E-2</v>
      </c>
      <c r="BE263" s="44">
        <f t="shared" si="455"/>
        <v>2.3816E-2</v>
      </c>
      <c r="BF263" s="44">
        <f t="shared" si="455"/>
        <v>2.7E-2</v>
      </c>
      <c r="BG263" s="44">
        <f t="shared" si="455"/>
        <v>2.7E-2</v>
      </c>
      <c r="BH263" s="44">
        <f t="shared" si="455"/>
        <v>2.2419000000000001E-2</v>
      </c>
      <c r="BI263" s="44">
        <f t="shared" si="455"/>
        <v>9.4330000000000004E-3</v>
      </c>
      <c r="BJ263" s="44">
        <f t="shared" si="455"/>
        <v>2.4164000000000001E-2</v>
      </c>
      <c r="BK263" s="44">
        <f t="shared" si="455"/>
        <v>2.5458999999999999E-2</v>
      </c>
      <c r="BL263" s="44">
        <f t="shared" si="455"/>
        <v>2.7E-2</v>
      </c>
      <c r="BM263" s="44">
        <f t="shared" si="455"/>
        <v>2.1833999999999999E-2</v>
      </c>
      <c r="BN263" s="44">
        <f t="shared" si="455"/>
        <v>2.7E-2</v>
      </c>
      <c r="BO263" s="44">
        <f t="shared" ref="BO263:DZ263" si="456">IF(BO262&gt;0,BO262,BO260)</f>
        <v>1.6202999999999999E-2</v>
      </c>
      <c r="BP263" s="44">
        <f t="shared" si="456"/>
        <v>2.2702000000000003E-2</v>
      </c>
      <c r="BQ263" s="44">
        <f t="shared" si="456"/>
        <v>2.2759000000000001E-2</v>
      </c>
      <c r="BR263" s="44">
        <f t="shared" si="456"/>
        <v>5.7000000000000002E-3</v>
      </c>
      <c r="BS263" s="44">
        <f t="shared" si="456"/>
        <v>3.2309999999999999E-3</v>
      </c>
      <c r="BT263" s="44">
        <f t="shared" si="456"/>
        <v>5.0750000000000005E-3</v>
      </c>
      <c r="BU263" s="44">
        <f t="shared" si="456"/>
        <v>1.4811E-2</v>
      </c>
      <c r="BV263" s="44">
        <f t="shared" si="456"/>
        <v>1.2775E-2</v>
      </c>
      <c r="BW263" s="44">
        <f t="shared" si="456"/>
        <v>1.55E-2</v>
      </c>
      <c r="BX263" s="44">
        <f t="shared" si="456"/>
        <v>1.7599E-2</v>
      </c>
      <c r="BY263" s="44">
        <f t="shared" si="456"/>
        <v>2.4780999999999997E-2</v>
      </c>
      <c r="BZ263" s="44">
        <f t="shared" si="456"/>
        <v>2.7E-2</v>
      </c>
      <c r="CA263" s="44">
        <f t="shared" si="456"/>
        <v>2.3040999999999999E-2</v>
      </c>
      <c r="CB263" s="44">
        <f t="shared" si="456"/>
        <v>2.7E-2</v>
      </c>
      <c r="CC263" s="44">
        <f t="shared" si="456"/>
        <v>2.3199000000000001E-2</v>
      </c>
      <c r="CD263" s="44">
        <f t="shared" si="456"/>
        <v>2.052E-2</v>
      </c>
      <c r="CE263" s="44">
        <f t="shared" si="456"/>
        <v>2.7E-2</v>
      </c>
      <c r="CF263" s="44">
        <f t="shared" si="456"/>
        <v>2.3463000000000001E-2</v>
      </c>
      <c r="CG263" s="44">
        <f t="shared" si="456"/>
        <v>2.7E-2</v>
      </c>
      <c r="CH263" s="44">
        <f t="shared" si="456"/>
        <v>2.3188E-2</v>
      </c>
      <c r="CI263" s="44">
        <f t="shared" si="456"/>
        <v>2.5180000000000001E-2</v>
      </c>
      <c r="CJ263" s="44">
        <f t="shared" si="456"/>
        <v>2.4469000000000001E-2</v>
      </c>
      <c r="CK263" s="44">
        <f t="shared" si="456"/>
        <v>7.6010000000000001E-3</v>
      </c>
      <c r="CL263" s="44">
        <f t="shared" si="456"/>
        <v>9.2289999999999994E-3</v>
      </c>
      <c r="CM263" s="44">
        <f t="shared" si="456"/>
        <v>3.274E-3</v>
      </c>
      <c r="CN263" s="44">
        <f t="shared" si="456"/>
        <v>2.7E-2</v>
      </c>
      <c r="CO263" s="44">
        <f t="shared" si="456"/>
        <v>2.3359999999999999E-2</v>
      </c>
      <c r="CP263" s="44">
        <f t="shared" si="456"/>
        <v>2.1329999999999998E-2</v>
      </c>
      <c r="CQ263" s="44">
        <f t="shared" si="456"/>
        <v>1.3427E-2</v>
      </c>
      <c r="CR263" s="44">
        <f t="shared" si="456"/>
        <v>2.6799999999999997E-3</v>
      </c>
      <c r="CS263" s="44">
        <f t="shared" si="456"/>
        <v>2.3658000000000002E-2</v>
      </c>
      <c r="CT263" s="44">
        <f t="shared" si="456"/>
        <v>9.5199999999999989E-3</v>
      </c>
      <c r="CU263" s="44">
        <f t="shared" si="456"/>
        <v>2.0615999999999999E-2</v>
      </c>
      <c r="CV263" s="44">
        <f t="shared" si="456"/>
        <v>1.1979E-2</v>
      </c>
      <c r="CW263" s="44">
        <f t="shared" si="456"/>
        <v>1.8086999999999999E-2</v>
      </c>
      <c r="CX263" s="44">
        <f t="shared" si="456"/>
        <v>2.2824000000000001E-2</v>
      </c>
      <c r="CY263" s="44">
        <f t="shared" si="456"/>
        <v>2.7E-2</v>
      </c>
      <c r="CZ263" s="44">
        <f t="shared" si="456"/>
        <v>2.7E-2</v>
      </c>
      <c r="DA263" s="44">
        <f t="shared" si="456"/>
        <v>2.7E-2</v>
      </c>
      <c r="DB263" s="44">
        <f t="shared" si="456"/>
        <v>2.7E-2</v>
      </c>
      <c r="DC263" s="44">
        <f t="shared" si="456"/>
        <v>1.8418E-2</v>
      </c>
      <c r="DD263" s="44">
        <f t="shared" si="456"/>
        <v>4.4299999999999999E-3</v>
      </c>
      <c r="DE263" s="44">
        <f t="shared" si="456"/>
        <v>1.2449999999999999E-2</v>
      </c>
      <c r="DF263" s="44">
        <f t="shared" si="456"/>
        <v>2.5214E-2</v>
      </c>
      <c r="DG263" s="44">
        <f t="shared" si="456"/>
        <v>2.1453E-2</v>
      </c>
      <c r="DH263" s="44">
        <f t="shared" si="456"/>
        <v>2.1515999999999997E-2</v>
      </c>
      <c r="DI263" s="44">
        <f t="shared" si="456"/>
        <v>1.9844999999999998E-2</v>
      </c>
      <c r="DJ263" s="44">
        <f t="shared" si="456"/>
        <v>2.1883E-2</v>
      </c>
      <c r="DK263" s="44">
        <f t="shared" si="456"/>
        <v>1.6658000000000003E-2</v>
      </c>
      <c r="DL263" s="44">
        <f t="shared" si="456"/>
        <v>2.2966999999999998E-2</v>
      </c>
      <c r="DM263" s="44">
        <f t="shared" si="456"/>
        <v>2.0899000000000001E-2</v>
      </c>
      <c r="DN263" s="44">
        <f t="shared" si="456"/>
        <v>2.7E-2</v>
      </c>
      <c r="DO263" s="44">
        <f t="shared" si="456"/>
        <v>2.7E-2</v>
      </c>
      <c r="DP263" s="44">
        <f t="shared" si="456"/>
        <v>2.7E-2</v>
      </c>
      <c r="DQ263" s="44">
        <f t="shared" si="456"/>
        <v>2.4545000000000001E-2</v>
      </c>
      <c r="DR263" s="44">
        <f t="shared" si="456"/>
        <v>2.5417000000000002E-2</v>
      </c>
      <c r="DS263" s="44">
        <f t="shared" si="456"/>
        <v>2.6924E-2</v>
      </c>
      <c r="DT263" s="44">
        <f t="shared" si="456"/>
        <v>2.2728999999999999E-2</v>
      </c>
      <c r="DU263" s="44">
        <f t="shared" si="456"/>
        <v>2.7E-2</v>
      </c>
      <c r="DV263" s="44">
        <f t="shared" si="456"/>
        <v>2.7E-2</v>
      </c>
      <c r="DW263" s="44">
        <f t="shared" si="456"/>
        <v>2.2997E-2</v>
      </c>
      <c r="DX263" s="44">
        <f t="shared" si="456"/>
        <v>1.9931000000000001E-2</v>
      </c>
      <c r="DY263" s="44">
        <f t="shared" si="456"/>
        <v>1.3928000000000001E-2</v>
      </c>
      <c r="DZ263" s="44">
        <f t="shared" si="456"/>
        <v>1.8661999999999998E-2</v>
      </c>
      <c r="EA263" s="44">
        <f t="shared" ref="EA263:FO263" si="457">IF(EA262&gt;0,EA262,EA260)</f>
        <v>1.2636E-2</v>
      </c>
      <c r="EB263" s="44">
        <f t="shared" si="457"/>
        <v>2.7E-2</v>
      </c>
      <c r="EC263" s="44">
        <f t="shared" si="457"/>
        <v>2.7E-2</v>
      </c>
      <c r="ED263" s="44">
        <f t="shared" si="457"/>
        <v>5.156E-3</v>
      </c>
      <c r="EE263" s="44">
        <f t="shared" si="457"/>
        <v>2.7E-2</v>
      </c>
      <c r="EF263" s="44">
        <f t="shared" si="457"/>
        <v>2.0594999999999999E-2</v>
      </c>
      <c r="EG263" s="44">
        <f t="shared" si="457"/>
        <v>2.7E-2</v>
      </c>
      <c r="EH263" s="44">
        <f t="shared" si="457"/>
        <v>2.6053E-2</v>
      </c>
      <c r="EI263" s="44">
        <f t="shared" si="457"/>
        <v>2.7E-2</v>
      </c>
      <c r="EJ263" s="44">
        <f t="shared" si="457"/>
        <v>2.7E-2</v>
      </c>
      <c r="EK263" s="44">
        <f t="shared" si="457"/>
        <v>6.7670000000000004E-3</v>
      </c>
      <c r="EL263" s="44">
        <f t="shared" si="457"/>
        <v>3.1160000000000003E-3</v>
      </c>
      <c r="EM263" s="44">
        <f t="shared" si="457"/>
        <v>1.7308E-2</v>
      </c>
      <c r="EN263" s="44">
        <f t="shared" si="457"/>
        <v>2.7E-2</v>
      </c>
      <c r="EO263" s="44">
        <f t="shared" si="457"/>
        <v>2.7E-2</v>
      </c>
      <c r="EP263" s="44">
        <f t="shared" si="457"/>
        <v>2.1585999999999998E-2</v>
      </c>
      <c r="EQ263" s="44">
        <f t="shared" si="457"/>
        <v>9.3989999999999994E-3</v>
      </c>
      <c r="ER263" s="44">
        <f t="shared" si="457"/>
        <v>2.2283000000000001E-2</v>
      </c>
      <c r="ES263" s="44">
        <f t="shared" si="457"/>
        <v>2.4558E-2</v>
      </c>
      <c r="ET263" s="44">
        <f t="shared" si="457"/>
        <v>2.7E-2</v>
      </c>
      <c r="EU263" s="44">
        <f t="shared" si="457"/>
        <v>2.7E-2</v>
      </c>
      <c r="EV263" s="44">
        <f t="shared" si="457"/>
        <v>1.1965E-2</v>
      </c>
      <c r="EW263" s="44">
        <f t="shared" si="457"/>
        <v>7.0530000000000002E-3</v>
      </c>
      <c r="EX263" s="44">
        <f t="shared" si="457"/>
        <v>4.9100000000000003E-3</v>
      </c>
      <c r="EY263" s="44">
        <f t="shared" si="457"/>
        <v>2.7E-2</v>
      </c>
      <c r="EZ263" s="44">
        <f t="shared" si="457"/>
        <v>2.3942000000000001E-2</v>
      </c>
      <c r="FA263" s="44">
        <f t="shared" si="457"/>
        <v>1.1486000000000001E-2</v>
      </c>
      <c r="FB263" s="44">
        <f t="shared" si="457"/>
        <v>9.2540000000000001E-3</v>
      </c>
      <c r="FC263" s="44">
        <f t="shared" si="457"/>
        <v>2.3550000000000001E-2</v>
      </c>
      <c r="FD263" s="44">
        <f t="shared" si="457"/>
        <v>2.5437999999999999E-2</v>
      </c>
      <c r="FE263" s="44">
        <f t="shared" si="457"/>
        <v>1.5180999999999998E-2</v>
      </c>
      <c r="FF263" s="44">
        <f t="shared" si="457"/>
        <v>2.7E-2</v>
      </c>
      <c r="FG263" s="44">
        <f t="shared" si="457"/>
        <v>2.7E-2</v>
      </c>
      <c r="FH263" s="44">
        <f t="shared" si="457"/>
        <v>2.0771999999999999E-2</v>
      </c>
      <c r="FI263" s="44">
        <f t="shared" si="457"/>
        <v>7.1999999999999998E-3</v>
      </c>
      <c r="FJ263" s="44">
        <f t="shared" si="457"/>
        <v>2.0437999999999998E-2</v>
      </c>
      <c r="FK263" s="44">
        <f t="shared" si="457"/>
        <v>1.1845000000000001E-2</v>
      </c>
      <c r="FL263" s="44">
        <f t="shared" si="457"/>
        <v>2.7E-2</v>
      </c>
      <c r="FM263" s="44">
        <f t="shared" si="457"/>
        <v>1.9414000000000001E-2</v>
      </c>
      <c r="FN263" s="44">
        <f t="shared" si="457"/>
        <v>2.7E-2</v>
      </c>
      <c r="FO263" s="44">
        <f t="shared" si="457"/>
        <v>5.6239999999999997E-3</v>
      </c>
      <c r="FP263" s="44">
        <f>IF(FP262&gt;0,FP262,FP260)</f>
        <v>1.2143000000000001E-2</v>
      </c>
      <c r="FQ263" s="44">
        <f t="shared" ref="FQ263:FX263" si="458">IF(FQ262&gt;0,FQ262,FQ260)</f>
        <v>1.788E-2</v>
      </c>
      <c r="FR263" s="44">
        <f t="shared" si="458"/>
        <v>1.2565E-2</v>
      </c>
      <c r="FS263" s="44">
        <f t="shared" si="458"/>
        <v>5.0679999999999996E-3</v>
      </c>
      <c r="FT263" s="44">
        <f t="shared" si="458"/>
        <v>4.078E-3</v>
      </c>
      <c r="FU263" s="44">
        <f t="shared" si="458"/>
        <v>1.9344999999999998E-2</v>
      </c>
      <c r="FV263" s="44">
        <f t="shared" si="458"/>
        <v>1.6032000000000001E-2</v>
      </c>
      <c r="FW263" s="44">
        <f t="shared" si="458"/>
        <v>2.2498000000000001E-2</v>
      </c>
      <c r="FX263" s="44">
        <f t="shared" si="458"/>
        <v>2.0675000000000002E-2</v>
      </c>
      <c r="FY263" s="44"/>
      <c r="FZ263" s="100">
        <f>AVERAGE(C263:FX263)</f>
        <v>2.0338938202247209E-2</v>
      </c>
      <c r="GA263" s="44"/>
      <c r="GB263" s="44"/>
      <c r="GC263" s="44"/>
      <c r="GD263" s="44"/>
      <c r="GE263" s="44"/>
      <c r="GF263" s="44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639</v>
      </c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>
        <f>FT252-FT263</f>
        <v>0</v>
      </c>
      <c r="FU264" s="44"/>
      <c r="FV264" s="44"/>
      <c r="FW264" s="44"/>
      <c r="FX264" s="44"/>
      <c r="FY264" s="99"/>
      <c r="FZ264" s="98"/>
      <c r="GA264" s="44"/>
      <c r="GB264" s="44"/>
      <c r="GC264" s="44"/>
      <c r="GD264" s="44"/>
      <c r="GE264" s="44"/>
      <c r="GF264" s="44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640</v>
      </c>
      <c r="B265" s="7" t="s">
        <v>641</v>
      </c>
      <c r="C265" s="44">
        <f>C252-C263-C271</f>
        <v>0</v>
      </c>
      <c r="D265" s="44">
        <f t="shared" ref="D265:BO265" si="459">D252-D263-D271</f>
        <v>0</v>
      </c>
      <c r="E265" s="44">
        <f t="shared" si="459"/>
        <v>0</v>
      </c>
      <c r="F265" s="44">
        <f t="shared" si="459"/>
        <v>0</v>
      </c>
      <c r="G265" s="44">
        <f t="shared" si="459"/>
        <v>0</v>
      </c>
      <c r="H265" s="44">
        <f t="shared" si="459"/>
        <v>0</v>
      </c>
      <c r="I265" s="44">
        <f t="shared" si="459"/>
        <v>0</v>
      </c>
      <c r="J265" s="44">
        <f t="shared" si="459"/>
        <v>0</v>
      </c>
      <c r="K265" s="44">
        <f t="shared" si="459"/>
        <v>0</v>
      </c>
      <c r="L265" s="44">
        <f t="shared" si="459"/>
        <v>0</v>
      </c>
      <c r="M265" s="44">
        <f t="shared" si="459"/>
        <v>0</v>
      </c>
      <c r="N265" s="44">
        <f t="shared" si="459"/>
        <v>0</v>
      </c>
      <c r="O265" s="44">
        <f t="shared" si="459"/>
        <v>0</v>
      </c>
      <c r="P265" s="44">
        <f t="shared" si="459"/>
        <v>0</v>
      </c>
      <c r="Q265" s="44">
        <f t="shared" si="459"/>
        <v>0</v>
      </c>
      <c r="R265" s="44">
        <f t="shared" si="459"/>
        <v>0</v>
      </c>
      <c r="S265" s="44">
        <f t="shared" si="459"/>
        <v>0</v>
      </c>
      <c r="T265" s="44">
        <f t="shared" si="459"/>
        <v>0</v>
      </c>
      <c r="U265" s="44">
        <f t="shared" si="459"/>
        <v>0</v>
      </c>
      <c r="V265" s="44">
        <f t="shared" si="459"/>
        <v>0</v>
      </c>
      <c r="W265" s="44">
        <f t="shared" si="459"/>
        <v>0</v>
      </c>
      <c r="X265" s="44">
        <f t="shared" si="459"/>
        <v>0</v>
      </c>
      <c r="Y265" s="44">
        <f t="shared" si="459"/>
        <v>0</v>
      </c>
      <c r="Z265" s="44">
        <f t="shared" si="459"/>
        <v>0</v>
      </c>
      <c r="AA265" s="44">
        <f t="shared" si="459"/>
        <v>0</v>
      </c>
      <c r="AB265" s="44">
        <f t="shared" si="459"/>
        <v>0</v>
      </c>
      <c r="AC265" s="44">
        <f t="shared" si="459"/>
        <v>0</v>
      </c>
      <c r="AD265" s="44">
        <f t="shared" si="459"/>
        <v>0</v>
      </c>
      <c r="AE265" s="44">
        <f t="shared" si="459"/>
        <v>0</v>
      </c>
      <c r="AF265" s="44">
        <f t="shared" si="459"/>
        <v>0</v>
      </c>
      <c r="AG265" s="44">
        <f t="shared" si="459"/>
        <v>0</v>
      </c>
      <c r="AH265" s="44">
        <f t="shared" si="459"/>
        <v>0</v>
      </c>
      <c r="AI265" s="44">
        <f t="shared" si="459"/>
        <v>0</v>
      </c>
      <c r="AJ265" s="44">
        <f t="shared" si="459"/>
        <v>0</v>
      </c>
      <c r="AK265" s="44">
        <f t="shared" si="459"/>
        <v>0</v>
      </c>
      <c r="AL265" s="44">
        <f t="shared" si="459"/>
        <v>0</v>
      </c>
      <c r="AM265" s="44">
        <f t="shared" si="459"/>
        <v>0</v>
      </c>
      <c r="AN265" s="44">
        <f t="shared" si="459"/>
        <v>0</v>
      </c>
      <c r="AO265" s="44">
        <f t="shared" si="459"/>
        <v>0</v>
      </c>
      <c r="AP265" s="44">
        <f t="shared" si="459"/>
        <v>0</v>
      </c>
      <c r="AQ265" s="44">
        <f t="shared" si="459"/>
        <v>0</v>
      </c>
      <c r="AR265" s="44">
        <f t="shared" si="459"/>
        <v>0</v>
      </c>
      <c r="AS265" s="44">
        <f t="shared" si="459"/>
        <v>0</v>
      </c>
      <c r="AT265" s="44">
        <f t="shared" si="459"/>
        <v>0</v>
      </c>
      <c r="AU265" s="44">
        <f t="shared" si="459"/>
        <v>0</v>
      </c>
      <c r="AV265" s="44">
        <f t="shared" si="459"/>
        <v>0</v>
      </c>
      <c r="AW265" s="44">
        <f t="shared" si="459"/>
        <v>0</v>
      </c>
      <c r="AX265" s="44">
        <f t="shared" si="459"/>
        <v>0</v>
      </c>
      <c r="AY265" s="44">
        <f t="shared" si="459"/>
        <v>0</v>
      </c>
      <c r="AZ265" s="44">
        <f>MIN(AZ252,AZ257)-AZ263-AZ271</f>
        <v>0</v>
      </c>
      <c r="BA265" s="44">
        <f t="shared" si="459"/>
        <v>0</v>
      </c>
      <c r="BB265" s="44">
        <f t="shared" si="459"/>
        <v>0</v>
      </c>
      <c r="BC265" s="44">
        <f t="shared" si="459"/>
        <v>0</v>
      </c>
      <c r="BD265" s="44">
        <f t="shared" si="459"/>
        <v>0</v>
      </c>
      <c r="BE265" s="44">
        <f t="shared" si="459"/>
        <v>0</v>
      </c>
      <c r="BF265" s="44">
        <f t="shared" si="459"/>
        <v>0</v>
      </c>
      <c r="BG265" s="44">
        <f t="shared" si="459"/>
        <v>0</v>
      </c>
      <c r="BH265" s="44">
        <f t="shared" si="459"/>
        <v>0</v>
      </c>
      <c r="BI265" s="44">
        <f t="shared" si="459"/>
        <v>0</v>
      </c>
      <c r="BJ265" s="44">
        <f t="shared" si="459"/>
        <v>0</v>
      </c>
      <c r="BK265" s="44">
        <f t="shared" si="459"/>
        <v>0</v>
      </c>
      <c r="BL265" s="44">
        <f t="shared" si="459"/>
        <v>0</v>
      </c>
      <c r="BM265" s="44">
        <f t="shared" si="459"/>
        <v>0</v>
      </c>
      <c r="BN265" s="44">
        <f t="shared" si="459"/>
        <v>0</v>
      </c>
      <c r="BO265" s="44">
        <f t="shared" si="459"/>
        <v>0</v>
      </c>
      <c r="BP265" s="44">
        <f t="shared" ref="BP265:EA265" si="460">BP252-BP263-BP271</f>
        <v>0</v>
      </c>
      <c r="BQ265" s="44">
        <f t="shared" si="460"/>
        <v>0</v>
      </c>
      <c r="BR265" s="44">
        <f t="shared" si="460"/>
        <v>0</v>
      </c>
      <c r="BS265" s="44">
        <f t="shared" si="460"/>
        <v>0</v>
      </c>
      <c r="BT265" s="44">
        <f t="shared" si="460"/>
        <v>0</v>
      </c>
      <c r="BU265" s="44">
        <f t="shared" si="460"/>
        <v>0</v>
      </c>
      <c r="BV265" s="44">
        <f t="shared" si="460"/>
        <v>0</v>
      </c>
      <c r="BW265" s="44">
        <f t="shared" si="460"/>
        <v>0</v>
      </c>
      <c r="BX265" s="44">
        <f t="shared" si="460"/>
        <v>0</v>
      </c>
      <c r="BY265" s="44">
        <f t="shared" si="460"/>
        <v>0</v>
      </c>
      <c r="BZ265" s="44">
        <f t="shared" si="460"/>
        <v>0</v>
      </c>
      <c r="CA265" s="44">
        <f t="shared" si="460"/>
        <v>0</v>
      </c>
      <c r="CB265" s="44">
        <f t="shared" si="460"/>
        <v>0</v>
      </c>
      <c r="CC265" s="44">
        <f t="shared" si="460"/>
        <v>0</v>
      </c>
      <c r="CD265" s="44">
        <f t="shared" si="460"/>
        <v>0</v>
      </c>
      <c r="CE265" s="44">
        <f t="shared" si="460"/>
        <v>0</v>
      </c>
      <c r="CF265" s="44">
        <f t="shared" si="460"/>
        <v>0</v>
      </c>
      <c r="CG265" s="44">
        <f t="shared" si="460"/>
        <v>0</v>
      </c>
      <c r="CH265" s="44">
        <f t="shared" si="460"/>
        <v>0</v>
      </c>
      <c r="CI265" s="44">
        <f t="shared" si="460"/>
        <v>0</v>
      </c>
      <c r="CJ265" s="44">
        <f t="shared" si="460"/>
        <v>0</v>
      </c>
      <c r="CK265" s="44">
        <f t="shared" si="460"/>
        <v>0</v>
      </c>
      <c r="CL265" s="44">
        <f t="shared" si="460"/>
        <v>0</v>
      </c>
      <c r="CM265" s="44">
        <f t="shared" si="460"/>
        <v>0</v>
      </c>
      <c r="CN265" s="44">
        <f t="shared" si="460"/>
        <v>0</v>
      </c>
      <c r="CO265" s="44">
        <f t="shared" si="460"/>
        <v>0</v>
      </c>
      <c r="CP265" s="44">
        <f t="shared" si="460"/>
        <v>0</v>
      </c>
      <c r="CQ265" s="44">
        <f t="shared" si="460"/>
        <v>0</v>
      </c>
      <c r="CR265" s="44">
        <f t="shared" si="460"/>
        <v>0</v>
      </c>
      <c r="CS265" s="44">
        <f t="shared" si="460"/>
        <v>0</v>
      </c>
      <c r="CT265" s="44">
        <f t="shared" si="460"/>
        <v>0</v>
      </c>
      <c r="CU265" s="44">
        <f t="shared" si="460"/>
        <v>0</v>
      </c>
      <c r="CV265" s="44">
        <f t="shared" si="460"/>
        <v>0</v>
      </c>
      <c r="CW265" s="44">
        <f t="shared" si="460"/>
        <v>0</v>
      </c>
      <c r="CX265" s="44">
        <f t="shared" si="460"/>
        <v>0</v>
      </c>
      <c r="CY265" s="44">
        <f t="shared" si="460"/>
        <v>0</v>
      </c>
      <c r="CZ265" s="44">
        <f t="shared" si="460"/>
        <v>0</v>
      </c>
      <c r="DA265" s="44">
        <f t="shared" si="460"/>
        <v>0</v>
      </c>
      <c r="DB265" s="44">
        <f t="shared" si="460"/>
        <v>0</v>
      </c>
      <c r="DC265" s="44">
        <f t="shared" si="460"/>
        <v>0</v>
      </c>
      <c r="DD265" s="44">
        <f t="shared" si="460"/>
        <v>0</v>
      </c>
      <c r="DE265" s="44">
        <f t="shared" si="460"/>
        <v>0</v>
      </c>
      <c r="DF265" s="44">
        <f t="shared" si="460"/>
        <v>0</v>
      </c>
      <c r="DG265" s="44">
        <f t="shared" si="460"/>
        <v>0</v>
      </c>
      <c r="DH265" s="44">
        <f t="shared" si="460"/>
        <v>0</v>
      </c>
      <c r="DI265" s="44">
        <f t="shared" si="460"/>
        <v>0</v>
      </c>
      <c r="DJ265" s="44">
        <f t="shared" si="460"/>
        <v>0</v>
      </c>
      <c r="DK265" s="44">
        <f t="shared" si="460"/>
        <v>0</v>
      </c>
      <c r="DL265" s="44">
        <f t="shared" si="460"/>
        <v>0</v>
      </c>
      <c r="DM265" s="44">
        <f t="shared" si="460"/>
        <v>0</v>
      </c>
      <c r="DN265" s="44">
        <f t="shared" si="460"/>
        <v>0</v>
      </c>
      <c r="DO265" s="44">
        <f t="shared" si="460"/>
        <v>0</v>
      </c>
      <c r="DP265" s="44">
        <f t="shared" si="460"/>
        <v>0</v>
      </c>
      <c r="DQ265" s="44">
        <f t="shared" si="460"/>
        <v>0</v>
      </c>
      <c r="DR265" s="44">
        <f t="shared" si="460"/>
        <v>0</v>
      </c>
      <c r="DS265" s="44">
        <f t="shared" si="460"/>
        <v>0</v>
      </c>
      <c r="DT265" s="44">
        <f t="shared" si="460"/>
        <v>0</v>
      </c>
      <c r="DU265" s="44">
        <f t="shared" si="460"/>
        <v>0</v>
      </c>
      <c r="DV265" s="44">
        <f t="shared" si="460"/>
        <v>0</v>
      </c>
      <c r="DW265" s="44">
        <f t="shared" si="460"/>
        <v>0</v>
      </c>
      <c r="DX265" s="44">
        <f t="shared" si="460"/>
        <v>0</v>
      </c>
      <c r="DY265" s="44">
        <f t="shared" si="460"/>
        <v>0</v>
      </c>
      <c r="DZ265" s="44">
        <f t="shared" si="460"/>
        <v>0</v>
      </c>
      <c r="EA265" s="44">
        <f t="shared" si="460"/>
        <v>0</v>
      </c>
      <c r="EB265" s="44">
        <f t="shared" ref="EB265:FX265" si="461">EB252-EB263-EB271</f>
        <v>0</v>
      </c>
      <c r="EC265" s="44">
        <f t="shared" si="461"/>
        <v>0</v>
      </c>
      <c r="ED265" s="44">
        <f t="shared" si="461"/>
        <v>0</v>
      </c>
      <c r="EE265" s="44">
        <f t="shared" si="461"/>
        <v>0</v>
      </c>
      <c r="EF265" s="44">
        <f t="shared" si="461"/>
        <v>0</v>
      </c>
      <c r="EG265" s="44">
        <f t="shared" si="461"/>
        <v>0</v>
      </c>
      <c r="EH265" s="44">
        <f t="shared" si="461"/>
        <v>0</v>
      </c>
      <c r="EI265" s="44">
        <f t="shared" si="461"/>
        <v>0</v>
      </c>
      <c r="EJ265" s="44">
        <f t="shared" si="461"/>
        <v>0</v>
      </c>
      <c r="EK265" s="44">
        <f t="shared" si="461"/>
        <v>0</v>
      </c>
      <c r="EL265" s="44">
        <f t="shared" si="461"/>
        <v>0</v>
      </c>
      <c r="EM265" s="44">
        <f t="shared" si="461"/>
        <v>0</v>
      </c>
      <c r="EN265" s="44">
        <f t="shared" si="461"/>
        <v>0</v>
      </c>
      <c r="EO265" s="44">
        <f t="shared" si="461"/>
        <v>0</v>
      </c>
      <c r="EP265" s="44">
        <f t="shared" si="461"/>
        <v>0</v>
      </c>
      <c r="EQ265" s="44">
        <f t="shared" si="461"/>
        <v>0</v>
      </c>
      <c r="ER265" s="44">
        <f t="shared" si="461"/>
        <v>0</v>
      </c>
      <c r="ES265" s="44">
        <f t="shared" si="461"/>
        <v>0</v>
      </c>
      <c r="ET265" s="44">
        <f t="shared" si="461"/>
        <v>0</v>
      </c>
      <c r="EU265" s="44">
        <f t="shared" si="461"/>
        <v>0</v>
      </c>
      <c r="EV265" s="44">
        <f t="shared" si="461"/>
        <v>0</v>
      </c>
      <c r="EW265" s="44">
        <f t="shared" si="461"/>
        <v>0</v>
      </c>
      <c r="EX265" s="44">
        <f t="shared" si="461"/>
        <v>0</v>
      </c>
      <c r="EY265" s="44">
        <f t="shared" si="461"/>
        <v>0</v>
      </c>
      <c r="EZ265" s="44">
        <f t="shared" si="461"/>
        <v>0</v>
      </c>
      <c r="FA265" s="44">
        <f t="shared" si="461"/>
        <v>0</v>
      </c>
      <c r="FB265" s="44">
        <f t="shared" si="461"/>
        <v>0</v>
      </c>
      <c r="FC265" s="44">
        <f t="shared" si="461"/>
        <v>0</v>
      </c>
      <c r="FD265" s="44">
        <f t="shared" si="461"/>
        <v>0</v>
      </c>
      <c r="FE265" s="44">
        <f t="shared" si="461"/>
        <v>0</v>
      </c>
      <c r="FF265" s="44">
        <f t="shared" si="461"/>
        <v>0</v>
      </c>
      <c r="FG265" s="44">
        <f t="shared" si="461"/>
        <v>0</v>
      </c>
      <c r="FH265" s="44">
        <f t="shared" si="461"/>
        <v>0</v>
      </c>
      <c r="FI265" s="44">
        <f t="shared" si="461"/>
        <v>0</v>
      </c>
      <c r="FJ265" s="44">
        <f t="shared" si="461"/>
        <v>0</v>
      </c>
      <c r="FK265" s="44">
        <f t="shared" si="461"/>
        <v>0</v>
      </c>
      <c r="FL265" s="44">
        <f t="shared" si="461"/>
        <v>0</v>
      </c>
      <c r="FM265" s="44">
        <f t="shared" si="461"/>
        <v>0</v>
      </c>
      <c r="FN265" s="44">
        <f t="shared" si="461"/>
        <v>0</v>
      </c>
      <c r="FO265" s="44">
        <f t="shared" si="461"/>
        <v>0</v>
      </c>
      <c r="FP265" s="44">
        <f t="shared" si="461"/>
        <v>0</v>
      </c>
      <c r="FQ265" s="44">
        <f t="shared" si="461"/>
        <v>0</v>
      </c>
      <c r="FR265" s="44">
        <f t="shared" si="461"/>
        <v>0</v>
      </c>
      <c r="FS265" s="44">
        <f t="shared" si="461"/>
        <v>0</v>
      </c>
      <c r="FT265" s="44">
        <f t="shared" si="461"/>
        <v>-2.1499999999999991E-4</v>
      </c>
      <c r="FU265" s="44">
        <f t="shared" si="461"/>
        <v>0</v>
      </c>
      <c r="FV265" s="44">
        <f t="shared" si="461"/>
        <v>0</v>
      </c>
      <c r="FW265" s="44">
        <f t="shared" si="461"/>
        <v>0</v>
      </c>
      <c r="FX265" s="44">
        <f t="shared" si="461"/>
        <v>0</v>
      </c>
      <c r="FY265" s="99"/>
      <c r="FZ265" s="44">
        <f>ROUND(SUM(C265:FX265)*1000,6)</f>
        <v>-0.215</v>
      </c>
      <c r="GA265" s="44"/>
      <c r="GB265" s="44"/>
      <c r="GC265" s="44"/>
      <c r="GD265" s="44"/>
      <c r="GE265" s="44"/>
      <c r="GF265" s="44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424</v>
      </c>
      <c r="B266" s="7" t="s">
        <v>424</v>
      </c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424</v>
      </c>
      <c r="B267" s="45" t="s">
        <v>642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101"/>
      <c r="FZ267" s="7"/>
      <c r="GA267" s="44"/>
      <c r="GB267" s="98"/>
      <c r="GC267" s="98"/>
      <c r="GD267" s="98"/>
      <c r="GE267" s="30"/>
      <c r="GF267" s="30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643</v>
      </c>
      <c r="B268" s="7" t="s">
        <v>644</v>
      </c>
      <c r="C268" s="7">
        <f t="shared" ref="C268:AH268" si="462">C63</f>
        <v>2838629.07</v>
      </c>
      <c r="D268" s="7">
        <f t="shared" si="462"/>
        <v>13455828.279999999</v>
      </c>
      <c r="E268" s="7">
        <f t="shared" si="462"/>
        <v>2639331.2199999997</v>
      </c>
      <c r="F268" s="7">
        <f t="shared" si="462"/>
        <v>6538522</v>
      </c>
      <c r="G268" s="7">
        <f t="shared" si="462"/>
        <v>476846.11539421859</v>
      </c>
      <c r="H268" s="7">
        <f t="shared" si="462"/>
        <v>483176.53211812919</v>
      </c>
      <c r="I268" s="7">
        <f t="shared" si="462"/>
        <v>3559649.5300000003</v>
      </c>
      <c r="J268" s="7">
        <f t="shared" si="462"/>
        <v>750287.67831216904</v>
      </c>
      <c r="K268" s="7">
        <f t="shared" si="462"/>
        <v>136161.14797720761</v>
      </c>
      <c r="L268" s="7">
        <f t="shared" si="462"/>
        <v>1166770.0595775028</v>
      </c>
      <c r="M268" s="7">
        <f t="shared" si="462"/>
        <v>564192.38011231064</v>
      </c>
      <c r="N268" s="7">
        <f t="shared" si="462"/>
        <v>22622650.710000001</v>
      </c>
      <c r="O268" s="7">
        <f t="shared" si="462"/>
        <v>5558971.4700000007</v>
      </c>
      <c r="P268" s="7">
        <f t="shared" si="462"/>
        <v>131192.14832107452</v>
      </c>
      <c r="Q268" s="7">
        <f t="shared" si="462"/>
        <v>16557589.550000001</v>
      </c>
      <c r="R268" s="7">
        <f t="shared" si="462"/>
        <v>537572.53229147929</v>
      </c>
      <c r="S268" s="7">
        <f t="shared" si="462"/>
        <v>540176.42149872624</v>
      </c>
      <c r="T268" s="7">
        <f t="shared" si="462"/>
        <v>60192.512962340275</v>
      </c>
      <c r="U268" s="7">
        <f t="shared" si="462"/>
        <v>36275.106738574133</v>
      </c>
      <c r="V268" s="7">
        <f t="shared" si="462"/>
        <v>153758.12378986369</v>
      </c>
      <c r="W268" s="7">
        <f t="shared" si="462"/>
        <v>26338.508734552262</v>
      </c>
      <c r="X268" s="7">
        <f t="shared" si="462"/>
        <v>16321.651717001894</v>
      </c>
      <c r="Y268" s="7">
        <f t="shared" si="462"/>
        <v>666347.11315243482</v>
      </c>
      <c r="Z268" s="7">
        <f t="shared" si="462"/>
        <v>94083.547333833805</v>
      </c>
      <c r="AA268" s="7">
        <f t="shared" si="462"/>
        <v>12007019.27</v>
      </c>
      <c r="AB268" s="7">
        <f t="shared" si="462"/>
        <v>12587314.300000001</v>
      </c>
      <c r="AC268" s="7">
        <f t="shared" si="462"/>
        <v>372044.3281997345</v>
      </c>
      <c r="AD268" s="7">
        <f t="shared" si="462"/>
        <v>361220.56068237516</v>
      </c>
      <c r="AE268" s="7">
        <f t="shared" si="462"/>
        <v>80572.221041893543</v>
      </c>
      <c r="AF268" s="7">
        <f t="shared" si="462"/>
        <v>152995.48424432721</v>
      </c>
      <c r="AG268" s="7">
        <f t="shared" si="462"/>
        <v>379464.40712850587</v>
      </c>
      <c r="AH268" s="7">
        <f t="shared" si="462"/>
        <v>422235.29002328514</v>
      </c>
      <c r="AI268" s="7">
        <f t="shared" ref="AI268:BN268" si="463">AI63</f>
        <v>103923.58306855561</v>
      </c>
      <c r="AJ268" s="7">
        <f t="shared" si="463"/>
        <v>89136.524799368693</v>
      </c>
      <c r="AK268" s="7">
        <f t="shared" si="463"/>
        <v>89864.46689557386</v>
      </c>
      <c r="AL268" s="7">
        <f t="shared" si="463"/>
        <v>109495.05235967021</v>
      </c>
      <c r="AM268" s="7">
        <f t="shared" si="463"/>
        <v>151881.37139817644</v>
      </c>
      <c r="AN268" s="7">
        <f t="shared" si="463"/>
        <v>118840.10684570012</v>
      </c>
      <c r="AO268" s="7">
        <f t="shared" si="463"/>
        <v>1896989.56</v>
      </c>
      <c r="AP268" s="7">
        <f t="shared" si="463"/>
        <v>34779015.800242208</v>
      </c>
      <c r="AQ268" s="7">
        <f t="shared" si="463"/>
        <v>119495.84250579552</v>
      </c>
      <c r="AR268" s="7">
        <f t="shared" si="463"/>
        <v>21895522.550000001</v>
      </c>
      <c r="AS268" s="7">
        <f t="shared" si="463"/>
        <v>2639309.31</v>
      </c>
      <c r="AT268" s="7">
        <f t="shared" si="463"/>
        <v>790771.19578109868</v>
      </c>
      <c r="AU268" s="7">
        <f t="shared" si="463"/>
        <v>110746.22572400361</v>
      </c>
      <c r="AV268" s="7">
        <f t="shared" si="463"/>
        <v>184175.23537856748</v>
      </c>
      <c r="AW268" s="7">
        <f t="shared" si="463"/>
        <v>70471.96589364305</v>
      </c>
      <c r="AX268" s="7">
        <f t="shared" si="463"/>
        <v>30765.408542964415</v>
      </c>
      <c r="AY268" s="7">
        <f t="shared" si="463"/>
        <v>227544.42348641233</v>
      </c>
      <c r="AZ268" s="7">
        <f t="shared" si="463"/>
        <v>4123955.3200000003</v>
      </c>
      <c r="BA268" s="7">
        <f t="shared" si="463"/>
        <v>3621054.22</v>
      </c>
      <c r="BB268" s="7">
        <f t="shared" si="463"/>
        <v>4052407.23</v>
      </c>
      <c r="BC268" s="7">
        <f t="shared" si="463"/>
        <v>7811128.0999999996</v>
      </c>
      <c r="BD268" s="7">
        <f t="shared" si="463"/>
        <v>1144540.02</v>
      </c>
      <c r="BE268" s="7">
        <f t="shared" si="463"/>
        <v>424142.52391809586</v>
      </c>
      <c r="BF268" s="7">
        <f t="shared" si="463"/>
        <v>7461675.9600000009</v>
      </c>
      <c r="BG268" s="7">
        <f t="shared" si="463"/>
        <v>491384.91654318478</v>
      </c>
      <c r="BH268" s="7">
        <f t="shared" si="463"/>
        <v>206714.66600165569</v>
      </c>
      <c r="BI268" s="7">
        <f t="shared" si="463"/>
        <v>183043.49866362169</v>
      </c>
      <c r="BJ268" s="7">
        <f t="shared" si="463"/>
        <v>2082292.9991896769</v>
      </c>
      <c r="BK268" s="7">
        <f t="shared" si="463"/>
        <v>6367247.1500000004</v>
      </c>
      <c r="BL268" s="7">
        <f t="shared" si="463"/>
        <v>74018.735240487527</v>
      </c>
      <c r="BM268" s="7">
        <f t="shared" si="463"/>
        <v>191159.73658131855</v>
      </c>
      <c r="BN268" s="7">
        <f t="shared" si="463"/>
        <v>1309574.02</v>
      </c>
      <c r="BO268" s="7">
        <f t="shared" ref="BO268:CT268" si="464">BO63</f>
        <v>669391.67810753139</v>
      </c>
      <c r="BP268" s="7">
        <f t="shared" si="464"/>
        <v>111432.99756009306</v>
      </c>
      <c r="BQ268" s="7">
        <f t="shared" si="464"/>
        <v>1817469.6099999999</v>
      </c>
      <c r="BR268" s="7">
        <f t="shared" si="464"/>
        <v>1544694.8066851529</v>
      </c>
      <c r="BS268" s="7">
        <f t="shared" si="464"/>
        <v>361569.6872810371</v>
      </c>
      <c r="BT268" s="7">
        <f t="shared" si="464"/>
        <v>170202.55902730345</v>
      </c>
      <c r="BU268" s="7">
        <f t="shared" si="464"/>
        <v>220509.90708699467</v>
      </c>
      <c r="BV268" s="7">
        <f t="shared" si="464"/>
        <v>405271.78664705768</v>
      </c>
      <c r="BW268" s="7">
        <f t="shared" si="464"/>
        <v>752156.24279294233</v>
      </c>
      <c r="BX268" s="7">
        <f t="shared" si="464"/>
        <v>26147.762473325969</v>
      </c>
      <c r="BY268" s="7">
        <f t="shared" si="464"/>
        <v>341777.1811915611</v>
      </c>
      <c r="BZ268" s="7">
        <f t="shared" si="464"/>
        <v>68183.023218451708</v>
      </c>
      <c r="CA268" s="7">
        <f t="shared" si="464"/>
        <v>70010.477808512966</v>
      </c>
      <c r="CB268" s="7">
        <f t="shared" si="464"/>
        <v>28231840.909999996</v>
      </c>
      <c r="CC268" s="7">
        <f t="shared" si="464"/>
        <v>83396.620425279267</v>
      </c>
      <c r="CD268" s="7">
        <f t="shared" si="464"/>
        <v>33436.882798197148</v>
      </c>
      <c r="CE268" s="7">
        <f t="shared" si="464"/>
        <v>119415.91922079676</v>
      </c>
      <c r="CF268" s="7">
        <f t="shared" si="464"/>
        <v>66601.262667761141</v>
      </c>
      <c r="CG268" s="7">
        <f t="shared" si="464"/>
        <v>122428.58215625663</v>
      </c>
      <c r="CH268" s="7">
        <f t="shared" si="464"/>
        <v>51748.592473784083</v>
      </c>
      <c r="CI268" s="7">
        <f t="shared" si="464"/>
        <v>323584.57828815322</v>
      </c>
      <c r="CJ268" s="7">
        <f t="shared" si="464"/>
        <v>439672.54439318902</v>
      </c>
      <c r="CK268" s="7">
        <f t="shared" si="464"/>
        <v>1981513.5899999999</v>
      </c>
      <c r="CL268" s="7">
        <f t="shared" si="464"/>
        <v>628588.66363459209</v>
      </c>
      <c r="CM268" s="7">
        <f t="shared" si="464"/>
        <v>393293.83587408921</v>
      </c>
      <c r="CN268" s="7">
        <f t="shared" si="464"/>
        <v>9163202.1899999995</v>
      </c>
      <c r="CO268" s="7">
        <f t="shared" si="464"/>
        <v>5293146.9800000004</v>
      </c>
      <c r="CP268" s="7">
        <f t="shared" si="464"/>
        <v>327101.99612896948</v>
      </c>
      <c r="CQ268" s="7">
        <f t="shared" si="464"/>
        <v>382978.00945295941</v>
      </c>
      <c r="CR268" s="7">
        <f t="shared" si="464"/>
        <v>115888.31225460402</v>
      </c>
      <c r="CS268" s="7">
        <f t="shared" si="464"/>
        <v>132266.38229322381</v>
      </c>
      <c r="CT268" s="7">
        <f t="shared" si="464"/>
        <v>61769.013171178303</v>
      </c>
      <c r="CU268" s="7">
        <f t="shared" ref="CU268:DZ268" si="465">CU63</f>
        <v>96089.334022957439</v>
      </c>
      <c r="CV268" s="7">
        <f t="shared" si="465"/>
        <v>28522.423390859305</v>
      </c>
      <c r="CW268" s="7">
        <f t="shared" si="465"/>
        <v>111125.46193812304</v>
      </c>
      <c r="CX268" s="7">
        <f t="shared" si="465"/>
        <v>361237.23712850845</v>
      </c>
      <c r="CY268" s="7">
        <f t="shared" si="465"/>
        <v>59487.40681948221</v>
      </c>
      <c r="CZ268" s="7">
        <f t="shared" si="465"/>
        <v>1280374.8742999246</v>
      </c>
      <c r="DA268" s="7">
        <f t="shared" si="465"/>
        <v>102166.75902604322</v>
      </c>
      <c r="DB268" s="7">
        <f t="shared" si="465"/>
        <v>173484.23209148899</v>
      </c>
      <c r="DC268" s="7">
        <f t="shared" si="465"/>
        <v>140772.14124203869</v>
      </c>
      <c r="DD268" s="7">
        <f t="shared" si="465"/>
        <v>37143.962053670883</v>
      </c>
      <c r="DE268" s="7">
        <f t="shared" si="465"/>
        <v>100807.96423797974</v>
      </c>
      <c r="DF268" s="7">
        <f t="shared" si="465"/>
        <v>9490335.5237083491</v>
      </c>
      <c r="DG268" s="7">
        <f t="shared" si="465"/>
        <v>70117.661906703332</v>
      </c>
      <c r="DH268" s="7">
        <f t="shared" si="465"/>
        <v>920701.20053517888</v>
      </c>
      <c r="DI268" s="7">
        <f t="shared" si="465"/>
        <v>1157263.6441759618</v>
      </c>
      <c r="DJ268" s="7">
        <f t="shared" si="465"/>
        <v>243057.92123730161</v>
      </c>
      <c r="DK268" s="7">
        <f t="shared" si="465"/>
        <v>142937.54404424317</v>
      </c>
      <c r="DL268" s="7">
        <f t="shared" si="465"/>
        <v>2246159.91</v>
      </c>
      <c r="DM268" s="7">
        <f t="shared" si="465"/>
        <v>209158.46460341991</v>
      </c>
      <c r="DN268" s="7">
        <f t="shared" si="465"/>
        <v>570666.98186797264</v>
      </c>
      <c r="DO268" s="7">
        <f t="shared" si="465"/>
        <v>1281326.3247314605</v>
      </c>
      <c r="DP268" s="7">
        <f t="shared" si="465"/>
        <v>115102.02746805557</v>
      </c>
      <c r="DQ268" s="7">
        <f t="shared" si="465"/>
        <v>209752.5287859161</v>
      </c>
      <c r="DR268" s="7">
        <f t="shared" si="465"/>
        <v>517246.57260127174</v>
      </c>
      <c r="DS268" s="7">
        <f t="shared" si="465"/>
        <v>245916.38974257489</v>
      </c>
      <c r="DT268" s="7">
        <f t="shared" si="465"/>
        <v>81931.428455140413</v>
      </c>
      <c r="DU268" s="7">
        <f t="shared" si="465"/>
        <v>156357.40109701426</v>
      </c>
      <c r="DV268" s="7">
        <f t="shared" si="465"/>
        <v>91536.360204684199</v>
      </c>
      <c r="DW268" s="7">
        <f t="shared" si="465"/>
        <v>68754.011272410135</v>
      </c>
      <c r="DX268" s="7">
        <f t="shared" si="465"/>
        <v>66721.933454060534</v>
      </c>
      <c r="DY268" s="7">
        <f t="shared" si="465"/>
        <v>143200.1258894057</v>
      </c>
      <c r="DZ268" s="7">
        <f t="shared" si="465"/>
        <v>376260.65529106464</v>
      </c>
      <c r="EA268" s="7">
        <f t="shared" ref="EA268:FF268" si="466">EA63</f>
        <v>473030.83672470134</v>
      </c>
      <c r="EB268" s="7">
        <f t="shared" si="466"/>
        <v>287348.56006831414</v>
      </c>
      <c r="EC268" s="7">
        <f t="shared" si="466"/>
        <v>192082.06975885254</v>
      </c>
      <c r="ED268" s="7">
        <f t="shared" si="466"/>
        <v>472577.5</v>
      </c>
      <c r="EE268" s="7">
        <f t="shared" si="466"/>
        <v>49882.27185487013</v>
      </c>
      <c r="EF268" s="7">
        <f t="shared" si="466"/>
        <v>477710.04025564133</v>
      </c>
      <c r="EG268" s="7">
        <f t="shared" si="466"/>
        <v>130819.34894670662</v>
      </c>
      <c r="EH268" s="7">
        <f t="shared" si="466"/>
        <v>56729.245463203471</v>
      </c>
      <c r="EI268" s="7">
        <f t="shared" si="466"/>
        <v>5545237.29</v>
      </c>
      <c r="EJ268" s="7">
        <f t="shared" si="466"/>
        <v>3881610.82</v>
      </c>
      <c r="EK268" s="7">
        <f t="shared" si="466"/>
        <v>330578.07218095439</v>
      </c>
      <c r="EL268" s="7">
        <f t="shared" si="466"/>
        <v>200591.34123592052</v>
      </c>
      <c r="EM268" s="7">
        <f t="shared" si="466"/>
        <v>113450.54276167354</v>
      </c>
      <c r="EN268" s="7">
        <f t="shared" si="466"/>
        <v>383710.34538996319</v>
      </c>
      <c r="EO268" s="7">
        <f t="shared" si="466"/>
        <v>94020.355471642863</v>
      </c>
      <c r="EP268" s="7">
        <f t="shared" si="466"/>
        <v>161996.65695203439</v>
      </c>
      <c r="EQ268" s="7">
        <f t="shared" si="466"/>
        <v>960384.65783303883</v>
      </c>
      <c r="ER268" s="7">
        <f t="shared" si="466"/>
        <v>151804.28059844443</v>
      </c>
      <c r="ES268" s="7">
        <f t="shared" si="466"/>
        <v>66822.400029255019</v>
      </c>
      <c r="ET268" s="7">
        <f t="shared" si="466"/>
        <v>167506.71010257263</v>
      </c>
      <c r="EU268" s="7">
        <f t="shared" si="466"/>
        <v>247891.40140360879</v>
      </c>
      <c r="EV268" s="7">
        <f t="shared" si="466"/>
        <v>12182.741736937229</v>
      </c>
      <c r="EW268" s="7">
        <f t="shared" si="466"/>
        <v>342106.65510812961</v>
      </c>
      <c r="EX268" s="7">
        <f t="shared" si="466"/>
        <v>51960.22733287538</v>
      </c>
      <c r="EY268" s="7">
        <f t="shared" si="466"/>
        <v>294543.91988997086</v>
      </c>
      <c r="EZ268" s="7">
        <f t="shared" si="466"/>
        <v>99372.637201534162</v>
      </c>
      <c r="FA268" s="7">
        <f t="shared" si="466"/>
        <v>1148506.46</v>
      </c>
      <c r="FB268" s="7">
        <f t="shared" si="466"/>
        <v>176054.30044465724</v>
      </c>
      <c r="FC268" s="7">
        <f t="shared" si="466"/>
        <v>854165.87573259301</v>
      </c>
      <c r="FD268" s="7">
        <f t="shared" si="466"/>
        <v>213181.11062862538</v>
      </c>
      <c r="FE268" s="7">
        <f t="shared" si="466"/>
        <v>66320.326551519902</v>
      </c>
      <c r="FF268" s="7">
        <f t="shared" si="466"/>
        <v>121525.71968359123</v>
      </c>
      <c r="FG268" s="7">
        <f t="shared" ref="FG268:FX268" si="467">FG63</f>
        <v>77811.986787888585</v>
      </c>
      <c r="FH268" s="7">
        <f t="shared" si="467"/>
        <v>69330.746090832617</v>
      </c>
      <c r="FI268" s="7">
        <f t="shared" si="467"/>
        <v>774659.66963776143</v>
      </c>
      <c r="FJ268" s="7">
        <f t="shared" si="467"/>
        <v>589552.66361670766</v>
      </c>
      <c r="FK268" s="7">
        <f t="shared" si="467"/>
        <v>859604.05568247323</v>
      </c>
      <c r="FL268" s="7">
        <f t="shared" si="467"/>
        <v>1951483.21</v>
      </c>
      <c r="FM268" s="7">
        <f t="shared" si="467"/>
        <v>1108793.4680763511</v>
      </c>
      <c r="FN268" s="7">
        <f t="shared" si="467"/>
        <v>7242444.25</v>
      </c>
      <c r="FO268" s="7">
        <f t="shared" si="467"/>
        <v>544539.24379220605</v>
      </c>
      <c r="FP268" s="7">
        <f t="shared" si="467"/>
        <v>992950.10431752668</v>
      </c>
      <c r="FQ268" s="7">
        <f t="shared" si="467"/>
        <v>393447.56926590053</v>
      </c>
      <c r="FR268" s="7">
        <f t="shared" si="467"/>
        <v>107996.43951016288</v>
      </c>
      <c r="FS268" s="7">
        <f t="shared" si="467"/>
        <v>83080.855730511161</v>
      </c>
      <c r="FT268" s="7">
        <f t="shared" si="467"/>
        <v>64945.245084906681</v>
      </c>
      <c r="FU268" s="7">
        <f t="shared" si="467"/>
        <v>474019.94028292666</v>
      </c>
      <c r="FV268" s="7">
        <f t="shared" si="467"/>
        <v>303050.01756703656</v>
      </c>
      <c r="FW268" s="7">
        <f t="shared" si="467"/>
        <v>88042.690676316619</v>
      </c>
      <c r="FX268" s="7">
        <f t="shared" si="467"/>
        <v>35192.242717326291</v>
      </c>
      <c r="FY268" s="7"/>
      <c r="FZ268" s="7"/>
      <c r="GA268" s="44"/>
      <c r="GB268" s="44"/>
      <c r="GC268" s="44"/>
      <c r="GD268" s="44"/>
      <c r="GE268" s="44"/>
      <c r="GF268" s="44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645</v>
      </c>
      <c r="B269" s="7" t="s">
        <v>646</v>
      </c>
      <c r="C269" s="44">
        <f t="shared" ref="C269:AH269" si="468">ROUND(C268/C47,6)</f>
        <v>3.4689999999999999E-3</v>
      </c>
      <c r="D269" s="44">
        <f t="shared" si="468"/>
        <v>4.2220000000000001E-3</v>
      </c>
      <c r="E269" s="44">
        <f t="shared" si="468"/>
        <v>3.1809999999999998E-3</v>
      </c>
      <c r="F269" s="44">
        <f t="shared" si="468"/>
        <v>3.3010000000000001E-3</v>
      </c>
      <c r="G269" s="44">
        <f t="shared" si="468"/>
        <v>1.939E-3</v>
      </c>
      <c r="H269" s="44">
        <f t="shared" si="468"/>
        <v>4.3730000000000002E-3</v>
      </c>
      <c r="I269" s="44">
        <f t="shared" si="468"/>
        <v>3.9849999999999998E-3</v>
      </c>
      <c r="J269" s="44">
        <f t="shared" si="468"/>
        <v>5.1859999999999996E-3</v>
      </c>
      <c r="K269" s="44">
        <f t="shared" si="468"/>
        <v>3.1610000000000002E-3</v>
      </c>
      <c r="L269" s="44">
        <f t="shared" si="468"/>
        <v>1.83E-3</v>
      </c>
      <c r="M269" s="44">
        <f t="shared" si="468"/>
        <v>2.5560000000000001E-3</v>
      </c>
      <c r="N269" s="44">
        <f t="shared" si="468"/>
        <v>3.1440000000000001E-3</v>
      </c>
      <c r="O269" s="44">
        <f t="shared" si="468"/>
        <v>2.7230000000000002E-3</v>
      </c>
      <c r="P269" s="44">
        <f t="shared" si="468"/>
        <v>2.8149999999999998E-3</v>
      </c>
      <c r="Q269" s="44">
        <f t="shared" si="468"/>
        <v>4.8900000000000002E-3</v>
      </c>
      <c r="R269" s="44">
        <f t="shared" si="468"/>
        <v>7.587E-3</v>
      </c>
      <c r="S269" s="44">
        <f t="shared" si="468"/>
        <v>1.614E-3</v>
      </c>
      <c r="T269" s="44">
        <f t="shared" si="468"/>
        <v>2.0950000000000001E-3</v>
      </c>
      <c r="U269" s="44">
        <f t="shared" si="468"/>
        <v>1.5790000000000001E-3</v>
      </c>
      <c r="V269" s="44">
        <f t="shared" si="468"/>
        <v>4.777E-3</v>
      </c>
      <c r="W269" s="44">
        <f t="shared" si="468"/>
        <v>3.3279999999999998E-3</v>
      </c>
      <c r="X269" s="44">
        <f t="shared" si="468"/>
        <v>9.2699999999999998E-4</v>
      </c>
      <c r="Y269" s="44">
        <f t="shared" si="468"/>
        <v>9.6410000000000003E-3</v>
      </c>
      <c r="Z269" s="44">
        <f t="shared" si="468"/>
        <v>3.813E-3</v>
      </c>
      <c r="AA269" s="44">
        <f t="shared" si="468"/>
        <v>2.9229999999999998E-3</v>
      </c>
      <c r="AB269" s="44">
        <f t="shared" si="468"/>
        <v>1.689E-3</v>
      </c>
      <c r="AC269" s="44">
        <f t="shared" si="468"/>
        <v>1.4829999999999999E-3</v>
      </c>
      <c r="AD269" s="44">
        <f t="shared" si="468"/>
        <v>1.212E-3</v>
      </c>
      <c r="AE269" s="44">
        <f t="shared" si="468"/>
        <v>2.075E-3</v>
      </c>
      <c r="AF269" s="44">
        <f t="shared" si="468"/>
        <v>2.2049999999999999E-3</v>
      </c>
      <c r="AG269" s="44">
        <f t="shared" si="468"/>
        <v>1.1410000000000001E-3</v>
      </c>
      <c r="AH269" s="44">
        <f t="shared" si="468"/>
        <v>1.2314E-2</v>
      </c>
      <c r="AI269" s="44">
        <f t="shared" ref="AI269:BN269" si="469">ROUND(AI268/AI47,6)</f>
        <v>1.0964E-2</v>
      </c>
      <c r="AJ269" s="44">
        <f t="shared" si="469"/>
        <v>2.9849999999999998E-3</v>
      </c>
      <c r="AK269" s="44">
        <f t="shared" si="469"/>
        <v>1.56E-3</v>
      </c>
      <c r="AL269" s="44">
        <f t="shared" si="469"/>
        <v>1.6329999999999999E-3</v>
      </c>
      <c r="AM269" s="44">
        <f t="shared" si="469"/>
        <v>2.882E-3</v>
      </c>
      <c r="AN269" s="44">
        <f t="shared" si="469"/>
        <v>1.016E-3</v>
      </c>
      <c r="AO269" s="44">
        <f t="shared" si="469"/>
        <v>4.7410000000000004E-3</v>
      </c>
      <c r="AP269" s="44">
        <f t="shared" si="469"/>
        <v>1.624E-3</v>
      </c>
      <c r="AQ269" s="44">
        <f t="shared" si="469"/>
        <v>1.0790000000000001E-3</v>
      </c>
      <c r="AR269" s="44">
        <f t="shared" si="469"/>
        <v>2.849E-3</v>
      </c>
      <c r="AS269" s="44">
        <f t="shared" si="469"/>
        <v>7.7399999999999995E-4</v>
      </c>
      <c r="AT269" s="44">
        <f t="shared" si="469"/>
        <v>2.859E-3</v>
      </c>
      <c r="AU269" s="44">
        <f t="shared" si="469"/>
        <v>2.0209999999999998E-3</v>
      </c>
      <c r="AV269" s="44">
        <f t="shared" si="469"/>
        <v>5.2779999999999997E-3</v>
      </c>
      <c r="AW269" s="44">
        <f t="shared" si="469"/>
        <v>2.4250000000000001E-3</v>
      </c>
      <c r="AX269" s="44">
        <f t="shared" si="469"/>
        <v>1.431E-3</v>
      </c>
      <c r="AY269" s="44">
        <f t="shared" si="469"/>
        <v>4.9420000000000002E-3</v>
      </c>
      <c r="AZ269" s="44">
        <f t="shared" si="469"/>
        <v>5.8479999999999999E-3</v>
      </c>
      <c r="BA269" s="44">
        <f t="shared" si="469"/>
        <v>7.3029999999999996E-3</v>
      </c>
      <c r="BB269" s="44">
        <f t="shared" si="469"/>
        <v>2.1418E-2</v>
      </c>
      <c r="BC269" s="44">
        <f t="shared" si="469"/>
        <v>2.4910000000000002E-3</v>
      </c>
      <c r="BD269" s="44">
        <f t="shared" si="469"/>
        <v>2.5950000000000001E-3</v>
      </c>
      <c r="BE269" s="44">
        <f t="shared" si="469"/>
        <v>3.0219999999999999E-3</v>
      </c>
      <c r="BF269" s="44">
        <f t="shared" si="469"/>
        <v>3.8539999999999998E-3</v>
      </c>
      <c r="BG269" s="44">
        <f t="shared" si="469"/>
        <v>1.1995E-2</v>
      </c>
      <c r="BH269" s="44">
        <f t="shared" si="469"/>
        <v>3.6679999999999998E-3</v>
      </c>
      <c r="BI269" s="44">
        <f t="shared" si="469"/>
        <v>4.3030000000000004E-3</v>
      </c>
      <c r="BJ269" s="44">
        <f t="shared" si="469"/>
        <v>3.2390000000000001E-3</v>
      </c>
      <c r="BK269" s="44">
        <f t="shared" si="469"/>
        <v>5.4120000000000001E-3</v>
      </c>
      <c r="BL269" s="44">
        <f t="shared" si="469"/>
        <v>1.149E-2</v>
      </c>
      <c r="BM269" s="44">
        <f t="shared" si="469"/>
        <v>5.9630000000000004E-3</v>
      </c>
      <c r="BN269" s="44">
        <f t="shared" si="469"/>
        <v>4.6860000000000001E-3</v>
      </c>
      <c r="BO269" s="44">
        <f t="shared" ref="BO269:CT269" si="470">ROUND(BO268/BO47,6)</f>
        <v>4.3200000000000001E-3</v>
      </c>
      <c r="BP269" s="44">
        <f t="shared" si="470"/>
        <v>1.5460000000000001E-3</v>
      </c>
      <c r="BQ269" s="44">
        <f t="shared" si="470"/>
        <v>1.4809999999999999E-3</v>
      </c>
      <c r="BR269" s="44">
        <f t="shared" si="470"/>
        <v>2.2880000000000001E-3</v>
      </c>
      <c r="BS269" s="44">
        <f t="shared" si="470"/>
        <v>8.2799999999999996E-4</v>
      </c>
      <c r="BT269" s="44">
        <f t="shared" si="470"/>
        <v>4.57E-4</v>
      </c>
      <c r="BU269" s="44">
        <f t="shared" si="470"/>
        <v>1.717E-3</v>
      </c>
      <c r="BV269" s="44">
        <f t="shared" si="470"/>
        <v>5.2300000000000003E-4</v>
      </c>
      <c r="BW269" s="44">
        <f t="shared" si="470"/>
        <v>1.0679999999999999E-3</v>
      </c>
      <c r="BX269" s="44">
        <f t="shared" si="470"/>
        <v>4.66E-4</v>
      </c>
      <c r="BY269" s="44">
        <f t="shared" si="470"/>
        <v>3.4150000000000001E-3</v>
      </c>
      <c r="BZ269" s="44">
        <f t="shared" si="470"/>
        <v>2.137E-3</v>
      </c>
      <c r="CA269" s="44">
        <f t="shared" si="470"/>
        <v>7.6599999999999997E-4</v>
      </c>
      <c r="CB269" s="44">
        <f t="shared" si="470"/>
        <v>2.5240000000000002E-3</v>
      </c>
      <c r="CC269" s="44">
        <f t="shared" si="470"/>
        <v>3.9259999999999998E-3</v>
      </c>
      <c r="CD269" s="44">
        <f t="shared" si="470"/>
        <v>1.9629999999999999E-3</v>
      </c>
      <c r="CE269" s="44">
        <f t="shared" si="470"/>
        <v>3.0500000000000002E-3</v>
      </c>
      <c r="CF269" s="44">
        <f t="shared" si="470"/>
        <v>1.9819999999999998E-3</v>
      </c>
      <c r="CG269" s="44">
        <f t="shared" si="470"/>
        <v>4.7499999999999999E-3</v>
      </c>
      <c r="CH269" s="44">
        <f t="shared" si="470"/>
        <v>2.6129999999999999E-3</v>
      </c>
      <c r="CI269" s="44">
        <f t="shared" si="470"/>
        <v>2.983E-3</v>
      </c>
      <c r="CJ269" s="44">
        <f t="shared" si="470"/>
        <v>1.9659999999999999E-3</v>
      </c>
      <c r="CK269" s="44">
        <f t="shared" si="470"/>
        <v>1.454E-3</v>
      </c>
      <c r="CL269" s="44">
        <f t="shared" si="470"/>
        <v>2.9229999999999998E-3</v>
      </c>
      <c r="CM269" s="44">
        <f t="shared" si="470"/>
        <v>1.8400000000000001E-3</v>
      </c>
      <c r="CN269" s="44">
        <f t="shared" si="470"/>
        <v>2.3579999999999999E-3</v>
      </c>
      <c r="CO269" s="44">
        <f t="shared" si="470"/>
        <v>2.2590000000000002E-3</v>
      </c>
      <c r="CP269" s="44">
        <f t="shared" si="470"/>
        <v>7.0600000000000003E-4</v>
      </c>
      <c r="CQ269" s="44">
        <f t="shared" si="470"/>
        <v>2.9989999999999999E-3</v>
      </c>
      <c r="CR269" s="44">
        <f t="shared" si="470"/>
        <v>1.3010000000000001E-3</v>
      </c>
      <c r="CS269" s="44">
        <f t="shared" si="470"/>
        <v>2.526E-3</v>
      </c>
      <c r="CT269" s="44">
        <f t="shared" si="470"/>
        <v>1.49E-3</v>
      </c>
      <c r="CU269" s="44">
        <f t="shared" ref="CU269:DZ269" si="471">ROUND(CU268/CU47,6)</f>
        <v>5.3109999999999997E-3</v>
      </c>
      <c r="CV269" s="44">
        <f t="shared" si="471"/>
        <v>1.261E-3</v>
      </c>
      <c r="CW269" s="44">
        <f t="shared" si="471"/>
        <v>1.6850000000000001E-3</v>
      </c>
      <c r="CX269" s="44">
        <f t="shared" si="471"/>
        <v>4.3699999999999998E-3</v>
      </c>
      <c r="CY269" s="44">
        <f t="shared" si="471"/>
        <v>8.8419999999999992E-3</v>
      </c>
      <c r="CZ269" s="44">
        <f t="shared" si="471"/>
        <v>5.6950000000000004E-3</v>
      </c>
      <c r="DA269" s="44">
        <f t="shared" si="471"/>
        <v>2.4420000000000002E-3</v>
      </c>
      <c r="DB269" s="44">
        <f t="shared" si="471"/>
        <v>6.084E-3</v>
      </c>
      <c r="DC269" s="44">
        <f t="shared" si="471"/>
        <v>2.2859999999999998E-3</v>
      </c>
      <c r="DD269" s="44">
        <f t="shared" si="471"/>
        <v>1.5899999999999999E-4</v>
      </c>
      <c r="DE269" s="44">
        <f t="shared" si="471"/>
        <v>6.4800000000000003E-4</v>
      </c>
      <c r="DF269" s="44">
        <f t="shared" si="471"/>
        <v>4.8469999999999997E-3</v>
      </c>
      <c r="DG269" s="44">
        <f t="shared" si="471"/>
        <v>1.433E-3</v>
      </c>
      <c r="DH269" s="44">
        <f t="shared" si="471"/>
        <v>2.1909999999999998E-3</v>
      </c>
      <c r="DI269" s="44">
        <f t="shared" si="471"/>
        <v>2.0170000000000001E-3</v>
      </c>
      <c r="DJ269" s="44">
        <f t="shared" si="471"/>
        <v>3.8869999999999998E-3</v>
      </c>
      <c r="DK269" s="44">
        <f t="shared" si="471"/>
        <v>2.7720000000000002E-3</v>
      </c>
      <c r="DL269" s="44">
        <f t="shared" si="471"/>
        <v>3.7919999999999998E-3</v>
      </c>
      <c r="DM269" s="44">
        <f t="shared" si="471"/>
        <v>1.0014E-2</v>
      </c>
      <c r="DN269" s="44">
        <f t="shared" si="471"/>
        <v>2.1229999999999999E-3</v>
      </c>
      <c r="DO269" s="44">
        <f t="shared" si="471"/>
        <v>4.078E-3</v>
      </c>
      <c r="DP269" s="44">
        <f t="shared" si="471"/>
        <v>3.5149999999999999E-3</v>
      </c>
      <c r="DQ269" s="44">
        <f t="shared" si="471"/>
        <v>8.0599999999999997E-4</v>
      </c>
      <c r="DR269" s="44">
        <f t="shared" si="471"/>
        <v>6.5909999999999996E-3</v>
      </c>
      <c r="DS269" s="44">
        <f t="shared" si="471"/>
        <v>6.2779999999999997E-3</v>
      </c>
      <c r="DT269" s="44">
        <f t="shared" si="471"/>
        <v>7.4599999999999996E-3</v>
      </c>
      <c r="DU269" s="44">
        <f t="shared" si="471"/>
        <v>5.6569999999999997E-3</v>
      </c>
      <c r="DV269" s="44">
        <f t="shared" si="471"/>
        <v>1.1440000000000001E-2</v>
      </c>
      <c r="DW269" s="44">
        <f t="shared" si="471"/>
        <v>3.4619999999999998E-3</v>
      </c>
      <c r="DX269" s="44">
        <f t="shared" si="471"/>
        <v>1.0120000000000001E-3</v>
      </c>
      <c r="DY269" s="44">
        <f t="shared" si="471"/>
        <v>1.2290000000000001E-3</v>
      </c>
      <c r="DZ269" s="44">
        <f t="shared" si="471"/>
        <v>1.9880000000000002E-3</v>
      </c>
      <c r="EA269" s="44">
        <f t="shared" ref="EA269:FF269" si="472">ROUND(EA268/EA47,6)</f>
        <v>1.126E-3</v>
      </c>
      <c r="EB269" s="44">
        <f t="shared" si="472"/>
        <v>3.6159999999999999E-3</v>
      </c>
      <c r="EC269" s="44">
        <f t="shared" si="472"/>
        <v>5.5970000000000004E-3</v>
      </c>
      <c r="ED269" s="44">
        <f t="shared" si="472"/>
        <v>1.37E-4</v>
      </c>
      <c r="EE269" s="44">
        <f t="shared" si="472"/>
        <v>2.934E-3</v>
      </c>
      <c r="EF269" s="44">
        <f t="shared" si="472"/>
        <v>5.287E-3</v>
      </c>
      <c r="EG269" s="44">
        <f t="shared" si="472"/>
        <v>4.5030000000000001E-3</v>
      </c>
      <c r="EH269" s="44">
        <f t="shared" si="472"/>
        <v>4.1590000000000004E-3</v>
      </c>
      <c r="EI269" s="44">
        <f t="shared" si="472"/>
        <v>5.0879999999999996E-3</v>
      </c>
      <c r="EJ269" s="44">
        <f t="shared" si="472"/>
        <v>4.8939999999999999E-3</v>
      </c>
      <c r="EK269" s="44">
        <f t="shared" si="472"/>
        <v>7.1299999999999998E-4</v>
      </c>
      <c r="EL269" s="44">
        <f t="shared" si="472"/>
        <v>1.0319999999999999E-3</v>
      </c>
      <c r="EM269" s="44">
        <f t="shared" si="472"/>
        <v>1.176E-3</v>
      </c>
      <c r="EN269" s="44">
        <f t="shared" si="472"/>
        <v>6.1149999999999998E-3</v>
      </c>
      <c r="EO269" s="44">
        <f t="shared" si="472"/>
        <v>2.0539999999999998E-3</v>
      </c>
      <c r="EP269" s="44">
        <f t="shared" si="472"/>
        <v>1.2390000000000001E-3</v>
      </c>
      <c r="EQ269" s="44">
        <f t="shared" si="472"/>
        <v>9.01E-4</v>
      </c>
      <c r="ER269" s="44">
        <f t="shared" si="472"/>
        <v>1.6850000000000001E-3</v>
      </c>
      <c r="ES269" s="44">
        <f t="shared" si="472"/>
        <v>2.9499999999999999E-3</v>
      </c>
      <c r="ET269" s="44">
        <f t="shared" si="472"/>
        <v>6.8430000000000001E-3</v>
      </c>
      <c r="EU269" s="44">
        <f t="shared" si="472"/>
        <v>6.8139999999999997E-3</v>
      </c>
      <c r="EV269" s="44">
        <f t="shared" si="472"/>
        <v>2.7099999999999997E-4</v>
      </c>
      <c r="EW269" s="44">
        <f t="shared" si="472"/>
        <v>3.86E-4</v>
      </c>
      <c r="EX269" s="44">
        <f t="shared" si="472"/>
        <v>1.0839999999999999E-3</v>
      </c>
      <c r="EY269" s="44">
        <f t="shared" si="472"/>
        <v>8.8229999999999992E-3</v>
      </c>
      <c r="EZ269" s="44">
        <f t="shared" si="472"/>
        <v>3.823E-3</v>
      </c>
      <c r="FA269" s="44">
        <f t="shared" si="472"/>
        <v>4.6200000000000001E-4</v>
      </c>
      <c r="FB269" s="44">
        <f t="shared" si="472"/>
        <v>5.4199999999999995E-4</v>
      </c>
      <c r="FC269" s="44">
        <f t="shared" si="472"/>
        <v>2.6340000000000001E-3</v>
      </c>
      <c r="FD269" s="44">
        <f t="shared" si="472"/>
        <v>4.6109999999999996E-3</v>
      </c>
      <c r="FE269" s="44">
        <f t="shared" si="472"/>
        <v>1.8979999999999999E-3</v>
      </c>
      <c r="FF269" s="44">
        <f t="shared" si="472"/>
        <v>5.8279999999999998E-3</v>
      </c>
      <c r="FG269" s="44">
        <f t="shared" ref="FG269:FX269" si="473">ROUND(FG268/FG47,6)</f>
        <v>4.4029999999999998E-3</v>
      </c>
      <c r="FH269" s="44">
        <f t="shared" si="473"/>
        <v>1.5430000000000001E-3</v>
      </c>
      <c r="FI269" s="44">
        <f t="shared" si="473"/>
        <v>7.7999999999999999E-4</v>
      </c>
      <c r="FJ269" s="44">
        <f t="shared" si="473"/>
        <v>1.0460000000000001E-3</v>
      </c>
      <c r="FK269" s="44">
        <f t="shared" si="473"/>
        <v>5.2899999999999996E-4</v>
      </c>
      <c r="FL269" s="44">
        <f t="shared" si="473"/>
        <v>1.5889999999999999E-3</v>
      </c>
      <c r="FM269" s="44">
        <f t="shared" si="473"/>
        <v>2.2920000000000002E-3</v>
      </c>
      <c r="FN269" s="44">
        <f t="shared" si="473"/>
        <v>3.4169999999999999E-3</v>
      </c>
      <c r="FO269" s="44">
        <f t="shared" si="473"/>
        <v>3.68E-4</v>
      </c>
      <c r="FP269" s="44">
        <f t="shared" si="473"/>
        <v>8.8000000000000003E-4</v>
      </c>
      <c r="FQ269" s="44">
        <f t="shared" si="473"/>
        <v>1.4419999999999999E-3</v>
      </c>
      <c r="FR269" s="44">
        <f t="shared" si="473"/>
        <v>9.4300000000000004E-4</v>
      </c>
      <c r="FS269" s="44">
        <f t="shared" si="473"/>
        <v>3.7399999999999998E-4</v>
      </c>
      <c r="FT269" s="44">
        <f t="shared" si="473"/>
        <v>2.0699999999999999E-4</v>
      </c>
      <c r="FU269" s="44">
        <f t="shared" si="473"/>
        <v>4.1120000000000002E-3</v>
      </c>
      <c r="FV269" s="44">
        <f t="shared" si="473"/>
        <v>2.8839999999999998E-3</v>
      </c>
      <c r="FW269" s="44">
        <f t="shared" si="473"/>
        <v>4.7679999999999997E-3</v>
      </c>
      <c r="FX269" s="44">
        <f t="shared" si="473"/>
        <v>1.951E-3</v>
      </c>
      <c r="FY269" s="7"/>
      <c r="FZ269" s="7"/>
      <c r="GA269" s="44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647</v>
      </c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>
        <f>IF(FT262&gt;0,FT262,FT260)</f>
        <v>4.078E-3</v>
      </c>
      <c r="FQ270" s="44"/>
      <c r="FR270" s="44"/>
      <c r="FS270" s="44"/>
      <c r="FT270" s="44"/>
      <c r="FU270" s="44"/>
      <c r="FV270" s="44"/>
      <c r="FW270" s="44"/>
      <c r="FX270" s="44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648</v>
      </c>
      <c r="B271" s="7" t="s">
        <v>649</v>
      </c>
      <c r="C271" s="44">
        <f t="shared" ref="C271:BB271" si="474">ROUND(MIN(C269,(C252-C263),(C257-C263)),6)</f>
        <v>0</v>
      </c>
      <c r="D271" s="44">
        <f t="shared" si="474"/>
        <v>0</v>
      </c>
      <c r="E271" s="44">
        <f t="shared" si="474"/>
        <v>0</v>
      </c>
      <c r="F271" s="44">
        <f t="shared" si="474"/>
        <v>0</v>
      </c>
      <c r="G271" s="44">
        <f t="shared" si="474"/>
        <v>0</v>
      </c>
      <c r="H271" s="44">
        <f t="shared" si="474"/>
        <v>0</v>
      </c>
      <c r="I271" s="44">
        <f t="shared" si="474"/>
        <v>0</v>
      </c>
      <c r="J271" s="44">
        <f t="shared" si="474"/>
        <v>0</v>
      </c>
      <c r="K271" s="44">
        <f t="shared" si="474"/>
        <v>0</v>
      </c>
      <c r="L271" s="44">
        <f t="shared" si="474"/>
        <v>0</v>
      </c>
      <c r="M271" s="44">
        <f t="shared" si="474"/>
        <v>0</v>
      </c>
      <c r="N271" s="44">
        <f t="shared" si="474"/>
        <v>0</v>
      </c>
      <c r="O271" s="44">
        <f t="shared" si="474"/>
        <v>0</v>
      </c>
      <c r="P271" s="44">
        <f t="shared" si="474"/>
        <v>0</v>
      </c>
      <c r="Q271" s="44">
        <f t="shared" si="474"/>
        <v>0</v>
      </c>
      <c r="R271" s="44">
        <f t="shared" si="474"/>
        <v>0</v>
      </c>
      <c r="S271" s="44">
        <f t="shared" si="474"/>
        <v>0</v>
      </c>
      <c r="T271" s="44">
        <f t="shared" si="474"/>
        <v>0</v>
      </c>
      <c r="U271" s="44">
        <f t="shared" si="474"/>
        <v>0</v>
      </c>
      <c r="V271" s="44">
        <f t="shared" si="474"/>
        <v>0</v>
      </c>
      <c r="W271" s="44">
        <f t="shared" si="474"/>
        <v>0</v>
      </c>
      <c r="X271" s="44">
        <f t="shared" si="474"/>
        <v>0</v>
      </c>
      <c r="Y271" s="44">
        <f t="shared" si="474"/>
        <v>0</v>
      </c>
      <c r="Z271" s="44">
        <f t="shared" si="474"/>
        <v>0</v>
      </c>
      <c r="AA271" s="44">
        <f t="shared" si="474"/>
        <v>0</v>
      </c>
      <c r="AB271" s="44">
        <f t="shared" si="474"/>
        <v>0</v>
      </c>
      <c r="AC271" s="44">
        <f t="shared" si="474"/>
        <v>0</v>
      </c>
      <c r="AD271" s="44">
        <f t="shared" si="474"/>
        <v>0</v>
      </c>
      <c r="AE271" s="44">
        <f t="shared" si="474"/>
        <v>0</v>
      </c>
      <c r="AF271" s="44">
        <f t="shared" si="474"/>
        <v>0</v>
      </c>
      <c r="AG271" s="44">
        <f t="shared" si="474"/>
        <v>0</v>
      </c>
      <c r="AH271" s="44">
        <f t="shared" si="474"/>
        <v>0</v>
      </c>
      <c r="AI271" s="44">
        <f t="shared" si="474"/>
        <v>0</v>
      </c>
      <c r="AJ271" s="44">
        <f t="shared" si="474"/>
        <v>0</v>
      </c>
      <c r="AK271" s="44">
        <f t="shared" si="474"/>
        <v>0</v>
      </c>
      <c r="AL271" s="44">
        <f t="shared" si="474"/>
        <v>0</v>
      </c>
      <c r="AM271" s="44">
        <f t="shared" si="474"/>
        <v>0</v>
      </c>
      <c r="AN271" s="44">
        <f t="shared" si="474"/>
        <v>0</v>
      </c>
      <c r="AO271" s="44">
        <f t="shared" si="474"/>
        <v>0</v>
      </c>
      <c r="AP271" s="44">
        <f t="shared" si="474"/>
        <v>0</v>
      </c>
      <c r="AQ271" s="44">
        <f t="shared" si="474"/>
        <v>0</v>
      </c>
      <c r="AR271" s="44">
        <f t="shared" si="474"/>
        <v>0</v>
      </c>
      <c r="AS271" s="44">
        <f t="shared" si="474"/>
        <v>0</v>
      </c>
      <c r="AT271" s="44">
        <f t="shared" si="474"/>
        <v>0</v>
      </c>
      <c r="AU271" s="44">
        <f t="shared" si="474"/>
        <v>0</v>
      </c>
      <c r="AV271" s="44">
        <f t="shared" si="474"/>
        <v>0</v>
      </c>
      <c r="AW271" s="44">
        <f t="shared" si="474"/>
        <v>0</v>
      </c>
      <c r="AX271" s="44">
        <f t="shared" si="474"/>
        <v>0</v>
      </c>
      <c r="AY271" s="44">
        <f t="shared" si="474"/>
        <v>0</v>
      </c>
      <c r="AZ271" s="44">
        <f t="shared" si="474"/>
        <v>0</v>
      </c>
      <c r="BA271" s="44">
        <f t="shared" si="474"/>
        <v>0</v>
      </c>
      <c r="BB271" s="44">
        <f t="shared" si="474"/>
        <v>0</v>
      </c>
      <c r="BC271" s="44">
        <v>0</v>
      </c>
      <c r="BD271" s="44">
        <f t="shared" ref="BD271:DO271" si="475">ROUND(MIN(BD269,(BD252-BD263),(BD257-BD263)),6)</f>
        <v>0</v>
      </c>
      <c r="BE271" s="44">
        <f t="shared" si="475"/>
        <v>0</v>
      </c>
      <c r="BF271" s="44">
        <f t="shared" si="475"/>
        <v>0</v>
      </c>
      <c r="BG271" s="44">
        <f t="shared" si="475"/>
        <v>0</v>
      </c>
      <c r="BH271" s="44">
        <f t="shared" si="475"/>
        <v>0</v>
      </c>
      <c r="BI271" s="44">
        <f t="shared" si="475"/>
        <v>0</v>
      </c>
      <c r="BJ271" s="44">
        <f t="shared" si="475"/>
        <v>0</v>
      </c>
      <c r="BK271" s="44">
        <f t="shared" si="475"/>
        <v>0</v>
      </c>
      <c r="BL271" s="44">
        <f t="shared" si="475"/>
        <v>0</v>
      </c>
      <c r="BM271" s="44">
        <f t="shared" si="475"/>
        <v>0</v>
      </c>
      <c r="BN271" s="44">
        <f t="shared" si="475"/>
        <v>0</v>
      </c>
      <c r="BO271" s="44">
        <f t="shared" si="475"/>
        <v>0</v>
      </c>
      <c r="BP271" s="44">
        <f t="shared" si="475"/>
        <v>0</v>
      </c>
      <c r="BQ271" s="44">
        <f t="shared" si="475"/>
        <v>0</v>
      </c>
      <c r="BR271" s="44">
        <f t="shared" si="475"/>
        <v>0</v>
      </c>
      <c r="BS271" s="44">
        <f t="shared" si="475"/>
        <v>0</v>
      </c>
      <c r="BT271" s="44">
        <f t="shared" si="475"/>
        <v>0</v>
      </c>
      <c r="BU271" s="44">
        <f t="shared" si="475"/>
        <v>0</v>
      </c>
      <c r="BV271" s="44">
        <f t="shared" si="475"/>
        <v>0</v>
      </c>
      <c r="BW271" s="44">
        <f t="shared" si="475"/>
        <v>0</v>
      </c>
      <c r="BX271" s="44">
        <f t="shared" si="475"/>
        <v>0</v>
      </c>
      <c r="BY271" s="44">
        <f t="shared" si="475"/>
        <v>0</v>
      </c>
      <c r="BZ271" s="44">
        <f t="shared" si="475"/>
        <v>0</v>
      </c>
      <c r="CA271" s="44">
        <f t="shared" si="475"/>
        <v>0</v>
      </c>
      <c r="CB271" s="44">
        <f t="shared" si="475"/>
        <v>0</v>
      </c>
      <c r="CC271" s="44">
        <f t="shared" si="475"/>
        <v>0</v>
      </c>
      <c r="CD271" s="44">
        <f t="shared" si="475"/>
        <v>0</v>
      </c>
      <c r="CE271" s="44">
        <f t="shared" si="475"/>
        <v>0</v>
      </c>
      <c r="CF271" s="44">
        <f t="shared" si="475"/>
        <v>0</v>
      </c>
      <c r="CG271" s="44">
        <f t="shared" si="475"/>
        <v>0</v>
      </c>
      <c r="CH271" s="44">
        <f t="shared" si="475"/>
        <v>0</v>
      </c>
      <c r="CI271" s="44">
        <f t="shared" si="475"/>
        <v>0</v>
      </c>
      <c r="CJ271" s="44">
        <f t="shared" si="475"/>
        <v>0</v>
      </c>
      <c r="CK271" s="44">
        <f t="shared" si="475"/>
        <v>0</v>
      </c>
      <c r="CL271" s="44">
        <f t="shared" si="475"/>
        <v>0</v>
      </c>
      <c r="CM271" s="44">
        <f t="shared" si="475"/>
        <v>0</v>
      </c>
      <c r="CN271" s="44">
        <f t="shared" si="475"/>
        <v>0</v>
      </c>
      <c r="CO271" s="44">
        <f t="shared" si="475"/>
        <v>0</v>
      </c>
      <c r="CP271" s="44">
        <f t="shared" si="475"/>
        <v>0</v>
      </c>
      <c r="CQ271" s="44">
        <f t="shared" si="475"/>
        <v>0</v>
      </c>
      <c r="CR271" s="44">
        <f t="shared" si="475"/>
        <v>0</v>
      </c>
      <c r="CS271" s="44">
        <f t="shared" si="475"/>
        <v>0</v>
      </c>
      <c r="CT271" s="44">
        <f t="shared" si="475"/>
        <v>0</v>
      </c>
      <c r="CU271" s="44">
        <f t="shared" si="475"/>
        <v>0</v>
      </c>
      <c r="CV271" s="44">
        <f t="shared" si="475"/>
        <v>0</v>
      </c>
      <c r="CW271" s="44">
        <f t="shared" si="475"/>
        <v>0</v>
      </c>
      <c r="CX271" s="44">
        <f t="shared" si="475"/>
        <v>0</v>
      </c>
      <c r="CY271" s="44">
        <f t="shared" si="475"/>
        <v>0</v>
      </c>
      <c r="CZ271" s="44">
        <f t="shared" si="475"/>
        <v>0</v>
      </c>
      <c r="DA271" s="44">
        <f t="shared" si="475"/>
        <v>0</v>
      </c>
      <c r="DB271" s="44">
        <f t="shared" si="475"/>
        <v>0</v>
      </c>
      <c r="DC271" s="44">
        <f t="shared" si="475"/>
        <v>0</v>
      </c>
      <c r="DD271" s="44">
        <f t="shared" si="475"/>
        <v>0</v>
      </c>
      <c r="DE271" s="44">
        <f t="shared" si="475"/>
        <v>0</v>
      </c>
      <c r="DF271" s="44">
        <f t="shared" si="475"/>
        <v>0</v>
      </c>
      <c r="DG271" s="44">
        <f t="shared" si="475"/>
        <v>0</v>
      </c>
      <c r="DH271" s="44">
        <f t="shared" si="475"/>
        <v>0</v>
      </c>
      <c r="DI271" s="44">
        <f t="shared" si="475"/>
        <v>0</v>
      </c>
      <c r="DJ271" s="44">
        <f t="shared" si="475"/>
        <v>0</v>
      </c>
      <c r="DK271" s="44">
        <f t="shared" si="475"/>
        <v>0</v>
      </c>
      <c r="DL271" s="44">
        <f t="shared" si="475"/>
        <v>0</v>
      </c>
      <c r="DM271" s="44">
        <f t="shared" si="475"/>
        <v>0</v>
      </c>
      <c r="DN271" s="44">
        <f t="shared" si="475"/>
        <v>0</v>
      </c>
      <c r="DO271" s="44">
        <f t="shared" si="475"/>
        <v>0</v>
      </c>
      <c r="DP271" s="44">
        <f t="shared" ref="DP271:EP271" si="476">ROUND(MIN(DP269,(DP252-DP263),(DP257-DP263)),6)</f>
        <v>0</v>
      </c>
      <c r="DQ271" s="44">
        <f t="shared" si="476"/>
        <v>0</v>
      </c>
      <c r="DR271" s="44">
        <f t="shared" si="476"/>
        <v>0</v>
      </c>
      <c r="DS271" s="44">
        <f t="shared" si="476"/>
        <v>0</v>
      </c>
      <c r="DT271" s="44">
        <f t="shared" si="476"/>
        <v>0</v>
      </c>
      <c r="DU271" s="44">
        <f t="shared" si="476"/>
        <v>0</v>
      </c>
      <c r="DV271" s="44">
        <f t="shared" si="476"/>
        <v>0</v>
      </c>
      <c r="DW271" s="44">
        <f t="shared" si="476"/>
        <v>0</v>
      </c>
      <c r="DX271" s="44">
        <f t="shared" si="476"/>
        <v>0</v>
      </c>
      <c r="DY271" s="44">
        <f t="shared" si="476"/>
        <v>0</v>
      </c>
      <c r="DZ271" s="44">
        <f t="shared" si="476"/>
        <v>0</v>
      </c>
      <c r="EA271" s="44">
        <f t="shared" si="476"/>
        <v>0</v>
      </c>
      <c r="EB271" s="44">
        <f t="shared" si="476"/>
        <v>0</v>
      </c>
      <c r="EC271" s="44">
        <f t="shared" si="476"/>
        <v>0</v>
      </c>
      <c r="ED271" s="44">
        <f t="shared" si="476"/>
        <v>0</v>
      </c>
      <c r="EE271" s="44">
        <f t="shared" si="476"/>
        <v>0</v>
      </c>
      <c r="EF271" s="44">
        <f t="shared" si="476"/>
        <v>0</v>
      </c>
      <c r="EG271" s="44">
        <f t="shared" si="476"/>
        <v>0</v>
      </c>
      <c r="EH271" s="44">
        <f t="shared" si="476"/>
        <v>0</v>
      </c>
      <c r="EI271" s="44">
        <f t="shared" si="476"/>
        <v>0</v>
      </c>
      <c r="EJ271" s="44">
        <f t="shared" si="476"/>
        <v>0</v>
      </c>
      <c r="EK271" s="44">
        <f t="shared" si="476"/>
        <v>0</v>
      </c>
      <c r="EL271" s="44">
        <f t="shared" si="476"/>
        <v>0</v>
      </c>
      <c r="EM271" s="44">
        <f t="shared" si="476"/>
        <v>0</v>
      </c>
      <c r="EN271" s="44">
        <f t="shared" si="476"/>
        <v>0</v>
      </c>
      <c r="EO271" s="44">
        <f t="shared" si="476"/>
        <v>0</v>
      </c>
      <c r="EP271" s="44">
        <f t="shared" si="476"/>
        <v>0</v>
      </c>
      <c r="EQ271" s="44">
        <v>0</v>
      </c>
      <c r="ER271" s="44">
        <f t="shared" ref="ER271:FX271" si="477">ROUND(MIN(ER269,(ER252-ER263),(ER257-ER263)),6)</f>
        <v>0</v>
      </c>
      <c r="ES271" s="44">
        <f t="shared" si="477"/>
        <v>0</v>
      </c>
      <c r="ET271" s="44">
        <f t="shared" si="477"/>
        <v>0</v>
      </c>
      <c r="EU271" s="44">
        <f t="shared" si="477"/>
        <v>0</v>
      </c>
      <c r="EV271" s="44">
        <f t="shared" si="477"/>
        <v>0</v>
      </c>
      <c r="EW271" s="44">
        <f t="shared" si="477"/>
        <v>0</v>
      </c>
      <c r="EX271" s="44">
        <f t="shared" si="477"/>
        <v>0</v>
      </c>
      <c r="EY271" s="44">
        <f t="shared" si="477"/>
        <v>0</v>
      </c>
      <c r="EZ271" s="44">
        <f t="shared" si="477"/>
        <v>0</v>
      </c>
      <c r="FA271" s="44">
        <f t="shared" si="477"/>
        <v>0</v>
      </c>
      <c r="FB271" s="44">
        <f t="shared" si="477"/>
        <v>0</v>
      </c>
      <c r="FC271" s="44">
        <f t="shared" si="477"/>
        <v>0</v>
      </c>
      <c r="FD271" s="44">
        <f t="shared" si="477"/>
        <v>0</v>
      </c>
      <c r="FE271" s="44">
        <f t="shared" si="477"/>
        <v>0</v>
      </c>
      <c r="FF271" s="44">
        <f t="shared" si="477"/>
        <v>0</v>
      </c>
      <c r="FG271" s="44">
        <f t="shared" si="477"/>
        <v>0</v>
      </c>
      <c r="FH271" s="44">
        <f t="shared" si="477"/>
        <v>0</v>
      </c>
      <c r="FI271" s="44">
        <f t="shared" si="477"/>
        <v>0</v>
      </c>
      <c r="FJ271" s="44">
        <f t="shared" si="477"/>
        <v>0</v>
      </c>
      <c r="FK271" s="44">
        <f t="shared" si="477"/>
        <v>0</v>
      </c>
      <c r="FL271" s="44">
        <f t="shared" si="477"/>
        <v>0</v>
      </c>
      <c r="FM271" s="44">
        <f t="shared" si="477"/>
        <v>0</v>
      </c>
      <c r="FN271" s="44">
        <f t="shared" si="477"/>
        <v>0</v>
      </c>
      <c r="FO271" s="44">
        <f t="shared" si="477"/>
        <v>0</v>
      </c>
      <c r="FP271" s="44">
        <f t="shared" si="477"/>
        <v>0</v>
      </c>
      <c r="FQ271" s="44">
        <f t="shared" si="477"/>
        <v>0</v>
      </c>
      <c r="FR271" s="44">
        <f t="shared" si="477"/>
        <v>0</v>
      </c>
      <c r="FS271" s="44">
        <f t="shared" si="477"/>
        <v>0</v>
      </c>
      <c r="FT271" s="44">
        <v>2.1499999999999991E-4</v>
      </c>
      <c r="FU271" s="44">
        <f t="shared" si="477"/>
        <v>0</v>
      </c>
      <c r="FV271" s="44">
        <f t="shared" si="477"/>
        <v>0</v>
      </c>
      <c r="FW271" s="44">
        <f t="shared" si="477"/>
        <v>0</v>
      </c>
      <c r="FX271" s="44">
        <f t="shared" si="477"/>
        <v>0</v>
      </c>
      <c r="FY271" s="44"/>
      <c r="FZ271" s="44">
        <f>SUM(C271:FX271)</f>
        <v>2.1499999999999991E-4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650</v>
      </c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651</v>
      </c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7"/>
      <c r="GB273" s="44"/>
      <c r="GC273" s="44"/>
      <c r="GD273" s="44"/>
      <c r="GE273" s="44"/>
      <c r="GF273" s="44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652</v>
      </c>
      <c r="B274" s="7" t="s">
        <v>653</v>
      </c>
      <c r="C274" s="44">
        <v>0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44">
        <v>0</v>
      </c>
      <c r="V274" s="44">
        <v>0</v>
      </c>
      <c r="W274" s="44">
        <v>0</v>
      </c>
      <c r="X274" s="44">
        <v>0</v>
      </c>
      <c r="Y274" s="44">
        <v>0</v>
      </c>
      <c r="Z274" s="44">
        <v>0</v>
      </c>
      <c r="AA274" s="44">
        <v>0</v>
      </c>
      <c r="AB274" s="44">
        <v>0</v>
      </c>
      <c r="AC274" s="44">
        <v>0</v>
      </c>
      <c r="AD274" s="44">
        <v>0</v>
      </c>
      <c r="AE274" s="44">
        <v>0</v>
      </c>
      <c r="AF274" s="44">
        <v>0</v>
      </c>
      <c r="AG274" s="44">
        <v>0</v>
      </c>
      <c r="AH274" s="44">
        <v>0</v>
      </c>
      <c r="AI274" s="44">
        <v>0</v>
      </c>
      <c r="AJ274" s="44">
        <v>0</v>
      </c>
      <c r="AK274" s="44">
        <v>0</v>
      </c>
      <c r="AL274" s="44">
        <v>0</v>
      </c>
      <c r="AM274" s="44">
        <v>0</v>
      </c>
      <c r="AN274" s="44">
        <v>0</v>
      </c>
      <c r="AO274" s="44">
        <v>0</v>
      </c>
      <c r="AP274" s="44">
        <v>0</v>
      </c>
      <c r="AQ274" s="44">
        <v>0</v>
      </c>
      <c r="AR274" s="44">
        <v>0</v>
      </c>
      <c r="AS274" s="44">
        <v>0</v>
      </c>
      <c r="AT274" s="44">
        <v>0</v>
      </c>
      <c r="AU274" s="44">
        <v>0</v>
      </c>
      <c r="AV274" s="44">
        <v>0</v>
      </c>
      <c r="AW274" s="44">
        <v>0</v>
      </c>
      <c r="AX274" s="44">
        <v>0</v>
      </c>
      <c r="AY274" s="44">
        <v>0</v>
      </c>
      <c r="AZ274" s="44">
        <v>0</v>
      </c>
      <c r="BA274" s="44">
        <v>0</v>
      </c>
      <c r="BB274" s="44">
        <v>0</v>
      </c>
      <c r="BC274" s="44">
        <v>0</v>
      </c>
      <c r="BD274" s="44">
        <v>0</v>
      </c>
      <c r="BE274" s="44">
        <v>0</v>
      </c>
      <c r="BF274" s="44">
        <v>0</v>
      </c>
      <c r="BG274" s="44">
        <v>0</v>
      </c>
      <c r="BH274" s="44">
        <v>0</v>
      </c>
      <c r="BI274" s="44">
        <v>0</v>
      </c>
      <c r="BJ274" s="44">
        <v>0</v>
      </c>
      <c r="BK274" s="44">
        <v>0</v>
      </c>
      <c r="BL274" s="44">
        <v>0</v>
      </c>
      <c r="BM274" s="44">
        <v>0</v>
      </c>
      <c r="BN274" s="44">
        <v>0</v>
      </c>
      <c r="BO274" s="44">
        <v>0</v>
      </c>
      <c r="BP274" s="44">
        <v>0</v>
      </c>
      <c r="BQ274" s="44">
        <v>0</v>
      </c>
      <c r="BR274" s="44">
        <v>0</v>
      </c>
      <c r="BS274" s="44">
        <v>0</v>
      </c>
      <c r="BT274" s="44">
        <v>0</v>
      </c>
      <c r="BU274" s="44">
        <v>0</v>
      </c>
      <c r="BV274" s="44">
        <v>0</v>
      </c>
      <c r="BW274" s="44">
        <v>0</v>
      </c>
      <c r="BX274" s="44">
        <v>0</v>
      </c>
      <c r="BY274" s="44">
        <v>0</v>
      </c>
      <c r="BZ274" s="44">
        <v>0</v>
      </c>
      <c r="CA274" s="44">
        <v>0</v>
      </c>
      <c r="CB274" s="44">
        <v>0</v>
      </c>
      <c r="CC274" s="44">
        <v>0</v>
      </c>
      <c r="CD274" s="44">
        <v>0</v>
      </c>
      <c r="CE274" s="44">
        <v>0</v>
      </c>
      <c r="CF274" s="44">
        <v>0</v>
      </c>
      <c r="CG274" s="44">
        <v>0</v>
      </c>
      <c r="CH274" s="44">
        <v>0</v>
      </c>
      <c r="CI274" s="44">
        <v>0</v>
      </c>
      <c r="CJ274" s="44">
        <v>0</v>
      </c>
      <c r="CK274" s="44">
        <v>0</v>
      </c>
      <c r="CL274" s="44">
        <v>0</v>
      </c>
      <c r="CM274" s="44">
        <v>0</v>
      </c>
      <c r="CN274" s="44">
        <v>0</v>
      </c>
      <c r="CO274" s="44">
        <v>0</v>
      </c>
      <c r="CP274" s="44">
        <v>0</v>
      </c>
      <c r="CQ274" s="44">
        <v>0</v>
      </c>
      <c r="CR274" s="44">
        <v>0</v>
      </c>
      <c r="CS274" s="44">
        <v>0</v>
      </c>
      <c r="CT274" s="44">
        <v>0</v>
      </c>
      <c r="CU274" s="44">
        <v>0</v>
      </c>
      <c r="CV274" s="44">
        <v>0</v>
      </c>
      <c r="CW274" s="44">
        <v>0</v>
      </c>
      <c r="CX274" s="44">
        <v>0</v>
      </c>
      <c r="CY274" s="44">
        <v>0</v>
      </c>
      <c r="CZ274" s="44">
        <v>0</v>
      </c>
      <c r="DA274" s="44">
        <v>0</v>
      </c>
      <c r="DB274" s="44">
        <v>0</v>
      </c>
      <c r="DC274" s="44">
        <v>0</v>
      </c>
      <c r="DD274" s="44">
        <v>0</v>
      </c>
      <c r="DE274" s="44">
        <v>0</v>
      </c>
      <c r="DF274" s="44">
        <v>0</v>
      </c>
      <c r="DG274" s="44">
        <v>0</v>
      </c>
      <c r="DH274" s="44">
        <v>0</v>
      </c>
      <c r="DI274" s="44">
        <v>0</v>
      </c>
      <c r="DJ274" s="44">
        <v>0</v>
      </c>
      <c r="DK274" s="44">
        <v>0</v>
      </c>
      <c r="DL274" s="44">
        <v>0</v>
      </c>
      <c r="DM274" s="44">
        <v>0</v>
      </c>
      <c r="DN274" s="44">
        <v>0</v>
      </c>
      <c r="DO274" s="44">
        <v>0</v>
      </c>
      <c r="DP274" s="44">
        <v>0</v>
      </c>
      <c r="DQ274" s="44">
        <v>0</v>
      </c>
      <c r="DR274" s="44">
        <v>0</v>
      </c>
      <c r="DS274" s="44">
        <v>0</v>
      </c>
      <c r="DT274" s="44">
        <v>0</v>
      </c>
      <c r="DU274" s="44">
        <v>0</v>
      </c>
      <c r="DV274" s="44">
        <v>0</v>
      </c>
      <c r="DW274" s="44">
        <v>0</v>
      </c>
      <c r="DX274" s="44">
        <v>0</v>
      </c>
      <c r="DY274" s="44">
        <v>0</v>
      </c>
      <c r="DZ274" s="44">
        <v>0</v>
      </c>
      <c r="EA274" s="44">
        <v>0</v>
      </c>
      <c r="EB274" s="44">
        <v>0</v>
      </c>
      <c r="EC274" s="44">
        <v>0</v>
      </c>
      <c r="ED274" s="44">
        <v>0</v>
      </c>
      <c r="EE274" s="44">
        <v>0</v>
      </c>
      <c r="EF274" s="44">
        <v>0</v>
      </c>
      <c r="EG274" s="44">
        <v>0</v>
      </c>
      <c r="EH274" s="44">
        <v>0</v>
      </c>
      <c r="EI274" s="44">
        <v>0</v>
      </c>
      <c r="EJ274" s="44">
        <v>0</v>
      </c>
      <c r="EK274" s="44">
        <v>0</v>
      </c>
      <c r="EL274" s="44">
        <v>0</v>
      </c>
      <c r="EM274" s="44">
        <v>0</v>
      </c>
      <c r="EN274" s="44">
        <v>0</v>
      </c>
      <c r="EO274" s="44">
        <v>0</v>
      </c>
      <c r="EP274" s="44">
        <v>0</v>
      </c>
      <c r="EQ274" s="44">
        <v>0</v>
      </c>
      <c r="ER274" s="44">
        <v>0</v>
      </c>
      <c r="ES274" s="44">
        <v>0</v>
      </c>
      <c r="ET274" s="44">
        <v>0</v>
      </c>
      <c r="EU274" s="44">
        <v>0</v>
      </c>
      <c r="EV274" s="44">
        <v>0</v>
      </c>
      <c r="EW274" s="44">
        <v>0</v>
      </c>
      <c r="EX274" s="44">
        <v>0</v>
      </c>
      <c r="EY274" s="44">
        <v>0</v>
      </c>
      <c r="EZ274" s="44">
        <v>0</v>
      </c>
      <c r="FA274" s="44">
        <v>0</v>
      </c>
      <c r="FB274" s="44">
        <v>0</v>
      </c>
      <c r="FC274" s="44">
        <v>0</v>
      </c>
      <c r="FD274" s="44">
        <v>0</v>
      </c>
      <c r="FE274" s="44">
        <v>0</v>
      </c>
      <c r="FF274" s="44">
        <v>0</v>
      </c>
      <c r="FG274" s="44">
        <v>0</v>
      </c>
      <c r="FH274" s="44">
        <v>0</v>
      </c>
      <c r="FI274" s="44">
        <v>0</v>
      </c>
      <c r="FJ274" s="44">
        <v>0</v>
      </c>
      <c r="FK274" s="44">
        <v>0</v>
      </c>
      <c r="FL274" s="44">
        <v>0</v>
      </c>
      <c r="FM274" s="44">
        <v>0</v>
      </c>
      <c r="FN274" s="44">
        <v>0</v>
      </c>
      <c r="FO274" s="44">
        <v>0</v>
      </c>
      <c r="FP274" s="44">
        <v>0</v>
      </c>
      <c r="FQ274" s="44">
        <v>0</v>
      </c>
      <c r="FR274" s="44">
        <v>0</v>
      </c>
      <c r="FS274" s="44">
        <v>0</v>
      </c>
      <c r="FT274" s="44">
        <v>0</v>
      </c>
      <c r="FU274" s="44">
        <v>0</v>
      </c>
      <c r="FV274" s="44">
        <v>0</v>
      </c>
      <c r="FW274" s="44">
        <v>0</v>
      </c>
      <c r="FX274" s="44">
        <v>0</v>
      </c>
      <c r="FY274" s="44"/>
      <c r="FZ274" s="44"/>
      <c r="GA274" s="7"/>
      <c r="GB274" s="44"/>
      <c r="GC274" s="44"/>
      <c r="GD274" s="44"/>
      <c r="GE274" s="44"/>
      <c r="GF274" s="44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654</v>
      </c>
      <c r="B275" s="7" t="s">
        <v>655</v>
      </c>
      <c r="C275" s="44">
        <f t="shared" ref="C275:BN275" si="478">IF(C262&gt;0,C274,C271)</f>
        <v>0</v>
      </c>
      <c r="D275" s="44">
        <f t="shared" si="478"/>
        <v>0</v>
      </c>
      <c r="E275" s="44">
        <f t="shared" si="478"/>
        <v>0</v>
      </c>
      <c r="F275" s="44">
        <f t="shared" si="478"/>
        <v>0</v>
      </c>
      <c r="G275" s="44">
        <f t="shared" si="478"/>
        <v>0</v>
      </c>
      <c r="H275" s="44">
        <f t="shared" si="478"/>
        <v>0</v>
      </c>
      <c r="I275" s="44">
        <f t="shared" si="478"/>
        <v>0</v>
      </c>
      <c r="J275" s="44">
        <f t="shared" si="478"/>
        <v>0</v>
      </c>
      <c r="K275" s="44">
        <f t="shared" si="478"/>
        <v>0</v>
      </c>
      <c r="L275" s="44">
        <f t="shared" si="478"/>
        <v>0</v>
      </c>
      <c r="M275" s="44">
        <f t="shared" si="478"/>
        <v>0</v>
      </c>
      <c r="N275" s="44">
        <f t="shared" si="478"/>
        <v>0</v>
      </c>
      <c r="O275" s="44">
        <f t="shared" si="478"/>
        <v>0</v>
      </c>
      <c r="P275" s="44">
        <f t="shared" si="478"/>
        <v>0</v>
      </c>
      <c r="Q275" s="44">
        <f t="shared" si="478"/>
        <v>0</v>
      </c>
      <c r="R275" s="44">
        <f t="shared" si="478"/>
        <v>0</v>
      </c>
      <c r="S275" s="44">
        <f t="shared" si="478"/>
        <v>0</v>
      </c>
      <c r="T275" s="44">
        <f t="shared" si="478"/>
        <v>0</v>
      </c>
      <c r="U275" s="44">
        <f t="shared" si="478"/>
        <v>0</v>
      </c>
      <c r="V275" s="44">
        <f t="shared" si="478"/>
        <v>0</v>
      </c>
      <c r="W275" s="44">
        <f t="shared" si="478"/>
        <v>0</v>
      </c>
      <c r="X275" s="44">
        <f t="shared" si="478"/>
        <v>0</v>
      </c>
      <c r="Y275" s="44">
        <f t="shared" si="478"/>
        <v>0</v>
      </c>
      <c r="Z275" s="44">
        <f t="shared" si="478"/>
        <v>0</v>
      </c>
      <c r="AA275" s="44">
        <f t="shared" si="478"/>
        <v>0</v>
      </c>
      <c r="AB275" s="44">
        <f t="shared" si="478"/>
        <v>0</v>
      </c>
      <c r="AC275" s="44">
        <f t="shared" si="478"/>
        <v>0</v>
      </c>
      <c r="AD275" s="44">
        <f t="shared" si="478"/>
        <v>0</v>
      </c>
      <c r="AE275" s="44">
        <f t="shared" si="478"/>
        <v>0</v>
      </c>
      <c r="AF275" s="44">
        <f t="shared" si="478"/>
        <v>0</v>
      </c>
      <c r="AG275" s="44">
        <f t="shared" si="478"/>
        <v>0</v>
      </c>
      <c r="AH275" s="44">
        <f t="shared" si="478"/>
        <v>0</v>
      </c>
      <c r="AI275" s="44">
        <f t="shared" si="478"/>
        <v>0</v>
      </c>
      <c r="AJ275" s="44">
        <f t="shared" si="478"/>
        <v>0</v>
      </c>
      <c r="AK275" s="44">
        <f t="shared" si="478"/>
        <v>0</v>
      </c>
      <c r="AL275" s="44">
        <f t="shared" si="478"/>
        <v>0</v>
      </c>
      <c r="AM275" s="44">
        <f t="shared" si="478"/>
        <v>0</v>
      </c>
      <c r="AN275" s="44">
        <f t="shared" si="478"/>
        <v>0</v>
      </c>
      <c r="AO275" s="44">
        <f t="shared" si="478"/>
        <v>0</v>
      </c>
      <c r="AP275" s="44">
        <f t="shared" si="478"/>
        <v>0</v>
      </c>
      <c r="AQ275" s="44">
        <f t="shared" si="478"/>
        <v>0</v>
      </c>
      <c r="AR275" s="44">
        <f t="shared" si="478"/>
        <v>0</v>
      </c>
      <c r="AS275" s="44">
        <f t="shared" si="478"/>
        <v>0</v>
      </c>
      <c r="AT275" s="44">
        <f t="shared" si="478"/>
        <v>0</v>
      </c>
      <c r="AU275" s="44">
        <f t="shared" si="478"/>
        <v>0</v>
      </c>
      <c r="AV275" s="44">
        <f t="shared" si="478"/>
        <v>0</v>
      </c>
      <c r="AW275" s="44">
        <f t="shared" si="478"/>
        <v>0</v>
      </c>
      <c r="AX275" s="44">
        <f t="shared" si="478"/>
        <v>0</v>
      </c>
      <c r="AY275" s="44">
        <f t="shared" si="478"/>
        <v>0</v>
      </c>
      <c r="AZ275" s="44">
        <f t="shared" si="478"/>
        <v>0</v>
      </c>
      <c r="BA275" s="44">
        <f t="shared" si="478"/>
        <v>0</v>
      </c>
      <c r="BB275" s="44">
        <f t="shared" si="478"/>
        <v>0</v>
      </c>
      <c r="BC275" s="44">
        <f t="shared" si="478"/>
        <v>0</v>
      </c>
      <c r="BD275" s="44">
        <f t="shared" si="478"/>
        <v>0</v>
      </c>
      <c r="BE275" s="44">
        <f t="shared" si="478"/>
        <v>0</v>
      </c>
      <c r="BF275" s="44">
        <f t="shared" si="478"/>
        <v>0</v>
      </c>
      <c r="BG275" s="44">
        <f t="shared" si="478"/>
        <v>0</v>
      </c>
      <c r="BH275" s="44">
        <f t="shared" si="478"/>
        <v>0</v>
      </c>
      <c r="BI275" s="44">
        <f t="shared" si="478"/>
        <v>0</v>
      </c>
      <c r="BJ275" s="44">
        <f t="shared" si="478"/>
        <v>0</v>
      </c>
      <c r="BK275" s="44">
        <f t="shared" si="478"/>
        <v>0</v>
      </c>
      <c r="BL275" s="44">
        <f t="shared" si="478"/>
        <v>0</v>
      </c>
      <c r="BM275" s="44">
        <f t="shared" si="478"/>
        <v>0</v>
      </c>
      <c r="BN275" s="44">
        <f t="shared" si="478"/>
        <v>0</v>
      </c>
      <c r="BO275" s="44">
        <f t="shared" ref="BO275:DZ275" si="479">IF(BO262&gt;0,BO274,BO271)</f>
        <v>0</v>
      </c>
      <c r="BP275" s="44">
        <f t="shared" si="479"/>
        <v>0</v>
      </c>
      <c r="BQ275" s="44">
        <f t="shared" si="479"/>
        <v>0</v>
      </c>
      <c r="BR275" s="44">
        <f t="shared" si="479"/>
        <v>0</v>
      </c>
      <c r="BS275" s="44">
        <f t="shared" si="479"/>
        <v>0</v>
      </c>
      <c r="BT275" s="44">
        <f t="shared" si="479"/>
        <v>0</v>
      </c>
      <c r="BU275" s="44">
        <f t="shared" si="479"/>
        <v>0</v>
      </c>
      <c r="BV275" s="44">
        <f t="shared" si="479"/>
        <v>0</v>
      </c>
      <c r="BW275" s="44">
        <f t="shared" si="479"/>
        <v>0</v>
      </c>
      <c r="BX275" s="44">
        <f t="shared" si="479"/>
        <v>0</v>
      </c>
      <c r="BY275" s="44">
        <f t="shared" si="479"/>
        <v>0</v>
      </c>
      <c r="BZ275" s="44">
        <f t="shared" si="479"/>
        <v>0</v>
      </c>
      <c r="CA275" s="44">
        <f t="shared" si="479"/>
        <v>0</v>
      </c>
      <c r="CB275" s="44">
        <f t="shared" si="479"/>
        <v>0</v>
      </c>
      <c r="CC275" s="44">
        <f t="shared" si="479"/>
        <v>0</v>
      </c>
      <c r="CD275" s="44">
        <f t="shared" si="479"/>
        <v>0</v>
      </c>
      <c r="CE275" s="44">
        <f t="shared" si="479"/>
        <v>0</v>
      </c>
      <c r="CF275" s="44">
        <f t="shared" si="479"/>
        <v>0</v>
      </c>
      <c r="CG275" s="44">
        <f t="shared" si="479"/>
        <v>0</v>
      </c>
      <c r="CH275" s="44">
        <f t="shared" si="479"/>
        <v>0</v>
      </c>
      <c r="CI275" s="44">
        <f t="shared" si="479"/>
        <v>0</v>
      </c>
      <c r="CJ275" s="44">
        <f t="shared" si="479"/>
        <v>0</v>
      </c>
      <c r="CK275" s="44">
        <f t="shared" si="479"/>
        <v>0</v>
      </c>
      <c r="CL275" s="44">
        <f t="shared" si="479"/>
        <v>0</v>
      </c>
      <c r="CM275" s="44">
        <f t="shared" si="479"/>
        <v>0</v>
      </c>
      <c r="CN275" s="44">
        <f t="shared" si="479"/>
        <v>0</v>
      </c>
      <c r="CO275" s="44">
        <f t="shared" si="479"/>
        <v>0</v>
      </c>
      <c r="CP275" s="44">
        <f t="shared" si="479"/>
        <v>0</v>
      </c>
      <c r="CQ275" s="44">
        <f t="shared" si="479"/>
        <v>0</v>
      </c>
      <c r="CR275" s="44">
        <f t="shared" si="479"/>
        <v>0</v>
      </c>
      <c r="CS275" s="44">
        <f t="shared" si="479"/>
        <v>0</v>
      </c>
      <c r="CT275" s="44">
        <f t="shared" si="479"/>
        <v>0</v>
      </c>
      <c r="CU275" s="44">
        <f t="shared" si="479"/>
        <v>0</v>
      </c>
      <c r="CV275" s="44">
        <f t="shared" si="479"/>
        <v>0</v>
      </c>
      <c r="CW275" s="44">
        <f t="shared" si="479"/>
        <v>0</v>
      </c>
      <c r="CX275" s="44">
        <f t="shared" si="479"/>
        <v>0</v>
      </c>
      <c r="CY275" s="44">
        <f t="shared" si="479"/>
        <v>0</v>
      </c>
      <c r="CZ275" s="44">
        <f t="shared" si="479"/>
        <v>0</v>
      </c>
      <c r="DA275" s="44">
        <f t="shared" si="479"/>
        <v>0</v>
      </c>
      <c r="DB275" s="44">
        <f t="shared" si="479"/>
        <v>0</v>
      </c>
      <c r="DC275" s="44">
        <f t="shared" si="479"/>
        <v>0</v>
      </c>
      <c r="DD275" s="44">
        <f t="shared" si="479"/>
        <v>0</v>
      </c>
      <c r="DE275" s="44">
        <f t="shared" si="479"/>
        <v>0</v>
      </c>
      <c r="DF275" s="44">
        <f t="shared" si="479"/>
        <v>0</v>
      </c>
      <c r="DG275" s="44">
        <f t="shared" si="479"/>
        <v>0</v>
      </c>
      <c r="DH275" s="44">
        <f t="shared" si="479"/>
        <v>0</v>
      </c>
      <c r="DI275" s="44">
        <f t="shared" si="479"/>
        <v>0</v>
      </c>
      <c r="DJ275" s="44">
        <f t="shared" si="479"/>
        <v>0</v>
      </c>
      <c r="DK275" s="44">
        <f t="shared" si="479"/>
        <v>0</v>
      </c>
      <c r="DL275" s="44">
        <f t="shared" si="479"/>
        <v>0</v>
      </c>
      <c r="DM275" s="44">
        <f t="shared" si="479"/>
        <v>0</v>
      </c>
      <c r="DN275" s="44">
        <f t="shared" si="479"/>
        <v>0</v>
      </c>
      <c r="DO275" s="44">
        <f t="shared" si="479"/>
        <v>0</v>
      </c>
      <c r="DP275" s="44">
        <f t="shared" si="479"/>
        <v>0</v>
      </c>
      <c r="DQ275" s="44">
        <f t="shared" si="479"/>
        <v>0</v>
      </c>
      <c r="DR275" s="44">
        <f t="shared" si="479"/>
        <v>0</v>
      </c>
      <c r="DS275" s="44">
        <f t="shared" si="479"/>
        <v>0</v>
      </c>
      <c r="DT275" s="44">
        <f t="shared" si="479"/>
        <v>0</v>
      </c>
      <c r="DU275" s="44">
        <f t="shared" si="479"/>
        <v>0</v>
      </c>
      <c r="DV275" s="44">
        <f t="shared" si="479"/>
        <v>0</v>
      </c>
      <c r="DW275" s="44">
        <f t="shared" si="479"/>
        <v>0</v>
      </c>
      <c r="DX275" s="44">
        <f t="shared" si="479"/>
        <v>0</v>
      </c>
      <c r="DY275" s="44">
        <f t="shared" si="479"/>
        <v>0</v>
      </c>
      <c r="DZ275" s="44">
        <f t="shared" si="479"/>
        <v>0</v>
      </c>
      <c r="EA275" s="44">
        <f t="shared" ref="EA275:FX275" si="480">IF(EA262&gt;0,EA274,EA271)</f>
        <v>0</v>
      </c>
      <c r="EB275" s="44">
        <f t="shared" si="480"/>
        <v>0</v>
      </c>
      <c r="EC275" s="44">
        <f t="shared" si="480"/>
        <v>0</v>
      </c>
      <c r="ED275" s="44">
        <f t="shared" si="480"/>
        <v>0</v>
      </c>
      <c r="EE275" s="44">
        <f t="shared" si="480"/>
        <v>0</v>
      </c>
      <c r="EF275" s="44">
        <f t="shared" si="480"/>
        <v>0</v>
      </c>
      <c r="EG275" s="44">
        <f t="shared" si="480"/>
        <v>0</v>
      </c>
      <c r="EH275" s="44">
        <f t="shared" si="480"/>
        <v>0</v>
      </c>
      <c r="EI275" s="44">
        <f t="shared" si="480"/>
        <v>0</v>
      </c>
      <c r="EJ275" s="44">
        <f t="shared" si="480"/>
        <v>0</v>
      </c>
      <c r="EK275" s="44">
        <f t="shared" si="480"/>
        <v>0</v>
      </c>
      <c r="EL275" s="44">
        <f t="shared" si="480"/>
        <v>0</v>
      </c>
      <c r="EM275" s="44">
        <f t="shared" si="480"/>
        <v>0</v>
      </c>
      <c r="EN275" s="44">
        <f t="shared" si="480"/>
        <v>0</v>
      </c>
      <c r="EO275" s="44">
        <f t="shared" si="480"/>
        <v>0</v>
      </c>
      <c r="EP275" s="44">
        <f t="shared" si="480"/>
        <v>0</v>
      </c>
      <c r="EQ275" s="44">
        <f t="shared" si="480"/>
        <v>0</v>
      </c>
      <c r="ER275" s="44">
        <f t="shared" si="480"/>
        <v>0</v>
      </c>
      <c r="ES275" s="44">
        <f t="shared" si="480"/>
        <v>0</v>
      </c>
      <c r="ET275" s="44">
        <f t="shared" si="480"/>
        <v>0</v>
      </c>
      <c r="EU275" s="44">
        <f t="shared" si="480"/>
        <v>0</v>
      </c>
      <c r="EV275" s="44">
        <f t="shared" si="480"/>
        <v>0</v>
      </c>
      <c r="EW275" s="44">
        <f t="shared" si="480"/>
        <v>0</v>
      </c>
      <c r="EX275" s="44">
        <f t="shared" si="480"/>
        <v>0</v>
      </c>
      <c r="EY275" s="44">
        <f t="shared" si="480"/>
        <v>0</v>
      </c>
      <c r="EZ275" s="44">
        <f t="shared" si="480"/>
        <v>0</v>
      </c>
      <c r="FA275" s="44">
        <f t="shared" si="480"/>
        <v>0</v>
      </c>
      <c r="FB275" s="44">
        <f t="shared" si="480"/>
        <v>0</v>
      </c>
      <c r="FC275" s="44">
        <f t="shared" si="480"/>
        <v>0</v>
      </c>
      <c r="FD275" s="44">
        <f t="shared" si="480"/>
        <v>0</v>
      </c>
      <c r="FE275" s="44">
        <f t="shared" si="480"/>
        <v>0</v>
      </c>
      <c r="FF275" s="44">
        <f t="shared" si="480"/>
        <v>0</v>
      </c>
      <c r="FG275" s="44">
        <f t="shared" si="480"/>
        <v>0</v>
      </c>
      <c r="FH275" s="44">
        <f t="shared" si="480"/>
        <v>0</v>
      </c>
      <c r="FI275" s="44">
        <f t="shared" si="480"/>
        <v>0</v>
      </c>
      <c r="FJ275" s="44">
        <f t="shared" si="480"/>
        <v>0</v>
      </c>
      <c r="FK275" s="44">
        <f t="shared" si="480"/>
        <v>0</v>
      </c>
      <c r="FL275" s="44">
        <f t="shared" si="480"/>
        <v>0</v>
      </c>
      <c r="FM275" s="44">
        <f t="shared" si="480"/>
        <v>0</v>
      </c>
      <c r="FN275" s="44">
        <f t="shared" si="480"/>
        <v>0</v>
      </c>
      <c r="FO275" s="44">
        <f t="shared" si="480"/>
        <v>0</v>
      </c>
      <c r="FP275" s="44">
        <f t="shared" si="480"/>
        <v>0</v>
      </c>
      <c r="FQ275" s="44">
        <f t="shared" si="480"/>
        <v>0</v>
      </c>
      <c r="FR275" s="44">
        <f t="shared" si="480"/>
        <v>0</v>
      </c>
      <c r="FS275" s="44">
        <f t="shared" si="480"/>
        <v>0</v>
      </c>
      <c r="FT275" s="44">
        <f t="shared" si="480"/>
        <v>2.1499999999999991E-4</v>
      </c>
      <c r="FU275" s="44">
        <f t="shared" si="480"/>
        <v>0</v>
      </c>
      <c r="FV275" s="44">
        <f t="shared" si="480"/>
        <v>0</v>
      </c>
      <c r="FW275" s="44">
        <f t="shared" si="480"/>
        <v>0</v>
      </c>
      <c r="FX275" s="44">
        <f t="shared" si="480"/>
        <v>0</v>
      </c>
      <c r="FY275" s="44"/>
      <c r="FZ275" s="44"/>
      <c r="GA275" s="7"/>
      <c r="GB275" s="44"/>
      <c r="GC275" s="44"/>
      <c r="GD275" s="44"/>
      <c r="GE275" s="44"/>
      <c r="GF275" s="44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656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4"/>
      <c r="FZ276" s="44" t="s">
        <v>2</v>
      </c>
      <c r="GA276" s="7"/>
      <c r="GB276" s="44"/>
      <c r="GC276" s="7"/>
      <c r="GD276" s="44"/>
      <c r="GE276" s="44"/>
      <c r="GF276" s="44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2">
        <f>C254+C271</f>
        <v>0.102464</v>
      </c>
      <c r="D277" s="62">
        <f t="shared" ref="D277:BO277" si="481">D254+D271</f>
        <v>0.124102</v>
      </c>
      <c r="E277" s="62">
        <f t="shared" si="481"/>
        <v>8.4666000000000005E-2</v>
      </c>
      <c r="F277" s="62">
        <f t="shared" si="481"/>
        <v>9.1977000000000003E-2</v>
      </c>
      <c r="G277" s="62">
        <f t="shared" si="481"/>
        <v>4.4899000000000001E-2</v>
      </c>
      <c r="H277" s="62">
        <f t="shared" si="481"/>
        <v>9.3684000000000003E-2</v>
      </c>
      <c r="I277" s="62">
        <f t="shared" si="481"/>
        <v>0.107403</v>
      </c>
      <c r="J277" s="62">
        <f t="shared" si="481"/>
        <v>0.15378900000000001</v>
      </c>
      <c r="K277" s="62">
        <f t="shared" si="481"/>
        <v>7.8976000000000005E-2</v>
      </c>
      <c r="L277" s="62">
        <f t="shared" si="481"/>
        <v>3.7333999999999999E-2</v>
      </c>
      <c r="M277" s="62">
        <f t="shared" si="481"/>
        <v>6.2590000000000007E-2</v>
      </c>
      <c r="N277" s="62">
        <f t="shared" si="481"/>
        <v>7.0486999999999994E-2</v>
      </c>
      <c r="O277" s="62">
        <f t="shared" si="481"/>
        <v>6.3656000000000004E-2</v>
      </c>
      <c r="P277" s="62">
        <f t="shared" si="481"/>
        <v>7.6356999999999994E-2</v>
      </c>
      <c r="Q277" s="62">
        <f t="shared" si="481"/>
        <v>0.117884</v>
      </c>
      <c r="R277" s="62">
        <f t="shared" si="481"/>
        <v>0.60379400000000005</v>
      </c>
      <c r="S277" s="62">
        <f t="shared" si="481"/>
        <v>4.8134000000000003E-2</v>
      </c>
      <c r="T277" s="62">
        <f t="shared" si="481"/>
        <v>8.1200999999999995E-2</v>
      </c>
      <c r="U277" s="62">
        <f t="shared" si="481"/>
        <v>4.6486E-2</v>
      </c>
      <c r="V277" s="62">
        <f t="shared" si="481"/>
        <v>0.111023</v>
      </c>
      <c r="W277" s="62">
        <f t="shared" si="481"/>
        <v>0.27100200000000002</v>
      </c>
      <c r="X277" s="62">
        <f t="shared" si="481"/>
        <v>5.4441000000000003E-2</v>
      </c>
      <c r="Y277" s="62">
        <f t="shared" si="481"/>
        <v>0.30137700000000001</v>
      </c>
      <c r="Z277" s="62">
        <f t="shared" si="481"/>
        <v>0.12581600000000001</v>
      </c>
      <c r="AA277" s="62">
        <f t="shared" si="481"/>
        <v>6.9114999999999996E-2</v>
      </c>
      <c r="AB277" s="62">
        <f t="shared" si="481"/>
        <v>3.6977999999999997E-2</v>
      </c>
      <c r="AC277" s="62">
        <f t="shared" si="481"/>
        <v>3.7475000000000001E-2</v>
      </c>
      <c r="AD277" s="62">
        <f t="shared" si="481"/>
        <v>4.0897999999999997E-2</v>
      </c>
      <c r="AE277" s="62">
        <f t="shared" si="481"/>
        <v>4.4610999999999998E-2</v>
      </c>
      <c r="AF277" s="62">
        <f t="shared" si="481"/>
        <v>4.0031999999999998E-2</v>
      </c>
      <c r="AG277" s="62">
        <f t="shared" si="481"/>
        <v>2.0464E-2</v>
      </c>
      <c r="AH277" s="62">
        <f t="shared" si="481"/>
        <v>0.296124</v>
      </c>
      <c r="AI277" s="62">
        <f t="shared" si="481"/>
        <v>0.42794100000000002</v>
      </c>
      <c r="AJ277" s="62">
        <f t="shared" si="481"/>
        <v>8.7526999999999994E-2</v>
      </c>
      <c r="AK277" s="62">
        <f t="shared" si="481"/>
        <v>5.6402000000000001E-2</v>
      </c>
      <c r="AL277" s="62">
        <f t="shared" si="481"/>
        <v>5.3255999999999998E-2</v>
      </c>
      <c r="AM277" s="62">
        <f t="shared" si="481"/>
        <v>8.8828000000000004E-2</v>
      </c>
      <c r="AN277" s="62">
        <f t="shared" si="481"/>
        <v>3.5034000000000003E-2</v>
      </c>
      <c r="AO277" s="62">
        <f t="shared" si="481"/>
        <v>0.108746</v>
      </c>
      <c r="AP277" s="62">
        <f t="shared" si="481"/>
        <v>4.0662999999999998E-2</v>
      </c>
      <c r="AQ277" s="62">
        <f t="shared" si="481"/>
        <v>2.9420000000000002E-2</v>
      </c>
      <c r="AR277" s="62">
        <f t="shared" si="481"/>
        <v>7.5782000000000002E-2</v>
      </c>
      <c r="AS277" s="62">
        <f t="shared" si="481"/>
        <v>2.0074000000000002E-2</v>
      </c>
      <c r="AT277" s="62">
        <f t="shared" si="481"/>
        <v>7.1821999999999997E-2</v>
      </c>
      <c r="AU277" s="62">
        <f t="shared" si="481"/>
        <v>6.4990000000000006E-2</v>
      </c>
      <c r="AV277" s="62">
        <f t="shared" si="481"/>
        <v>0.115235</v>
      </c>
      <c r="AW277" s="62">
        <f t="shared" si="481"/>
        <v>0.121987</v>
      </c>
      <c r="AX277" s="62">
        <f t="shared" si="481"/>
        <v>5.4419000000000002E-2</v>
      </c>
      <c r="AY277" s="62">
        <f t="shared" si="481"/>
        <v>0.103062</v>
      </c>
      <c r="AZ277" s="62">
        <f t="shared" si="481"/>
        <v>0.15909699999999999</v>
      </c>
      <c r="BA277" s="62">
        <f t="shared" si="481"/>
        <v>0.16941500000000001</v>
      </c>
      <c r="BB277" s="62">
        <f t="shared" si="481"/>
        <v>0.39411600000000002</v>
      </c>
      <c r="BC277" s="62">
        <f t="shared" si="481"/>
        <v>8.5657999999999998E-2</v>
      </c>
      <c r="BD277" s="62">
        <f t="shared" si="481"/>
        <v>0.103952</v>
      </c>
      <c r="BE277" s="62">
        <f t="shared" si="481"/>
        <v>9.4472E-2</v>
      </c>
      <c r="BF277" s="62">
        <f t="shared" si="481"/>
        <v>0.117045</v>
      </c>
      <c r="BG277" s="62">
        <f t="shared" si="481"/>
        <v>0.25283</v>
      </c>
      <c r="BH277" s="62">
        <f t="shared" si="481"/>
        <v>0.110442</v>
      </c>
      <c r="BI277" s="62">
        <f t="shared" si="481"/>
        <v>8.6223999999999995E-2</v>
      </c>
      <c r="BJ277" s="62">
        <f t="shared" si="481"/>
        <v>8.9773000000000006E-2</v>
      </c>
      <c r="BK277" s="62">
        <f t="shared" si="481"/>
        <v>0.21841099999999999</v>
      </c>
      <c r="BL277" s="62">
        <f t="shared" si="481"/>
        <v>0.47256700000000001</v>
      </c>
      <c r="BM277" s="62">
        <f t="shared" si="481"/>
        <v>0.113381</v>
      </c>
      <c r="BN277" s="62">
        <f t="shared" si="481"/>
        <v>0.11455799999999999</v>
      </c>
      <c r="BO277" s="62">
        <f t="shared" si="481"/>
        <v>7.9488000000000003E-2</v>
      </c>
      <c r="BP277" s="62">
        <f t="shared" ref="BP277:EA277" si="482">BP254+BP271</f>
        <v>4.1439999999999998E-2</v>
      </c>
      <c r="BQ277" s="62">
        <f t="shared" si="482"/>
        <v>4.9843999999999999E-2</v>
      </c>
      <c r="BR277" s="62">
        <f t="shared" si="482"/>
        <v>6.4612000000000003E-2</v>
      </c>
      <c r="BS277" s="62">
        <f t="shared" si="482"/>
        <v>2.8364E-2</v>
      </c>
      <c r="BT277" s="62">
        <f t="shared" si="482"/>
        <v>1.3106E-2</v>
      </c>
      <c r="BU277" s="62">
        <f t="shared" si="482"/>
        <v>3.7886999999999997E-2</v>
      </c>
      <c r="BV277" s="62">
        <f t="shared" si="482"/>
        <v>1.5546000000000001E-2</v>
      </c>
      <c r="BW277" s="62">
        <f t="shared" si="482"/>
        <v>2.649E-2</v>
      </c>
      <c r="BX277" s="62">
        <f t="shared" si="482"/>
        <v>3.2885999999999999E-2</v>
      </c>
      <c r="BY277" s="62">
        <f t="shared" si="482"/>
        <v>5.5599000000000003E-2</v>
      </c>
      <c r="BZ277" s="62">
        <f t="shared" si="482"/>
        <v>9.7956000000000001E-2</v>
      </c>
      <c r="CA277" s="62">
        <f t="shared" si="482"/>
        <v>2.6759000000000002E-2</v>
      </c>
      <c r="CB277" s="62">
        <f t="shared" si="482"/>
        <v>6.6239999999999993E-2</v>
      </c>
      <c r="CC277" s="62">
        <f t="shared" si="482"/>
        <v>0.133239</v>
      </c>
      <c r="CD277" s="62">
        <f t="shared" si="482"/>
        <v>5.6062000000000001E-2</v>
      </c>
      <c r="CE277" s="62">
        <f t="shared" si="482"/>
        <v>6.1391000000000001E-2</v>
      </c>
      <c r="CF277" s="62">
        <f t="shared" si="482"/>
        <v>6.6056000000000004E-2</v>
      </c>
      <c r="CG277" s="62">
        <f t="shared" si="482"/>
        <v>0.116604</v>
      </c>
      <c r="CH277" s="62">
        <f t="shared" si="482"/>
        <v>0.10055600000000001</v>
      </c>
      <c r="CI277" s="62">
        <f t="shared" si="482"/>
        <v>5.5062E-2</v>
      </c>
      <c r="CJ277" s="62">
        <f t="shared" si="482"/>
        <v>4.5343000000000001E-2</v>
      </c>
      <c r="CK277" s="62">
        <f t="shared" si="482"/>
        <v>4.7919999999999997E-2</v>
      </c>
      <c r="CL277" s="62">
        <f t="shared" si="482"/>
        <v>6.3575999999999994E-2</v>
      </c>
      <c r="CM277" s="62">
        <f t="shared" si="482"/>
        <v>4.1037999999999998E-2</v>
      </c>
      <c r="CN277" s="62">
        <f t="shared" si="482"/>
        <v>7.4430999999999997E-2</v>
      </c>
      <c r="CO277" s="62">
        <f t="shared" si="482"/>
        <v>5.7736999999999997E-2</v>
      </c>
      <c r="CP277" s="62">
        <f t="shared" si="482"/>
        <v>2.1675E-2</v>
      </c>
      <c r="CQ277" s="62">
        <f t="shared" si="482"/>
        <v>7.5578999999999993E-2</v>
      </c>
      <c r="CR277" s="62">
        <f t="shared" si="482"/>
        <v>3.4727000000000001E-2</v>
      </c>
      <c r="CS277" s="62">
        <f t="shared" si="482"/>
        <v>7.6221999999999998E-2</v>
      </c>
      <c r="CT277" s="62">
        <f t="shared" si="482"/>
        <v>4.5928999999999998E-2</v>
      </c>
      <c r="CU277" s="62">
        <f t="shared" si="482"/>
        <v>0.277725</v>
      </c>
      <c r="CV277" s="62">
        <f t="shared" si="482"/>
        <v>3.9072999999999997E-2</v>
      </c>
      <c r="CW277" s="62">
        <f t="shared" si="482"/>
        <v>4.4949999999999997E-2</v>
      </c>
      <c r="CX277" s="62">
        <f t="shared" si="482"/>
        <v>5.8939999999999999E-2</v>
      </c>
      <c r="CY277" s="62">
        <f t="shared" si="482"/>
        <v>0.143563</v>
      </c>
      <c r="CZ277" s="62">
        <f t="shared" si="482"/>
        <v>8.4876999999999994E-2</v>
      </c>
      <c r="DA277" s="62">
        <f t="shared" si="482"/>
        <v>6.7276000000000002E-2</v>
      </c>
      <c r="DB277" s="62">
        <f t="shared" si="482"/>
        <v>0.13387099999999999</v>
      </c>
      <c r="DC277" s="62">
        <f t="shared" si="482"/>
        <v>3.9392999999999997E-2</v>
      </c>
      <c r="DD277" s="62">
        <f t="shared" si="482"/>
        <v>1.1037999999999999E-2</v>
      </c>
      <c r="DE277" s="62">
        <f t="shared" si="482"/>
        <v>2.7255999999999999E-2</v>
      </c>
      <c r="DF277" s="62">
        <f t="shared" si="482"/>
        <v>9.9987000000000006E-2</v>
      </c>
      <c r="DG277" s="62">
        <f t="shared" si="482"/>
        <v>3.2902000000000001E-2</v>
      </c>
      <c r="DH277" s="62">
        <f t="shared" si="482"/>
        <v>4.3283000000000002E-2</v>
      </c>
      <c r="DI277" s="62">
        <f t="shared" si="482"/>
        <v>4.1849999999999998E-2</v>
      </c>
      <c r="DJ277" s="62">
        <f t="shared" si="482"/>
        <v>0.10825799999999999</v>
      </c>
      <c r="DK277" s="62">
        <f t="shared" si="482"/>
        <v>9.6419000000000005E-2</v>
      </c>
      <c r="DL277" s="62">
        <f t="shared" si="482"/>
        <v>9.3501000000000001E-2</v>
      </c>
      <c r="DM277" s="62">
        <f t="shared" si="482"/>
        <v>0.18134</v>
      </c>
      <c r="DN277" s="62">
        <f t="shared" si="482"/>
        <v>4.9604000000000002E-2</v>
      </c>
      <c r="DO277" s="62">
        <f t="shared" si="482"/>
        <v>9.7910999999999998E-2</v>
      </c>
      <c r="DP277" s="62">
        <f t="shared" si="482"/>
        <v>9.6420000000000006E-2</v>
      </c>
      <c r="DQ277" s="62">
        <f t="shared" si="482"/>
        <v>2.7725E-2</v>
      </c>
      <c r="DR277" s="62">
        <f t="shared" si="482"/>
        <v>0.18315500000000001</v>
      </c>
      <c r="DS277" s="62">
        <f t="shared" si="482"/>
        <v>0.21010699999999999</v>
      </c>
      <c r="DT277" s="62">
        <f t="shared" si="482"/>
        <v>0.25949</v>
      </c>
      <c r="DU277" s="62">
        <f t="shared" si="482"/>
        <v>0.15728300000000001</v>
      </c>
      <c r="DV277" s="62">
        <f t="shared" si="482"/>
        <v>0.39768199999999998</v>
      </c>
      <c r="DW277" s="62">
        <f t="shared" si="482"/>
        <v>0.201461</v>
      </c>
      <c r="DX277" s="62">
        <f t="shared" si="482"/>
        <v>4.6433000000000002E-2</v>
      </c>
      <c r="DY277" s="62">
        <f t="shared" si="482"/>
        <v>3.6693000000000003E-2</v>
      </c>
      <c r="DZ277" s="62">
        <f t="shared" si="482"/>
        <v>4.3199000000000001E-2</v>
      </c>
      <c r="EA277" s="62">
        <f t="shared" si="482"/>
        <v>1.4527E-2</v>
      </c>
      <c r="EB277" s="62">
        <f t="shared" ref="EB277:FX277" si="483">EB254+EB271</f>
        <v>7.7552999999999997E-2</v>
      </c>
      <c r="EC277" s="62">
        <f t="shared" si="483"/>
        <v>0.10722</v>
      </c>
      <c r="ED277" s="62">
        <f t="shared" si="483"/>
        <v>5.7559999999999998E-3</v>
      </c>
      <c r="EE277" s="62">
        <f t="shared" si="483"/>
        <v>0.16738400000000001</v>
      </c>
      <c r="EF277" s="62">
        <f t="shared" si="483"/>
        <v>0.16187399999999999</v>
      </c>
      <c r="EG277" s="62">
        <f t="shared" si="483"/>
        <v>0.11932</v>
      </c>
      <c r="EH277" s="62">
        <f t="shared" si="483"/>
        <v>0.23729700000000001</v>
      </c>
      <c r="EI277" s="62">
        <f t="shared" si="483"/>
        <v>0.140629</v>
      </c>
      <c r="EJ277" s="62">
        <f t="shared" si="483"/>
        <v>0.115593</v>
      </c>
      <c r="EK277" s="62">
        <f t="shared" si="483"/>
        <v>1.4682000000000001E-2</v>
      </c>
      <c r="EL277" s="62">
        <f t="shared" si="483"/>
        <v>2.4448999999999999E-2</v>
      </c>
      <c r="EM277" s="62">
        <f t="shared" si="483"/>
        <v>4.5790999999999998E-2</v>
      </c>
      <c r="EN277" s="62">
        <f t="shared" si="483"/>
        <v>0.18168100000000001</v>
      </c>
      <c r="EO277" s="62">
        <f t="shared" si="483"/>
        <v>9.1070999999999999E-2</v>
      </c>
      <c r="EP277" s="62">
        <f t="shared" si="483"/>
        <v>3.5589999999999997E-2</v>
      </c>
      <c r="EQ277" s="62">
        <f t="shared" si="483"/>
        <v>2.5883E-2</v>
      </c>
      <c r="ER277" s="62">
        <f t="shared" si="483"/>
        <v>4.4301E-2</v>
      </c>
      <c r="ES277" s="62">
        <f t="shared" si="483"/>
        <v>0.11069900000000001</v>
      </c>
      <c r="ET277" s="62">
        <f t="shared" si="483"/>
        <v>0.14818999999999999</v>
      </c>
      <c r="EU277" s="62">
        <f t="shared" si="483"/>
        <v>0.183865</v>
      </c>
      <c r="EV277" s="62">
        <f t="shared" si="483"/>
        <v>3.6004000000000001E-2</v>
      </c>
      <c r="EW277" s="62">
        <f t="shared" si="483"/>
        <v>1.2763999999999999E-2</v>
      </c>
      <c r="EX277" s="62">
        <f t="shared" si="483"/>
        <v>6.5512000000000001E-2</v>
      </c>
      <c r="EY277" s="62">
        <f t="shared" si="483"/>
        <v>0.27811200000000003</v>
      </c>
      <c r="EZ277" s="62">
        <f t="shared" si="483"/>
        <v>8.9274999999999993E-2</v>
      </c>
      <c r="FA277" s="62">
        <f t="shared" si="483"/>
        <v>1.3502999999999999E-2</v>
      </c>
      <c r="FB277" s="62">
        <f t="shared" si="483"/>
        <v>1.1650000000000001E-2</v>
      </c>
      <c r="FC277" s="62">
        <f t="shared" si="483"/>
        <v>5.9672000000000003E-2</v>
      </c>
      <c r="FD277" s="62">
        <f t="shared" si="483"/>
        <v>9.7413E-2</v>
      </c>
      <c r="FE277" s="62">
        <f t="shared" si="483"/>
        <v>5.2634E-2</v>
      </c>
      <c r="FF277" s="62">
        <f t="shared" si="483"/>
        <v>0.15454300000000001</v>
      </c>
      <c r="FG277" s="62">
        <f t="shared" si="483"/>
        <v>0.13100400000000001</v>
      </c>
      <c r="FH277" s="62">
        <f t="shared" si="483"/>
        <v>3.4019000000000001E-2</v>
      </c>
      <c r="FI277" s="62">
        <f t="shared" si="483"/>
        <v>1.8064E-2</v>
      </c>
      <c r="FJ277" s="62">
        <f t="shared" si="483"/>
        <v>3.2865999999999999E-2</v>
      </c>
      <c r="FK277" s="62">
        <f t="shared" si="483"/>
        <v>1.4317E-2</v>
      </c>
      <c r="FL277" s="62">
        <f t="shared" si="483"/>
        <v>5.5260999999999998E-2</v>
      </c>
      <c r="FM277" s="62">
        <f t="shared" si="483"/>
        <v>7.1470000000000006E-2</v>
      </c>
      <c r="FN277" s="62">
        <f t="shared" si="483"/>
        <v>0.100282</v>
      </c>
      <c r="FO277" s="62">
        <f t="shared" si="483"/>
        <v>7.0390000000000001E-3</v>
      </c>
      <c r="FP277" s="62">
        <f t="shared" si="483"/>
        <v>1.9008000000000001E-2</v>
      </c>
      <c r="FQ277" s="62">
        <f t="shared" si="483"/>
        <v>3.4291000000000002E-2</v>
      </c>
      <c r="FR277" s="62">
        <f t="shared" si="483"/>
        <v>2.4146000000000001E-2</v>
      </c>
      <c r="FS277" s="62">
        <f t="shared" si="483"/>
        <v>1.3577000000000001E-2</v>
      </c>
      <c r="FT277" s="62">
        <f t="shared" si="483"/>
        <v>4.326E-3</v>
      </c>
      <c r="FU277" s="62">
        <f t="shared" si="483"/>
        <v>7.8687999999999994E-2</v>
      </c>
      <c r="FV277" s="62">
        <f t="shared" si="483"/>
        <v>6.9543999999999995E-2</v>
      </c>
      <c r="FW277" s="62">
        <f t="shared" si="483"/>
        <v>0.16522500000000001</v>
      </c>
      <c r="FX277" s="62">
        <f t="shared" si="483"/>
        <v>6.7262000000000002E-2</v>
      </c>
      <c r="FY277" s="44"/>
      <c r="FZ277" s="44"/>
      <c r="GA277" s="7"/>
      <c r="GB277" s="7">
        <v>149831215</v>
      </c>
      <c r="GC277" s="7" t="s">
        <v>657</v>
      </c>
      <c r="GD277" s="7"/>
      <c r="GE277" s="7"/>
      <c r="GF277" s="44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424</v>
      </c>
      <c r="B278" s="45" t="s">
        <v>658</v>
      </c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/>
      <c r="DZ278" s="102"/>
      <c r="EA278" s="102"/>
      <c r="EB278" s="102"/>
      <c r="EC278" s="102"/>
      <c r="ED278" s="102"/>
      <c r="EE278" s="102"/>
      <c r="EF278" s="102"/>
      <c r="EG278" s="102"/>
      <c r="EH278" s="102"/>
      <c r="EI278" s="102"/>
      <c r="EJ278" s="102"/>
      <c r="EK278" s="102"/>
      <c r="EL278" s="102"/>
      <c r="EM278" s="102"/>
      <c r="EN278" s="102"/>
      <c r="EO278" s="102"/>
      <c r="EP278" s="102"/>
      <c r="EQ278" s="102"/>
      <c r="ER278" s="102"/>
      <c r="ES278" s="102"/>
      <c r="ET278" s="102"/>
      <c r="EU278" s="102"/>
      <c r="EV278" s="102"/>
      <c r="EW278" s="102"/>
      <c r="EX278" s="102"/>
      <c r="EY278" s="102"/>
      <c r="EZ278" s="102"/>
      <c r="FA278" s="102"/>
      <c r="FB278" s="102"/>
      <c r="FC278" s="102"/>
      <c r="FD278" s="102"/>
      <c r="FE278" s="102"/>
      <c r="FF278" s="102"/>
      <c r="FG278" s="102"/>
      <c r="FH278" s="102"/>
      <c r="FI278" s="102"/>
      <c r="FJ278" s="102"/>
      <c r="FK278" s="102"/>
      <c r="FL278" s="102"/>
      <c r="FM278" s="102"/>
      <c r="FN278" s="102"/>
      <c r="FO278" s="102"/>
      <c r="FP278" s="102"/>
      <c r="FQ278" s="102"/>
      <c r="FR278" s="102"/>
      <c r="FS278" s="102"/>
      <c r="FT278" s="102"/>
      <c r="FU278" s="102"/>
      <c r="FV278" s="102"/>
      <c r="FW278" s="102"/>
      <c r="FX278" s="102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659</v>
      </c>
      <c r="B279" s="7" t="s">
        <v>660</v>
      </c>
      <c r="C279" s="7">
        <f>C249</f>
        <v>85313505.079999998</v>
      </c>
      <c r="D279" s="7">
        <f t="shared" ref="D279:BO279" si="484">+D249</f>
        <v>400797339.72000003</v>
      </c>
      <c r="E279" s="7">
        <f t="shared" si="484"/>
        <v>71751523.459999993</v>
      </c>
      <c r="F279" s="7">
        <f t="shared" si="484"/>
        <v>185020698.37</v>
      </c>
      <c r="G279" s="7">
        <f t="shared" si="484"/>
        <v>11311276.83</v>
      </c>
      <c r="H279" s="7">
        <f t="shared" si="484"/>
        <v>10560623.439999999</v>
      </c>
      <c r="I279" s="7">
        <f t="shared" si="484"/>
        <v>97317283.239999995</v>
      </c>
      <c r="J279" s="7">
        <f t="shared" si="484"/>
        <v>22725800.890000001</v>
      </c>
      <c r="K279" s="7">
        <f t="shared" si="484"/>
        <v>3514556.41</v>
      </c>
      <c r="L279" s="7">
        <f t="shared" si="484"/>
        <v>24676246.27</v>
      </c>
      <c r="M279" s="7">
        <f t="shared" si="484"/>
        <v>14125874.93</v>
      </c>
      <c r="N279" s="7">
        <f t="shared" si="484"/>
        <v>516658589.33999997</v>
      </c>
      <c r="O279" s="7">
        <f t="shared" si="484"/>
        <v>133119888.69</v>
      </c>
      <c r="P279" s="7">
        <f t="shared" si="484"/>
        <v>3629576.74</v>
      </c>
      <c r="Q279" s="7">
        <f t="shared" si="484"/>
        <v>403884556.10000002</v>
      </c>
      <c r="R279" s="7">
        <f t="shared" si="484"/>
        <v>42899124.259999998</v>
      </c>
      <c r="S279" s="7">
        <f t="shared" si="484"/>
        <v>16649052.949999999</v>
      </c>
      <c r="T279" s="7">
        <f t="shared" si="484"/>
        <v>2397628.69</v>
      </c>
      <c r="U279" s="7">
        <f t="shared" si="484"/>
        <v>1105497.01</v>
      </c>
      <c r="V279" s="7">
        <f t="shared" si="484"/>
        <v>3661893.77</v>
      </c>
      <c r="W279" s="7">
        <f t="shared" si="484"/>
        <v>2165889.48</v>
      </c>
      <c r="X279" s="7">
        <f t="shared" si="484"/>
        <v>976106.01</v>
      </c>
      <c r="Y279" s="7">
        <f t="shared" si="484"/>
        <v>20938799.620000001</v>
      </c>
      <c r="Z279" s="7">
        <f t="shared" si="484"/>
        <v>3120796.77</v>
      </c>
      <c r="AA279" s="7">
        <f t="shared" si="484"/>
        <v>289078919.76999998</v>
      </c>
      <c r="AB279" s="7">
        <f t="shared" si="484"/>
        <v>286197530.52999997</v>
      </c>
      <c r="AC279" s="7">
        <f t="shared" si="484"/>
        <v>9754513.7799999993</v>
      </c>
      <c r="AD279" s="7">
        <f t="shared" si="484"/>
        <v>12646014.210000001</v>
      </c>
      <c r="AE279" s="7">
        <f t="shared" si="484"/>
        <v>1767382.57</v>
      </c>
      <c r="AF279" s="7">
        <f t="shared" si="484"/>
        <v>2838042.85</v>
      </c>
      <c r="AG279" s="7">
        <f t="shared" si="484"/>
        <v>7138003.4800000004</v>
      </c>
      <c r="AH279" s="7">
        <f t="shared" si="484"/>
        <v>10292583.08</v>
      </c>
      <c r="AI279" s="7">
        <f t="shared" si="484"/>
        <v>4103525.17</v>
      </c>
      <c r="AJ279" s="7">
        <f t="shared" si="484"/>
        <v>2722935.29</v>
      </c>
      <c r="AK279" s="7">
        <f t="shared" si="484"/>
        <v>3257857.12</v>
      </c>
      <c r="AL279" s="7">
        <f t="shared" si="484"/>
        <v>3690213.44</v>
      </c>
      <c r="AM279" s="7">
        <f t="shared" si="484"/>
        <v>4754515.37</v>
      </c>
      <c r="AN279" s="7">
        <f t="shared" si="484"/>
        <v>4432389.6900000004</v>
      </c>
      <c r="AO279" s="7">
        <f t="shared" si="484"/>
        <v>44783002.229999997</v>
      </c>
      <c r="AP279" s="7">
        <f t="shared" si="484"/>
        <v>898353241.60000002</v>
      </c>
      <c r="AQ279" s="7">
        <f t="shared" si="484"/>
        <v>3364278.49</v>
      </c>
      <c r="AR279" s="7">
        <f t="shared" si="484"/>
        <v>597941610.13999999</v>
      </c>
      <c r="AS279" s="7">
        <f t="shared" si="484"/>
        <v>70421036.180000007</v>
      </c>
      <c r="AT279" s="7">
        <f t="shared" si="484"/>
        <v>21002876.260000002</v>
      </c>
      <c r="AU279" s="7">
        <f t="shared" si="484"/>
        <v>3697625.57</v>
      </c>
      <c r="AV279" s="7">
        <f t="shared" si="484"/>
        <v>4098546.48</v>
      </c>
      <c r="AW279" s="7">
        <f t="shared" si="484"/>
        <v>3626888.13</v>
      </c>
      <c r="AX279" s="7">
        <f t="shared" si="484"/>
        <v>1221572.73</v>
      </c>
      <c r="AY279" s="7">
        <f t="shared" si="484"/>
        <v>4880631.99</v>
      </c>
      <c r="AZ279" s="7">
        <f t="shared" si="484"/>
        <v>113135888.3</v>
      </c>
      <c r="BA279" s="7">
        <f t="shared" si="484"/>
        <v>84896469.340000004</v>
      </c>
      <c r="BB279" s="7">
        <f t="shared" si="484"/>
        <v>74930689.109999999</v>
      </c>
      <c r="BC279" s="7">
        <f t="shared" si="484"/>
        <v>275431891.68000001</v>
      </c>
      <c r="BD279" s="7">
        <f t="shared" si="484"/>
        <v>47114620.619999997</v>
      </c>
      <c r="BE279" s="7">
        <f t="shared" si="484"/>
        <v>13565111.51</v>
      </c>
      <c r="BF279" s="7">
        <f t="shared" si="484"/>
        <v>231883649.31</v>
      </c>
      <c r="BG279" s="7">
        <f t="shared" si="484"/>
        <v>10471068.93</v>
      </c>
      <c r="BH279" s="7">
        <f t="shared" si="484"/>
        <v>6336136.7999999998</v>
      </c>
      <c r="BI279" s="7">
        <f t="shared" si="484"/>
        <v>3682623.9</v>
      </c>
      <c r="BJ279" s="7">
        <f t="shared" si="484"/>
        <v>59151524.270000003</v>
      </c>
      <c r="BK279" s="7">
        <f t="shared" si="484"/>
        <v>258878459.02000001</v>
      </c>
      <c r="BL279" s="7">
        <f t="shared" si="484"/>
        <v>3057130.78</v>
      </c>
      <c r="BM279" s="7">
        <f t="shared" si="484"/>
        <v>3695350.49</v>
      </c>
      <c r="BN279" s="7">
        <f t="shared" si="484"/>
        <v>33004365.649999999</v>
      </c>
      <c r="BO279" s="7">
        <f t="shared" si="484"/>
        <v>12673087.59</v>
      </c>
      <c r="BP279" s="7">
        <f t="shared" ref="BP279:EA279" si="485">+BP249</f>
        <v>3200015.8</v>
      </c>
      <c r="BQ279" s="7">
        <f t="shared" si="485"/>
        <v>62579161.969999999</v>
      </c>
      <c r="BR279" s="7">
        <f t="shared" si="485"/>
        <v>43906122.539999999</v>
      </c>
      <c r="BS279" s="7">
        <f t="shared" si="485"/>
        <v>12554412.67</v>
      </c>
      <c r="BT279" s="7">
        <f t="shared" si="485"/>
        <v>4998925.6100000003</v>
      </c>
      <c r="BU279" s="7">
        <f t="shared" si="485"/>
        <v>4992189.3899999997</v>
      </c>
      <c r="BV279" s="7">
        <f t="shared" si="485"/>
        <v>12635890.369999999</v>
      </c>
      <c r="BW279" s="7">
        <f t="shared" si="485"/>
        <v>19262335.43</v>
      </c>
      <c r="BX279" s="7">
        <f t="shared" si="485"/>
        <v>1893454.55</v>
      </c>
      <c r="BY279" s="7">
        <f t="shared" si="485"/>
        <v>5823001.3099999996</v>
      </c>
      <c r="BZ279" s="7">
        <f t="shared" si="485"/>
        <v>3226879.99</v>
      </c>
      <c r="CA279" s="7">
        <f t="shared" si="485"/>
        <v>2746130.2</v>
      </c>
      <c r="CB279" s="7">
        <f t="shared" si="485"/>
        <v>761467707</v>
      </c>
      <c r="CC279" s="7">
        <f t="shared" si="485"/>
        <v>2910639.51</v>
      </c>
      <c r="CD279" s="7">
        <f t="shared" si="485"/>
        <v>986021.17</v>
      </c>
      <c r="CE279" s="7">
        <f t="shared" si="485"/>
        <v>2474838.62</v>
      </c>
      <c r="CF279" s="7">
        <f t="shared" si="485"/>
        <v>2301695.08</v>
      </c>
      <c r="CG279" s="7">
        <f t="shared" si="485"/>
        <v>3070115.2</v>
      </c>
      <c r="CH279" s="7">
        <f t="shared" si="485"/>
        <v>2035906.11</v>
      </c>
      <c r="CI279" s="7">
        <f t="shared" si="485"/>
        <v>7143811.1699999999</v>
      </c>
      <c r="CJ279" s="7">
        <f t="shared" si="485"/>
        <v>10439797.869999999</v>
      </c>
      <c r="CK279" s="7">
        <f t="shared" si="485"/>
        <v>66452396.82</v>
      </c>
      <c r="CL279" s="7">
        <f t="shared" si="485"/>
        <v>13865688.02</v>
      </c>
      <c r="CM279" s="7">
        <f t="shared" si="485"/>
        <v>8834211.1099999994</v>
      </c>
      <c r="CN279" s="7">
        <f t="shared" si="485"/>
        <v>297077818.30000001</v>
      </c>
      <c r="CO279" s="7">
        <f t="shared" si="485"/>
        <v>138578335.44999999</v>
      </c>
      <c r="CP279" s="7">
        <f t="shared" si="485"/>
        <v>10699709.560000001</v>
      </c>
      <c r="CQ279" s="7">
        <f t="shared" si="485"/>
        <v>9865852.2400000002</v>
      </c>
      <c r="CR279" s="7">
        <f t="shared" si="485"/>
        <v>3146088.03</v>
      </c>
      <c r="CS279" s="7">
        <f t="shared" si="485"/>
        <v>4196288.5999999996</v>
      </c>
      <c r="CT279" s="7">
        <f t="shared" si="485"/>
        <v>1965788.44</v>
      </c>
      <c r="CU279" s="7">
        <f t="shared" si="485"/>
        <v>5061120.7699999996</v>
      </c>
      <c r="CV279" s="7">
        <f t="shared" si="485"/>
        <v>910698.51</v>
      </c>
      <c r="CW279" s="7">
        <f t="shared" si="485"/>
        <v>3070266.22</v>
      </c>
      <c r="CX279" s="7">
        <f t="shared" si="485"/>
        <v>5065902.62</v>
      </c>
      <c r="CY279" s="7">
        <f t="shared" si="485"/>
        <v>988644.69</v>
      </c>
      <c r="CZ279" s="7">
        <f t="shared" si="485"/>
        <v>19671189.280000001</v>
      </c>
      <c r="DA279" s="7">
        <f t="shared" si="485"/>
        <v>2929322.54</v>
      </c>
      <c r="DB279" s="7">
        <f t="shared" si="485"/>
        <v>3886415.82</v>
      </c>
      <c r="DC279" s="7">
        <f t="shared" si="485"/>
        <v>2545323.9900000002</v>
      </c>
      <c r="DD279" s="7">
        <f t="shared" si="485"/>
        <v>2661456.67</v>
      </c>
      <c r="DE279" s="7">
        <f t="shared" si="485"/>
        <v>4498369.5999999996</v>
      </c>
      <c r="DF279" s="7">
        <f t="shared" si="485"/>
        <v>201178576.02000001</v>
      </c>
      <c r="DG279" s="7">
        <f t="shared" si="485"/>
        <v>1706049.91</v>
      </c>
      <c r="DH279" s="7">
        <f t="shared" si="485"/>
        <v>19013441.100000001</v>
      </c>
      <c r="DI279" s="7">
        <f t="shared" si="485"/>
        <v>24975807.09</v>
      </c>
      <c r="DJ279" s="7">
        <f t="shared" si="485"/>
        <v>6881647.8799999999</v>
      </c>
      <c r="DK279" s="7">
        <f t="shared" si="485"/>
        <v>5024294.72</v>
      </c>
      <c r="DL279" s="7">
        <f t="shared" si="485"/>
        <v>56969493.729999997</v>
      </c>
      <c r="DM279" s="7">
        <f t="shared" si="485"/>
        <v>3896617.76</v>
      </c>
      <c r="DN279" s="7">
        <f t="shared" si="485"/>
        <v>14018537.970000001</v>
      </c>
      <c r="DO279" s="7">
        <f t="shared" si="485"/>
        <v>31441200.23</v>
      </c>
      <c r="DP279" s="7">
        <f t="shared" si="485"/>
        <v>3201574.73</v>
      </c>
      <c r="DQ279" s="7">
        <f t="shared" si="485"/>
        <v>7529275.5499999998</v>
      </c>
      <c r="DR279" s="7">
        <f t="shared" si="485"/>
        <v>14744486.43</v>
      </c>
      <c r="DS279" s="7">
        <f t="shared" si="485"/>
        <v>8433924.4700000007</v>
      </c>
      <c r="DT279" s="7">
        <f t="shared" si="485"/>
        <v>2895247.14</v>
      </c>
      <c r="DU279" s="7">
        <f t="shared" si="485"/>
        <v>4458975</v>
      </c>
      <c r="DV279" s="7">
        <f t="shared" si="485"/>
        <v>3224388.62</v>
      </c>
      <c r="DW279" s="7">
        <f t="shared" si="485"/>
        <v>4088534.38</v>
      </c>
      <c r="DX279" s="7">
        <f t="shared" si="485"/>
        <v>3156215.28</v>
      </c>
      <c r="DY279" s="7">
        <f t="shared" si="485"/>
        <v>4404550.55</v>
      </c>
      <c r="DZ279" s="7">
        <f t="shared" si="485"/>
        <v>8453759.1099999994</v>
      </c>
      <c r="EA279" s="7">
        <f t="shared" si="485"/>
        <v>6766234.9500000002</v>
      </c>
      <c r="EB279" s="7">
        <f t="shared" ref="EB279:FX279" si="486">+EB249</f>
        <v>6378066.9800000004</v>
      </c>
      <c r="EC279" s="7">
        <f t="shared" si="486"/>
        <v>3769651.78</v>
      </c>
      <c r="ED279" s="7">
        <f t="shared" si="486"/>
        <v>20296446</v>
      </c>
      <c r="EE279" s="7">
        <f t="shared" si="486"/>
        <v>2912091.35</v>
      </c>
      <c r="EF279" s="7">
        <f t="shared" si="486"/>
        <v>14862288.17</v>
      </c>
      <c r="EG279" s="7">
        <f t="shared" si="486"/>
        <v>3556833.93</v>
      </c>
      <c r="EH279" s="7">
        <f t="shared" si="486"/>
        <v>3283071.11</v>
      </c>
      <c r="EI279" s="7">
        <f t="shared" si="486"/>
        <v>155450776.27000001</v>
      </c>
      <c r="EJ279" s="7">
        <f t="shared" si="486"/>
        <v>93552727.890000001</v>
      </c>
      <c r="EK279" s="7">
        <f t="shared" si="486"/>
        <v>6913456.6699999999</v>
      </c>
      <c r="EL279" s="7">
        <f t="shared" si="486"/>
        <v>4829299.95</v>
      </c>
      <c r="EM279" s="7">
        <f t="shared" si="486"/>
        <v>4594176.0999999996</v>
      </c>
      <c r="EN279" s="7">
        <f t="shared" si="486"/>
        <v>11591790.859999999</v>
      </c>
      <c r="EO279" s="7">
        <f t="shared" si="486"/>
        <v>4310212.75</v>
      </c>
      <c r="EP279" s="7">
        <f t="shared" si="486"/>
        <v>4789956.7</v>
      </c>
      <c r="EQ279" s="7">
        <f t="shared" si="486"/>
        <v>28287536.989999998</v>
      </c>
      <c r="ER279" s="7">
        <f t="shared" si="486"/>
        <v>4102707.92</v>
      </c>
      <c r="ES279" s="7">
        <f t="shared" si="486"/>
        <v>2587707.19</v>
      </c>
      <c r="ET279" s="7">
        <f t="shared" si="486"/>
        <v>3717862.36</v>
      </c>
      <c r="EU279" s="7">
        <f t="shared" si="486"/>
        <v>6781428.9900000002</v>
      </c>
      <c r="EV279" s="7">
        <f t="shared" si="486"/>
        <v>1656238.87</v>
      </c>
      <c r="EW279" s="7">
        <f t="shared" si="486"/>
        <v>11536961.050000001</v>
      </c>
      <c r="EX279" s="7">
        <f t="shared" si="486"/>
        <v>3151461.25</v>
      </c>
      <c r="EY279" s="7">
        <f t="shared" si="486"/>
        <v>9389755.7899999991</v>
      </c>
      <c r="EZ279" s="7">
        <f t="shared" si="486"/>
        <v>2406140.42</v>
      </c>
      <c r="FA279" s="7">
        <f t="shared" si="486"/>
        <v>34997386.460000001</v>
      </c>
      <c r="FB279" s="7">
        <f t="shared" si="486"/>
        <v>4172034.34</v>
      </c>
      <c r="FC279" s="7">
        <f t="shared" si="486"/>
        <v>20052324.469999999</v>
      </c>
      <c r="FD279" s="7">
        <f t="shared" si="486"/>
        <v>4616066.32</v>
      </c>
      <c r="FE279" s="7">
        <f t="shared" si="486"/>
        <v>1895163.22</v>
      </c>
      <c r="FF279" s="7">
        <f t="shared" si="486"/>
        <v>3279245.59</v>
      </c>
      <c r="FG279" s="7">
        <f t="shared" si="486"/>
        <v>2352414.0699999998</v>
      </c>
      <c r="FH279" s="7">
        <f t="shared" si="486"/>
        <v>1634951.74</v>
      </c>
      <c r="FI279" s="7">
        <f t="shared" si="486"/>
        <v>18393201.039999999</v>
      </c>
      <c r="FJ279" s="7">
        <f t="shared" si="486"/>
        <v>19047254.539999999</v>
      </c>
      <c r="FK279" s="7">
        <f t="shared" si="486"/>
        <v>24110365.920000002</v>
      </c>
      <c r="FL279" s="7">
        <f t="shared" si="486"/>
        <v>69512194.829999998</v>
      </c>
      <c r="FM279" s="7">
        <f t="shared" si="486"/>
        <v>35183824.119999997</v>
      </c>
      <c r="FN279" s="7">
        <f t="shared" si="486"/>
        <v>215707838.58000001</v>
      </c>
      <c r="FO279" s="7">
        <f t="shared" si="486"/>
        <v>11021675.130000001</v>
      </c>
      <c r="FP279" s="7">
        <f t="shared" si="486"/>
        <v>22330748.170000002</v>
      </c>
      <c r="FQ279" s="7">
        <f t="shared" si="486"/>
        <v>9573611.1199999992</v>
      </c>
      <c r="FR279" s="7">
        <f t="shared" si="486"/>
        <v>2841527.26</v>
      </c>
      <c r="FS279" s="7">
        <f t="shared" si="486"/>
        <v>3134625.49</v>
      </c>
      <c r="FT279" s="7">
        <f t="shared" si="486"/>
        <v>1377492.88</v>
      </c>
      <c r="FU279" s="7">
        <f t="shared" si="486"/>
        <v>9291864</v>
      </c>
      <c r="FV279" s="7">
        <f t="shared" si="486"/>
        <v>7445040.6500000004</v>
      </c>
      <c r="FW279" s="7">
        <f t="shared" si="486"/>
        <v>3093897.33</v>
      </c>
      <c r="FX279" s="7">
        <f t="shared" si="486"/>
        <v>1255736.8799999999</v>
      </c>
      <c r="FY279" s="7"/>
      <c r="FZ279" s="103">
        <f>SUM(C279:FX279)</f>
        <v>8560407834.4699993</v>
      </c>
      <c r="GA279" s="104">
        <v>8560407834.4799995</v>
      </c>
      <c r="GB279" s="104">
        <f>FZ279-GA279</f>
        <v>-1.0000228881835938E-2</v>
      </c>
      <c r="GC279" s="7">
        <f>GC280</f>
        <v>7988527711.2643185</v>
      </c>
      <c r="GD279" s="7">
        <f>GC279-FZ279</f>
        <v>-571880123.20568085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661</v>
      </c>
      <c r="B280" s="7" t="s">
        <v>662</v>
      </c>
      <c r="C280" s="7">
        <f t="shared" ref="C280:AH280" si="487">C263*C47</f>
        <v>22092174.319500279</v>
      </c>
      <c r="D280" s="7">
        <f t="shared" si="487"/>
        <v>86055165.22860004</v>
      </c>
      <c r="E280" s="7">
        <f t="shared" si="487"/>
        <v>21312489.191770405</v>
      </c>
      <c r="F280" s="7">
        <f t="shared" si="487"/>
        <v>53482846.463100001</v>
      </c>
      <c r="G280" s="7">
        <f t="shared" si="487"/>
        <v>5725486.1430474482</v>
      </c>
      <c r="H280" s="7">
        <f t="shared" si="487"/>
        <v>2983041.8480699998</v>
      </c>
      <c r="I280" s="7">
        <f t="shared" si="487"/>
        <v>24120844.874999996</v>
      </c>
      <c r="J280" s="7">
        <f t="shared" si="487"/>
        <v>3906192.1705379994</v>
      </c>
      <c r="K280" s="7">
        <f t="shared" si="487"/>
        <v>1163128.0905629997</v>
      </c>
      <c r="L280" s="7">
        <f t="shared" si="487"/>
        <v>14593473.806779154</v>
      </c>
      <c r="M280" s="7">
        <f t="shared" si="487"/>
        <v>4844023.5709090522</v>
      </c>
      <c r="N280" s="7">
        <f t="shared" si="487"/>
        <v>134947523.79803452</v>
      </c>
      <c r="O280" s="7">
        <f t="shared" si="487"/>
        <v>53789843.799053498</v>
      </c>
      <c r="P280" s="7">
        <f t="shared" si="487"/>
        <v>1258131.1837500001</v>
      </c>
      <c r="Q280" s="7">
        <f t="shared" si="487"/>
        <v>91419540.465509996</v>
      </c>
      <c r="R280" s="7">
        <f t="shared" si="487"/>
        <v>1764806.7300941995</v>
      </c>
      <c r="S280" s="7">
        <f t="shared" si="487"/>
        <v>7366603.6717873197</v>
      </c>
      <c r="T280" s="7">
        <f t="shared" si="487"/>
        <v>583392.68498668796</v>
      </c>
      <c r="U280" s="7">
        <f t="shared" si="487"/>
        <v>454828.98216771445</v>
      </c>
      <c r="V280" s="7">
        <f t="shared" si="487"/>
        <v>868967.15311800013</v>
      </c>
      <c r="W280" s="7">
        <f t="shared" si="487"/>
        <v>213675.53608799999</v>
      </c>
      <c r="X280" s="7">
        <f t="shared" si="487"/>
        <v>206913.13252768401</v>
      </c>
      <c r="Y280" s="7">
        <f t="shared" si="487"/>
        <v>1416811.7580009</v>
      </c>
      <c r="Z280" s="7">
        <f t="shared" si="487"/>
        <v>489803.35432004509</v>
      </c>
      <c r="AA280" s="7">
        <f t="shared" si="487"/>
        <v>106794094.44441992</v>
      </c>
      <c r="AB280" s="7">
        <f t="shared" si="487"/>
        <v>193903157.59906265</v>
      </c>
      <c r="AC280" s="7">
        <f t="shared" si="487"/>
        <v>4261431.2767896801</v>
      </c>
      <c r="AD280" s="7">
        <f t="shared" si="487"/>
        <v>4677063.4754866501</v>
      </c>
      <c r="AE280" s="7">
        <f t="shared" si="487"/>
        <v>342296.25512316002</v>
      </c>
      <c r="AF280" s="7">
        <f t="shared" si="487"/>
        <v>532445.49377616006</v>
      </c>
      <c r="AG280" s="7">
        <f t="shared" si="487"/>
        <v>4482918.3228855999</v>
      </c>
      <c r="AH280" s="7">
        <f t="shared" si="487"/>
        <v>621424.10031313496</v>
      </c>
      <c r="AI280" s="7">
        <f t="shared" ref="AI280:BN280" si="488">AI263*AI47</f>
        <v>255913.40037599998</v>
      </c>
      <c r="AJ280" s="7">
        <f t="shared" si="488"/>
        <v>590829.25940858398</v>
      </c>
      <c r="AK280" s="7">
        <f t="shared" si="488"/>
        <v>995689.7406086399</v>
      </c>
      <c r="AL280" s="7">
        <f t="shared" si="488"/>
        <v>1810651.017762</v>
      </c>
      <c r="AM280" s="7">
        <f t="shared" si="488"/>
        <v>919487.73209982703</v>
      </c>
      <c r="AN280" s="7">
        <f t="shared" si="488"/>
        <v>2795153.5731400601</v>
      </c>
      <c r="AO280" s="7">
        <f t="shared" si="488"/>
        <v>9466038.4954846092</v>
      </c>
      <c r="AP280" s="7">
        <f t="shared" si="488"/>
        <v>568413355.63992023</v>
      </c>
      <c r="AQ280" s="7">
        <f t="shared" si="488"/>
        <v>1834606.4886632727</v>
      </c>
      <c r="AR280" s="7">
        <f t="shared" si="488"/>
        <v>203226007.16793606</v>
      </c>
      <c r="AS280" s="7">
        <f t="shared" si="488"/>
        <v>41381993.51179824</v>
      </c>
      <c r="AT280" s="7">
        <f t="shared" si="488"/>
        <v>7469089.459272</v>
      </c>
      <c r="AU280" s="7">
        <f t="shared" si="488"/>
        <v>1106200.530907864</v>
      </c>
      <c r="AV280" s="7">
        <f t="shared" si="488"/>
        <v>919794.98988903011</v>
      </c>
      <c r="AW280" s="7">
        <f t="shared" si="488"/>
        <v>616743.63134388009</v>
      </c>
      <c r="AX280" s="7">
        <f t="shared" si="488"/>
        <v>382694.62376173597</v>
      </c>
      <c r="AY280" s="7">
        <f t="shared" si="488"/>
        <v>1243223.256519</v>
      </c>
      <c r="AZ280" s="7">
        <f t="shared" si="488"/>
        <v>10783078.660301581</v>
      </c>
      <c r="BA280" s="7">
        <f t="shared" si="488"/>
        <v>11351765.706384078</v>
      </c>
      <c r="BB280" s="7">
        <f t="shared" si="488"/>
        <v>3913517.2401348799</v>
      </c>
      <c r="BC280" s="7">
        <f t="shared" si="488"/>
        <v>64946099.401061103</v>
      </c>
      <c r="BD280" s="7">
        <f t="shared" si="488"/>
        <v>11908945.313280001</v>
      </c>
      <c r="BE280" s="7">
        <f t="shared" si="488"/>
        <v>3342824.56127048</v>
      </c>
      <c r="BF280" s="7">
        <f t="shared" si="488"/>
        <v>52277360.743620001</v>
      </c>
      <c r="BG280" s="7">
        <f t="shared" si="488"/>
        <v>1106107.4299499998</v>
      </c>
      <c r="BH280" s="7">
        <f t="shared" si="488"/>
        <v>1263390.09777963</v>
      </c>
      <c r="BI280" s="7">
        <f t="shared" si="488"/>
        <v>401237.62090852001</v>
      </c>
      <c r="BJ280" s="7">
        <f t="shared" si="488"/>
        <v>15535773.577259041</v>
      </c>
      <c r="BK280" s="7">
        <f t="shared" si="488"/>
        <v>29950561.035542142</v>
      </c>
      <c r="BL280" s="7">
        <f t="shared" si="488"/>
        <v>173938.31325000001</v>
      </c>
      <c r="BM280" s="7">
        <f t="shared" si="488"/>
        <v>699888.05585380795</v>
      </c>
      <c r="BN280" s="7">
        <f t="shared" si="488"/>
        <v>7545320.5360500012</v>
      </c>
      <c r="BO280" s="7">
        <f t="shared" ref="BO280:CT280" si="489">BO263*BO47</f>
        <v>2510715.14703405</v>
      </c>
      <c r="BP280" s="7">
        <f t="shared" si="489"/>
        <v>1636358.1654022802</v>
      </c>
      <c r="BQ280" s="7">
        <f t="shared" si="489"/>
        <v>27934203.796448726</v>
      </c>
      <c r="BR280" s="7">
        <f t="shared" si="489"/>
        <v>3848640.4041300002</v>
      </c>
      <c r="BS280" s="7">
        <f t="shared" si="489"/>
        <v>1411315.9709989501</v>
      </c>
      <c r="BT280" s="7">
        <f t="shared" si="489"/>
        <v>1889900.8848975503</v>
      </c>
      <c r="BU280" s="7">
        <f t="shared" si="489"/>
        <v>1901917.2205446002</v>
      </c>
      <c r="BV280" s="7">
        <f t="shared" si="489"/>
        <v>9893022.6065702513</v>
      </c>
      <c r="BW280" s="7">
        <f t="shared" si="489"/>
        <v>10916115.974625001</v>
      </c>
      <c r="BX280" s="7">
        <f t="shared" si="489"/>
        <v>986597.21796266979</v>
      </c>
      <c r="BY280" s="7">
        <f t="shared" si="489"/>
        <v>2480333.3259946522</v>
      </c>
      <c r="BZ280" s="7">
        <f t="shared" si="489"/>
        <v>861542.54062199988</v>
      </c>
      <c r="CA280" s="7">
        <f t="shared" si="489"/>
        <v>2104688.4276404339</v>
      </c>
      <c r="CB280" s="7">
        <f t="shared" si="489"/>
        <v>301962073.36878008</v>
      </c>
      <c r="CC280" s="7">
        <f t="shared" si="489"/>
        <v>492824.24326806003</v>
      </c>
      <c r="CD280" s="7">
        <f t="shared" si="489"/>
        <v>349532.35095600004</v>
      </c>
      <c r="CE280" s="7">
        <f t="shared" si="489"/>
        <v>1056972.667842</v>
      </c>
      <c r="CF280" s="7">
        <f t="shared" si="489"/>
        <v>788275.00460332807</v>
      </c>
      <c r="CG280" s="7">
        <f t="shared" si="489"/>
        <v>695865.12884999998</v>
      </c>
      <c r="CH280" s="7">
        <f t="shared" si="489"/>
        <v>459306.0327052119</v>
      </c>
      <c r="CI280" s="7">
        <f t="shared" si="489"/>
        <v>2731649.6265134998</v>
      </c>
      <c r="CJ280" s="7">
        <f t="shared" si="489"/>
        <v>5473333.9760093531</v>
      </c>
      <c r="CK280" s="7">
        <f t="shared" si="489"/>
        <v>10360450.253723569</v>
      </c>
      <c r="CL280" s="7">
        <f t="shared" si="489"/>
        <v>1984734.3400286594</v>
      </c>
      <c r="CM280" s="7">
        <f t="shared" si="489"/>
        <v>699866.37050690001</v>
      </c>
      <c r="CN280" s="7">
        <f t="shared" si="489"/>
        <v>104904087.05844006</v>
      </c>
      <c r="CO280" s="7">
        <f t="shared" si="489"/>
        <v>54746763.59814401</v>
      </c>
      <c r="CP280" s="7">
        <f t="shared" si="489"/>
        <v>9880972.3941776957</v>
      </c>
      <c r="CQ280" s="7">
        <f t="shared" si="489"/>
        <v>1714445.8737862902</v>
      </c>
      <c r="CR280" s="7">
        <f t="shared" si="489"/>
        <v>238782.83647079999</v>
      </c>
      <c r="CS280" s="7">
        <f t="shared" si="489"/>
        <v>1238901.40610694</v>
      </c>
      <c r="CT280" s="7">
        <f t="shared" si="489"/>
        <v>394692.04600559996</v>
      </c>
      <c r="CU280" s="7">
        <f t="shared" ref="CU280:DZ280" si="490">CU263*CU47</f>
        <v>372998.73623519996</v>
      </c>
      <c r="CV280" s="7">
        <f t="shared" si="490"/>
        <v>270880.26415263</v>
      </c>
      <c r="CW280" s="7">
        <f t="shared" si="490"/>
        <v>1192947.0815771429</v>
      </c>
      <c r="CX280" s="7">
        <f t="shared" si="490"/>
        <v>1886558.3016197761</v>
      </c>
      <c r="CY280" s="7">
        <f t="shared" si="490"/>
        <v>181651.76931599999</v>
      </c>
      <c r="CZ280" s="7">
        <f t="shared" si="490"/>
        <v>6070339.0088999998</v>
      </c>
      <c r="DA280" s="7">
        <f t="shared" si="490"/>
        <v>1129507.2469800001</v>
      </c>
      <c r="DB280" s="7">
        <f t="shared" si="490"/>
        <v>769936.68773999996</v>
      </c>
      <c r="DC280" s="7">
        <f t="shared" si="490"/>
        <v>1134265.7687522001</v>
      </c>
      <c r="DD280" s="7">
        <f t="shared" si="490"/>
        <v>1035614.4894978</v>
      </c>
      <c r="DE280" s="7">
        <f t="shared" si="490"/>
        <v>1935835.8565589997</v>
      </c>
      <c r="DF280" s="7">
        <f t="shared" si="490"/>
        <v>49373328.546029605</v>
      </c>
      <c r="DG280" s="7">
        <f t="shared" si="490"/>
        <v>1049657.0722313549</v>
      </c>
      <c r="DH280" s="7">
        <f t="shared" si="490"/>
        <v>9041243.3974334989</v>
      </c>
      <c r="DI280" s="7">
        <f t="shared" si="490"/>
        <v>11385166.127561098</v>
      </c>
      <c r="DJ280" s="7">
        <f t="shared" si="490"/>
        <v>1368265.1674339999</v>
      </c>
      <c r="DK280" s="7">
        <f t="shared" si="490"/>
        <v>858947.63751488016</v>
      </c>
      <c r="DL280" s="7">
        <f t="shared" si="490"/>
        <v>13605616.282413391</v>
      </c>
      <c r="DM280" s="7">
        <f t="shared" si="490"/>
        <v>436491.56323589</v>
      </c>
      <c r="DN280" s="7">
        <f t="shared" si="490"/>
        <v>7259351.3658809997</v>
      </c>
      <c r="DO280" s="7">
        <f t="shared" si="490"/>
        <v>8483556.0432600006</v>
      </c>
      <c r="DP280" s="7">
        <f t="shared" si="490"/>
        <v>884201.35464000003</v>
      </c>
      <c r="DQ280" s="7">
        <f t="shared" si="490"/>
        <v>6385764.0157936011</v>
      </c>
      <c r="DR280" s="7">
        <f t="shared" si="490"/>
        <v>1994610.8171456598</v>
      </c>
      <c r="DS280" s="7">
        <f t="shared" si="490"/>
        <v>1054633.2338525041</v>
      </c>
      <c r="DT280" s="7">
        <f t="shared" si="490"/>
        <v>249620.30101936194</v>
      </c>
      <c r="DU280" s="7">
        <f t="shared" si="490"/>
        <v>746282.535057</v>
      </c>
      <c r="DV280" s="7">
        <f t="shared" si="490"/>
        <v>216044.77696199997</v>
      </c>
      <c r="DW280" s="7">
        <f t="shared" si="490"/>
        <v>456693.27806671406</v>
      </c>
      <c r="DX280" s="7">
        <f t="shared" si="490"/>
        <v>1314498.0487538499</v>
      </c>
      <c r="DY280" s="7">
        <f t="shared" si="490"/>
        <v>1622473.53019176</v>
      </c>
      <c r="DZ280" s="7">
        <f t="shared" si="490"/>
        <v>3532913.2603426189</v>
      </c>
      <c r="EA280" s="7">
        <f t="shared" ref="EA280:FF280" si="491">EA263*EA47</f>
        <v>5306769.16929432</v>
      </c>
      <c r="EB280" s="7">
        <f t="shared" si="491"/>
        <v>2145352.0085999998</v>
      </c>
      <c r="EC280" s="7">
        <f t="shared" si="491"/>
        <v>926583.87023999996</v>
      </c>
      <c r="ED280" s="7">
        <f t="shared" si="491"/>
        <v>17770933.758894801</v>
      </c>
      <c r="EE280" s="7">
        <f t="shared" si="491"/>
        <v>459113.69797199994</v>
      </c>
      <c r="EF280" s="7">
        <f t="shared" si="491"/>
        <v>1860703.9289781149</v>
      </c>
      <c r="EG280" s="7">
        <f t="shared" si="491"/>
        <v>784306.49071500008</v>
      </c>
      <c r="EH280" s="7">
        <f t="shared" si="491"/>
        <v>355349.38247040496</v>
      </c>
      <c r="EI280" s="7">
        <f t="shared" si="491"/>
        <v>29428745.954760004</v>
      </c>
      <c r="EJ280" s="7">
        <f t="shared" si="491"/>
        <v>21414344.489648998</v>
      </c>
      <c r="EK280" s="7">
        <f t="shared" si="491"/>
        <v>3137074.9393554097</v>
      </c>
      <c r="EL280" s="7">
        <f t="shared" si="491"/>
        <v>605858.17745440011</v>
      </c>
      <c r="EM280" s="7">
        <f t="shared" si="491"/>
        <v>1669118.5557200999</v>
      </c>
      <c r="EN280" s="7">
        <f t="shared" si="491"/>
        <v>1694156.9769809998</v>
      </c>
      <c r="EO280" s="7">
        <f t="shared" si="491"/>
        <v>1235849.9835509998</v>
      </c>
      <c r="EP280" s="7">
        <f t="shared" si="491"/>
        <v>2822672.8156789998</v>
      </c>
      <c r="EQ280" s="7">
        <f t="shared" si="491"/>
        <v>10021908.54362724</v>
      </c>
      <c r="ER280" s="7">
        <f t="shared" si="491"/>
        <v>2007407.3808396352</v>
      </c>
      <c r="ES280" s="7">
        <f t="shared" si="491"/>
        <v>556271.90069694002</v>
      </c>
      <c r="ET280" s="7">
        <f t="shared" si="491"/>
        <v>660893.12829000002</v>
      </c>
      <c r="EU280" s="7">
        <f t="shared" si="491"/>
        <v>982248.619527</v>
      </c>
      <c r="EV280" s="7">
        <f t="shared" si="491"/>
        <v>538029.52109429997</v>
      </c>
      <c r="EW280" s="7">
        <f t="shared" si="491"/>
        <v>6253216.6039390797</v>
      </c>
      <c r="EX280" s="7">
        <f t="shared" si="491"/>
        <v>235390.77806047999</v>
      </c>
      <c r="EY280" s="7">
        <f t="shared" si="491"/>
        <v>901373.55665400007</v>
      </c>
      <c r="EZ280" s="7">
        <f t="shared" si="491"/>
        <v>622322.90656042402</v>
      </c>
      <c r="FA280" s="7">
        <f t="shared" si="491"/>
        <v>28576908.284586668</v>
      </c>
      <c r="FB280" s="7">
        <f t="shared" si="491"/>
        <v>3005803.4580625799</v>
      </c>
      <c r="FC280" s="7">
        <f t="shared" si="491"/>
        <v>7636096.0067310007</v>
      </c>
      <c r="FD280" s="7">
        <f t="shared" si="491"/>
        <v>1176173.0293218917</v>
      </c>
      <c r="FE280" s="7">
        <f t="shared" si="491"/>
        <v>530323.812353716</v>
      </c>
      <c r="FF280" s="7">
        <f t="shared" si="491"/>
        <v>563046.02549999999</v>
      </c>
      <c r="FG280" s="7">
        <f t="shared" ref="FG280:FX280" si="492">FG263*FG47</f>
        <v>477178.23181499995</v>
      </c>
      <c r="FH280" s="7">
        <f t="shared" si="492"/>
        <v>933085.70524907997</v>
      </c>
      <c r="FI280" s="7">
        <f t="shared" si="492"/>
        <v>7147741.6987199979</v>
      </c>
      <c r="FJ280" s="7">
        <f t="shared" si="492"/>
        <v>11515953.018011205</v>
      </c>
      <c r="FK280" s="7">
        <f t="shared" si="492"/>
        <v>19260636.377194505</v>
      </c>
      <c r="FL280" s="7">
        <f t="shared" si="492"/>
        <v>33157256.982299995</v>
      </c>
      <c r="FM280" s="7">
        <f t="shared" si="492"/>
        <v>9390012.2200972438</v>
      </c>
      <c r="FN280" s="7">
        <f t="shared" si="492"/>
        <v>57227994.547200024</v>
      </c>
      <c r="FO280" s="7">
        <f t="shared" si="492"/>
        <v>8322464.2728432044</v>
      </c>
      <c r="FP280" s="7">
        <f t="shared" si="492"/>
        <v>13708800.494537007</v>
      </c>
      <c r="FQ280" s="7">
        <f t="shared" si="492"/>
        <v>4879555.6798619973</v>
      </c>
      <c r="FR280" s="7">
        <f t="shared" si="492"/>
        <v>1438642.5776215496</v>
      </c>
      <c r="FS280" s="7">
        <f t="shared" si="492"/>
        <v>1125178.6507178007</v>
      </c>
      <c r="FT280" s="7">
        <f t="shared" si="492"/>
        <v>1277338.4910618502</v>
      </c>
      <c r="FU280" s="7">
        <f t="shared" si="492"/>
        <v>2230121.5897796997</v>
      </c>
      <c r="FV280" s="7">
        <f t="shared" si="492"/>
        <v>1684713.7898553603</v>
      </c>
      <c r="FW280" s="7">
        <f t="shared" si="492"/>
        <v>415411.75145842397</v>
      </c>
      <c r="FX280" s="7">
        <f t="shared" si="492"/>
        <v>372932.79974450008</v>
      </c>
      <c r="FY280" s="7"/>
      <c r="FZ280" s="103">
        <f>SUM(C280:FX280)</f>
        <v>2945599960.1968775</v>
      </c>
      <c r="GA280" s="85">
        <v>2945599960</v>
      </c>
      <c r="GB280" s="7">
        <f>FZ280-GA280</f>
        <v>0.19687747955322266</v>
      </c>
      <c r="GC280" s="7">
        <v>7988527711.2643185</v>
      </c>
      <c r="GD280" s="7"/>
      <c r="GE280" s="105">
        <f>GD279/FZ279</f>
        <v>-6.6805242724873939E-2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663</v>
      </c>
      <c r="B281" s="7" t="s">
        <v>664</v>
      </c>
      <c r="C281" s="7">
        <f t="shared" ref="C281:AH281" si="493">C46</f>
        <v>1474334.05</v>
      </c>
      <c r="D281" s="7">
        <f t="shared" si="493"/>
        <v>5255385.51</v>
      </c>
      <c r="E281" s="7">
        <f t="shared" si="493"/>
        <v>1506828.38</v>
      </c>
      <c r="F281" s="7">
        <f t="shared" si="493"/>
        <v>2828384.96</v>
      </c>
      <c r="G281" s="7">
        <f t="shared" si="493"/>
        <v>271097.03999999998</v>
      </c>
      <c r="H281" s="7">
        <f t="shared" si="493"/>
        <v>210173.66</v>
      </c>
      <c r="I281" s="7">
        <f t="shared" si="493"/>
        <v>1366877.2</v>
      </c>
      <c r="J281" s="7">
        <f t="shared" si="493"/>
        <v>476610.64</v>
      </c>
      <c r="K281" s="7">
        <f t="shared" si="493"/>
        <v>112355.03</v>
      </c>
      <c r="L281" s="7">
        <f t="shared" si="493"/>
        <v>879159.45</v>
      </c>
      <c r="M281" s="7">
        <f t="shared" si="493"/>
        <v>311383.77</v>
      </c>
      <c r="N281" s="7">
        <f t="shared" si="493"/>
        <v>9508736.3800000008</v>
      </c>
      <c r="O281" s="7">
        <f t="shared" si="493"/>
        <v>3190506.25</v>
      </c>
      <c r="P281" s="7">
        <f t="shared" si="493"/>
        <v>71519.679999999993</v>
      </c>
      <c r="Q281" s="7">
        <f t="shared" si="493"/>
        <v>4740516.8</v>
      </c>
      <c r="R281" s="7">
        <f t="shared" si="493"/>
        <v>120196.55</v>
      </c>
      <c r="S281" s="7">
        <f t="shared" si="493"/>
        <v>541996.35</v>
      </c>
      <c r="T281" s="7">
        <f t="shared" si="493"/>
        <v>64136.57</v>
      </c>
      <c r="U281" s="7">
        <f t="shared" si="493"/>
        <v>37702.75</v>
      </c>
      <c r="V281" s="7">
        <f t="shared" si="493"/>
        <v>88728.47</v>
      </c>
      <c r="W281" s="7">
        <f t="shared" si="493"/>
        <v>21205.82</v>
      </c>
      <c r="X281" s="7">
        <f t="shared" si="493"/>
        <v>17908.47</v>
      </c>
      <c r="Y281" s="7">
        <f t="shared" si="493"/>
        <v>107750.58</v>
      </c>
      <c r="Z281" s="7">
        <f t="shared" si="493"/>
        <v>16735.54</v>
      </c>
      <c r="AA281" s="7">
        <f t="shared" si="493"/>
        <v>5135811.88</v>
      </c>
      <c r="AB281" s="7">
        <f t="shared" si="493"/>
        <v>10667032</v>
      </c>
      <c r="AC281" s="7">
        <f t="shared" si="493"/>
        <v>350691.93</v>
      </c>
      <c r="AD281" s="7">
        <f t="shared" si="493"/>
        <v>457109.72</v>
      </c>
      <c r="AE281" s="7">
        <f t="shared" si="493"/>
        <v>34901.269999999997</v>
      </c>
      <c r="AF281" s="7">
        <f t="shared" si="493"/>
        <v>60509.19</v>
      </c>
      <c r="AG281" s="7">
        <f t="shared" si="493"/>
        <v>332856.71000000002</v>
      </c>
      <c r="AH281" s="7">
        <f t="shared" si="493"/>
        <v>138704.76</v>
      </c>
      <c r="AI281" s="7">
        <f t="shared" ref="AI281:BN281" si="494">AI46</f>
        <v>47387.13</v>
      </c>
      <c r="AJ281" s="7">
        <f t="shared" si="494"/>
        <v>109562.31</v>
      </c>
      <c r="AK281" s="7">
        <f t="shared" si="494"/>
        <v>7918.92</v>
      </c>
      <c r="AL281" s="7">
        <f t="shared" si="494"/>
        <v>118828.75</v>
      </c>
      <c r="AM281" s="7">
        <f t="shared" si="494"/>
        <v>73642.559999999998</v>
      </c>
      <c r="AN281" s="7">
        <f t="shared" si="494"/>
        <v>335579.05</v>
      </c>
      <c r="AO281" s="7">
        <f t="shared" si="494"/>
        <v>1268024.02</v>
      </c>
      <c r="AP281" s="7">
        <f t="shared" si="494"/>
        <v>27502922.300000001</v>
      </c>
      <c r="AQ281" s="7">
        <f t="shared" si="494"/>
        <v>104719.73</v>
      </c>
      <c r="AR281" s="7">
        <f t="shared" si="494"/>
        <v>15457978.300000001</v>
      </c>
      <c r="AS281" s="7">
        <f t="shared" si="494"/>
        <v>1981677.91</v>
      </c>
      <c r="AT281" s="7">
        <f t="shared" si="494"/>
        <v>1134428.45</v>
      </c>
      <c r="AU281" s="7">
        <f t="shared" si="494"/>
        <v>136514.25</v>
      </c>
      <c r="AV281" s="7">
        <f t="shared" si="494"/>
        <v>77447.12</v>
      </c>
      <c r="AW281" s="7">
        <f t="shared" si="494"/>
        <v>81766.83</v>
      </c>
      <c r="AX281" s="7">
        <f t="shared" si="494"/>
        <v>51451.39</v>
      </c>
      <c r="AY281" s="7">
        <f t="shared" si="494"/>
        <v>135091.16</v>
      </c>
      <c r="AZ281" s="7">
        <f t="shared" si="494"/>
        <v>942350.06</v>
      </c>
      <c r="BA281" s="7">
        <f t="shared" si="494"/>
        <v>893947.46</v>
      </c>
      <c r="BB281" s="7">
        <f t="shared" si="494"/>
        <v>361965.62</v>
      </c>
      <c r="BC281" s="7">
        <f t="shared" si="494"/>
        <v>6876062.9100000001</v>
      </c>
      <c r="BD281" s="7">
        <f t="shared" si="494"/>
        <v>1264515.74</v>
      </c>
      <c r="BE281" s="7">
        <f t="shared" si="494"/>
        <v>304983.90999999997</v>
      </c>
      <c r="BF281" s="7">
        <f t="shared" si="494"/>
        <v>5260731.45</v>
      </c>
      <c r="BG281" s="7">
        <f t="shared" si="494"/>
        <v>113413.97</v>
      </c>
      <c r="BH281" s="7">
        <f t="shared" si="494"/>
        <v>112336.95</v>
      </c>
      <c r="BI281" s="7">
        <f t="shared" si="494"/>
        <v>15043.14</v>
      </c>
      <c r="BJ281" s="7">
        <f t="shared" si="494"/>
        <v>1433981.04</v>
      </c>
      <c r="BK281" s="7">
        <f t="shared" si="494"/>
        <v>1934120.72</v>
      </c>
      <c r="BL281" s="7">
        <f t="shared" si="494"/>
        <v>12781.36</v>
      </c>
      <c r="BM281" s="7">
        <f t="shared" si="494"/>
        <v>60937.49</v>
      </c>
      <c r="BN281" s="7">
        <f t="shared" si="494"/>
        <v>990280.15</v>
      </c>
      <c r="BO281" s="7">
        <f t="shared" ref="BO281:CT281" si="495">BO46</f>
        <v>356147.12</v>
      </c>
      <c r="BP281" s="7">
        <f t="shared" si="495"/>
        <v>213027.84</v>
      </c>
      <c r="BQ281" s="7">
        <f t="shared" si="495"/>
        <v>1401578.69</v>
      </c>
      <c r="BR281" s="7">
        <f t="shared" si="495"/>
        <v>279933.75</v>
      </c>
      <c r="BS281" s="7">
        <f t="shared" si="495"/>
        <v>164884.35</v>
      </c>
      <c r="BT281" s="7">
        <f t="shared" si="495"/>
        <v>118235.2</v>
      </c>
      <c r="BU281" s="7">
        <f t="shared" si="495"/>
        <v>126999.52</v>
      </c>
      <c r="BV281" s="7">
        <f t="shared" si="495"/>
        <v>597325.71</v>
      </c>
      <c r="BW281" s="7">
        <f t="shared" si="495"/>
        <v>606087.39</v>
      </c>
      <c r="BX281" s="7">
        <f t="shared" si="495"/>
        <v>49878.99</v>
      </c>
      <c r="BY281" s="7">
        <f t="shared" si="495"/>
        <v>258069.76000000001</v>
      </c>
      <c r="BZ281" s="7">
        <f t="shared" si="495"/>
        <v>101197.23</v>
      </c>
      <c r="CA281" s="7">
        <f t="shared" si="495"/>
        <v>301862.92</v>
      </c>
      <c r="CB281" s="7">
        <f t="shared" si="495"/>
        <v>20650576.829999998</v>
      </c>
      <c r="CC281" s="7">
        <f t="shared" si="495"/>
        <v>80196.289999999994</v>
      </c>
      <c r="CD281" s="7">
        <f t="shared" si="495"/>
        <v>31073.91</v>
      </c>
      <c r="CE281" s="7">
        <f t="shared" si="495"/>
        <v>71562.38</v>
      </c>
      <c r="CF281" s="7">
        <f t="shared" si="495"/>
        <v>82457.25</v>
      </c>
      <c r="CG281" s="7">
        <f t="shared" si="495"/>
        <v>64915.96</v>
      </c>
      <c r="CH281" s="7">
        <f t="shared" si="495"/>
        <v>44093.120000000003</v>
      </c>
      <c r="CI281" s="7">
        <f t="shared" si="495"/>
        <v>1170411.04</v>
      </c>
      <c r="CJ281" s="7">
        <f t="shared" si="495"/>
        <v>297261.61</v>
      </c>
      <c r="CK281" s="7">
        <f t="shared" si="495"/>
        <v>1135883.21</v>
      </c>
      <c r="CL281" s="7">
        <f t="shared" si="495"/>
        <v>193437.76</v>
      </c>
      <c r="CM281" s="7">
        <f t="shared" si="495"/>
        <v>61816.57</v>
      </c>
      <c r="CN281" s="7">
        <f t="shared" si="495"/>
        <v>7889794.6100000003</v>
      </c>
      <c r="CO281" s="7">
        <f t="shared" si="495"/>
        <v>3264727.01</v>
      </c>
      <c r="CP281" s="7">
        <f t="shared" si="495"/>
        <v>658958.19999999995</v>
      </c>
      <c r="CQ281" s="7">
        <f t="shared" si="495"/>
        <v>215453.34</v>
      </c>
      <c r="CR281" s="7">
        <f t="shared" si="495"/>
        <v>51985.79</v>
      </c>
      <c r="CS281" s="7">
        <f t="shared" si="495"/>
        <v>204737.85</v>
      </c>
      <c r="CT281" s="7">
        <f t="shared" si="495"/>
        <v>61606.64</v>
      </c>
      <c r="CU281" s="7">
        <f t="shared" ref="CU281:DZ281" si="496">CU46</f>
        <v>36329.660000000003</v>
      </c>
      <c r="CV281" s="7">
        <f t="shared" si="496"/>
        <v>27145.78</v>
      </c>
      <c r="CW281" s="7">
        <f t="shared" si="496"/>
        <v>105562.53</v>
      </c>
      <c r="CX281" s="7">
        <f t="shared" si="496"/>
        <v>194086.27</v>
      </c>
      <c r="CY281" s="7">
        <f t="shared" si="496"/>
        <v>22772.67</v>
      </c>
      <c r="CZ281" s="7">
        <f t="shared" si="496"/>
        <v>588626.91</v>
      </c>
      <c r="DA281" s="7">
        <f t="shared" si="496"/>
        <v>114928.32000000001</v>
      </c>
      <c r="DB281" s="7">
        <f t="shared" si="496"/>
        <v>68915.89</v>
      </c>
      <c r="DC281" s="7">
        <f t="shared" si="496"/>
        <v>119297.96</v>
      </c>
      <c r="DD281" s="7">
        <f t="shared" si="496"/>
        <v>81138.81</v>
      </c>
      <c r="DE281" s="7">
        <f t="shared" si="496"/>
        <v>260376.91</v>
      </c>
      <c r="DF281" s="7">
        <f t="shared" si="496"/>
        <v>5387314.4500000002</v>
      </c>
      <c r="DG281" s="7">
        <f t="shared" si="496"/>
        <v>96228.68</v>
      </c>
      <c r="DH281" s="7">
        <f t="shared" si="496"/>
        <v>825629.78</v>
      </c>
      <c r="DI281" s="7">
        <f t="shared" si="496"/>
        <v>966540.17</v>
      </c>
      <c r="DJ281" s="7">
        <f t="shared" si="496"/>
        <v>112653.87</v>
      </c>
      <c r="DK281" s="7">
        <f t="shared" si="496"/>
        <v>52583.32</v>
      </c>
      <c r="DL281" s="7">
        <f t="shared" si="496"/>
        <v>1579478.25</v>
      </c>
      <c r="DM281" s="7">
        <f t="shared" si="496"/>
        <v>109190.83</v>
      </c>
      <c r="DN281" s="7">
        <f t="shared" si="496"/>
        <v>681852.2</v>
      </c>
      <c r="DO281" s="7">
        <f t="shared" si="496"/>
        <v>677020.21</v>
      </c>
      <c r="DP281" s="7">
        <f t="shared" si="496"/>
        <v>44002.46</v>
      </c>
      <c r="DQ281" s="7">
        <f t="shared" si="496"/>
        <v>316242.59999999998</v>
      </c>
      <c r="DR281" s="7">
        <f t="shared" si="496"/>
        <v>371328.45</v>
      </c>
      <c r="DS281" s="7">
        <f t="shared" si="496"/>
        <v>203876.34</v>
      </c>
      <c r="DT281" s="7">
        <f t="shared" si="496"/>
        <v>45409.98</v>
      </c>
      <c r="DU281" s="7">
        <f t="shared" si="496"/>
        <v>111666.85</v>
      </c>
      <c r="DV281" s="7">
        <f t="shared" si="496"/>
        <v>42272.99</v>
      </c>
      <c r="DW281" s="7">
        <f t="shared" si="496"/>
        <v>87748.26</v>
      </c>
      <c r="DX281" s="7">
        <f t="shared" si="496"/>
        <v>93865.5</v>
      </c>
      <c r="DY281" s="7">
        <f t="shared" si="496"/>
        <v>130150.46</v>
      </c>
      <c r="DZ281" s="7">
        <f t="shared" si="496"/>
        <v>275696.53999999998</v>
      </c>
      <c r="EA281" s="7">
        <f t="shared" ref="EA281:FF281" si="497">EA46</f>
        <v>665242.62</v>
      </c>
      <c r="EB281" s="7">
        <f t="shared" si="497"/>
        <v>215928.49</v>
      </c>
      <c r="EC281" s="7">
        <f t="shared" si="497"/>
        <v>90069.96</v>
      </c>
      <c r="ED281" s="7">
        <f t="shared" si="497"/>
        <v>458821.34</v>
      </c>
      <c r="EE281" s="7">
        <f t="shared" si="497"/>
        <v>65861.240000000005</v>
      </c>
      <c r="EF281" s="7">
        <f t="shared" si="497"/>
        <v>237421.25</v>
      </c>
      <c r="EG281" s="7">
        <f t="shared" si="497"/>
        <v>90778.69</v>
      </c>
      <c r="EH281" s="7">
        <f t="shared" si="497"/>
        <v>46466.16</v>
      </c>
      <c r="EI281" s="7">
        <f t="shared" si="497"/>
        <v>2172198.98</v>
      </c>
      <c r="EJ281" s="7">
        <f t="shared" si="497"/>
        <v>1873000.99</v>
      </c>
      <c r="EK281" s="7">
        <f t="shared" si="497"/>
        <v>106970.37</v>
      </c>
      <c r="EL281" s="7">
        <f t="shared" si="497"/>
        <v>75545.53</v>
      </c>
      <c r="EM281" s="7">
        <f t="shared" si="497"/>
        <v>178240.7</v>
      </c>
      <c r="EN281" s="7">
        <f t="shared" si="497"/>
        <v>191948.95</v>
      </c>
      <c r="EO281" s="7">
        <f t="shared" si="497"/>
        <v>141702.06</v>
      </c>
      <c r="EP281" s="7">
        <f t="shared" si="497"/>
        <v>136023.15</v>
      </c>
      <c r="EQ281" s="7">
        <f t="shared" si="497"/>
        <v>689409.91</v>
      </c>
      <c r="ER281" s="7">
        <f t="shared" si="497"/>
        <v>111738.63</v>
      </c>
      <c r="ES281" s="7">
        <f t="shared" si="497"/>
        <v>80229.91</v>
      </c>
      <c r="ET281" s="7">
        <f t="shared" si="497"/>
        <v>90548.07</v>
      </c>
      <c r="EU281" s="7">
        <f t="shared" si="497"/>
        <v>92499</v>
      </c>
      <c r="EV281" s="7">
        <f t="shared" si="497"/>
        <v>37252.47</v>
      </c>
      <c r="EW281" s="7">
        <f t="shared" si="497"/>
        <v>220534.64</v>
      </c>
      <c r="EX281" s="7">
        <f t="shared" si="497"/>
        <v>10743.86</v>
      </c>
      <c r="EY281" s="7">
        <f t="shared" si="497"/>
        <v>105218.03</v>
      </c>
      <c r="EZ281" s="7">
        <f t="shared" si="497"/>
        <v>85629.94</v>
      </c>
      <c r="FA281" s="7">
        <f t="shared" si="497"/>
        <v>1401640.21</v>
      </c>
      <c r="FB281" s="7">
        <f t="shared" si="497"/>
        <v>387943.17</v>
      </c>
      <c r="FC281" s="7">
        <f t="shared" si="497"/>
        <v>703630.67</v>
      </c>
      <c r="FD281" s="7">
        <f t="shared" si="497"/>
        <v>112002.01</v>
      </c>
      <c r="FE281" s="7">
        <f t="shared" si="497"/>
        <v>56476.61</v>
      </c>
      <c r="FF281" s="7">
        <f t="shared" si="497"/>
        <v>56476.33</v>
      </c>
      <c r="FG281" s="7">
        <f t="shared" ref="FG281:FX281" si="498">FG46</f>
        <v>37146.94</v>
      </c>
      <c r="FH281" s="7">
        <f t="shared" si="498"/>
        <v>106787.57</v>
      </c>
      <c r="FI281" s="7">
        <f t="shared" si="498"/>
        <v>459931.8</v>
      </c>
      <c r="FJ281" s="7">
        <f t="shared" si="498"/>
        <v>528370.32999999996</v>
      </c>
      <c r="FK281" s="7">
        <f t="shared" si="498"/>
        <v>829639.16</v>
      </c>
      <c r="FL281" s="7">
        <f t="shared" si="498"/>
        <v>1648805.48</v>
      </c>
      <c r="FM281" s="7">
        <f t="shared" si="498"/>
        <v>615622.91</v>
      </c>
      <c r="FN281" s="7">
        <f t="shared" si="498"/>
        <v>3154866.94</v>
      </c>
      <c r="FO281" s="7">
        <f t="shared" si="498"/>
        <v>604561.06999999995</v>
      </c>
      <c r="FP281" s="7">
        <f t="shared" si="498"/>
        <v>871488.91</v>
      </c>
      <c r="FQ281" s="7">
        <f t="shared" si="498"/>
        <v>215362.09</v>
      </c>
      <c r="FR281" s="7">
        <f t="shared" si="498"/>
        <v>76910.06</v>
      </c>
      <c r="FS281" s="7">
        <f t="shared" si="498"/>
        <v>120144.77</v>
      </c>
      <c r="FT281" s="7">
        <f t="shared" si="498"/>
        <v>89752.12</v>
      </c>
      <c r="FU281" s="7">
        <f t="shared" si="498"/>
        <v>220611.5</v>
      </c>
      <c r="FV281" s="7">
        <f t="shared" si="498"/>
        <v>137014.49</v>
      </c>
      <c r="FW281" s="7">
        <f t="shared" si="498"/>
        <v>43111.48</v>
      </c>
      <c r="FX281" s="7">
        <f t="shared" si="498"/>
        <v>42470.15</v>
      </c>
      <c r="FY281" s="7"/>
      <c r="FZ281" s="103">
        <f>SUM(C281:FX281)</f>
        <v>195027142.95999992</v>
      </c>
      <c r="GA281" s="85">
        <v>195027142.96000001</v>
      </c>
      <c r="GB281" s="7">
        <f>FZ281-GA281</f>
        <v>0</v>
      </c>
      <c r="GC281" s="7"/>
      <c r="GD281" s="7"/>
      <c r="GE281" s="106"/>
      <c r="GF281" s="16"/>
      <c r="GG281" s="7"/>
      <c r="GH281" s="16"/>
      <c r="GI281" s="7"/>
      <c r="GJ281" s="7"/>
      <c r="GK281" s="7"/>
      <c r="GL281" s="7"/>
      <c r="GM281" s="7"/>
    </row>
    <row r="282" spans="1:195" x14ac:dyDescent="0.2">
      <c r="A282" s="6" t="s">
        <v>665</v>
      </c>
      <c r="B282" s="7" t="s">
        <v>666</v>
      </c>
      <c r="C282" s="7">
        <f t="shared" ref="C282:BN282" si="499">C279-C280-C281</f>
        <v>61746996.710499719</v>
      </c>
      <c r="D282" s="7">
        <f t="shared" si="499"/>
        <v>309486788.98140001</v>
      </c>
      <c r="E282" s="7">
        <f t="shared" si="499"/>
        <v>48932205.888229586</v>
      </c>
      <c r="F282" s="7">
        <f t="shared" si="499"/>
        <v>128709466.94690001</v>
      </c>
      <c r="G282" s="7">
        <f t="shared" si="499"/>
        <v>5314693.6469525518</v>
      </c>
      <c r="H282" s="7">
        <f t="shared" si="499"/>
        <v>7367407.93193</v>
      </c>
      <c r="I282" s="7">
        <f t="shared" si="499"/>
        <v>71829561.164999992</v>
      </c>
      <c r="J282" s="7">
        <f t="shared" si="499"/>
        <v>18342998.079461999</v>
      </c>
      <c r="K282" s="7">
        <f t="shared" si="499"/>
        <v>2239073.2894370006</v>
      </c>
      <c r="L282" s="7">
        <f t="shared" si="499"/>
        <v>9203613.0132208467</v>
      </c>
      <c r="M282" s="7">
        <f t="shared" si="499"/>
        <v>8970467.5890909471</v>
      </c>
      <c r="N282" s="7">
        <f t="shared" si="499"/>
        <v>372202329.16196549</v>
      </c>
      <c r="O282" s="7">
        <f t="shared" si="499"/>
        <v>76139538.640946507</v>
      </c>
      <c r="P282" s="7">
        <f t="shared" si="499"/>
        <v>2299925.8762500002</v>
      </c>
      <c r="Q282" s="7">
        <f t="shared" si="499"/>
        <v>307724498.83449</v>
      </c>
      <c r="R282" s="7">
        <f t="shared" si="499"/>
        <v>41014120.979905799</v>
      </c>
      <c r="S282" s="7">
        <f t="shared" si="499"/>
        <v>8740452.9282126799</v>
      </c>
      <c r="T282" s="7">
        <f t="shared" si="499"/>
        <v>1750099.4350133119</v>
      </c>
      <c r="U282" s="7">
        <f t="shared" si="499"/>
        <v>612965.2778322855</v>
      </c>
      <c r="V282" s="7">
        <f t="shared" si="499"/>
        <v>2704198.1468819999</v>
      </c>
      <c r="W282" s="7">
        <f t="shared" si="499"/>
        <v>1931008.1239119999</v>
      </c>
      <c r="X282" s="7">
        <f t="shared" si="499"/>
        <v>751284.40747231606</v>
      </c>
      <c r="Y282" s="7">
        <f t="shared" si="499"/>
        <v>19414237.281999104</v>
      </c>
      <c r="Z282" s="7">
        <f t="shared" si="499"/>
        <v>2614257.8756799549</v>
      </c>
      <c r="AA282" s="7">
        <f t="shared" si="499"/>
        <v>177149013.44558007</v>
      </c>
      <c r="AB282" s="7">
        <f t="shared" si="499"/>
        <v>81627340.93093732</v>
      </c>
      <c r="AC282" s="7">
        <f t="shared" si="499"/>
        <v>5142390.5732103195</v>
      </c>
      <c r="AD282" s="7">
        <f t="shared" si="499"/>
        <v>7511841.014513351</v>
      </c>
      <c r="AE282" s="7">
        <f t="shared" si="499"/>
        <v>1390185.04487684</v>
      </c>
      <c r="AF282" s="7">
        <f t="shared" si="499"/>
        <v>2245088.1662238403</v>
      </c>
      <c r="AG282" s="7">
        <f t="shared" si="499"/>
        <v>2322228.4471144006</v>
      </c>
      <c r="AH282" s="7">
        <f t="shared" si="499"/>
        <v>9532454.2196868658</v>
      </c>
      <c r="AI282" s="7">
        <f t="shared" si="499"/>
        <v>3800224.6396240001</v>
      </c>
      <c r="AJ282" s="7">
        <f t="shared" si="499"/>
        <v>2022543.7205914161</v>
      </c>
      <c r="AK282" s="7">
        <f t="shared" si="499"/>
        <v>2254248.4593913602</v>
      </c>
      <c r="AL282" s="7">
        <f t="shared" si="499"/>
        <v>1760733.672238</v>
      </c>
      <c r="AM282" s="7">
        <f t="shared" si="499"/>
        <v>3761385.0779001731</v>
      </c>
      <c r="AN282" s="7">
        <f t="shared" si="499"/>
        <v>1301657.0668599403</v>
      </c>
      <c r="AO282" s="7">
        <f t="shared" si="499"/>
        <v>34048939.714515381</v>
      </c>
      <c r="AP282" s="7">
        <f t="shared" si="499"/>
        <v>302436963.66007978</v>
      </c>
      <c r="AQ282" s="7">
        <f t="shared" si="499"/>
        <v>1424952.2713367275</v>
      </c>
      <c r="AR282" s="7">
        <f t="shared" si="499"/>
        <v>379257624.67206389</v>
      </c>
      <c r="AS282" s="7">
        <f t="shared" si="499"/>
        <v>27057364.758201767</v>
      </c>
      <c r="AT282" s="7">
        <f t="shared" si="499"/>
        <v>12399358.350728001</v>
      </c>
      <c r="AU282" s="7">
        <f t="shared" si="499"/>
        <v>2454910.7890921356</v>
      </c>
      <c r="AV282" s="7">
        <f t="shared" si="499"/>
        <v>3101304.37011097</v>
      </c>
      <c r="AW282" s="7">
        <f t="shared" si="499"/>
        <v>2928377.6686561196</v>
      </c>
      <c r="AX282" s="7">
        <f t="shared" si="499"/>
        <v>787426.71623826399</v>
      </c>
      <c r="AY282" s="7">
        <f t="shared" si="499"/>
        <v>3502317.573481</v>
      </c>
      <c r="AZ282" s="7">
        <f t="shared" si="499"/>
        <v>101410459.57969841</v>
      </c>
      <c r="BA282" s="7">
        <f t="shared" si="499"/>
        <v>72650756.173615932</v>
      </c>
      <c r="BB282" s="7">
        <f t="shared" si="499"/>
        <v>70655206.249865115</v>
      </c>
      <c r="BC282" s="7">
        <f t="shared" si="499"/>
        <v>203609729.36893889</v>
      </c>
      <c r="BD282" s="7">
        <f t="shared" si="499"/>
        <v>33941159.566719994</v>
      </c>
      <c r="BE282" s="7">
        <f t="shared" si="499"/>
        <v>9917303.0387295187</v>
      </c>
      <c r="BF282" s="7">
        <f t="shared" si="499"/>
        <v>174345557.11638001</v>
      </c>
      <c r="BG282" s="7">
        <f t="shared" si="499"/>
        <v>9251547.5300500002</v>
      </c>
      <c r="BH282" s="7">
        <f t="shared" si="499"/>
        <v>4960409.7522203699</v>
      </c>
      <c r="BI282" s="7">
        <f t="shared" si="499"/>
        <v>3266343.1390914796</v>
      </c>
      <c r="BJ282" s="7">
        <f t="shared" si="499"/>
        <v>42181769.652740963</v>
      </c>
      <c r="BK282" s="7">
        <f t="shared" si="499"/>
        <v>226993777.26445788</v>
      </c>
      <c r="BL282" s="7">
        <f t="shared" si="499"/>
        <v>2870411.1067499998</v>
      </c>
      <c r="BM282" s="7">
        <f t="shared" si="499"/>
        <v>2934524.9441461922</v>
      </c>
      <c r="BN282" s="7">
        <f t="shared" si="499"/>
        <v>24468764.963950001</v>
      </c>
      <c r="BO282" s="7">
        <f t="shared" ref="BO282:DZ282" si="500">BO279-BO280-BO281</f>
        <v>9806225.3229659516</v>
      </c>
      <c r="BP282" s="7">
        <f t="shared" si="500"/>
        <v>1350629.7945977196</v>
      </c>
      <c r="BQ282" s="7">
        <f t="shared" si="500"/>
        <v>33243379.483551275</v>
      </c>
      <c r="BR282" s="7">
        <f t="shared" si="500"/>
        <v>39777548.385870002</v>
      </c>
      <c r="BS282" s="7">
        <f t="shared" si="500"/>
        <v>10978212.34900105</v>
      </c>
      <c r="BT282" s="7">
        <f t="shared" si="500"/>
        <v>2990789.5251024496</v>
      </c>
      <c r="BU282" s="7">
        <f t="shared" si="500"/>
        <v>2963272.6494553997</v>
      </c>
      <c r="BV282" s="7">
        <f t="shared" si="500"/>
        <v>2145542.0534297479</v>
      </c>
      <c r="BW282" s="7">
        <f t="shared" si="500"/>
        <v>7740132.0653749993</v>
      </c>
      <c r="BX282" s="7">
        <f t="shared" si="500"/>
        <v>856978.34203733027</v>
      </c>
      <c r="BY282" s="7">
        <f t="shared" si="500"/>
        <v>3084598.2240053471</v>
      </c>
      <c r="BZ282" s="7">
        <f t="shared" si="500"/>
        <v>2264140.2193780006</v>
      </c>
      <c r="CA282" s="7">
        <f t="shared" si="500"/>
        <v>339578.85235956631</v>
      </c>
      <c r="CB282" s="7">
        <f t="shared" si="500"/>
        <v>438855056.80121994</v>
      </c>
      <c r="CC282" s="7">
        <f t="shared" si="500"/>
        <v>2337618.9767319397</v>
      </c>
      <c r="CD282" s="7">
        <f t="shared" si="500"/>
        <v>605414.90904399997</v>
      </c>
      <c r="CE282" s="7">
        <f t="shared" si="500"/>
        <v>1346303.572158</v>
      </c>
      <c r="CF282" s="7">
        <f t="shared" si="500"/>
        <v>1430962.8253966719</v>
      </c>
      <c r="CG282" s="7">
        <f t="shared" si="500"/>
        <v>2309334.1111500002</v>
      </c>
      <c r="CH282" s="7">
        <f t="shared" si="500"/>
        <v>1532506.9572947882</v>
      </c>
      <c r="CI282" s="7">
        <f t="shared" si="500"/>
        <v>3241750.5034865001</v>
      </c>
      <c r="CJ282" s="7">
        <f t="shared" si="500"/>
        <v>4669202.2839906458</v>
      </c>
      <c r="CK282" s="7">
        <f t="shared" si="500"/>
        <v>54956063.35627643</v>
      </c>
      <c r="CL282" s="7">
        <f t="shared" si="500"/>
        <v>11687515.919971341</v>
      </c>
      <c r="CM282" s="7">
        <f t="shared" si="500"/>
        <v>8072528.1694930987</v>
      </c>
      <c r="CN282" s="7">
        <f t="shared" si="500"/>
        <v>184283936.63155994</v>
      </c>
      <c r="CO282" s="7">
        <f t="shared" si="500"/>
        <v>80566844.841855973</v>
      </c>
      <c r="CP282" s="7">
        <f t="shared" si="500"/>
        <v>159778.96582230483</v>
      </c>
      <c r="CQ282" s="7">
        <f t="shared" si="500"/>
        <v>7935953.0262137102</v>
      </c>
      <c r="CR282" s="7">
        <f t="shared" si="500"/>
        <v>2855319.4035291998</v>
      </c>
      <c r="CS282" s="7">
        <f t="shared" si="500"/>
        <v>2752649.3438930595</v>
      </c>
      <c r="CT282" s="7">
        <f t="shared" si="500"/>
        <v>1509489.7539944001</v>
      </c>
      <c r="CU282" s="7">
        <f t="shared" si="500"/>
        <v>4651792.3737647999</v>
      </c>
      <c r="CV282" s="7">
        <f t="shared" si="500"/>
        <v>612672.46584736998</v>
      </c>
      <c r="CW282" s="7">
        <f t="shared" si="500"/>
        <v>1771756.6084228572</v>
      </c>
      <c r="CX282" s="7">
        <f t="shared" si="500"/>
        <v>2985258.048380224</v>
      </c>
      <c r="CY282" s="7">
        <f t="shared" si="500"/>
        <v>784220.25068399997</v>
      </c>
      <c r="CZ282" s="7">
        <f t="shared" si="500"/>
        <v>13012223.361100001</v>
      </c>
      <c r="DA282" s="7">
        <f t="shared" si="500"/>
        <v>1684886.9730199999</v>
      </c>
      <c r="DB282" s="7">
        <f t="shared" si="500"/>
        <v>3047563.2422599997</v>
      </c>
      <c r="DC282" s="7">
        <f t="shared" si="500"/>
        <v>1291760.2612478002</v>
      </c>
      <c r="DD282" s="7">
        <f t="shared" si="500"/>
        <v>1544703.3705022</v>
      </c>
      <c r="DE282" s="7">
        <f t="shared" si="500"/>
        <v>2302156.8334409995</v>
      </c>
      <c r="DF282" s="7">
        <f t="shared" si="500"/>
        <v>146417933.02397043</v>
      </c>
      <c r="DG282" s="7">
        <f t="shared" si="500"/>
        <v>560164.15776864509</v>
      </c>
      <c r="DH282" s="7">
        <f t="shared" si="500"/>
        <v>9146567.9225665033</v>
      </c>
      <c r="DI282" s="7">
        <f t="shared" si="500"/>
        <v>12624100.792438902</v>
      </c>
      <c r="DJ282" s="7">
        <f t="shared" si="500"/>
        <v>5400728.8425659994</v>
      </c>
      <c r="DK282" s="7">
        <f t="shared" si="500"/>
        <v>4112763.76248512</v>
      </c>
      <c r="DL282" s="7">
        <f t="shared" si="500"/>
        <v>41784399.197586603</v>
      </c>
      <c r="DM282" s="7">
        <f t="shared" si="500"/>
        <v>3350935.3667641096</v>
      </c>
      <c r="DN282" s="7">
        <f t="shared" si="500"/>
        <v>6077334.4041190008</v>
      </c>
      <c r="DO282" s="7">
        <f t="shared" si="500"/>
        <v>22280623.976739999</v>
      </c>
      <c r="DP282" s="7">
        <f t="shared" si="500"/>
        <v>2273370.91536</v>
      </c>
      <c r="DQ282" s="7">
        <f t="shared" si="500"/>
        <v>827268.93420639879</v>
      </c>
      <c r="DR282" s="7">
        <f t="shared" si="500"/>
        <v>12378547.16285434</v>
      </c>
      <c r="DS282" s="7">
        <f t="shared" si="500"/>
        <v>7175414.896147497</v>
      </c>
      <c r="DT282" s="7">
        <f t="shared" si="500"/>
        <v>2600216.8589806384</v>
      </c>
      <c r="DU282" s="7">
        <f t="shared" si="500"/>
        <v>3601025.614943</v>
      </c>
      <c r="DV282" s="7">
        <f t="shared" si="500"/>
        <v>2966070.8530379999</v>
      </c>
      <c r="DW282" s="7">
        <f t="shared" si="500"/>
        <v>3544092.8419332858</v>
      </c>
      <c r="DX282" s="7">
        <f t="shared" si="500"/>
        <v>1747851.7312461499</v>
      </c>
      <c r="DY282" s="7">
        <f t="shared" si="500"/>
        <v>2651926.5598082398</v>
      </c>
      <c r="DZ282" s="7">
        <f t="shared" si="500"/>
        <v>4645149.3096573809</v>
      </c>
      <c r="EA282" s="7">
        <f t="shared" ref="EA282:FX282" si="501">EA279-EA280-EA281</f>
        <v>794223.16070568014</v>
      </c>
      <c r="EB282" s="7">
        <f t="shared" si="501"/>
        <v>4016786.4813999999</v>
      </c>
      <c r="EC282" s="7">
        <f t="shared" si="501"/>
        <v>2752997.9497599998</v>
      </c>
      <c r="ED282" s="7">
        <f t="shared" si="501"/>
        <v>2066690.9011051988</v>
      </c>
      <c r="EE282" s="7">
        <f t="shared" si="501"/>
        <v>2387116.4120279998</v>
      </c>
      <c r="EF282" s="7">
        <f t="shared" si="501"/>
        <v>12764162.991021885</v>
      </c>
      <c r="EG282" s="7">
        <f t="shared" si="501"/>
        <v>2681748.7492849999</v>
      </c>
      <c r="EH282" s="7">
        <f t="shared" si="501"/>
        <v>2881255.5675295945</v>
      </c>
      <c r="EI282" s="7">
        <f t="shared" si="501"/>
        <v>123849831.33524001</v>
      </c>
      <c r="EJ282" s="7">
        <f t="shared" si="501"/>
        <v>70265382.410351008</v>
      </c>
      <c r="EK282" s="7">
        <f t="shared" si="501"/>
        <v>3669411.3606445901</v>
      </c>
      <c r="EL282" s="7">
        <f t="shared" si="501"/>
        <v>4147896.2425456005</v>
      </c>
      <c r="EM282" s="7">
        <f t="shared" si="501"/>
        <v>2746816.8442798993</v>
      </c>
      <c r="EN282" s="7">
        <f t="shared" si="501"/>
        <v>9705684.933019001</v>
      </c>
      <c r="EO282" s="7">
        <f t="shared" si="501"/>
        <v>2932660.7064490002</v>
      </c>
      <c r="EP282" s="7">
        <f t="shared" si="501"/>
        <v>1831260.7343210005</v>
      </c>
      <c r="EQ282" s="7">
        <f t="shared" si="501"/>
        <v>17576218.536372758</v>
      </c>
      <c r="ER282" s="7">
        <f t="shared" si="501"/>
        <v>1983561.9091603649</v>
      </c>
      <c r="ES282" s="7">
        <f t="shared" si="501"/>
        <v>1951205.37930306</v>
      </c>
      <c r="ET282" s="7">
        <f t="shared" si="501"/>
        <v>2966421.1617100001</v>
      </c>
      <c r="EU282" s="7">
        <f t="shared" si="501"/>
        <v>5706681.3704730002</v>
      </c>
      <c r="EV282" s="7">
        <f t="shared" si="501"/>
        <v>1080956.8789057003</v>
      </c>
      <c r="EW282" s="7">
        <f t="shared" si="501"/>
        <v>5063209.8060609214</v>
      </c>
      <c r="EX282" s="7">
        <f t="shared" si="501"/>
        <v>2905326.6119395201</v>
      </c>
      <c r="EY282" s="7">
        <f t="shared" si="501"/>
        <v>8383164.2033459982</v>
      </c>
      <c r="EZ282" s="7">
        <f t="shared" si="501"/>
        <v>1698187.573439576</v>
      </c>
      <c r="FA282" s="7">
        <f t="shared" si="501"/>
        <v>5018837.9654133329</v>
      </c>
      <c r="FB282" s="7">
        <f t="shared" si="501"/>
        <v>778287.71193742007</v>
      </c>
      <c r="FC282" s="7">
        <f t="shared" si="501"/>
        <v>11712597.793268999</v>
      </c>
      <c r="FD282" s="7">
        <f t="shared" si="501"/>
        <v>3327891.2806781088</v>
      </c>
      <c r="FE282" s="7">
        <f t="shared" si="501"/>
        <v>1308362.7976462839</v>
      </c>
      <c r="FF282" s="7">
        <f t="shared" si="501"/>
        <v>2659723.2344999998</v>
      </c>
      <c r="FG282" s="7">
        <f t="shared" si="501"/>
        <v>1838088.8981849998</v>
      </c>
      <c r="FH282" s="7">
        <f t="shared" si="501"/>
        <v>595078.46475091996</v>
      </c>
      <c r="FI282" s="7">
        <f t="shared" si="501"/>
        <v>10785527.541280001</v>
      </c>
      <c r="FJ282" s="7">
        <f t="shared" si="501"/>
        <v>7002931.1919887941</v>
      </c>
      <c r="FK282" s="7">
        <f t="shared" si="501"/>
        <v>4020090.3828054965</v>
      </c>
      <c r="FL282" s="7">
        <f t="shared" si="501"/>
        <v>34706132.367700003</v>
      </c>
      <c r="FM282" s="7">
        <f t="shared" si="501"/>
        <v>25178188.989902753</v>
      </c>
      <c r="FN282" s="7">
        <f t="shared" si="501"/>
        <v>155324977.09279999</v>
      </c>
      <c r="FO282" s="7">
        <f t="shared" si="501"/>
        <v>2094649.7871567965</v>
      </c>
      <c r="FP282" s="7">
        <f t="shared" si="501"/>
        <v>7750458.7654629946</v>
      </c>
      <c r="FQ282" s="7">
        <f t="shared" si="501"/>
        <v>4478693.3501380021</v>
      </c>
      <c r="FR282" s="7">
        <f t="shared" si="501"/>
        <v>1325974.6223784501</v>
      </c>
      <c r="FS282" s="7">
        <f t="shared" si="501"/>
        <v>1889302.0692821995</v>
      </c>
      <c r="FT282" s="7">
        <f t="shared" si="501"/>
        <v>10402.268938149675</v>
      </c>
      <c r="FU282" s="7">
        <f t="shared" si="501"/>
        <v>6841130.9102203008</v>
      </c>
      <c r="FV282" s="7">
        <f t="shared" si="501"/>
        <v>5623312.3701446401</v>
      </c>
      <c r="FW282" s="7">
        <f t="shared" si="501"/>
        <v>2635374.0985415759</v>
      </c>
      <c r="FX282" s="7">
        <f t="shared" si="501"/>
        <v>840333.93025549978</v>
      </c>
      <c r="FY282" s="7"/>
      <c r="FZ282" s="103">
        <f>SUM(C282:FX282)</f>
        <v>5419780731.313118</v>
      </c>
      <c r="GA282" s="11"/>
      <c r="GB282" s="7"/>
      <c r="GC282" s="107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667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7"/>
      <c r="FZ283" s="103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668</v>
      </c>
      <c r="B284" s="7" t="s">
        <v>669</v>
      </c>
      <c r="C284" s="7">
        <f t="shared" ref="C284:M284" si="502">ROUND(C275*C47,2)</f>
        <v>0</v>
      </c>
      <c r="D284" s="7">
        <f t="shared" si="502"/>
        <v>0</v>
      </c>
      <c r="E284" s="7">
        <f t="shared" si="502"/>
        <v>0</v>
      </c>
      <c r="F284" s="7">
        <f t="shared" si="502"/>
        <v>0</v>
      </c>
      <c r="G284" s="7">
        <f t="shared" si="502"/>
        <v>0</v>
      </c>
      <c r="H284" s="7">
        <f t="shared" si="502"/>
        <v>0</v>
      </c>
      <c r="I284" s="7">
        <f t="shared" si="502"/>
        <v>0</v>
      </c>
      <c r="J284" s="7">
        <f t="shared" si="502"/>
        <v>0</v>
      </c>
      <c r="K284" s="7">
        <f t="shared" si="502"/>
        <v>0</v>
      </c>
      <c r="L284" s="7">
        <f t="shared" si="502"/>
        <v>0</v>
      </c>
      <c r="M284" s="7">
        <f t="shared" si="502"/>
        <v>0</v>
      </c>
      <c r="N284" s="7">
        <v>0</v>
      </c>
      <c r="O284" s="7">
        <f t="shared" ref="O284:BB284" si="503">ROUND(O275*O47,2)</f>
        <v>0</v>
      </c>
      <c r="P284" s="7">
        <f t="shared" si="503"/>
        <v>0</v>
      </c>
      <c r="Q284" s="7">
        <f t="shared" si="503"/>
        <v>0</v>
      </c>
      <c r="R284" s="7">
        <f t="shared" si="503"/>
        <v>0</v>
      </c>
      <c r="S284" s="7">
        <f t="shared" si="503"/>
        <v>0</v>
      </c>
      <c r="T284" s="7">
        <f t="shared" si="503"/>
        <v>0</v>
      </c>
      <c r="U284" s="7">
        <f t="shared" si="503"/>
        <v>0</v>
      </c>
      <c r="V284" s="7">
        <f t="shared" si="503"/>
        <v>0</v>
      </c>
      <c r="W284" s="7">
        <f t="shared" si="503"/>
        <v>0</v>
      </c>
      <c r="X284" s="7">
        <f t="shared" si="503"/>
        <v>0</v>
      </c>
      <c r="Y284" s="7">
        <f t="shared" si="503"/>
        <v>0</v>
      </c>
      <c r="Z284" s="7">
        <f t="shared" si="503"/>
        <v>0</v>
      </c>
      <c r="AA284" s="7">
        <f t="shared" si="503"/>
        <v>0</v>
      </c>
      <c r="AB284" s="7">
        <f t="shared" si="503"/>
        <v>0</v>
      </c>
      <c r="AC284" s="7">
        <f t="shared" si="503"/>
        <v>0</v>
      </c>
      <c r="AD284" s="7">
        <f t="shared" si="503"/>
        <v>0</v>
      </c>
      <c r="AE284" s="7">
        <f t="shared" si="503"/>
        <v>0</v>
      </c>
      <c r="AF284" s="7">
        <f t="shared" si="503"/>
        <v>0</v>
      </c>
      <c r="AG284" s="7">
        <f t="shared" si="503"/>
        <v>0</v>
      </c>
      <c r="AH284" s="7">
        <f t="shared" si="503"/>
        <v>0</v>
      </c>
      <c r="AI284" s="7">
        <f t="shared" si="503"/>
        <v>0</v>
      </c>
      <c r="AJ284" s="7">
        <f t="shared" si="503"/>
        <v>0</v>
      </c>
      <c r="AK284" s="7">
        <f t="shared" si="503"/>
        <v>0</v>
      </c>
      <c r="AL284" s="7">
        <f t="shared" si="503"/>
        <v>0</v>
      </c>
      <c r="AM284" s="7">
        <f t="shared" si="503"/>
        <v>0</v>
      </c>
      <c r="AN284" s="7">
        <f t="shared" si="503"/>
        <v>0</v>
      </c>
      <c r="AO284" s="7">
        <f t="shared" si="503"/>
        <v>0</v>
      </c>
      <c r="AP284" s="7">
        <f t="shared" si="503"/>
        <v>0</v>
      </c>
      <c r="AQ284" s="7">
        <f t="shared" si="503"/>
        <v>0</v>
      </c>
      <c r="AR284" s="7">
        <f t="shared" si="503"/>
        <v>0</v>
      </c>
      <c r="AS284" s="7">
        <f t="shared" si="503"/>
        <v>0</v>
      </c>
      <c r="AT284" s="7">
        <f t="shared" si="503"/>
        <v>0</v>
      </c>
      <c r="AU284" s="7">
        <f t="shared" si="503"/>
        <v>0</v>
      </c>
      <c r="AV284" s="7">
        <f t="shared" si="503"/>
        <v>0</v>
      </c>
      <c r="AW284" s="7">
        <f t="shared" si="503"/>
        <v>0</v>
      </c>
      <c r="AX284" s="7">
        <f t="shared" si="503"/>
        <v>0</v>
      </c>
      <c r="AY284" s="7">
        <f t="shared" si="503"/>
        <v>0</v>
      </c>
      <c r="AZ284" s="7">
        <f t="shared" si="503"/>
        <v>0</v>
      </c>
      <c r="BA284" s="7">
        <f t="shared" si="503"/>
        <v>0</v>
      </c>
      <c r="BB284" s="7">
        <f t="shared" si="503"/>
        <v>0</v>
      </c>
      <c r="BC284" s="7">
        <v>0</v>
      </c>
      <c r="BD284" s="7">
        <f t="shared" ref="BD284:CI284" si="504">ROUND(BD275*BD47,2)</f>
        <v>0</v>
      </c>
      <c r="BE284" s="7">
        <f t="shared" si="504"/>
        <v>0</v>
      </c>
      <c r="BF284" s="7">
        <f t="shared" si="504"/>
        <v>0</v>
      </c>
      <c r="BG284" s="7">
        <f t="shared" si="504"/>
        <v>0</v>
      </c>
      <c r="BH284" s="7">
        <f t="shared" si="504"/>
        <v>0</v>
      </c>
      <c r="BI284" s="7">
        <f t="shared" si="504"/>
        <v>0</v>
      </c>
      <c r="BJ284" s="7">
        <f t="shared" si="504"/>
        <v>0</v>
      </c>
      <c r="BK284" s="7">
        <f t="shared" si="504"/>
        <v>0</v>
      </c>
      <c r="BL284" s="7">
        <f t="shared" si="504"/>
        <v>0</v>
      </c>
      <c r="BM284" s="7">
        <f t="shared" si="504"/>
        <v>0</v>
      </c>
      <c r="BN284" s="7">
        <f t="shared" si="504"/>
        <v>0</v>
      </c>
      <c r="BO284" s="7">
        <f t="shared" si="504"/>
        <v>0</v>
      </c>
      <c r="BP284" s="7">
        <f t="shared" si="504"/>
        <v>0</v>
      </c>
      <c r="BQ284" s="7">
        <f t="shared" si="504"/>
        <v>0</v>
      </c>
      <c r="BR284" s="7">
        <f t="shared" si="504"/>
        <v>0</v>
      </c>
      <c r="BS284" s="7">
        <f t="shared" si="504"/>
        <v>0</v>
      </c>
      <c r="BT284" s="7">
        <f t="shared" si="504"/>
        <v>0</v>
      </c>
      <c r="BU284" s="7">
        <f t="shared" si="504"/>
        <v>0</v>
      </c>
      <c r="BV284" s="7">
        <f t="shared" si="504"/>
        <v>0</v>
      </c>
      <c r="BW284" s="7">
        <f t="shared" si="504"/>
        <v>0</v>
      </c>
      <c r="BX284" s="7">
        <f t="shared" si="504"/>
        <v>0</v>
      </c>
      <c r="BY284" s="7">
        <f t="shared" si="504"/>
        <v>0</v>
      </c>
      <c r="BZ284" s="7">
        <f t="shared" si="504"/>
        <v>0</v>
      </c>
      <c r="CA284" s="7">
        <f t="shared" si="504"/>
        <v>0</v>
      </c>
      <c r="CB284" s="7">
        <f t="shared" si="504"/>
        <v>0</v>
      </c>
      <c r="CC284" s="7">
        <f t="shared" si="504"/>
        <v>0</v>
      </c>
      <c r="CD284" s="7">
        <f t="shared" si="504"/>
        <v>0</v>
      </c>
      <c r="CE284" s="7">
        <f t="shared" si="504"/>
        <v>0</v>
      </c>
      <c r="CF284" s="7">
        <f t="shared" si="504"/>
        <v>0</v>
      </c>
      <c r="CG284" s="7">
        <f t="shared" si="504"/>
        <v>0</v>
      </c>
      <c r="CH284" s="7">
        <f t="shared" si="504"/>
        <v>0</v>
      </c>
      <c r="CI284" s="7">
        <f t="shared" si="504"/>
        <v>0</v>
      </c>
      <c r="CJ284" s="7">
        <f t="shared" ref="CJ284:DO284" si="505">ROUND(CJ275*CJ47,2)</f>
        <v>0</v>
      </c>
      <c r="CK284" s="7">
        <f t="shared" si="505"/>
        <v>0</v>
      </c>
      <c r="CL284" s="7">
        <f t="shared" si="505"/>
        <v>0</v>
      </c>
      <c r="CM284" s="7">
        <f t="shared" si="505"/>
        <v>0</v>
      </c>
      <c r="CN284" s="7">
        <f t="shared" si="505"/>
        <v>0</v>
      </c>
      <c r="CO284" s="7">
        <f t="shared" si="505"/>
        <v>0</v>
      </c>
      <c r="CP284" s="7">
        <f t="shared" si="505"/>
        <v>0</v>
      </c>
      <c r="CQ284" s="7">
        <f t="shared" si="505"/>
        <v>0</v>
      </c>
      <c r="CR284" s="7">
        <f t="shared" si="505"/>
        <v>0</v>
      </c>
      <c r="CS284" s="7">
        <f t="shared" si="505"/>
        <v>0</v>
      </c>
      <c r="CT284" s="7">
        <f t="shared" si="505"/>
        <v>0</v>
      </c>
      <c r="CU284" s="7">
        <f t="shared" si="505"/>
        <v>0</v>
      </c>
      <c r="CV284" s="7">
        <f t="shared" si="505"/>
        <v>0</v>
      </c>
      <c r="CW284" s="7">
        <f t="shared" si="505"/>
        <v>0</v>
      </c>
      <c r="CX284" s="7">
        <f t="shared" si="505"/>
        <v>0</v>
      </c>
      <c r="CY284" s="7">
        <f t="shared" si="505"/>
        <v>0</v>
      </c>
      <c r="CZ284" s="7">
        <f t="shared" si="505"/>
        <v>0</v>
      </c>
      <c r="DA284" s="7">
        <f t="shared" si="505"/>
        <v>0</v>
      </c>
      <c r="DB284" s="7">
        <f t="shared" si="505"/>
        <v>0</v>
      </c>
      <c r="DC284" s="7">
        <f t="shared" si="505"/>
        <v>0</v>
      </c>
      <c r="DD284" s="7">
        <f t="shared" si="505"/>
        <v>0</v>
      </c>
      <c r="DE284" s="7">
        <f t="shared" si="505"/>
        <v>0</v>
      </c>
      <c r="DF284" s="7">
        <f t="shared" si="505"/>
        <v>0</v>
      </c>
      <c r="DG284" s="7">
        <f t="shared" si="505"/>
        <v>0</v>
      </c>
      <c r="DH284" s="7">
        <f t="shared" si="505"/>
        <v>0</v>
      </c>
      <c r="DI284" s="7">
        <f t="shared" si="505"/>
        <v>0</v>
      </c>
      <c r="DJ284" s="7">
        <f t="shared" si="505"/>
        <v>0</v>
      </c>
      <c r="DK284" s="7">
        <f t="shared" si="505"/>
        <v>0</v>
      </c>
      <c r="DL284" s="7">
        <f t="shared" si="505"/>
        <v>0</v>
      </c>
      <c r="DM284" s="7">
        <f t="shared" si="505"/>
        <v>0</v>
      </c>
      <c r="DN284" s="7">
        <f t="shared" si="505"/>
        <v>0</v>
      </c>
      <c r="DO284" s="7">
        <f t="shared" si="505"/>
        <v>0</v>
      </c>
      <c r="DP284" s="7">
        <f t="shared" ref="DP284:EU284" si="506">ROUND(DP275*DP47,2)</f>
        <v>0</v>
      </c>
      <c r="DQ284" s="7">
        <f t="shared" si="506"/>
        <v>0</v>
      </c>
      <c r="DR284" s="7">
        <f t="shared" si="506"/>
        <v>0</v>
      </c>
      <c r="DS284" s="7">
        <f t="shared" si="506"/>
        <v>0</v>
      </c>
      <c r="DT284" s="7">
        <f t="shared" si="506"/>
        <v>0</v>
      </c>
      <c r="DU284" s="7">
        <f t="shared" si="506"/>
        <v>0</v>
      </c>
      <c r="DV284" s="7">
        <f t="shared" si="506"/>
        <v>0</v>
      </c>
      <c r="DW284" s="7">
        <f t="shared" si="506"/>
        <v>0</v>
      </c>
      <c r="DX284" s="7">
        <f t="shared" si="506"/>
        <v>0</v>
      </c>
      <c r="DY284" s="7">
        <f t="shared" si="506"/>
        <v>0</v>
      </c>
      <c r="DZ284" s="7">
        <f t="shared" si="506"/>
        <v>0</v>
      </c>
      <c r="EA284" s="7">
        <f t="shared" si="506"/>
        <v>0</v>
      </c>
      <c r="EB284" s="7">
        <f t="shared" si="506"/>
        <v>0</v>
      </c>
      <c r="EC284" s="7">
        <f t="shared" si="506"/>
        <v>0</v>
      </c>
      <c r="ED284" s="7">
        <f t="shared" si="506"/>
        <v>0</v>
      </c>
      <c r="EE284" s="7">
        <f t="shared" si="506"/>
        <v>0</v>
      </c>
      <c r="EF284" s="7">
        <f t="shared" si="506"/>
        <v>0</v>
      </c>
      <c r="EG284" s="7">
        <f t="shared" si="506"/>
        <v>0</v>
      </c>
      <c r="EH284" s="7">
        <f t="shared" si="506"/>
        <v>0</v>
      </c>
      <c r="EI284" s="7">
        <f t="shared" si="506"/>
        <v>0</v>
      </c>
      <c r="EJ284" s="7">
        <f t="shared" si="506"/>
        <v>0</v>
      </c>
      <c r="EK284" s="7">
        <f t="shared" si="506"/>
        <v>0</v>
      </c>
      <c r="EL284" s="7">
        <f t="shared" si="506"/>
        <v>0</v>
      </c>
      <c r="EM284" s="7">
        <f t="shared" si="506"/>
        <v>0</v>
      </c>
      <c r="EN284" s="7">
        <f t="shared" si="506"/>
        <v>0</v>
      </c>
      <c r="EO284" s="7">
        <f t="shared" si="506"/>
        <v>0</v>
      </c>
      <c r="EP284" s="7">
        <f t="shared" si="506"/>
        <v>0</v>
      </c>
      <c r="EQ284" s="7">
        <f t="shared" si="506"/>
        <v>0</v>
      </c>
      <c r="ER284" s="7">
        <f t="shared" si="506"/>
        <v>0</v>
      </c>
      <c r="ES284" s="7">
        <f t="shared" si="506"/>
        <v>0</v>
      </c>
      <c r="ET284" s="7">
        <f t="shared" si="506"/>
        <v>0</v>
      </c>
      <c r="EU284" s="7">
        <f t="shared" si="506"/>
        <v>0</v>
      </c>
      <c r="EV284" s="7">
        <f t="shared" ref="EV284:FX284" si="507">ROUND(EV275*EV47,2)</f>
        <v>0</v>
      </c>
      <c r="EW284" s="7">
        <f t="shared" si="507"/>
        <v>0</v>
      </c>
      <c r="EX284" s="7">
        <f t="shared" si="507"/>
        <v>0</v>
      </c>
      <c r="EY284" s="7">
        <f t="shared" si="507"/>
        <v>0</v>
      </c>
      <c r="EZ284" s="7">
        <f t="shared" si="507"/>
        <v>0</v>
      </c>
      <c r="FA284" s="7">
        <f t="shared" si="507"/>
        <v>0</v>
      </c>
      <c r="FB284" s="7">
        <f t="shared" si="507"/>
        <v>0</v>
      </c>
      <c r="FC284" s="7">
        <f t="shared" si="507"/>
        <v>0</v>
      </c>
      <c r="FD284" s="7">
        <f t="shared" si="507"/>
        <v>0</v>
      </c>
      <c r="FE284" s="7">
        <f t="shared" si="507"/>
        <v>0</v>
      </c>
      <c r="FF284" s="7">
        <f t="shared" si="507"/>
        <v>0</v>
      </c>
      <c r="FG284" s="7">
        <f t="shared" si="507"/>
        <v>0</v>
      </c>
      <c r="FH284" s="7">
        <f t="shared" si="507"/>
        <v>0</v>
      </c>
      <c r="FI284" s="7">
        <f t="shared" si="507"/>
        <v>0</v>
      </c>
      <c r="FJ284" s="7">
        <f t="shared" si="507"/>
        <v>0</v>
      </c>
      <c r="FK284" s="7">
        <f t="shared" si="507"/>
        <v>0</v>
      </c>
      <c r="FL284" s="7">
        <f t="shared" si="507"/>
        <v>0</v>
      </c>
      <c r="FM284" s="7">
        <f t="shared" si="507"/>
        <v>0</v>
      </c>
      <c r="FN284" s="7">
        <f t="shared" si="507"/>
        <v>0</v>
      </c>
      <c r="FO284" s="7">
        <f t="shared" si="507"/>
        <v>0</v>
      </c>
      <c r="FP284" s="7">
        <f t="shared" si="507"/>
        <v>0</v>
      </c>
      <c r="FQ284" s="7">
        <f t="shared" si="507"/>
        <v>0</v>
      </c>
      <c r="FR284" s="7">
        <f t="shared" si="507"/>
        <v>0</v>
      </c>
      <c r="FS284" s="7">
        <f t="shared" si="507"/>
        <v>0</v>
      </c>
      <c r="FT284" s="7">
        <f t="shared" si="507"/>
        <v>67343.740000000005</v>
      </c>
      <c r="FU284" s="7">
        <f t="shared" si="507"/>
        <v>0</v>
      </c>
      <c r="FV284" s="7">
        <f t="shared" si="507"/>
        <v>0</v>
      </c>
      <c r="FW284" s="7">
        <f t="shared" si="507"/>
        <v>0</v>
      </c>
      <c r="FX284" s="7">
        <f t="shared" si="507"/>
        <v>0</v>
      </c>
      <c r="FY284" s="7"/>
      <c r="FZ284" s="103">
        <f>SUM(C284:FX284)</f>
        <v>67343.740000000005</v>
      </c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670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5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671</v>
      </c>
      <c r="B286" s="7" t="s">
        <v>672</v>
      </c>
      <c r="C286" s="7">
        <f t="shared" ref="C286:AH286" si="508">ROUND(C279/C103,2)</f>
        <v>9690.86</v>
      </c>
      <c r="D286" s="7">
        <f t="shared" si="508"/>
        <v>9495.59</v>
      </c>
      <c r="E286" s="7">
        <f t="shared" si="508"/>
        <v>10211.700000000001</v>
      </c>
      <c r="F286" s="7">
        <f t="shared" si="508"/>
        <v>9254.5499999999993</v>
      </c>
      <c r="G286" s="7">
        <f t="shared" si="508"/>
        <v>9998.48</v>
      </c>
      <c r="H286" s="7">
        <f t="shared" si="508"/>
        <v>9816.5300000000007</v>
      </c>
      <c r="I286" s="7">
        <f t="shared" si="508"/>
        <v>10042.030000000001</v>
      </c>
      <c r="J286" s="7">
        <f t="shared" si="508"/>
        <v>9530.64</v>
      </c>
      <c r="K286" s="7">
        <f t="shared" si="508"/>
        <v>13143.44</v>
      </c>
      <c r="L286" s="7">
        <f t="shared" si="508"/>
        <v>10007.81</v>
      </c>
      <c r="M286" s="7">
        <f t="shared" si="508"/>
        <v>11213.68</v>
      </c>
      <c r="N286" s="7">
        <f t="shared" si="508"/>
        <v>9607.4599999999991</v>
      </c>
      <c r="O286" s="7">
        <f t="shared" si="508"/>
        <v>9229.0499999999993</v>
      </c>
      <c r="P286" s="7">
        <f t="shared" si="508"/>
        <v>14954.99</v>
      </c>
      <c r="Q286" s="7">
        <f t="shared" si="508"/>
        <v>10351.66</v>
      </c>
      <c r="R286" s="7">
        <f t="shared" si="508"/>
        <v>9099.2099999999991</v>
      </c>
      <c r="S286" s="7">
        <f t="shared" si="508"/>
        <v>9784.93</v>
      </c>
      <c r="T286" s="7">
        <f t="shared" si="508"/>
        <v>16813.669999999998</v>
      </c>
      <c r="U286" s="7">
        <f t="shared" si="508"/>
        <v>19741.02</v>
      </c>
      <c r="V286" s="7">
        <f t="shared" si="508"/>
        <v>12506.47</v>
      </c>
      <c r="W286" s="7">
        <f t="shared" si="508"/>
        <v>17216.93</v>
      </c>
      <c r="X286" s="7">
        <f t="shared" si="508"/>
        <v>19522.12</v>
      </c>
      <c r="Y286" s="7">
        <f t="shared" si="508"/>
        <v>9465.15</v>
      </c>
      <c r="Z286" s="7">
        <f t="shared" si="508"/>
        <v>13621.99</v>
      </c>
      <c r="AA286" s="7">
        <f t="shared" si="508"/>
        <v>9421.8700000000008</v>
      </c>
      <c r="AB286" s="7">
        <f t="shared" si="508"/>
        <v>9465.24</v>
      </c>
      <c r="AC286" s="7">
        <f t="shared" si="508"/>
        <v>9696.34</v>
      </c>
      <c r="AD286" s="7">
        <f t="shared" si="508"/>
        <v>9416.24</v>
      </c>
      <c r="AE286" s="7">
        <f t="shared" si="508"/>
        <v>17327.28</v>
      </c>
      <c r="AF286" s="7">
        <f t="shared" si="508"/>
        <v>16043.2</v>
      </c>
      <c r="AG286" s="7">
        <f t="shared" si="508"/>
        <v>10390.11</v>
      </c>
      <c r="AH286" s="7">
        <f t="shared" si="508"/>
        <v>9425.44</v>
      </c>
      <c r="AI286" s="7">
        <f t="shared" ref="AI286:BN286" si="509">ROUND(AI279/AI103,2)</f>
        <v>11887.38</v>
      </c>
      <c r="AJ286" s="7">
        <f t="shared" si="509"/>
        <v>16849.849999999999</v>
      </c>
      <c r="AK286" s="7">
        <f t="shared" si="509"/>
        <v>14958.02</v>
      </c>
      <c r="AL286" s="7">
        <f t="shared" si="509"/>
        <v>13322.07</v>
      </c>
      <c r="AM286" s="7">
        <f t="shared" si="509"/>
        <v>10669.92</v>
      </c>
      <c r="AN286" s="7">
        <f t="shared" si="509"/>
        <v>11895.84</v>
      </c>
      <c r="AO286" s="7">
        <f t="shared" si="509"/>
        <v>9429.7900000000009</v>
      </c>
      <c r="AP286" s="7">
        <f t="shared" si="509"/>
        <v>10009.81</v>
      </c>
      <c r="AQ286" s="7">
        <f t="shared" si="509"/>
        <v>15133.96</v>
      </c>
      <c r="AR286" s="7">
        <f t="shared" si="509"/>
        <v>9222.9500000000007</v>
      </c>
      <c r="AS286" s="7">
        <f t="shared" si="509"/>
        <v>10080.6</v>
      </c>
      <c r="AT286" s="7">
        <f t="shared" si="509"/>
        <v>9476.98</v>
      </c>
      <c r="AU286" s="7">
        <f t="shared" si="509"/>
        <v>14183.45</v>
      </c>
      <c r="AV286" s="7">
        <f t="shared" si="509"/>
        <v>13376.46</v>
      </c>
      <c r="AW286" s="7">
        <f t="shared" si="509"/>
        <v>14052.26</v>
      </c>
      <c r="AX286" s="7">
        <f t="shared" si="509"/>
        <v>20775.05</v>
      </c>
      <c r="AY286" s="7">
        <f t="shared" si="509"/>
        <v>11363.52</v>
      </c>
      <c r="AZ286" s="7">
        <f t="shared" si="509"/>
        <v>9902.48</v>
      </c>
      <c r="BA286" s="7">
        <f t="shared" si="509"/>
        <v>9113.9500000000007</v>
      </c>
      <c r="BB286" s="7">
        <f t="shared" si="509"/>
        <v>9175.7099999999991</v>
      </c>
      <c r="BC286" s="7">
        <f t="shared" si="509"/>
        <v>9520.93</v>
      </c>
      <c r="BD286" s="7">
        <f t="shared" si="509"/>
        <v>9110.26</v>
      </c>
      <c r="BE286" s="7">
        <f t="shared" si="509"/>
        <v>9753.4599999999991</v>
      </c>
      <c r="BF286" s="7">
        <f t="shared" si="509"/>
        <v>9096.5400000000009</v>
      </c>
      <c r="BG286" s="7">
        <f t="shared" si="509"/>
        <v>10155.24</v>
      </c>
      <c r="BH286" s="7">
        <f t="shared" si="509"/>
        <v>10512.92</v>
      </c>
      <c r="BI286" s="7">
        <f t="shared" si="509"/>
        <v>14323.7</v>
      </c>
      <c r="BJ286" s="7">
        <f t="shared" si="509"/>
        <v>9110.0499999999993</v>
      </c>
      <c r="BK286" s="7">
        <f t="shared" si="509"/>
        <v>9174.2000000000007</v>
      </c>
      <c r="BL286" s="7">
        <f t="shared" si="509"/>
        <v>16047.93</v>
      </c>
      <c r="BM286" s="7">
        <f t="shared" si="509"/>
        <v>13605.86</v>
      </c>
      <c r="BN286" s="7">
        <f t="shared" si="509"/>
        <v>9158.2099999999991</v>
      </c>
      <c r="BO286" s="7">
        <f t="shared" ref="BO286:CT286" si="510">ROUND(BO279/BO103,2)</f>
        <v>9361.1200000000008</v>
      </c>
      <c r="BP286" s="7">
        <f t="shared" si="510"/>
        <v>15466.49</v>
      </c>
      <c r="BQ286" s="7">
        <f t="shared" si="510"/>
        <v>9983.91</v>
      </c>
      <c r="BR286" s="7">
        <f t="shared" si="510"/>
        <v>9371.24</v>
      </c>
      <c r="BS286" s="7">
        <f t="shared" si="510"/>
        <v>10403.06</v>
      </c>
      <c r="BT286" s="7">
        <f t="shared" si="510"/>
        <v>11231.02</v>
      </c>
      <c r="BU286" s="7">
        <f t="shared" si="510"/>
        <v>11669.45</v>
      </c>
      <c r="BV286" s="7">
        <f t="shared" si="510"/>
        <v>9609.0400000000009</v>
      </c>
      <c r="BW286" s="7">
        <f t="shared" si="510"/>
        <v>9411.41</v>
      </c>
      <c r="BX286" s="7">
        <f t="shared" si="510"/>
        <v>19520.150000000001</v>
      </c>
      <c r="BY286" s="7">
        <f t="shared" si="510"/>
        <v>10713.89</v>
      </c>
      <c r="BZ286" s="7">
        <f t="shared" si="510"/>
        <v>13609.78</v>
      </c>
      <c r="CA286" s="7">
        <f t="shared" si="510"/>
        <v>17067.310000000001</v>
      </c>
      <c r="CB286" s="7">
        <f t="shared" si="510"/>
        <v>9385.02</v>
      </c>
      <c r="CC286" s="7">
        <f t="shared" si="510"/>
        <v>14819.96</v>
      </c>
      <c r="CD286" s="7">
        <f t="shared" si="510"/>
        <v>19720.419999999998</v>
      </c>
      <c r="CE286" s="7">
        <f t="shared" si="510"/>
        <v>16400.52</v>
      </c>
      <c r="CF286" s="7">
        <f t="shared" si="510"/>
        <v>16324.08</v>
      </c>
      <c r="CG286" s="7">
        <f t="shared" si="510"/>
        <v>14502.2</v>
      </c>
      <c r="CH286" s="7">
        <f t="shared" si="510"/>
        <v>18193.98</v>
      </c>
      <c r="CI286" s="7">
        <f t="shared" si="510"/>
        <v>9926.1</v>
      </c>
      <c r="CJ286" s="7">
        <f t="shared" si="510"/>
        <v>10235.1</v>
      </c>
      <c r="CK286" s="7">
        <f t="shared" si="510"/>
        <v>9346.99</v>
      </c>
      <c r="CL286" s="7">
        <f t="shared" si="510"/>
        <v>9951.69</v>
      </c>
      <c r="CM286" s="7">
        <f t="shared" si="510"/>
        <v>10727.64</v>
      </c>
      <c r="CN286" s="7">
        <f t="shared" si="510"/>
        <v>9106.48</v>
      </c>
      <c r="CO286" s="7">
        <f t="shared" si="510"/>
        <v>9109.68</v>
      </c>
      <c r="CP286" s="7">
        <f t="shared" si="510"/>
        <v>10182.44</v>
      </c>
      <c r="CQ286" s="7">
        <f t="shared" si="510"/>
        <v>10676.17</v>
      </c>
      <c r="CR286" s="7">
        <f t="shared" si="510"/>
        <v>15399.35</v>
      </c>
      <c r="CS286" s="7">
        <f t="shared" si="510"/>
        <v>11734.59</v>
      </c>
      <c r="CT286" s="7">
        <f t="shared" si="510"/>
        <v>18117.87</v>
      </c>
      <c r="CU286" s="7">
        <f t="shared" ref="CU286:DZ286" si="511">ROUND(CU279/CU103,2)</f>
        <v>9031.26</v>
      </c>
      <c r="CV286" s="7">
        <f t="shared" si="511"/>
        <v>18213.97</v>
      </c>
      <c r="CW286" s="7">
        <f t="shared" si="511"/>
        <v>15124.46</v>
      </c>
      <c r="CX286" s="7">
        <f t="shared" si="511"/>
        <v>10647.13</v>
      </c>
      <c r="CY286" s="7">
        <f t="shared" si="511"/>
        <v>19772.89</v>
      </c>
      <c r="CZ286" s="7">
        <f t="shared" si="511"/>
        <v>9299.0400000000009</v>
      </c>
      <c r="DA286" s="7">
        <f t="shared" si="511"/>
        <v>15393.18</v>
      </c>
      <c r="DB286" s="7">
        <f t="shared" si="511"/>
        <v>12496.51</v>
      </c>
      <c r="DC286" s="7">
        <f t="shared" si="511"/>
        <v>16756.580000000002</v>
      </c>
      <c r="DD286" s="7">
        <f t="shared" si="511"/>
        <v>16449.05</v>
      </c>
      <c r="DE286" s="7">
        <f t="shared" si="511"/>
        <v>11322.35</v>
      </c>
      <c r="DF286" s="7">
        <f t="shared" si="511"/>
        <v>9109.86</v>
      </c>
      <c r="DG286" s="7">
        <f t="shared" si="511"/>
        <v>18998.330000000002</v>
      </c>
      <c r="DH286" s="7">
        <f t="shared" si="511"/>
        <v>9124.41</v>
      </c>
      <c r="DI286" s="7">
        <f t="shared" si="511"/>
        <v>9214.7999999999993</v>
      </c>
      <c r="DJ286" s="7">
        <f t="shared" si="511"/>
        <v>10362.370000000001</v>
      </c>
      <c r="DK286" s="7">
        <f t="shared" si="511"/>
        <v>10655.98</v>
      </c>
      <c r="DL286" s="7">
        <f t="shared" si="511"/>
        <v>9612.02</v>
      </c>
      <c r="DM286" s="7">
        <f t="shared" si="511"/>
        <v>15328.94</v>
      </c>
      <c r="DN286" s="7">
        <f t="shared" si="511"/>
        <v>9954.93</v>
      </c>
      <c r="DO286" s="7">
        <f t="shared" si="511"/>
        <v>9516.1</v>
      </c>
      <c r="DP286" s="7">
        <f t="shared" si="511"/>
        <v>15625.06</v>
      </c>
      <c r="DQ286" s="7">
        <f t="shared" si="511"/>
        <v>10209.19</v>
      </c>
      <c r="DR286" s="7">
        <f t="shared" si="511"/>
        <v>10085.15</v>
      </c>
      <c r="DS286" s="7">
        <f t="shared" si="511"/>
        <v>10674.5</v>
      </c>
      <c r="DT286" s="7">
        <f t="shared" si="511"/>
        <v>17274.740000000002</v>
      </c>
      <c r="DU286" s="7">
        <f t="shared" si="511"/>
        <v>11691.07</v>
      </c>
      <c r="DV286" s="7">
        <f t="shared" si="511"/>
        <v>14589.99</v>
      </c>
      <c r="DW286" s="7">
        <f t="shared" si="511"/>
        <v>12263.15</v>
      </c>
      <c r="DX286" s="7">
        <f t="shared" si="511"/>
        <v>18201.93</v>
      </c>
      <c r="DY286" s="7">
        <f t="shared" si="511"/>
        <v>13222.91</v>
      </c>
      <c r="DZ286" s="7">
        <f t="shared" si="511"/>
        <v>10375.26</v>
      </c>
      <c r="EA286" s="7">
        <f t="shared" ref="EA286:FF286" si="512">ROUND(EA279/EA103,2)</f>
        <v>10711.15</v>
      </c>
      <c r="EB286" s="7">
        <f t="shared" si="512"/>
        <v>10473.02</v>
      </c>
      <c r="EC286" s="7">
        <f t="shared" si="512"/>
        <v>11805.99</v>
      </c>
      <c r="ED286" s="7">
        <f t="shared" si="512"/>
        <v>12336.77</v>
      </c>
      <c r="EE286" s="7">
        <f t="shared" si="512"/>
        <v>15581.01</v>
      </c>
      <c r="EF286" s="7">
        <f t="shared" si="512"/>
        <v>9638.32</v>
      </c>
      <c r="EG286" s="7">
        <f t="shared" si="512"/>
        <v>12467</v>
      </c>
      <c r="EH286" s="7">
        <f t="shared" si="512"/>
        <v>13169.16</v>
      </c>
      <c r="EI286" s="7">
        <f t="shared" si="512"/>
        <v>9799.83</v>
      </c>
      <c r="EJ286" s="7">
        <f t="shared" si="512"/>
        <v>9101.43</v>
      </c>
      <c r="EK286" s="7">
        <f t="shared" si="512"/>
        <v>9896.16</v>
      </c>
      <c r="EL286" s="7">
        <f t="shared" si="512"/>
        <v>10137.07</v>
      </c>
      <c r="EM286" s="7">
        <f t="shared" si="512"/>
        <v>10866.07</v>
      </c>
      <c r="EN286" s="7">
        <f t="shared" si="512"/>
        <v>9872.92</v>
      </c>
      <c r="EO286" s="7">
        <f t="shared" si="512"/>
        <v>11475.54</v>
      </c>
      <c r="EP286" s="7">
        <f t="shared" si="512"/>
        <v>12216.16</v>
      </c>
      <c r="EQ286" s="7">
        <f t="shared" si="512"/>
        <v>9518.9699999999993</v>
      </c>
      <c r="ER286" s="7">
        <f t="shared" si="512"/>
        <v>13473.59</v>
      </c>
      <c r="ES286" s="7">
        <f t="shared" si="512"/>
        <v>16727.259999999998</v>
      </c>
      <c r="ET286" s="7">
        <f t="shared" si="512"/>
        <v>16627.29</v>
      </c>
      <c r="EU286" s="7">
        <f t="shared" si="512"/>
        <v>11066.3</v>
      </c>
      <c r="EV286" s="7">
        <f t="shared" si="512"/>
        <v>20247.419999999998</v>
      </c>
      <c r="EW286" s="7">
        <f t="shared" si="512"/>
        <v>12753.66</v>
      </c>
      <c r="EX286" s="7">
        <f t="shared" si="512"/>
        <v>16630.400000000001</v>
      </c>
      <c r="EY286" s="7">
        <f t="shared" si="512"/>
        <v>9377.56</v>
      </c>
      <c r="EZ286" s="7">
        <f t="shared" si="512"/>
        <v>16826.16</v>
      </c>
      <c r="FA286" s="7">
        <f t="shared" si="512"/>
        <v>10096.76</v>
      </c>
      <c r="FB286" s="7">
        <f t="shared" si="512"/>
        <v>12231.12</v>
      </c>
      <c r="FC286" s="7">
        <f t="shared" si="512"/>
        <v>9280.48</v>
      </c>
      <c r="FD286" s="7">
        <f t="shared" si="512"/>
        <v>11454.26</v>
      </c>
      <c r="FE286" s="7">
        <f t="shared" si="512"/>
        <v>18671.560000000001</v>
      </c>
      <c r="FF286" s="7">
        <f t="shared" si="512"/>
        <v>14865.12</v>
      </c>
      <c r="FG286" s="7">
        <f t="shared" ref="FG286:FX286" si="513">ROUND(FG279/FG103,2)</f>
        <v>17687.32</v>
      </c>
      <c r="FH286" s="7">
        <f t="shared" si="513"/>
        <v>19011.07</v>
      </c>
      <c r="FI286" s="7">
        <f t="shared" si="513"/>
        <v>9645.6</v>
      </c>
      <c r="FJ286" s="7">
        <f t="shared" si="513"/>
        <v>9122.25</v>
      </c>
      <c r="FK286" s="7">
        <f t="shared" si="513"/>
        <v>9357.7999999999993</v>
      </c>
      <c r="FL286" s="7">
        <f t="shared" si="513"/>
        <v>9110.26</v>
      </c>
      <c r="FM286" s="7">
        <f t="shared" si="513"/>
        <v>9110.26</v>
      </c>
      <c r="FN286" s="7">
        <f t="shared" si="513"/>
        <v>9658.6200000000008</v>
      </c>
      <c r="FO286" s="7">
        <f t="shared" si="513"/>
        <v>9811</v>
      </c>
      <c r="FP286" s="7">
        <f t="shared" si="513"/>
        <v>9933.61</v>
      </c>
      <c r="FQ286" s="7">
        <f t="shared" si="513"/>
        <v>9956.9500000000007</v>
      </c>
      <c r="FR286" s="7">
        <f t="shared" si="513"/>
        <v>16090.19</v>
      </c>
      <c r="FS286" s="7">
        <f t="shared" si="513"/>
        <v>14813.92</v>
      </c>
      <c r="FT286" s="7">
        <f t="shared" si="513"/>
        <v>19763.169999999998</v>
      </c>
      <c r="FU286" s="7">
        <f t="shared" si="513"/>
        <v>10783.18</v>
      </c>
      <c r="FV286" s="7">
        <f t="shared" si="513"/>
        <v>10283.209999999999</v>
      </c>
      <c r="FW286" s="7">
        <f t="shared" si="513"/>
        <v>16047.19</v>
      </c>
      <c r="FX286" s="7">
        <f t="shared" si="513"/>
        <v>20653.57</v>
      </c>
      <c r="FY286" s="7"/>
      <c r="FZ286" s="7">
        <f>ROUND(FZ279/FZ103,2)</f>
        <v>9634.06</v>
      </c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673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17222.403625954197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10669.917796229802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3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08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674</v>
      </c>
      <c r="B289" s="45" t="s">
        <v>675</v>
      </c>
      <c r="C289" s="7">
        <f t="shared" ref="C289:BN289" si="514">IF(((C282*-1)&gt;(C279*$GE$280)),-C282,(C279*$GE$280))</f>
        <v>-5699389.4145791661</v>
      </c>
      <c r="D289" s="7">
        <f t="shared" si="514"/>
        <v>-26775363.563478362</v>
      </c>
      <c r="E289" s="7">
        <f t="shared" si="514"/>
        <v>-4793377.9406247865</v>
      </c>
      <c r="F289" s="7">
        <f t="shared" si="514"/>
        <v>-12360352.663733538</v>
      </c>
      <c r="G289" s="7">
        <f t="shared" si="514"/>
        <v>-755652.59415639262</v>
      </c>
      <c r="H289" s="7">
        <f t="shared" si="514"/>
        <v>-705505.01223519316</v>
      </c>
      <c r="I289" s="7">
        <f t="shared" si="514"/>
        <v>-6501304.7281735064</v>
      </c>
      <c r="J289" s="7">
        <f t="shared" si="514"/>
        <v>-1518202.6445736063</v>
      </c>
      <c r="K289" s="7">
        <f t="shared" si="514"/>
        <v>-234790.79404031159</v>
      </c>
      <c r="L289" s="7">
        <f t="shared" si="514"/>
        <v>-1648502.6216061153</v>
      </c>
      <c r="M289" s="7">
        <f t="shared" si="514"/>
        <v>-943682.50339986163</v>
      </c>
      <c r="N289" s="7">
        <f t="shared" si="514"/>
        <v>-34515502.466749668</v>
      </c>
      <c r="O289" s="7">
        <f t="shared" si="514"/>
        <v>-8893106.47544365</v>
      </c>
      <c r="P289" s="7">
        <f t="shared" si="514"/>
        <v>-242474.75510425668</v>
      </c>
      <c r="Q289" s="7">
        <f t="shared" si="514"/>
        <v>-26981605.803088468</v>
      </c>
      <c r="R289" s="7">
        <f t="shared" si="514"/>
        <v>-2865886.4088738281</v>
      </c>
      <c r="S289" s="7">
        <f t="shared" si="514"/>
        <v>-1112244.0234640285</v>
      </c>
      <c r="T289" s="7">
        <f t="shared" si="514"/>
        <v>-160174.16659957153</v>
      </c>
      <c r="U289" s="7">
        <f t="shared" si="514"/>
        <v>-73852.996084672399</v>
      </c>
      <c r="V289" s="7">
        <f t="shared" si="514"/>
        <v>-244633.70213755372</v>
      </c>
      <c r="W289" s="7">
        <f t="shared" si="514"/>
        <v>-144692.772426651</v>
      </c>
      <c r="X289" s="7">
        <f t="shared" si="514"/>
        <v>-65208.99892325823</v>
      </c>
      <c r="Y289" s="7">
        <f t="shared" si="514"/>
        <v>-1398821.5909815982</v>
      </c>
      <c r="Z289" s="7">
        <f t="shared" si="514"/>
        <v>-208485.58571485258</v>
      </c>
      <c r="AA289" s="7">
        <f t="shared" si="514"/>
        <v>-19311987.40187921</v>
      </c>
      <c r="AB289" s="7">
        <f t="shared" si="514"/>
        <v>-19119495.494316168</v>
      </c>
      <c r="AC289" s="7">
        <f t="shared" si="514"/>
        <v>-651652.66073602752</v>
      </c>
      <c r="AD289" s="7">
        <f t="shared" si="514"/>
        <v>-844820.04880125506</v>
      </c>
      <c r="AE289" s="7">
        <f t="shared" si="514"/>
        <v>-118070.42157656151</v>
      </c>
      <c r="AF289" s="7">
        <f t="shared" si="514"/>
        <v>-189596.14145784301</v>
      </c>
      <c r="AG289" s="7">
        <f t="shared" si="514"/>
        <v>-476856.05505239492</v>
      </c>
      <c r="AH289" s="7">
        <f t="shared" si="514"/>
        <v>-687598.51092533057</v>
      </c>
      <c r="AI289" s="7">
        <f t="shared" si="514"/>
        <v>-274136.99500947958</v>
      </c>
      <c r="AJ289" s="7">
        <f t="shared" si="514"/>
        <v>-181906.35297257503</v>
      </c>
      <c r="AK289" s="7">
        <f t="shared" si="514"/>
        <v>-217641.93566455878</v>
      </c>
      <c r="AL289" s="7">
        <f t="shared" si="514"/>
        <v>-246525.60456579202</v>
      </c>
      <c r="AM289" s="7">
        <f t="shared" si="514"/>
        <v>-317626.55333199381</v>
      </c>
      <c r="AN289" s="7">
        <f t="shared" si="514"/>
        <v>-296106.86909167876</v>
      </c>
      <c r="AO289" s="7">
        <f t="shared" si="514"/>
        <v>-2991739.3339237208</v>
      </c>
      <c r="AP289" s="7">
        <f t="shared" si="514"/>
        <v>-60014706.357765324</v>
      </c>
      <c r="AQ289" s="7">
        <f t="shared" si="514"/>
        <v>-224751.4411185224</v>
      </c>
      <c r="AR289" s="7">
        <f t="shared" si="514"/>
        <v>-39945634.400704645</v>
      </c>
      <c r="AS289" s="7">
        <f t="shared" si="514"/>
        <v>-4704494.4149420299</v>
      </c>
      <c r="AT289" s="7">
        <f t="shared" si="514"/>
        <v>-1403102.2464697927</v>
      </c>
      <c r="AU289" s="7">
        <f t="shared" si="514"/>
        <v>-247020.77370955035</v>
      </c>
      <c r="AV289" s="7">
        <f t="shared" si="514"/>
        <v>-273804.39241557772</v>
      </c>
      <c r="AW289" s="7">
        <f t="shared" si="514"/>
        <v>-242295.14186061415</v>
      </c>
      <c r="AX289" s="7">
        <f t="shared" si="514"/>
        <v>-81607.462733736902</v>
      </c>
      <c r="AY289" s="7">
        <f t="shared" si="514"/>
        <v>-326051.80474273453</v>
      </c>
      <c r="AZ289" s="7">
        <f t="shared" si="514"/>
        <v>-7558070.4787757257</v>
      </c>
      <c r="BA289" s="7">
        <f t="shared" si="514"/>
        <v>-5671529.2407435188</v>
      </c>
      <c r="BB289" s="7">
        <f t="shared" si="514"/>
        <v>-5005762.8735356182</v>
      </c>
      <c r="BC289" s="7">
        <f t="shared" si="514"/>
        <v>-18400294.377853587</v>
      </c>
      <c r="BD289" s="7">
        <f t="shared" si="514"/>
        <v>-3147503.6664094506</v>
      </c>
      <c r="BE289" s="7">
        <f t="shared" si="514"/>
        <v>-906220.56701553124</v>
      </c>
      <c r="BF289" s="7">
        <f t="shared" si="514"/>
        <v>-15491043.476084098</v>
      </c>
      <c r="BG289" s="7">
        <f t="shared" si="514"/>
        <v>-699522.30145753606</v>
      </c>
      <c r="BH289" s="7">
        <f t="shared" si="514"/>
        <v>-423287.15686200606</v>
      </c>
      <c r="BI289" s="7">
        <f t="shared" si="514"/>
        <v>-246018.58350392189</v>
      </c>
      <c r="BJ289" s="7">
        <f t="shared" si="514"/>
        <v>-3951631.9364036219</v>
      </c>
      <c r="BK289" s="7">
        <f t="shared" si="514"/>
        <v>-17294438.291072432</v>
      </c>
      <c r="BL289" s="7">
        <f t="shared" si="514"/>
        <v>-204232.36379958317</v>
      </c>
      <c r="BM289" s="7">
        <f t="shared" si="514"/>
        <v>-246868.78643793185</v>
      </c>
      <c r="BN289" s="7">
        <f t="shared" si="514"/>
        <v>-2204864.658228742</v>
      </c>
      <c r="BO289" s="7">
        <f t="shared" ref="BO289:DZ289" si="515">IF(((BO282*-1)&gt;(BO279*$GE$280)),-BO282,(BO279*$GE$280))</f>
        <v>-846628.69252353767</v>
      </c>
      <c r="BP289" s="7">
        <f t="shared" si="515"/>
        <v>-213777.83224243164</v>
      </c>
      <c r="BQ289" s="7">
        <f t="shared" si="515"/>
        <v>-4180616.1049250504</v>
      </c>
      <c r="BR289" s="7">
        <f t="shared" si="515"/>
        <v>-2933159.1733927587</v>
      </c>
      <c r="BS289" s="7">
        <f t="shared" si="515"/>
        <v>-838700.58568758273</v>
      </c>
      <c r="BT289" s="7">
        <f t="shared" si="515"/>
        <v>-333954.43873963854</v>
      </c>
      <c r="BU289" s="7">
        <f t="shared" si="515"/>
        <v>-333504.42392749037</v>
      </c>
      <c r="BV289" s="7">
        <f t="shared" si="515"/>
        <v>-844143.72321274714</v>
      </c>
      <c r="BW289" s="7">
        <f t="shared" si="515"/>
        <v>-1286824.9938490889</v>
      </c>
      <c r="BX289" s="7">
        <f t="shared" si="515"/>
        <v>-126492.69080126696</v>
      </c>
      <c r="BY289" s="7">
        <f t="shared" si="515"/>
        <v>-389007.01590180892</v>
      </c>
      <c r="BZ289" s="7">
        <f t="shared" si="515"/>
        <v>-215572.50097598881</v>
      </c>
      <c r="CA289" s="7">
        <f t="shared" si="515"/>
        <v>-183455.89456510663</v>
      </c>
      <c r="CB289" s="7">
        <f t="shared" si="515"/>
        <v>-50870034.993288189</v>
      </c>
      <c r="CC289" s="7">
        <f t="shared" si="515"/>
        <v>-194445.97895015814</v>
      </c>
      <c r="CD289" s="7">
        <f t="shared" si="515"/>
        <v>-65871.383593714199</v>
      </c>
      <c r="CE289" s="7">
        <f t="shared" si="515"/>
        <v>-165332.19471399207</v>
      </c>
      <c r="CF289" s="7">
        <f t="shared" si="515"/>
        <v>-153765.29849804816</v>
      </c>
      <c r="CG289" s="7">
        <f t="shared" si="515"/>
        <v>-205099.79112932491</v>
      </c>
      <c r="CH289" s="7">
        <f t="shared" si="515"/>
        <v>-136009.20184360392</v>
      </c>
      <c r="CI289" s="7">
        <f t="shared" si="515"/>
        <v>-477244.03919251566</v>
      </c>
      <c r="CJ289" s="7">
        <f t="shared" si="515"/>
        <v>-697433.23070397193</v>
      </c>
      <c r="CK289" s="7">
        <f t="shared" si="515"/>
        <v>-4439368.4992097411</v>
      </c>
      <c r="CL289" s="7">
        <f t="shared" si="515"/>
        <v>-926300.65372347669</v>
      </c>
      <c r="CM289" s="7">
        <f t="shared" si="515"/>
        <v>-590171.617486328</v>
      </c>
      <c r="CN289" s="7">
        <f t="shared" si="515"/>
        <v>-19846355.759707499</v>
      </c>
      <c r="CO289" s="7">
        <f t="shared" si="515"/>
        <v>-9257759.3361462522</v>
      </c>
      <c r="CP289" s="7">
        <f t="shared" si="515"/>
        <v>-159778.96582230483</v>
      </c>
      <c r="CQ289" s="7">
        <f t="shared" si="515"/>
        <v>-659090.65358094126</v>
      </c>
      <c r="CR289" s="7">
        <f t="shared" si="515"/>
        <v>-210175.17447797046</v>
      </c>
      <c r="CS289" s="7">
        <f t="shared" si="515"/>
        <v>-280334.0784666214</v>
      </c>
      <c r="CT289" s="7">
        <f t="shared" si="515"/>
        <v>-131324.97387995129</v>
      </c>
      <c r="CU289" s="7">
        <f t="shared" si="515"/>
        <v>-338109.40149975085</v>
      </c>
      <c r="CV289" s="7">
        <f t="shared" si="515"/>
        <v>-60839.435009731038</v>
      </c>
      <c r="CW289" s="7">
        <f t="shared" si="515"/>
        <v>-205109.88005708123</v>
      </c>
      <c r="CX289" s="7">
        <f t="shared" si="515"/>
        <v>-338428.85414967482</v>
      </c>
      <c r="CY289" s="7">
        <f t="shared" si="515"/>
        <v>-66046.648484107747</v>
      </c>
      <c r="CZ289" s="7">
        <f t="shared" si="515"/>
        <v>-1314138.5745373382</v>
      </c>
      <c r="DA289" s="7">
        <f t="shared" si="515"/>
        <v>-195694.10330414426</v>
      </c>
      <c r="DB289" s="7">
        <f t="shared" si="515"/>
        <v>-259632.95218488996</v>
      </c>
      <c r="DC289" s="7">
        <f t="shared" si="515"/>
        <v>-170040.98696539464</v>
      </c>
      <c r="DD289" s="7">
        <f t="shared" si="515"/>
        <v>-177799.25884108472</v>
      </c>
      <c r="DE289" s="7">
        <f t="shared" si="515"/>
        <v>-300514.67299419409</v>
      </c>
      <c r="DF289" s="7">
        <f t="shared" si="515"/>
        <v>-13439783.602060605</v>
      </c>
      <c r="DG289" s="7">
        <f t="shared" si="515"/>
        <v>-113973.07833829934</v>
      </c>
      <c r="DH289" s="7">
        <f t="shared" si="515"/>
        <v>-1270197.5477205943</v>
      </c>
      <c r="DI289" s="7">
        <f t="shared" si="515"/>
        <v>-1668514.8548970774</v>
      </c>
      <c r="DJ289" s="7">
        <f t="shared" si="515"/>
        <v>-459730.15697051416</v>
      </c>
      <c r="DK289" s="7">
        <f t="shared" si="515"/>
        <v>-335649.22829090251</v>
      </c>
      <c r="DL289" s="7">
        <f t="shared" si="515"/>
        <v>-3805860.8565458339</v>
      </c>
      <c r="DM289" s="7">
        <f t="shared" si="515"/>
        <v>-260314.49526285456</v>
      </c>
      <c r="DN289" s="7">
        <f t="shared" si="515"/>
        <v>-936511.83173371165</v>
      </c>
      <c r="DO289" s="7">
        <f t="shared" si="515"/>
        <v>-2100437.0129265124</v>
      </c>
      <c r="DP289" s="7">
        <f t="shared" si="515"/>
        <v>-213881.97693947275</v>
      </c>
      <c r="DQ289" s="7">
        <f t="shared" si="515"/>
        <v>-502995.08066020871</v>
      </c>
      <c r="DR289" s="7">
        <f t="shared" si="515"/>
        <v>-985008.99480976001</v>
      </c>
      <c r="DS289" s="7">
        <f t="shared" si="515"/>
        <v>-563430.37134160381</v>
      </c>
      <c r="DT289" s="7">
        <f t="shared" si="515"/>
        <v>-193417.68793619709</v>
      </c>
      <c r="DU289" s="7">
        <f t="shared" si="515"/>
        <v>-297882.90717914479</v>
      </c>
      <c r="DV289" s="7">
        <f t="shared" si="515"/>
        <v>-215406.06439842132</v>
      </c>
      <c r="DW289" s="7">
        <f t="shared" si="515"/>
        <v>-273135.53164489195</v>
      </c>
      <c r="DX289" s="7">
        <f t="shared" si="515"/>
        <v>-210851.72787235596</v>
      </c>
      <c r="DY289" s="7">
        <f t="shared" si="515"/>
        <v>-294247.06858672702</v>
      </c>
      <c r="DZ289" s="7">
        <f t="shared" si="515"/>
        <v>-564755.42928116419</v>
      </c>
      <c r="EA289" s="7">
        <f t="shared" ref="EA289:FX289" si="516">IF(((EA282*-1)&gt;(EA279*$GE$280)),-EA282,(EA279*$GE$280))</f>
        <v>-452019.96816827531</v>
      </c>
      <c r="EB289" s="7">
        <f t="shared" si="516"/>
        <v>-426088.31271440373</v>
      </c>
      <c r="EC289" s="7">
        <f t="shared" si="516"/>
        <v>-251832.50215115308</v>
      </c>
      <c r="ED289" s="7">
        <f t="shared" si="516"/>
        <v>-1355909.0014822967</v>
      </c>
      <c r="EE289" s="7">
        <f t="shared" si="516"/>
        <v>-194542.96947375583</v>
      </c>
      <c r="EF289" s="7">
        <f t="shared" si="516"/>
        <v>-992878.76864387246</v>
      </c>
      <c r="EG289" s="7">
        <f t="shared" si="516"/>
        <v>-237615.15402571729</v>
      </c>
      <c r="EH289" s="7">
        <f t="shared" si="516"/>
        <v>-219326.3623865713</v>
      </c>
      <c r="EI289" s="7">
        <f t="shared" si="516"/>
        <v>-10384926.840487424</v>
      </c>
      <c r="EJ289" s="7">
        <f t="shared" si="516"/>
        <v>-6249812.6942655342</v>
      </c>
      <c r="EK289" s="7">
        <f t="shared" si="516"/>
        <v>-461855.15090724872</v>
      </c>
      <c r="EL289" s="7">
        <f t="shared" si="516"/>
        <v>-322622.55535097158</v>
      </c>
      <c r="EM289" s="7">
        <f t="shared" si="516"/>
        <v>-306915.04948131472</v>
      </c>
      <c r="EN289" s="7">
        <f t="shared" si="516"/>
        <v>-774392.40201827523</v>
      </c>
      <c r="EO289" s="7">
        <f t="shared" si="516"/>
        <v>-287944.80895959638</v>
      </c>
      <c r="EP289" s="7">
        <f t="shared" si="516"/>
        <v>-319994.21998513618</v>
      </c>
      <c r="EQ289" s="7">
        <f t="shared" si="516"/>
        <v>-1889755.7747057998</v>
      </c>
      <c r="ER289" s="7">
        <f t="shared" si="516"/>
        <v>-274082.39842486271</v>
      </c>
      <c r="ES289" s="7">
        <f t="shared" si="516"/>
        <v>-172872.40692885147</v>
      </c>
      <c r="ET289" s="7">
        <f t="shared" si="516"/>
        <v>-248372.69737747265</v>
      </c>
      <c r="EU289" s="7">
        <f t="shared" si="516"/>
        <v>-453035.00969844672</v>
      </c>
      <c r="EV289" s="7">
        <f t="shared" si="516"/>
        <v>-110645.43972072094</v>
      </c>
      <c r="EW289" s="7">
        <f t="shared" si="516"/>
        <v>-770729.48325266654</v>
      </c>
      <c r="EX289" s="7">
        <f t="shared" si="516"/>
        <v>-210534.13374428463</v>
      </c>
      <c r="EY289" s="7">
        <f t="shared" si="516"/>
        <v>-627284.91467824043</v>
      </c>
      <c r="EZ289" s="7">
        <f t="shared" si="516"/>
        <v>-160742.79478823012</v>
      </c>
      <c r="FA289" s="7">
        <f t="shared" si="516"/>
        <v>-2338008.8971965169</v>
      </c>
      <c r="FB289" s="7">
        <f t="shared" si="516"/>
        <v>-278713.76674020925</v>
      </c>
      <c r="FC289" s="7">
        <f t="shared" si="516"/>
        <v>-1339600.403416279</v>
      </c>
      <c r="FD289" s="7">
        <f t="shared" si="516"/>
        <v>-308377.43094171566</v>
      </c>
      <c r="FE289" s="7">
        <f t="shared" si="516"/>
        <v>-126606.83891535367</v>
      </c>
      <c r="FF289" s="7">
        <f t="shared" si="516"/>
        <v>-219070.79759442245</v>
      </c>
      <c r="FG289" s="7">
        <f t="shared" si="516"/>
        <v>-157153.59293575858</v>
      </c>
      <c r="FH289" s="7">
        <f t="shared" si="516"/>
        <v>-109223.34783415499</v>
      </c>
      <c r="FI289" s="7">
        <f t="shared" si="516"/>
        <v>-1228762.2599646037</v>
      </c>
      <c r="FJ289" s="7">
        <f t="shared" si="516"/>
        <v>-1272456.4627871572</v>
      </c>
      <c r="FK289" s="7">
        <f t="shared" si="516"/>
        <v>-1610698.8474711287</v>
      </c>
      <c r="FL289" s="7">
        <f t="shared" si="516"/>
        <v>-4643779.0479568774</v>
      </c>
      <c r="FM289" s="7">
        <f t="shared" si="516"/>
        <v>-2350463.9103258741</v>
      </c>
      <c r="FN289" s="7">
        <f t="shared" si="516"/>
        <v>-14410414.513994828</v>
      </c>
      <c r="FO289" s="7">
        <f t="shared" si="516"/>
        <v>-736305.68229435664</v>
      </c>
      <c r="FP289" s="7">
        <f t="shared" si="516"/>
        <v>-1491811.0517248847</v>
      </c>
      <c r="FQ289" s="7">
        <f t="shared" si="516"/>
        <v>-639567.41462515225</v>
      </c>
      <c r="FR289" s="7">
        <f t="shared" si="516"/>
        <v>-189828.91831364596</v>
      </c>
      <c r="FS289" s="7">
        <f t="shared" si="516"/>
        <v>-209409.41671102692</v>
      </c>
      <c r="FT289" s="7">
        <f t="shared" si="516"/>
        <v>-10402.268938149675</v>
      </c>
      <c r="FU289" s="7">
        <f t="shared" si="516"/>
        <v>-620745.22988651809</v>
      </c>
      <c r="FV289" s="7">
        <f t="shared" si="516"/>
        <v>-497367.74771980324</v>
      </c>
      <c r="FW289" s="7">
        <f t="shared" si="516"/>
        <v>-206688.56209648942</v>
      </c>
      <c r="FX289" s="7">
        <f t="shared" si="516"/>
        <v>-83889.807066975889</v>
      </c>
      <c r="FY289" s="7"/>
      <c r="FZ289" s="103">
        <f>SUM(C289:FX289)</f>
        <v>-571243483.99999964</v>
      </c>
      <c r="GA289" s="7"/>
      <c r="GB289" s="7">
        <v>-571243483.99999964</v>
      </c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103"/>
      <c r="GA290" s="78"/>
      <c r="GB290" s="7"/>
      <c r="GC290" s="78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5" t="s">
        <v>676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677</v>
      </c>
      <c r="B292" s="7" t="s">
        <v>678</v>
      </c>
      <c r="C292" s="7">
        <f t="shared" ref="C292:BN292" si="517">C279+C289</f>
        <v>79614115.66542083</v>
      </c>
      <c r="D292" s="7">
        <f t="shared" si="517"/>
        <v>374021976.15652168</v>
      </c>
      <c r="E292" s="7">
        <f t="shared" si="517"/>
        <v>66958145.519375205</v>
      </c>
      <c r="F292" s="7">
        <f t="shared" si="517"/>
        <v>172660345.70626646</v>
      </c>
      <c r="G292" s="7">
        <f t="shared" si="517"/>
        <v>10555624.235843608</v>
      </c>
      <c r="H292" s="7">
        <f t="shared" si="517"/>
        <v>9855118.4277648069</v>
      </c>
      <c r="I292" s="7">
        <f t="shared" si="517"/>
        <v>90815978.511826485</v>
      </c>
      <c r="J292" s="7">
        <f t="shared" si="517"/>
        <v>21207598.245426394</v>
      </c>
      <c r="K292" s="7">
        <f t="shared" si="517"/>
        <v>3279765.6159596886</v>
      </c>
      <c r="L292" s="7">
        <f t="shared" si="517"/>
        <v>23027743.648393884</v>
      </c>
      <c r="M292" s="7">
        <f t="shared" si="517"/>
        <v>13182192.426600138</v>
      </c>
      <c r="N292" s="7">
        <f t="shared" si="517"/>
        <v>482143086.87325031</v>
      </c>
      <c r="O292" s="7">
        <f t="shared" si="517"/>
        <v>124226782.21455635</v>
      </c>
      <c r="P292" s="7">
        <f t="shared" si="517"/>
        <v>3387101.9848957434</v>
      </c>
      <c r="Q292" s="7">
        <f t="shared" si="517"/>
        <v>376902950.29691154</v>
      </c>
      <c r="R292" s="7">
        <f t="shared" si="517"/>
        <v>40033237.851126172</v>
      </c>
      <c r="S292" s="7">
        <f t="shared" si="517"/>
        <v>15536808.926535971</v>
      </c>
      <c r="T292" s="7">
        <f t="shared" si="517"/>
        <v>2237454.5234004282</v>
      </c>
      <c r="U292" s="7">
        <f t="shared" si="517"/>
        <v>1031644.0139153276</v>
      </c>
      <c r="V292" s="7">
        <f t="shared" si="517"/>
        <v>3417260.0678624464</v>
      </c>
      <c r="W292" s="7">
        <f t="shared" si="517"/>
        <v>2021196.7075733489</v>
      </c>
      <c r="X292" s="7">
        <f t="shared" si="517"/>
        <v>910897.01107674174</v>
      </c>
      <c r="Y292" s="7">
        <f t="shared" si="517"/>
        <v>19539978.029018402</v>
      </c>
      <c r="Z292" s="7">
        <f t="shared" si="517"/>
        <v>2912311.1842851476</v>
      </c>
      <c r="AA292" s="7">
        <f t="shared" si="517"/>
        <v>269766932.36812079</v>
      </c>
      <c r="AB292" s="7">
        <f t="shared" si="517"/>
        <v>267078035.03568381</v>
      </c>
      <c r="AC292" s="7">
        <f t="shared" si="517"/>
        <v>9102861.1192639712</v>
      </c>
      <c r="AD292" s="7">
        <f t="shared" si="517"/>
        <v>11801194.161198746</v>
      </c>
      <c r="AE292" s="7">
        <f t="shared" si="517"/>
        <v>1649312.1484234387</v>
      </c>
      <c r="AF292" s="7">
        <f t="shared" si="517"/>
        <v>2648446.708542157</v>
      </c>
      <c r="AG292" s="7">
        <f t="shared" si="517"/>
        <v>6661147.4249476055</v>
      </c>
      <c r="AH292" s="7">
        <f t="shared" si="517"/>
        <v>9604984.5690746699</v>
      </c>
      <c r="AI292" s="7">
        <f t="shared" si="517"/>
        <v>3829388.1749905203</v>
      </c>
      <c r="AJ292" s="7">
        <f t="shared" si="517"/>
        <v>2541028.937027425</v>
      </c>
      <c r="AK292" s="7">
        <f t="shared" si="517"/>
        <v>3040215.1843354413</v>
      </c>
      <c r="AL292" s="7">
        <f t="shared" si="517"/>
        <v>3443687.8354342077</v>
      </c>
      <c r="AM292" s="7">
        <f t="shared" si="517"/>
        <v>4436888.8166680066</v>
      </c>
      <c r="AN292" s="7">
        <f t="shared" si="517"/>
        <v>4136282.8209083215</v>
      </c>
      <c r="AO292" s="7">
        <f t="shared" si="517"/>
        <v>41791262.896076277</v>
      </c>
      <c r="AP292" s="7">
        <f t="shared" si="517"/>
        <v>838338535.24223471</v>
      </c>
      <c r="AQ292" s="7">
        <f t="shared" si="517"/>
        <v>3139527.0488814777</v>
      </c>
      <c r="AR292" s="7">
        <f t="shared" si="517"/>
        <v>557995975.73929536</v>
      </c>
      <c r="AS292" s="7">
        <f t="shared" si="517"/>
        <v>65716541.765057981</v>
      </c>
      <c r="AT292" s="7">
        <f t="shared" si="517"/>
        <v>19599774.01353021</v>
      </c>
      <c r="AU292" s="7">
        <f t="shared" si="517"/>
        <v>3450604.7962904493</v>
      </c>
      <c r="AV292" s="7">
        <f t="shared" si="517"/>
        <v>3824742.0875844224</v>
      </c>
      <c r="AW292" s="7">
        <f t="shared" si="517"/>
        <v>3384592.9881393858</v>
      </c>
      <c r="AX292" s="7">
        <f t="shared" si="517"/>
        <v>1139965.267266263</v>
      </c>
      <c r="AY292" s="7">
        <f t="shared" si="517"/>
        <v>4554580.1852572653</v>
      </c>
      <c r="AZ292" s="7">
        <f t="shared" si="517"/>
        <v>105577817.82122427</v>
      </c>
      <c r="BA292" s="7">
        <f t="shared" si="517"/>
        <v>79224940.099256486</v>
      </c>
      <c r="BB292" s="7">
        <f t="shared" si="517"/>
        <v>69924926.236464381</v>
      </c>
      <c r="BC292" s="7">
        <f t="shared" si="517"/>
        <v>257031597.30214643</v>
      </c>
      <c r="BD292" s="7">
        <f t="shared" si="517"/>
        <v>43967116.95359055</v>
      </c>
      <c r="BE292" s="7">
        <f t="shared" si="517"/>
        <v>12658890.942984469</v>
      </c>
      <c r="BF292" s="7">
        <f t="shared" si="517"/>
        <v>216392605.83391589</v>
      </c>
      <c r="BG292" s="7">
        <f t="shared" si="517"/>
        <v>9771546.6285424642</v>
      </c>
      <c r="BH292" s="7">
        <f t="shared" si="517"/>
        <v>5912849.6431379933</v>
      </c>
      <c r="BI292" s="7">
        <f t="shared" si="517"/>
        <v>3436605.3164960779</v>
      </c>
      <c r="BJ292" s="7">
        <f t="shared" si="517"/>
        <v>55199892.333596379</v>
      </c>
      <c r="BK292" s="7">
        <f t="shared" si="517"/>
        <v>241584020.72892758</v>
      </c>
      <c r="BL292" s="7">
        <f t="shared" si="517"/>
        <v>2852898.4162004166</v>
      </c>
      <c r="BM292" s="7">
        <f t="shared" si="517"/>
        <v>3448481.7035620683</v>
      </c>
      <c r="BN292" s="7">
        <f t="shared" si="517"/>
        <v>30799500.991771258</v>
      </c>
      <c r="BO292" s="7">
        <f t="shared" ref="BO292:DZ292" si="518">BO279+BO289</f>
        <v>11826458.897476463</v>
      </c>
      <c r="BP292" s="7">
        <f t="shared" si="518"/>
        <v>2986237.9677575682</v>
      </c>
      <c r="BQ292" s="7">
        <f t="shared" si="518"/>
        <v>58398545.865074947</v>
      </c>
      <c r="BR292" s="7">
        <f t="shared" si="518"/>
        <v>40972963.366607241</v>
      </c>
      <c r="BS292" s="7">
        <f t="shared" si="518"/>
        <v>11715712.084312417</v>
      </c>
      <c r="BT292" s="7">
        <f t="shared" si="518"/>
        <v>4664971.1712603616</v>
      </c>
      <c r="BU292" s="7">
        <f t="shared" si="518"/>
        <v>4658684.9660725091</v>
      </c>
      <c r="BV292" s="7">
        <f t="shared" si="518"/>
        <v>11791746.646787252</v>
      </c>
      <c r="BW292" s="7">
        <f t="shared" si="518"/>
        <v>17975510.436150912</v>
      </c>
      <c r="BX292" s="7">
        <f t="shared" si="518"/>
        <v>1766961.859198733</v>
      </c>
      <c r="BY292" s="7">
        <f t="shared" si="518"/>
        <v>5433994.294098191</v>
      </c>
      <c r="BZ292" s="7">
        <f t="shared" si="518"/>
        <v>3011307.4890240114</v>
      </c>
      <c r="CA292" s="7">
        <f t="shared" si="518"/>
        <v>2562674.3054348934</v>
      </c>
      <c r="CB292" s="7">
        <f t="shared" si="518"/>
        <v>710597672.00671184</v>
      </c>
      <c r="CC292" s="7">
        <f t="shared" si="518"/>
        <v>2716193.5310498415</v>
      </c>
      <c r="CD292" s="7">
        <f t="shared" si="518"/>
        <v>920149.78640628583</v>
      </c>
      <c r="CE292" s="7">
        <f t="shared" si="518"/>
        <v>2309506.425286008</v>
      </c>
      <c r="CF292" s="7">
        <f t="shared" si="518"/>
        <v>2147929.7815019521</v>
      </c>
      <c r="CG292" s="7">
        <f t="shared" si="518"/>
        <v>2865015.4088706751</v>
      </c>
      <c r="CH292" s="7">
        <f t="shared" si="518"/>
        <v>1899896.9081563961</v>
      </c>
      <c r="CI292" s="7">
        <f t="shared" si="518"/>
        <v>6666567.1308074845</v>
      </c>
      <c r="CJ292" s="7">
        <f t="shared" si="518"/>
        <v>9742364.6392960269</v>
      </c>
      <c r="CK292" s="7">
        <f t="shared" si="518"/>
        <v>62013028.320790261</v>
      </c>
      <c r="CL292" s="7">
        <f t="shared" si="518"/>
        <v>12939387.366276523</v>
      </c>
      <c r="CM292" s="7">
        <f t="shared" si="518"/>
        <v>8244039.4925136715</v>
      </c>
      <c r="CN292" s="7">
        <f t="shared" si="518"/>
        <v>277231462.5402925</v>
      </c>
      <c r="CO292" s="7">
        <f t="shared" si="518"/>
        <v>129320576.11385374</v>
      </c>
      <c r="CP292" s="7">
        <f t="shared" si="518"/>
        <v>10539930.594177695</v>
      </c>
      <c r="CQ292" s="7">
        <f t="shared" si="518"/>
        <v>9206761.586419059</v>
      </c>
      <c r="CR292" s="7">
        <f t="shared" si="518"/>
        <v>2935912.8555220291</v>
      </c>
      <c r="CS292" s="7">
        <f t="shared" si="518"/>
        <v>3915954.5215333784</v>
      </c>
      <c r="CT292" s="7">
        <f t="shared" si="518"/>
        <v>1834463.4661200487</v>
      </c>
      <c r="CU292" s="7">
        <f t="shared" si="518"/>
        <v>4723011.3685002485</v>
      </c>
      <c r="CV292" s="7">
        <f t="shared" si="518"/>
        <v>849859.07499026903</v>
      </c>
      <c r="CW292" s="7">
        <f t="shared" si="518"/>
        <v>2865156.3399429191</v>
      </c>
      <c r="CX292" s="7">
        <f t="shared" si="518"/>
        <v>4727473.7658503251</v>
      </c>
      <c r="CY292" s="7">
        <f t="shared" si="518"/>
        <v>922598.04151589214</v>
      </c>
      <c r="CZ292" s="7">
        <f t="shared" si="518"/>
        <v>18357050.705462664</v>
      </c>
      <c r="DA292" s="7">
        <f t="shared" si="518"/>
        <v>2733628.4366958556</v>
      </c>
      <c r="DB292" s="7">
        <f t="shared" si="518"/>
        <v>3626782.8678151099</v>
      </c>
      <c r="DC292" s="7">
        <f t="shared" si="518"/>
        <v>2375283.0030346056</v>
      </c>
      <c r="DD292" s="7">
        <f t="shared" si="518"/>
        <v>2483657.4111589151</v>
      </c>
      <c r="DE292" s="7">
        <f t="shared" si="518"/>
        <v>4197854.9270058051</v>
      </c>
      <c r="DF292" s="7">
        <f t="shared" si="518"/>
        <v>187738792.41793939</v>
      </c>
      <c r="DG292" s="7">
        <f t="shared" si="518"/>
        <v>1592076.8316617005</v>
      </c>
      <c r="DH292" s="7">
        <f t="shared" si="518"/>
        <v>17743243.552279405</v>
      </c>
      <c r="DI292" s="7">
        <f t="shared" si="518"/>
        <v>23307292.235102922</v>
      </c>
      <c r="DJ292" s="7">
        <f t="shared" si="518"/>
        <v>6421917.7230294859</v>
      </c>
      <c r="DK292" s="7">
        <f t="shared" si="518"/>
        <v>4688645.4917090973</v>
      </c>
      <c r="DL292" s="7">
        <f t="shared" si="518"/>
        <v>53163632.873454161</v>
      </c>
      <c r="DM292" s="7">
        <f t="shared" si="518"/>
        <v>3636303.264737145</v>
      </c>
      <c r="DN292" s="7">
        <f t="shared" si="518"/>
        <v>13082026.13826629</v>
      </c>
      <c r="DO292" s="7">
        <f t="shared" si="518"/>
        <v>29340763.217073489</v>
      </c>
      <c r="DP292" s="7">
        <f t="shared" si="518"/>
        <v>2987692.7530605271</v>
      </c>
      <c r="DQ292" s="7">
        <f t="shared" si="518"/>
        <v>7026280.4693397908</v>
      </c>
      <c r="DR292" s="7">
        <f t="shared" si="518"/>
        <v>13759477.43519024</v>
      </c>
      <c r="DS292" s="7">
        <f t="shared" si="518"/>
        <v>7870494.0986583969</v>
      </c>
      <c r="DT292" s="7">
        <f t="shared" si="518"/>
        <v>2701829.4520638031</v>
      </c>
      <c r="DU292" s="7">
        <f t="shared" si="518"/>
        <v>4161092.0928208553</v>
      </c>
      <c r="DV292" s="7">
        <f t="shared" si="518"/>
        <v>3008982.5556015787</v>
      </c>
      <c r="DW292" s="7">
        <f t="shared" si="518"/>
        <v>3815398.8483551079</v>
      </c>
      <c r="DX292" s="7">
        <f t="shared" si="518"/>
        <v>2945363.552127644</v>
      </c>
      <c r="DY292" s="7">
        <f t="shared" si="518"/>
        <v>4110303.4814132727</v>
      </c>
      <c r="DZ292" s="7">
        <f t="shared" si="518"/>
        <v>7889003.6807188354</v>
      </c>
      <c r="EA292" s="7">
        <f t="shared" ref="EA292:FX292" si="519">EA279+EA289</f>
        <v>6314214.9818317248</v>
      </c>
      <c r="EB292" s="7">
        <f t="shared" si="519"/>
        <v>5951978.667285597</v>
      </c>
      <c r="EC292" s="7">
        <f t="shared" si="519"/>
        <v>3517819.2778488467</v>
      </c>
      <c r="ED292" s="7">
        <f t="shared" si="519"/>
        <v>18940536.998517703</v>
      </c>
      <c r="EE292" s="7">
        <f t="shared" si="519"/>
        <v>2717548.3805262442</v>
      </c>
      <c r="EF292" s="7">
        <f t="shared" si="519"/>
        <v>13869409.401356127</v>
      </c>
      <c r="EG292" s="7">
        <f t="shared" si="519"/>
        <v>3319218.775974283</v>
      </c>
      <c r="EH292" s="7">
        <f t="shared" si="519"/>
        <v>3063744.7476134286</v>
      </c>
      <c r="EI292" s="7">
        <f t="shared" si="519"/>
        <v>145065849.42951259</v>
      </c>
      <c r="EJ292" s="7">
        <f t="shared" si="519"/>
        <v>87302915.195734471</v>
      </c>
      <c r="EK292" s="7">
        <f t="shared" si="519"/>
        <v>6451601.5190927517</v>
      </c>
      <c r="EL292" s="7">
        <f t="shared" si="519"/>
        <v>4506677.3946490288</v>
      </c>
      <c r="EM292" s="7">
        <f t="shared" si="519"/>
        <v>4287261.050518685</v>
      </c>
      <c r="EN292" s="7">
        <f t="shared" si="519"/>
        <v>10817398.457981724</v>
      </c>
      <c r="EO292" s="7">
        <f t="shared" si="519"/>
        <v>4022267.9410404037</v>
      </c>
      <c r="EP292" s="7">
        <f t="shared" si="519"/>
        <v>4469962.4800148644</v>
      </c>
      <c r="EQ292" s="7">
        <f t="shared" si="519"/>
        <v>26397781.215294197</v>
      </c>
      <c r="ER292" s="7">
        <f t="shared" si="519"/>
        <v>3828625.521575137</v>
      </c>
      <c r="ES292" s="7">
        <f t="shared" si="519"/>
        <v>2414834.7830711487</v>
      </c>
      <c r="ET292" s="7">
        <f t="shared" si="519"/>
        <v>3469489.6626225272</v>
      </c>
      <c r="EU292" s="7">
        <f t="shared" si="519"/>
        <v>6328393.9803015534</v>
      </c>
      <c r="EV292" s="7">
        <f t="shared" si="519"/>
        <v>1545593.4302792791</v>
      </c>
      <c r="EW292" s="7">
        <f t="shared" si="519"/>
        <v>10766231.566747334</v>
      </c>
      <c r="EX292" s="7">
        <f t="shared" si="519"/>
        <v>2940927.1162557155</v>
      </c>
      <c r="EY292" s="7">
        <f t="shared" si="519"/>
        <v>8762470.8753217589</v>
      </c>
      <c r="EZ292" s="7">
        <f t="shared" si="519"/>
        <v>2245397.6252117697</v>
      </c>
      <c r="FA292" s="7">
        <f t="shared" si="519"/>
        <v>32659377.562803484</v>
      </c>
      <c r="FB292" s="7">
        <f t="shared" si="519"/>
        <v>3893320.5732597904</v>
      </c>
      <c r="FC292" s="7">
        <f t="shared" si="519"/>
        <v>18712724.066583719</v>
      </c>
      <c r="FD292" s="7">
        <f t="shared" si="519"/>
        <v>4307688.8890582845</v>
      </c>
      <c r="FE292" s="7">
        <f t="shared" si="519"/>
        <v>1768556.3810846463</v>
      </c>
      <c r="FF292" s="7">
        <f t="shared" si="519"/>
        <v>3060174.7924055774</v>
      </c>
      <c r="FG292" s="7">
        <f t="shared" si="519"/>
        <v>2195260.4770642412</v>
      </c>
      <c r="FH292" s="7">
        <f t="shared" si="519"/>
        <v>1525728.392165845</v>
      </c>
      <c r="FI292" s="7">
        <f t="shared" si="519"/>
        <v>17164438.780035395</v>
      </c>
      <c r="FJ292" s="7">
        <f t="shared" si="519"/>
        <v>17774798.07721284</v>
      </c>
      <c r="FK292" s="7">
        <f t="shared" si="519"/>
        <v>22499667.072528873</v>
      </c>
      <c r="FL292" s="7">
        <f t="shared" si="519"/>
        <v>64868415.782043122</v>
      </c>
      <c r="FM292" s="7">
        <f t="shared" si="519"/>
        <v>32833360.209674124</v>
      </c>
      <c r="FN292" s="7">
        <f t="shared" si="519"/>
        <v>201297424.06600517</v>
      </c>
      <c r="FO292" s="7">
        <f t="shared" si="519"/>
        <v>10285369.447705645</v>
      </c>
      <c r="FP292" s="7">
        <f t="shared" si="519"/>
        <v>20838937.118275117</v>
      </c>
      <c r="FQ292" s="7">
        <f t="shared" si="519"/>
        <v>8934043.7053748462</v>
      </c>
      <c r="FR292" s="7">
        <f t="shared" si="519"/>
        <v>2651698.341686354</v>
      </c>
      <c r="FS292" s="7">
        <f t="shared" si="519"/>
        <v>2925216.0732889734</v>
      </c>
      <c r="FT292" s="7">
        <f t="shared" si="519"/>
        <v>1367090.6110618501</v>
      </c>
      <c r="FU292" s="7">
        <f t="shared" si="519"/>
        <v>8671118.7701134812</v>
      </c>
      <c r="FV292" s="7">
        <f t="shared" si="519"/>
        <v>6947672.9022801975</v>
      </c>
      <c r="FW292" s="7">
        <f t="shared" si="519"/>
        <v>2887208.7679035105</v>
      </c>
      <c r="FX292" s="7">
        <f t="shared" si="519"/>
        <v>1171847.072933024</v>
      </c>
      <c r="FY292" s="7"/>
      <c r="FZ292" s="103">
        <f>SUM(C292:FX292)</f>
        <v>7989164350.4699974</v>
      </c>
      <c r="GA292" s="104">
        <f>GA279+FZ289</f>
        <v>7989164350.4799995</v>
      </c>
      <c r="GB292" s="104">
        <f>FZ292-GA292</f>
        <v>-1.000213623046875E-2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679</v>
      </c>
      <c r="B293" s="7" t="s">
        <v>680</v>
      </c>
      <c r="C293" s="7">
        <f t="shared" ref="C293:BN294" si="520">C280</f>
        <v>22092174.319500279</v>
      </c>
      <c r="D293" s="7">
        <f t="shared" si="520"/>
        <v>86055165.22860004</v>
      </c>
      <c r="E293" s="7">
        <f t="shared" si="520"/>
        <v>21312489.191770405</v>
      </c>
      <c r="F293" s="7">
        <f t="shared" si="520"/>
        <v>53482846.463100001</v>
      </c>
      <c r="G293" s="7">
        <f t="shared" si="520"/>
        <v>5725486.1430474482</v>
      </c>
      <c r="H293" s="7">
        <f t="shared" si="520"/>
        <v>2983041.8480699998</v>
      </c>
      <c r="I293" s="7">
        <f t="shared" si="520"/>
        <v>24120844.874999996</v>
      </c>
      <c r="J293" s="7">
        <f t="shared" si="520"/>
        <v>3906192.1705379994</v>
      </c>
      <c r="K293" s="7">
        <f t="shared" si="520"/>
        <v>1163128.0905629997</v>
      </c>
      <c r="L293" s="7">
        <f t="shared" si="520"/>
        <v>14593473.806779154</v>
      </c>
      <c r="M293" s="7">
        <f t="shared" si="520"/>
        <v>4844023.5709090522</v>
      </c>
      <c r="N293" s="7">
        <f t="shared" si="520"/>
        <v>134947523.79803452</v>
      </c>
      <c r="O293" s="7">
        <f t="shared" si="520"/>
        <v>53789843.799053498</v>
      </c>
      <c r="P293" s="7">
        <f t="shared" si="520"/>
        <v>1258131.1837500001</v>
      </c>
      <c r="Q293" s="7">
        <f t="shared" si="520"/>
        <v>91419540.465509996</v>
      </c>
      <c r="R293" s="7">
        <f t="shared" si="520"/>
        <v>1764806.7300941995</v>
      </c>
      <c r="S293" s="7">
        <f t="shared" si="520"/>
        <v>7366603.6717873197</v>
      </c>
      <c r="T293" s="7">
        <f t="shared" si="520"/>
        <v>583392.68498668796</v>
      </c>
      <c r="U293" s="7">
        <f t="shared" si="520"/>
        <v>454828.98216771445</v>
      </c>
      <c r="V293" s="7">
        <f t="shared" si="520"/>
        <v>868967.15311800013</v>
      </c>
      <c r="W293" s="7">
        <f t="shared" si="520"/>
        <v>213675.53608799999</v>
      </c>
      <c r="X293" s="7">
        <f t="shared" si="520"/>
        <v>206913.13252768401</v>
      </c>
      <c r="Y293" s="7">
        <f t="shared" si="520"/>
        <v>1416811.7580009</v>
      </c>
      <c r="Z293" s="7">
        <f t="shared" si="520"/>
        <v>489803.35432004509</v>
      </c>
      <c r="AA293" s="7">
        <f t="shared" si="520"/>
        <v>106794094.44441992</v>
      </c>
      <c r="AB293" s="7">
        <f t="shared" si="520"/>
        <v>193903157.59906265</v>
      </c>
      <c r="AC293" s="7">
        <f t="shared" si="520"/>
        <v>4261431.2767896801</v>
      </c>
      <c r="AD293" s="7">
        <f t="shared" si="520"/>
        <v>4677063.4754866501</v>
      </c>
      <c r="AE293" s="7">
        <f t="shared" si="520"/>
        <v>342296.25512316002</v>
      </c>
      <c r="AF293" s="7">
        <f t="shared" si="520"/>
        <v>532445.49377616006</v>
      </c>
      <c r="AG293" s="7">
        <f t="shared" si="520"/>
        <v>4482918.3228855999</v>
      </c>
      <c r="AH293" s="7">
        <f t="shared" si="520"/>
        <v>621424.10031313496</v>
      </c>
      <c r="AI293" s="7">
        <f t="shared" si="520"/>
        <v>255913.40037599998</v>
      </c>
      <c r="AJ293" s="7">
        <f t="shared" si="520"/>
        <v>590829.25940858398</v>
      </c>
      <c r="AK293" s="7">
        <f t="shared" si="520"/>
        <v>995689.7406086399</v>
      </c>
      <c r="AL293" s="7">
        <f t="shared" si="520"/>
        <v>1810651.017762</v>
      </c>
      <c r="AM293" s="7">
        <f t="shared" si="520"/>
        <v>919487.73209982703</v>
      </c>
      <c r="AN293" s="7">
        <f t="shared" si="520"/>
        <v>2795153.5731400601</v>
      </c>
      <c r="AO293" s="7">
        <f t="shared" si="520"/>
        <v>9466038.4954846092</v>
      </c>
      <c r="AP293" s="7">
        <f t="shared" si="520"/>
        <v>568413355.63992023</v>
      </c>
      <c r="AQ293" s="7">
        <f t="shared" si="520"/>
        <v>1834606.4886632727</v>
      </c>
      <c r="AR293" s="7">
        <f t="shared" si="520"/>
        <v>203226007.16793606</v>
      </c>
      <c r="AS293" s="7">
        <f t="shared" si="520"/>
        <v>41381993.51179824</v>
      </c>
      <c r="AT293" s="7">
        <f t="shared" si="520"/>
        <v>7469089.459272</v>
      </c>
      <c r="AU293" s="7">
        <f t="shared" si="520"/>
        <v>1106200.530907864</v>
      </c>
      <c r="AV293" s="7">
        <f t="shared" si="520"/>
        <v>919794.98988903011</v>
      </c>
      <c r="AW293" s="7">
        <f t="shared" si="520"/>
        <v>616743.63134388009</v>
      </c>
      <c r="AX293" s="7">
        <f t="shared" si="520"/>
        <v>382694.62376173597</v>
      </c>
      <c r="AY293" s="7">
        <f t="shared" si="520"/>
        <v>1243223.256519</v>
      </c>
      <c r="AZ293" s="7">
        <f t="shared" si="520"/>
        <v>10783078.660301581</v>
      </c>
      <c r="BA293" s="7">
        <f t="shared" si="520"/>
        <v>11351765.706384078</v>
      </c>
      <c r="BB293" s="7">
        <f t="shared" si="520"/>
        <v>3913517.2401348799</v>
      </c>
      <c r="BC293" s="7">
        <f t="shared" si="520"/>
        <v>64946099.401061103</v>
      </c>
      <c r="BD293" s="7">
        <f t="shared" si="520"/>
        <v>11908945.313280001</v>
      </c>
      <c r="BE293" s="7">
        <f t="shared" si="520"/>
        <v>3342824.56127048</v>
      </c>
      <c r="BF293" s="7">
        <f t="shared" si="520"/>
        <v>52277360.743620001</v>
      </c>
      <c r="BG293" s="7">
        <f t="shared" si="520"/>
        <v>1106107.4299499998</v>
      </c>
      <c r="BH293" s="7">
        <f t="shared" si="520"/>
        <v>1263390.09777963</v>
      </c>
      <c r="BI293" s="7">
        <f t="shared" si="520"/>
        <v>401237.62090852001</v>
      </c>
      <c r="BJ293" s="7">
        <f t="shared" si="520"/>
        <v>15535773.577259041</v>
      </c>
      <c r="BK293" s="7">
        <f t="shared" si="520"/>
        <v>29950561.035542142</v>
      </c>
      <c r="BL293" s="7">
        <f t="shared" si="520"/>
        <v>173938.31325000001</v>
      </c>
      <c r="BM293" s="7">
        <f t="shared" si="520"/>
        <v>699888.05585380795</v>
      </c>
      <c r="BN293" s="7">
        <f t="shared" si="520"/>
        <v>7545320.5360500012</v>
      </c>
      <c r="BO293" s="7">
        <f t="shared" ref="BO293:DZ294" si="521">BO280</f>
        <v>2510715.14703405</v>
      </c>
      <c r="BP293" s="7">
        <f t="shared" si="521"/>
        <v>1636358.1654022802</v>
      </c>
      <c r="BQ293" s="7">
        <f t="shared" si="521"/>
        <v>27934203.796448726</v>
      </c>
      <c r="BR293" s="7">
        <f t="shared" si="521"/>
        <v>3848640.4041300002</v>
      </c>
      <c r="BS293" s="7">
        <f t="shared" si="521"/>
        <v>1411315.9709989501</v>
      </c>
      <c r="BT293" s="7">
        <f t="shared" si="521"/>
        <v>1889900.8848975503</v>
      </c>
      <c r="BU293" s="7">
        <f t="shared" si="521"/>
        <v>1901917.2205446002</v>
      </c>
      <c r="BV293" s="7">
        <f t="shared" si="521"/>
        <v>9893022.6065702513</v>
      </c>
      <c r="BW293" s="7">
        <f t="shared" si="521"/>
        <v>10916115.974625001</v>
      </c>
      <c r="BX293" s="7">
        <f t="shared" si="521"/>
        <v>986597.21796266979</v>
      </c>
      <c r="BY293" s="7">
        <f t="shared" si="521"/>
        <v>2480333.3259946522</v>
      </c>
      <c r="BZ293" s="7">
        <f t="shared" si="521"/>
        <v>861542.54062199988</v>
      </c>
      <c r="CA293" s="7">
        <f t="shared" si="521"/>
        <v>2104688.4276404339</v>
      </c>
      <c r="CB293" s="7">
        <f t="shared" si="521"/>
        <v>301962073.36878008</v>
      </c>
      <c r="CC293" s="7">
        <f t="shared" si="521"/>
        <v>492824.24326806003</v>
      </c>
      <c r="CD293" s="7">
        <f t="shared" si="521"/>
        <v>349532.35095600004</v>
      </c>
      <c r="CE293" s="7">
        <f t="shared" si="521"/>
        <v>1056972.667842</v>
      </c>
      <c r="CF293" s="7">
        <f t="shared" si="521"/>
        <v>788275.00460332807</v>
      </c>
      <c r="CG293" s="7">
        <f t="shared" si="521"/>
        <v>695865.12884999998</v>
      </c>
      <c r="CH293" s="7">
        <f t="shared" si="521"/>
        <v>459306.0327052119</v>
      </c>
      <c r="CI293" s="7">
        <f t="shared" si="521"/>
        <v>2731649.6265134998</v>
      </c>
      <c r="CJ293" s="7">
        <f t="shared" si="521"/>
        <v>5473333.9760093531</v>
      </c>
      <c r="CK293" s="7">
        <f t="shared" si="521"/>
        <v>10360450.253723569</v>
      </c>
      <c r="CL293" s="7">
        <f t="shared" si="521"/>
        <v>1984734.3400286594</v>
      </c>
      <c r="CM293" s="7">
        <f t="shared" si="521"/>
        <v>699866.37050690001</v>
      </c>
      <c r="CN293" s="7">
        <f t="shared" si="521"/>
        <v>104904087.05844006</v>
      </c>
      <c r="CO293" s="7">
        <f t="shared" si="521"/>
        <v>54746763.59814401</v>
      </c>
      <c r="CP293" s="7">
        <f t="shared" si="521"/>
        <v>9880972.3941776957</v>
      </c>
      <c r="CQ293" s="7">
        <f t="shared" si="521"/>
        <v>1714445.8737862902</v>
      </c>
      <c r="CR293" s="7">
        <f t="shared" si="521"/>
        <v>238782.83647079999</v>
      </c>
      <c r="CS293" s="7">
        <f t="shared" si="521"/>
        <v>1238901.40610694</v>
      </c>
      <c r="CT293" s="7">
        <f t="shared" si="521"/>
        <v>394692.04600559996</v>
      </c>
      <c r="CU293" s="7">
        <f t="shared" si="521"/>
        <v>372998.73623519996</v>
      </c>
      <c r="CV293" s="7">
        <f t="shared" si="521"/>
        <v>270880.26415263</v>
      </c>
      <c r="CW293" s="7">
        <f t="shared" si="521"/>
        <v>1192947.0815771429</v>
      </c>
      <c r="CX293" s="7">
        <f t="shared" si="521"/>
        <v>1886558.3016197761</v>
      </c>
      <c r="CY293" s="7">
        <f t="shared" si="521"/>
        <v>181651.76931599999</v>
      </c>
      <c r="CZ293" s="7">
        <f t="shared" si="521"/>
        <v>6070339.0088999998</v>
      </c>
      <c r="DA293" s="7">
        <f t="shared" si="521"/>
        <v>1129507.2469800001</v>
      </c>
      <c r="DB293" s="7">
        <f t="shared" si="521"/>
        <v>769936.68773999996</v>
      </c>
      <c r="DC293" s="7">
        <f t="shared" si="521"/>
        <v>1134265.7687522001</v>
      </c>
      <c r="DD293" s="7">
        <f t="shared" si="521"/>
        <v>1035614.4894978</v>
      </c>
      <c r="DE293" s="7">
        <f t="shared" si="521"/>
        <v>1935835.8565589997</v>
      </c>
      <c r="DF293" s="7">
        <f t="shared" si="521"/>
        <v>49373328.546029605</v>
      </c>
      <c r="DG293" s="7">
        <f t="shared" si="521"/>
        <v>1049657.0722313549</v>
      </c>
      <c r="DH293" s="7">
        <f t="shared" si="521"/>
        <v>9041243.3974334989</v>
      </c>
      <c r="DI293" s="7">
        <f t="shared" si="521"/>
        <v>11385166.127561098</v>
      </c>
      <c r="DJ293" s="7">
        <f t="shared" si="521"/>
        <v>1368265.1674339999</v>
      </c>
      <c r="DK293" s="7">
        <f t="shared" si="521"/>
        <v>858947.63751488016</v>
      </c>
      <c r="DL293" s="7">
        <f t="shared" si="521"/>
        <v>13605616.282413391</v>
      </c>
      <c r="DM293" s="7">
        <f t="shared" si="521"/>
        <v>436491.56323589</v>
      </c>
      <c r="DN293" s="7">
        <f t="shared" si="521"/>
        <v>7259351.3658809997</v>
      </c>
      <c r="DO293" s="7">
        <f t="shared" si="521"/>
        <v>8483556.0432600006</v>
      </c>
      <c r="DP293" s="7">
        <f t="shared" si="521"/>
        <v>884201.35464000003</v>
      </c>
      <c r="DQ293" s="7">
        <f t="shared" si="521"/>
        <v>6385764.0157936011</v>
      </c>
      <c r="DR293" s="7">
        <f t="shared" si="521"/>
        <v>1994610.8171456598</v>
      </c>
      <c r="DS293" s="7">
        <f t="shared" si="521"/>
        <v>1054633.2338525041</v>
      </c>
      <c r="DT293" s="7">
        <f t="shared" si="521"/>
        <v>249620.30101936194</v>
      </c>
      <c r="DU293" s="7">
        <f t="shared" si="521"/>
        <v>746282.535057</v>
      </c>
      <c r="DV293" s="7">
        <f t="shared" si="521"/>
        <v>216044.77696199997</v>
      </c>
      <c r="DW293" s="7">
        <f t="shared" si="521"/>
        <v>456693.27806671406</v>
      </c>
      <c r="DX293" s="7">
        <f t="shared" si="521"/>
        <v>1314498.0487538499</v>
      </c>
      <c r="DY293" s="7">
        <f t="shared" si="521"/>
        <v>1622473.53019176</v>
      </c>
      <c r="DZ293" s="7">
        <f t="shared" si="521"/>
        <v>3532913.2603426189</v>
      </c>
      <c r="EA293" s="7">
        <f t="shared" ref="EA293:FX294" si="522">EA280</f>
        <v>5306769.16929432</v>
      </c>
      <c r="EB293" s="7">
        <f t="shared" si="522"/>
        <v>2145352.0085999998</v>
      </c>
      <c r="EC293" s="7">
        <f t="shared" si="522"/>
        <v>926583.87023999996</v>
      </c>
      <c r="ED293" s="7">
        <f t="shared" si="522"/>
        <v>17770933.758894801</v>
      </c>
      <c r="EE293" s="7">
        <f t="shared" si="522"/>
        <v>459113.69797199994</v>
      </c>
      <c r="EF293" s="7">
        <f t="shared" si="522"/>
        <v>1860703.9289781149</v>
      </c>
      <c r="EG293" s="7">
        <f t="shared" si="522"/>
        <v>784306.49071500008</v>
      </c>
      <c r="EH293" s="7">
        <f t="shared" si="522"/>
        <v>355349.38247040496</v>
      </c>
      <c r="EI293" s="7">
        <f t="shared" si="522"/>
        <v>29428745.954760004</v>
      </c>
      <c r="EJ293" s="7">
        <f t="shared" si="522"/>
        <v>21414344.489648998</v>
      </c>
      <c r="EK293" s="7">
        <f t="shared" si="522"/>
        <v>3137074.9393554097</v>
      </c>
      <c r="EL293" s="7">
        <f t="shared" si="522"/>
        <v>605858.17745440011</v>
      </c>
      <c r="EM293" s="7">
        <f t="shared" si="522"/>
        <v>1669118.5557200999</v>
      </c>
      <c r="EN293" s="7">
        <f t="shared" si="522"/>
        <v>1694156.9769809998</v>
      </c>
      <c r="EO293" s="7">
        <f t="shared" si="522"/>
        <v>1235849.9835509998</v>
      </c>
      <c r="EP293" s="7">
        <f t="shared" si="522"/>
        <v>2822672.8156789998</v>
      </c>
      <c r="EQ293" s="7">
        <f t="shared" si="522"/>
        <v>10021908.54362724</v>
      </c>
      <c r="ER293" s="7">
        <f t="shared" si="522"/>
        <v>2007407.3808396352</v>
      </c>
      <c r="ES293" s="7">
        <f t="shared" si="522"/>
        <v>556271.90069694002</v>
      </c>
      <c r="ET293" s="7">
        <f t="shared" si="522"/>
        <v>660893.12829000002</v>
      </c>
      <c r="EU293" s="7">
        <f t="shared" si="522"/>
        <v>982248.619527</v>
      </c>
      <c r="EV293" s="7">
        <f t="shared" si="522"/>
        <v>538029.52109429997</v>
      </c>
      <c r="EW293" s="7">
        <f t="shared" si="522"/>
        <v>6253216.6039390797</v>
      </c>
      <c r="EX293" s="7">
        <f t="shared" si="522"/>
        <v>235390.77806047999</v>
      </c>
      <c r="EY293" s="7">
        <f t="shared" si="522"/>
        <v>901373.55665400007</v>
      </c>
      <c r="EZ293" s="7">
        <f t="shared" si="522"/>
        <v>622322.90656042402</v>
      </c>
      <c r="FA293" s="7">
        <f t="shared" si="522"/>
        <v>28576908.284586668</v>
      </c>
      <c r="FB293" s="7">
        <f t="shared" si="522"/>
        <v>3005803.4580625799</v>
      </c>
      <c r="FC293" s="7">
        <f t="shared" si="522"/>
        <v>7636096.0067310007</v>
      </c>
      <c r="FD293" s="7">
        <f t="shared" si="522"/>
        <v>1176173.0293218917</v>
      </c>
      <c r="FE293" s="7">
        <f t="shared" si="522"/>
        <v>530323.812353716</v>
      </c>
      <c r="FF293" s="7">
        <f t="shared" si="522"/>
        <v>563046.02549999999</v>
      </c>
      <c r="FG293" s="7">
        <f t="shared" si="522"/>
        <v>477178.23181499995</v>
      </c>
      <c r="FH293" s="7">
        <f t="shared" si="522"/>
        <v>933085.70524907997</v>
      </c>
      <c r="FI293" s="7">
        <f t="shared" si="522"/>
        <v>7147741.6987199979</v>
      </c>
      <c r="FJ293" s="7">
        <f t="shared" si="522"/>
        <v>11515953.018011205</v>
      </c>
      <c r="FK293" s="7">
        <f t="shared" si="522"/>
        <v>19260636.377194505</v>
      </c>
      <c r="FL293" s="7">
        <f t="shared" si="522"/>
        <v>33157256.982299995</v>
      </c>
      <c r="FM293" s="7">
        <f t="shared" si="522"/>
        <v>9390012.2200972438</v>
      </c>
      <c r="FN293" s="7">
        <f t="shared" si="522"/>
        <v>57227994.547200024</v>
      </c>
      <c r="FO293" s="7">
        <f t="shared" si="522"/>
        <v>8322464.2728432044</v>
      </c>
      <c r="FP293" s="7">
        <f t="shared" si="522"/>
        <v>13708800.494537007</v>
      </c>
      <c r="FQ293" s="7">
        <f t="shared" si="522"/>
        <v>4879555.6798619973</v>
      </c>
      <c r="FR293" s="7">
        <f t="shared" si="522"/>
        <v>1438642.5776215496</v>
      </c>
      <c r="FS293" s="7">
        <f t="shared" si="522"/>
        <v>1125178.6507178007</v>
      </c>
      <c r="FT293" s="7">
        <f t="shared" si="522"/>
        <v>1277338.4910618502</v>
      </c>
      <c r="FU293" s="7">
        <f t="shared" si="522"/>
        <v>2230121.5897796997</v>
      </c>
      <c r="FV293" s="7">
        <f t="shared" si="522"/>
        <v>1684713.7898553603</v>
      </c>
      <c r="FW293" s="7">
        <f t="shared" si="522"/>
        <v>415411.75145842397</v>
      </c>
      <c r="FX293" s="7">
        <f t="shared" si="522"/>
        <v>372932.79974450008</v>
      </c>
      <c r="FY293" s="7"/>
      <c r="FZ293" s="103">
        <f>SUM(C293:FX293)</f>
        <v>2945599960.1968775</v>
      </c>
      <c r="GA293" s="104">
        <v>2945599960</v>
      </c>
      <c r="GB293" s="104">
        <f>FZ293-GA293</f>
        <v>0.19687747955322266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681</v>
      </c>
      <c r="B294" s="7" t="s">
        <v>682</v>
      </c>
      <c r="C294" s="7">
        <f t="shared" si="520"/>
        <v>1474334.05</v>
      </c>
      <c r="D294" s="7">
        <f t="shared" si="520"/>
        <v>5255385.51</v>
      </c>
      <c r="E294" s="7">
        <f t="shared" si="520"/>
        <v>1506828.38</v>
      </c>
      <c r="F294" s="7">
        <f t="shared" si="520"/>
        <v>2828384.96</v>
      </c>
      <c r="G294" s="7">
        <f t="shared" si="520"/>
        <v>271097.03999999998</v>
      </c>
      <c r="H294" s="7">
        <f t="shared" si="520"/>
        <v>210173.66</v>
      </c>
      <c r="I294" s="7">
        <f t="shared" si="520"/>
        <v>1366877.2</v>
      </c>
      <c r="J294" s="7">
        <f t="shared" si="520"/>
        <v>476610.64</v>
      </c>
      <c r="K294" s="7">
        <f t="shared" si="520"/>
        <v>112355.03</v>
      </c>
      <c r="L294" s="7">
        <f t="shared" si="520"/>
        <v>879159.45</v>
      </c>
      <c r="M294" s="7">
        <f t="shared" si="520"/>
        <v>311383.77</v>
      </c>
      <c r="N294" s="7">
        <f t="shared" si="520"/>
        <v>9508736.3800000008</v>
      </c>
      <c r="O294" s="7">
        <f t="shared" si="520"/>
        <v>3190506.25</v>
      </c>
      <c r="P294" s="7">
        <f t="shared" si="520"/>
        <v>71519.679999999993</v>
      </c>
      <c r="Q294" s="7">
        <f t="shared" si="520"/>
        <v>4740516.8</v>
      </c>
      <c r="R294" s="7">
        <f t="shared" si="520"/>
        <v>120196.55</v>
      </c>
      <c r="S294" s="7">
        <f t="shared" si="520"/>
        <v>541996.35</v>
      </c>
      <c r="T294" s="7">
        <f t="shared" si="520"/>
        <v>64136.57</v>
      </c>
      <c r="U294" s="7">
        <f t="shared" si="520"/>
        <v>37702.75</v>
      </c>
      <c r="V294" s="7">
        <f t="shared" si="520"/>
        <v>88728.47</v>
      </c>
      <c r="W294" s="7">
        <f t="shared" si="520"/>
        <v>21205.82</v>
      </c>
      <c r="X294" s="7">
        <f t="shared" si="520"/>
        <v>17908.47</v>
      </c>
      <c r="Y294" s="7">
        <f t="shared" si="520"/>
        <v>107750.58</v>
      </c>
      <c r="Z294" s="7">
        <f t="shared" si="520"/>
        <v>16735.54</v>
      </c>
      <c r="AA294" s="7">
        <f t="shared" si="520"/>
        <v>5135811.88</v>
      </c>
      <c r="AB294" s="7">
        <f t="shared" si="520"/>
        <v>10667032</v>
      </c>
      <c r="AC294" s="7">
        <f t="shared" si="520"/>
        <v>350691.93</v>
      </c>
      <c r="AD294" s="7">
        <f t="shared" si="520"/>
        <v>457109.72</v>
      </c>
      <c r="AE294" s="7">
        <f t="shared" si="520"/>
        <v>34901.269999999997</v>
      </c>
      <c r="AF294" s="7">
        <f t="shared" si="520"/>
        <v>60509.19</v>
      </c>
      <c r="AG294" s="7">
        <f t="shared" si="520"/>
        <v>332856.71000000002</v>
      </c>
      <c r="AH294" s="7">
        <f t="shared" si="520"/>
        <v>138704.76</v>
      </c>
      <c r="AI294" s="7">
        <f t="shared" si="520"/>
        <v>47387.13</v>
      </c>
      <c r="AJ294" s="7">
        <f t="shared" si="520"/>
        <v>109562.31</v>
      </c>
      <c r="AK294" s="7">
        <f t="shared" si="520"/>
        <v>7918.92</v>
      </c>
      <c r="AL294" s="7">
        <f t="shared" si="520"/>
        <v>118828.75</v>
      </c>
      <c r="AM294" s="7">
        <f t="shared" si="520"/>
        <v>73642.559999999998</v>
      </c>
      <c r="AN294" s="7">
        <f t="shared" si="520"/>
        <v>335579.05</v>
      </c>
      <c r="AO294" s="7">
        <f t="shared" si="520"/>
        <v>1268024.02</v>
      </c>
      <c r="AP294" s="7">
        <f t="shared" si="520"/>
        <v>27502922.300000001</v>
      </c>
      <c r="AQ294" s="7">
        <f t="shared" si="520"/>
        <v>104719.73</v>
      </c>
      <c r="AR294" s="7">
        <f t="shared" si="520"/>
        <v>15457978.300000001</v>
      </c>
      <c r="AS294" s="7">
        <f t="shared" si="520"/>
        <v>1981677.91</v>
      </c>
      <c r="AT294" s="7">
        <f t="shared" si="520"/>
        <v>1134428.45</v>
      </c>
      <c r="AU294" s="7">
        <f t="shared" si="520"/>
        <v>136514.25</v>
      </c>
      <c r="AV294" s="7">
        <f t="shared" si="520"/>
        <v>77447.12</v>
      </c>
      <c r="AW294" s="7">
        <f t="shared" si="520"/>
        <v>81766.83</v>
      </c>
      <c r="AX294" s="7">
        <f t="shared" si="520"/>
        <v>51451.39</v>
      </c>
      <c r="AY294" s="7">
        <f t="shared" si="520"/>
        <v>135091.16</v>
      </c>
      <c r="AZ294" s="7">
        <f t="shared" si="520"/>
        <v>942350.06</v>
      </c>
      <c r="BA294" s="7">
        <f t="shared" si="520"/>
        <v>893947.46</v>
      </c>
      <c r="BB294" s="7">
        <f t="shared" si="520"/>
        <v>361965.62</v>
      </c>
      <c r="BC294" s="7">
        <f t="shared" si="520"/>
        <v>6876062.9100000001</v>
      </c>
      <c r="BD294" s="7">
        <f t="shared" si="520"/>
        <v>1264515.74</v>
      </c>
      <c r="BE294" s="7">
        <f t="shared" si="520"/>
        <v>304983.90999999997</v>
      </c>
      <c r="BF294" s="7">
        <f t="shared" si="520"/>
        <v>5260731.45</v>
      </c>
      <c r="BG294" s="7">
        <f t="shared" si="520"/>
        <v>113413.97</v>
      </c>
      <c r="BH294" s="7">
        <f t="shared" si="520"/>
        <v>112336.95</v>
      </c>
      <c r="BI294" s="7">
        <f t="shared" si="520"/>
        <v>15043.14</v>
      </c>
      <c r="BJ294" s="7">
        <f t="shared" si="520"/>
        <v>1433981.04</v>
      </c>
      <c r="BK294" s="7">
        <f t="shared" si="520"/>
        <v>1934120.72</v>
      </c>
      <c r="BL294" s="7">
        <f t="shared" si="520"/>
        <v>12781.36</v>
      </c>
      <c r="BM294" s="7">
        <f t="shared" si="520"/>
        <v>60937.49</v>
      </c>
      <c r="BN294" s="7">
        <f t="shared" si="520"/>
        <v>990280.15</v>
      </c>
      <c r="BO294" s="7">
        <f t="shared" si="521"/>
        <v>356147.12</v>
      </c>
      <c r="BP294" s="7">
        <f t="shared" si="521"/>
        <v>213027.84</v>
      </c>
      <c r="BQ294" s="7">
        <f t="shared" si="521"/>
        <v>1401578.69</v>
      </c>
      <c r="BR294" s="7">
        <f t="shared" si="521"/>
        <v>279933.75</v>
      </c>
      <c r="BS294" s="7">
        <f t="shared" si="521"/>
        <v>164884.35</v>
      </c>
      <c r="BT294" s="7">
        <f t="shared" si="521"/>
        <v>118235.2</v>
      </c>
      <c r="BU294" s="7">
        <f t="shared" si="521"/>
        <v>126999.52</v>
      </c>
      <c r="BV294" s="7">
        <f t="shared" si="521"/>
        <v>597325.71</v>
      </c>
      <c r="BW294" s="7">
        <f t="shared" si="521"/>
        <v>606087.39</v>
      </c>
      <c r="BX294" s="7">
        <f t="shared" si="521"/>
        <v>49878.99</v>
      </c>
      <c r="BY294" s="7">
        <f t="shared" si="521"/>
        <v>258069.76000000001</v>
      </c>
      <c r="BZ294" s="7">
        <f t="shared" si="521"/>
        <v>101197.23</v>
      </c>
      <c r="CA294" s="7">
        <f t="shared" si="521"/>
        <v>301862.92</v>
      </c>
      <c r="CB294" s="7">
        <f t="shared" si="521"/>
        <v>20650576.829999998</v>
      </c>
      <c r="CC294" s="7">
        <f t="shared" si="521"/>
        <v>80196.289999999994</v>
      </c>
      <c r="CD294" s="7">
        <f t="shared" si="521"/>
        <v>31073.91</v>
      </c>
      <c r="CE294" s="7">
        <f t="shared" si="521"/>
        <v>71562.38</v>
      </c>
      <c r="CF294" s="7">
        <f t="shared" si="521"/>
        <v>82457.25</v>
      </c>
      <c r="CG294" s="7">
        <f t="shared" si="521"/>
        <v>64915.96</v>
      </c>
      <c r="CH294" s="7">
        <f t="shared" si="521"/>
        <v>44093.120000000003</v>
      </c>
      <c r="CI294" s="7">
        <f t="shared" si="521"/>
        <v>1170411.04</v>
      </c>
      <c r="CJ294" s="7">
        <f t="shared" si="521"/>
        <v>297261.61</v>
      </c>
      <c r="CK294" s="7">
        <f t="shared" si="521"/>
        <v>1135883.21</v>
      </c>
      <c r="CL294" s="7">
        <f t="shared" si="521"/>
        <v>193437.76</v>
      </c>
      <c r="CM294" s="7">
        <f t="shared" si="521"/>
        <v>61816.57</v>
      </c>
      <c r="CN294" s="7">
        <f t="shared" si="521"/>
        <v>7889794.6100000003</v>
      </c>
      <c r="CO294" s="7">
        <f t="shared" si="521"/>
        <v>3264727.01</v>
      </c>
      <c r="CP294" s="7">
        <f t="shared" si="521"/>
        <v>658958.19999999995</v>
      </c>
      <c r="CQ294" s="7">
        <f t="shared" si="521"/>
        <v>215453.34</v>
      </c>
      <c r="CR294" s="7">
        <f t="shared" si="521"/>
        <v>51985.79</v>
      </c>
      <c r="CS294" s="7">
        <f t="shared" si="521"/>
        <v>204737.85</v>
      </c>
      <c r="CT294" s="7">
        <f t="shared" si="521"/>
        <v>61606.64</v>
      </c>
      <c r="CU294" s="7">
        <f t="shared" si="521"/>
        <v>36329.660000000003</v>
      </c>
      <c r="CV294" s="7">
        <f t="shared" si="521"/>
        <v>27145.78</v>
      </c>
      <c r="CW294" s="7">
        <f t="shared" si="521"/>
        <v>105562.53</v>
      </c>
      <c r="CX294" s="7">
        <f t="shared" si="521"/>
        <v>194086.27</v>
      </c>
      <c r="CY294" s="7">
        <f t="shared" si="521"/>
        <v>22772.67</v>
      </c>
      <c r="CZ294" s="7">
        <f t="shared" si="521"/>
        <v>588626.91</v>
      </c>
      <c r="DA294" s="7">
        <f t="shared" si="521"/>
        <v>114928.32000000001</v>
      </c>
      <c r="DB294" s="7">
        <f t="shared" si="521"/>
        <v>68915.89</v>
      </c>
      <c r="DC294" s="7">
        <f t="shared" si="521"/>
        <v>119297.96</v>
      </c>
      <c r="DD294" s="7">
        <f t="shared" si="521"/>
        <v>81138.81</v>
      </c>
      <c r="DE294" s="7">
        <f t="shared" si="521"/>
        <v>260376.91</v>
      </c>
      <c r="DF294" s="7">
        <f t="shared" si="521"/>
        <v>5387314.4500000002</v>
      </c>
      <c r="DG294" s="7">
        <f t="shared" si="521"/>
        <v>96228.68</v>
      </c>
      <c r="DH294" s="7">
        <f t="shared" si="521"/>
        <v>825629.78</v>
      </c>
      <c r="DI294" s="7">
        <f t="shared" si="521"/>
        <v>966540.17</v>
      </c>
      <c r="DJ294" s="7">
        <f t="shared" si="521"/>
        <v>112653.87</v>
      </c>
      <c r="DK294" s="7">
        <f t="shared" si="521"/>
        <v>52583.32</v>
      </c>
      <c r="DL294" s="7">
        <f t="shared" si="521"/>
        <v>1579478.25</v>
      </c>
      <c r="DM294" s="7">
        <f t="shared" si="521"/>
        <v>109190.83</v>
      </c>
      <c r="DN294" s="7">
        <f t="shared" si="521"/>
        <v>681852.2</v>
      </c>
      <c r="DO294" s="7">
        <f t="shared" si="521"/>
        <v>677020.21</v>
      </c>
      <c r="DP294" s="7">
        <f t="shared" si="521"/>
        <v>44002.46</v>
      </c>
      <c r="DQ294" s="7">
        <f t="shared" si="521"/>
        <v>316242.59999999998</v>
      </c>
      <c r="DR294" s="7">
        <f t="shared" si="521"/>
        <v>371328.45</v>
      </c>
      <c r="DS294" s="7">
        <f t="shared" si="521"/>
        <v>203876.34</v>
      </c>
      <c r="DT294" s="7">
        <f t="shared" si="521"/>
        <v>45409.98</v>
      </c>
      <c r="DU294" s="7">
        <f t="shared" si="521"/>
        <v>111666.85</v>
      </c>
      <c r="DV294" s="7">
        <f t="shared" si="521"/>
        <v>42272.99</v>
      </c>
      <c r="DW294" s="7">
        <f t="shared" si="521"/>
        <v>87748.26</v>
      </c>
      <c r="DX294" s="7">
        <f t="shared" si="521"/>
        <v>93865.5</v>
      </c>
      <c r="DY294" s="7">
        <f t="shared" si="521"/>
        <v>130150.46</v>
      </c>
      <c r="DZ294" s="7">
        <f t="shared" si="521"/>
        <v>275696.53999999998</v>
      </c>
      <c r="EA294" s="7">
        <f t="shared" si="522"/>
        <v>665242.62</v>
      </c>
      <c r="EB294" s="7">
        <f t="shared" si="522"/>
        <v>215928.49</v>
      </c>
      <c r="EC294" s="7">
        <f t="shared" si="522"/>
        <v>90069.96</v>
      </c>
      <c r="ED294" s="7">
        <f t="shared" si="522"/>
        <v>458821.34</v>
      </c>
      <c r="EE294" s="7">
        <f t="shared" si="522"/>
        <v>65861.240000000005</v>
      </c>
      <c r="EF294" s="7">
        <f t="shared" si="522"/>
        <v>237421.25</v>
      </c>
      <c r="EG294" s="7">
        <f t="shared" si="522"/>
        <v>90778.69</v>
      </c>
      <c r="EH294" s="7">
        <f t="shared" si="522"/>
        <v>46466.16</v>
      </c>
      <c r="EI294" s="7">
        <f t="shared" si="522"/>
        <v>2172198.98</v>
      </c>
      <c r="EJ294" s="7">
        <f t="shared" si="522"/>
        <v>1873000.99</v>
      </c>
      <c r="EK294" s="7">
        <f t="shared" si="522"/>
        <v>106970.37</v>
      </c>
      <c r="EL294" s="7">
        <f t="shared" si="522"/>
        <v>75545.53</v>
      </c>
      <c r="EM294" s="7">
        <f t="shared" si="522"/>
        <v>178240.7</v>
      </c>
      <c r="EN294" s="7">
        <f t="shared" si="522"/>
        <v>191948.95</v>
      </c>
      <c r="EO294" s="7">
        <f t="shared" si="522"/>
        <v>141702.06</v>
      </c>
      <c r="EP294" s="7">
        <f t="shared" si="522"/>
        <v>136023.15</v>
      </c>
      <c r="EQ294" s="7">
        <f t="shared" si="522"/>
        <v>689409.91</v>
      </c>
      <c r="ER294" s="7">
        <f t="shared" si="522"/>
        <v>111738.63</v>
      </c>
      <c r="ES294" s="7">
        <f t="shared" si="522"/>
        <v>80229.91</v>
      </c>
      <c r="ET294" s="7">
        <f t="shared" si="522"/>
        <v>90548.07</v>
      </c>
      <c r="EU294" s="7">
        <f t="shared" si="522"/>
        <v>92499</v>
      </c>
      <c r="EV294" s="7">
        <f t="shared" si="522"/>
        <v>37252.47</v>
      </c>
      <c r="EW294" s="7">
        <f t="shared" si="522"/>
        <v>220534.64</v>
      </c>
      <c r="EX294" s="7">
        <f t="shared" si="522"/>
        <v>10743.86</v>
      </c>
      <c r="EY294" s="7">
        <f t="shared" si="522"/>
        <v>105218.03</v>
      </c>
      <c r="EZ294" s="7">
        <f t="shared" si="522"/>
        <v>85629.94</v>
      </c>
      <c r="FA294" s="7">
        <f t="shared" si="522"/>
        <v>1401640.21</v>
      </c>
      <c r="FB294" s="7">
        <f t="shared" si="522"/>
        <v>387943.17</v>
      </c>
      <c r="FC294" s="7">
        <f t="shared" si="522"/>
        <v>703630.67</v>
      </c>
      <c r="FD294" s="7">
        <f t="shared" si="522"/>
        <v>112002.01</v>
      </c>
      <c r="FE294" s="7">
        <f t="shared" si="522"/>
        <v>56476.61</v>
      </c>
      <c r="FF294" s="7">
        <f t="shared" si="522"/>
        <v>56476.33</v>
      </c>
      <c r="FG294" s="7">
        <f t="shared" si="522"/>
        <v>37146.94</v>
      </c>
      <c r="FH294" s="7">
        <f t="shared" si="522"/>
        <v>106787.57</v>
      </c>
      <c r="FI294" s="7">
        <f t="shared" si="522"/>
        <v>459931.8</v>
      </c>
      <c r="FJ294" s="7">
        <f t="shared" si="522"/>
        <v>528370.32999999996</v>
      </c>
      <c r="FK294" s="7">
        <f t="shared" si="522"/>
        <v>829639.16</v>
      </c>
      <c r="FL294" s="7">
        <f t="shared" si="522"/>
        <v>1648805.48</v>
      </c>
      <c r="FM294" s="7">
        <f t="shared" si="522"/>
        <v>615622.91</v>
      </c>
      <c r="FN294" s="7">
        <f t="shared" si="522"/>
        <v>3154866.94</v>
      </c>
      <c r="FO294" s="7">
        <f t="shared" si="522"/>
        <v>604561.06999999995</v>
      </c>
      <c r="FP294" s="7">
        <f t="shared" si="522"/>
        <v>871488.91</v>
      </c>
      <c r="FQ294" s="7">
        <f t="shared" si="522"/>
        <v>215362.09</v>
      </c>
      <c r="FR294" s="7">
        <f t="shared" si="522"/>
        <v>76910.06</v>
      </c>
      <c r="FS294" s="7">
        <f t="shared" si="522"/>
        <v>120144.77</v>
      </c>
      <c r="FT294" s="7">
        <f t="shared" si="522"/>
        <v>89752.12</v>
      </c>
      <c r="FU294" s="7">
        <f t="shared" si="522"/>
        <v>220611.5</v>
      </c>
      <c r="FV294" s="7">
        <f t="shared" si="522"/>
        <v>137014.49</v>
      </c>
      <c r="FW294" s="7">
        <f t="shared" si="522"/>
        <v>43111.48</v>
      </c>
      <c r="FX294" s="7">
        <f t="shared" si="522"/>
        <v>42470.15</v>
      </c>
      <c r="FY294" s="7"/>
      <c r="FZ294" s="103">
        <f>SUM(C294:FX294)</f>
        <v>195027142.95999992</v>
      </c>
      <c r="GA294" s="104">
        <v>195027142.96000001</v>
      </c>
      <c r="GB294" s="104">
        <f>FZ294-GA294</f>
        <v>0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683</v>
      </c>
      <c r="B295" s="7" t="s">
        <v>666</v>
      </c>
      <c r="C295" s="7">
        <f t="shared" ref="C295:BN295" si="523">C292-C293-C294</f>
        <v>56047607.295920551</v>
      </c>
      <c r="D295" s="7">
        <f t="shared" si="523"/>
        <v>282711425.41792166</v>
      </c>
      <c r="E295" s="7">
        <f t="shared" si="523"/>
        <v>44138827.947604798</v>
      </c>
      <c r="F295" s="7">
        <f t="shared" si="523"/>
        <v>116349114.28316647</v>
      </c>
      <c r="G295" s="7">
        <f t="shared" si="523"/>
        <v>4559041.0527961599</v>
      </c>
      <c r="H295" s="7">
        <f t="shared" si="523"/>
        <v>6661902.9196948074</v>
      </c>
      <c r="I295" s="7">
        <f t="shared" si="523"/>
        <v>65328256.436826482</v>
      </c>
      <c r="J295" s="7">
        <f t="shared" si="523"/>
        <v>16824795.434888393</v>
      </c>
      <c r="K295" s="7">
        <f t="shared" si="523"/>
        <v>2004282.4953966888</v>
      </c>
      <c r="L295" s="7">
        <f t="shared" si="523"/>
        <v>7555110.3916147305</v>
      </c>
      <c r="M295" s="7">
        <f t="shared" si="523"/>
        <v>8026785.0856910851</v>
      </c>
      <c r="N295" s="7">
        <f t="shared" si="523"/>
        <v>337686826.69521582</v>
      </c>
      <c r="O295" s="7">
        <f t="shared" si="523"/>
        <v>67246432.165502846</v>
      </c>
      <c r="P295" s="7">
        <f t="shared" si="523"/>
        <v>2057451.1211457436</v>
      </c>
      <c r="Q295" s="7">
        <f t="shared" si="523"/>
        <v>280742893.03140152</v>
      </c>
      <c r="R295" s="7">
        <f t="shared" si="523"/>
        <v>38148234.571031973</v>
      </c>
      <c r="S295" s="7">
        <f t="shared" si="523"/>
        <v>7628208.9047486521</v>
      </c>
      <c r="T295" s="7">
        <f t="shared" si="523"/>
        <v>1589925.2684137402</v>
      </c>
      <c r="U295" s="7">
        <f t="shared" si="523"/>
        <v>539112.2817476131</v>
      </c>
      <c r="V295" s="7">
        <f t="shared" si="523"/>
        <v>2459564.4447444458</v>
      </c>
      <c r="W295" s="7">
        <f t="shared" si="523"/>
        <v>1786315.3514853488</v>
      </c>
      <c r="X295" s="7">
        <f t="shared" si="523"/>
        <v>686075.40854905779</v>
      </c>
      <c r="Y295" s="7">
        <f t="shared" si="523"/>
        <v>18015415.691017505</v>
      </c>
      <c r="Z295" s="7">
        <f t="shared" si="523"/>
        <v>2405772.2899651024</v>
      </c>
      <c r="AA295" s="7">
        <f t="shared" si="523"/>
        <v>157837026.04370087</v>
      </c>
      <c r="AB295" s="7">
        <f t="shared" si="523"/>
        <v>62507845.436621159</v>
      </c>
      <c r="AC295" s="7">
        <f t="shared" si="523"/>
        <v>4490737.9124742914</v>
      </c>
      <c r="AD295" s="7">
        <f t="shared" si="523"/>
        <v>6667020.9657120965</v>
      </c>
      <c r="AE295" s="7">
        <f t="shared" si="523"/>
        <v>1272114.6233002786</v>
      </c>
      <c r="AF295" s="7">
        <f t="shared" si="523"/>
        <v>2055492.0247659967</v>
      </c>
      <c r="AG295" s="7">
        <f t="shared" si="523"/>
        <v>1845372.3920620056</v>
      </c>
      <c r="AH295" s="7">
        <f t="shared" si="523"/>
        <v>8844855.7087615356</v>
      </c>
      <c r="AI295" s="7">
        <f t="shared" si="523"/>
        <v>3526087.6446145205</v>
      </c>
      <c r="AJ295" s="7">
        <f t="shared" si="523"/>
        <v>1840637.3676188411</v>
      </c>
      <c r="AK295" s="7">
        <f t="shared" si="523"/>
        <v>2036606.5237268014</v>
      </c>
      <c r="AL295" s="7">
        <f t="shared" si="523"/>
        <v>1514208.0676722077</v>
      </c>
      <c r="AM295" s="7">
        <f t="shared" si="523"/>
        <v>3443758.5245681796</v>
      </c>
      <c r="AN295" s="7">
        <f t="shared" si="523"/>
        <v>1005550.1977682614</v>
      </c>
      <c r="AO295" s="7">
        <f t="shared" si="523"/>
        <v>31057200.380591668</v>
      </c>
      <c r="AP295" s="7">
        <f t="shared" si="523"/>
        <v>242422257.30231446</v>
      </c>
      <c r="AQ295" s="7">
        <f t="shared" si="523"/>
        <v>1200200.830218205</v>
      </c>
      <c r="AR295" s="7">
        <f t="shared" si="523"/>
        <v>339311990.27135926</v>
      </c>
      <c r="AS295" s="7">
        <f t="shared" si="523"/>
        <v>22352870.343259741</v>
      </c>
      <c r="AT295" s="7">
        <f t="shared" si="523"/>
        <v>10996256.104258209</v>
      </c>
      <c r="AU295" s="7">
        <f t="shared" si="523"/>
        <v>2207890.0153825851</v>
      </c>
      <c r="AV295" s="7">
        <f t="shared" si="523"/>
        <v>2827499.9776953924</v>
      </c>
      <c r="AW295" s="7">
        <f t="shared" si="523"/>
        <v>2686082.5267955055</v>
      </c>
      <c r="AX295" s="7">
        <f t="shared" si="523"/>
        <v>705819.25350452703</v>
      </c>
      <c r="AY295" s="7">
        <f t="shared" si="523"/>
        <v>3176265.7687382651</v>
      </c>
      <c r="AZ295" s="7">
        <f t="shared" si="523"/>
        <v>93852389.100922689</v>
      </c>
      <c r="BA295" s="7">
        <f t="shared" si="523"/>
        <v>66979226.932872407</v>
      </c>
      <c r="BB295" s="7">
        <f t="shared" si="523"/>
        <v>65649443.376329504</v>
      </c>
      <c r="BC295" s="7">
        <f t="shared" si="523"/>
        <v>185209434.99108532</v>
      </c>
      <c r="BD295" s="7">
        <f t="shared" si="523"/>
        <v>30793655.90031055</v>
      </c>
      <c r="BE295" s="7">
        <f t="shared" si="523"/>
        <v>9011082.47171399</v>
      </c>
      <c r="BF295" s="7">
        <f t="shared" si="523"/>
        <v>158854513.64029589</v>
      </c>
      <c r="BG295" s="7">
        <f t="shared" si="523"/>
        <v>8552025.2285924647</v>
      </c>
      <c r="BH295" s="7">
        <f t="shared" si="523"/>
        <v>4537122.5953583634</v>
      </c>
      <c r="BI295" s="7">
        <f t="shared" si="523"/>
        <v>3020324.5555875576</v>
      </c>
      <c r="BJ295" s="7">
        <f t="shared" si="523"/>
        <v>38230137.716337338</v>
      </c>
      <c r="BK295" s="7">
        <f t="shared" si="523"/>
        <v>209699338.97338545</v>
      </c>
      <c r="BL295" s="7">
        <f t="shared" si="523"/>
        <v>2666178.7429504166</v>
      </c>
      <c r="BM295" s="7">
        <f t="shared" si="523"/>
        <v>2687656.1577082602</v>
      </c>
      <c r="BN295" s="7">
        <f t="shared" si="523"/>
        <v>22263900.305721261</v>
      </c>
      <c r="BO295" s="7">
        <f t="shared" ref="BO295:DZ295" si="524">BO292-BO293-BO294</f>
        <v>8959596.6304424126</v>
      </c>
      <c r="BP295" s="7">
        <f t="shared" si="524"/>
        <v>1136851.962355288</v>
      </c>
      <c r="BQ295" s="7">
        <f t="shared" si="524"/>
        <v>29062763.37862622</v>
      </c>
      <c r="BR295" s="7">
        <f t="shared" si="524"/>
        <v>36844389.212477244</v>
      </c>
      <c r="BS295" s="7">
        <f t="shared" si="524"/>
        <v>10139511.763313467</v>
      </c>
      <c r="BT295" s="7">
        <f t="shared" si="524"/>
        <v>2656835.0863628108</v>
      </c>
      <c r="BU295" s="7">
        <f t="shared" si="524"/>
        <v>2629768.2255279091</v>
      </c>
      <c r="BV295" s="7">
        <f t="shared" si="524"/>
        <v>1301398.330217001</v>
      </c>
      <c r="BW295" s="7">
        <f t="shared" si="524"/>
        <v>6453307.0715259118</v>
      </c>
      <c r="BX295" s="7">
        <f t="shared" si="524"/>
        <v>730485.65123606322</v>
      </c>
      <c r="BY295" s="7">
        <f t="shared" si="524"/>
        <v>2695591.2081035385</v>
      </c>
      <c r="BZ295" s="7">
        <f t="shared" si="524"/>
        <v>2048567.7184020118</v>
      </c>
      <c r="CA295" s="7">
        <f t="shared" si="524"/>
        <v>156122.95779445948</v>
      </c>
      <c r="CB295" s="7">
        <f t="shared" si="524"/>
        <v>387985021.80793178</v>
      </c>
      <c r="CC295" s="7">
        <f t="shared" si="524"/>
        <v>2143172.9977817815</v>
      </c>
      <c r="CD295" s="7">
        <f t="shared" si="524"/>
        <v>539543.52545028576</v>
      </c>
      <c r="CE295" s="7">
        <f t="shared" si="524"/>
        <v>1180971.3774440079</v>
      </c>
      <c r="CF295" s="7">
        <f t="shared" si="524"/>
        <v>1277197.5268986239</v>
      </c>
      <c r="CG295" s="7">
        <f t="shared" si="524"/>
        <v>2104234.3200206752</v>
      </c>
      <c r="CH295" s="7">
        <f t="shared" si="524"/>
        <v>1396497.7554511842</v>
      </c>
      <c r="CI295" s="7">
        <f t="shared" si="524"/>
        <v>2764506.4642939847</v>
      </c>
      <c r="CJ295" s="7">
        <f t="shared" si="524"/>
        <v>3971769.053286674</v>
      </c>
      <c r="CK295" s="7">
        <f t="shared" si="524"/>
        <v>50516694.857066691</v>
      </c>
      <c r="CL295" s="7">
        <f t="shared" si="524"/>
        <v>10761215.266247863</v>
      </c>
      <c r="CM295" s="7">
        <f t="shared" si="524"/>
        <v>7482356.5520067709</v>
      </c>
      <c r="CN295" s="7">
        <f t="shared" si="524"/>
        <v>164437580.87185243</v>
      </c>
      <c r="CO295" s="7">
        <f t="shared" si="524"/>
        <v>71309085.505709723</v>
      </c>
      <c r="CP295" s="7">
        <f t="shared" si="524"/>
        <v>0</v>
      </c>
      <c r="CQ295" s="7">
        <f t="shared" si="524"/>
        <v>7276862.3726327689</v>
      </c>
      <c r="CR295" s="7">
        <f t="shared" si="524"/>
        <v>2645144.2290512291</v>
      </c>
      <c r="CS295" s="7">
        <f t="shared" si="524"/>
        <v>2472315.2654264383</v>
      </c>
      <c r="CT295" s="7">
        <f t="shared" si="524"/>
        <v>1378164.7801144489</v>
      </c>
      <c r="CU295" s="7">
        <f t="shared" si="524"/>
        <v>4313682.972265048</v>
      </c>
      <c r="CV295" s="7">
        <f t="shared" si="524"/>
        <v>551833.030837639</v>
      </c>
      <c r="CW295" s="7">
        <f t="shared" si="524"/>
        <v>1566646.7283657761</v>
      </c>
      <c r="CX295" s="7">
        <f t="shared" si="524"/>
        <v>2646829.194230549</v>
      </c>
      <c r="CY295" s="7">
        <f t="shared" si="524"/>
        <v>718173.60219989216</v>
      </c>
      <c r="CZ295" s="7">
        <f t="shared" si="524"/>
        <v>11698084.786562664</v>
      </c>
      <c r="DA295" s="7">
        <f t="shared" si="524"/>
        <v>1489192.8697158555</v>
      </c>
      <c r="DB295" s="7">
        <f t="shared" si="524"/>
        <v>2787930.2900751098</v>
      </c>
      <c r="DC295" s="7">
        <f t="shared" si="524"/>
        <v>1121719.2742824056</v>
      </c>
      <c r="DD295" s="7">
        <f t="shared" si="524"/>
        <v>1366904.1116611152</v>
      </c>
      <c r="DE295" s="7">
        <f t="shared" si="524"/>
        <v>2001642.1604468052</v>
      </c>
      <c r="DF295" s="7">
        <f t="shared" si="524"/>
        <v>132978149.42190979</v>
      </c>
      <c r="DG295" s="7">
        <f t="shared" si="524"/>
        <v>446191.07943034562</v>
      </c>
      <c r="DH295" s="7">
        <f t="shared" si="524"/>
        <v>7876370.3748459062</v>
      </c>
      <c r="DI295" s="7">
        <f t="shared" si="524"/>
        <v>10955585.937541824</v>
      </c>
      <c r="DJ295" s="7">
        <f t="shared" si="524"/>
        <v>4940998.6855954854</v>
      </c>
      <c r="DK295" s="7">
        <f t="shared" si="524"/>
        <v>3777114.5341942175</v>
      </c>
      <c r="DL295" s="7">
        <f t="shared" si="524"/>
        <v>37978538.341040768</v>
      </c>
      <c r="DM295" s="7">
        <f t="shared" si="524"/>
        <v>3090620.8715012548</v>
      </c>
      <c r="DN295" s="7">
        <f t="shared" si="524"/>
        <v>5140822.5723852897</v>
      </c>
      <c r="DO295" s="7">
        <f t="shared" si="524"/>
        <v>20180186.963813487</v>
      </c>
      <c r="DP295" s="7">
        <f t="shared" si="524"/>
        <v>2059488.9384205271</v>
      </c>
      <c r="DQ295" s="7">
        <f t="shared" si="524"/>
        <v>324273.85354618973</v>
      </c>
      <c r="DR295" s="7">
        <f t="shared" si="524"/>
        <v>11393538.16804458</v>
      </c>
      <c r="DS295" s="7">
        <f t="shared" si="524"/>
        <v>6611984.5248058932</v>
      </c>
      <c r="DT295" s="7">
        <f t="shared" si="524"/>
        <v>2406799.1710444414</v>
      </c>
      <c r="DU295" s="7">
        <f t="shared" si="524"/>
        <v>3303142.7077638553</v>
      </c>
      <c r="DV295" s="7">
        <f t="shared" si="524"/>
        <v>2750664.7886395785</v>
      </c>
      <c r="DW295" s="7">
        <f t="shared" si="524"/>
        <v>3270957.3102883939</v>
      </c>
      <c r="DX295" s="7">
        <f t="shared" si="524"/>
        <v>1537000.003373794</v>
      </c>
      <c r="DY295" s="7">
        <f t="shared" si="524"/>
        <v>2357679.4912215127</v>
      </c>
      <c r="DZ295" s="7">
        <f t="shared" si="524"/>
        <v>4080393.880376217</v>
      </c>
      <c r="EA295" s="7">
        <f t="shared" ref="EA295:FX295" si="525">EA292-EA293-EA294</f>
        <v>342203.19253740471</v>
      </c>
      <c r="EB295" s="7">
        <f t="shared" si="525"/>
        <v>3590698.1686855974</v>
      </c>
      <c r="EC295" s="7">
        <f t="shared" si="525"/>
        <v>2501165.4476088467</v>
      </c>
      <c r="ED295" s="7">
        <f t="shared" si="525"/>
        <v>710781.89962290204</v>
      </c>
      <c r="EE295" s="7">
        <f t="shared" si="525"/>
        <v>2192573.4425542438</v>
      </c>
      <c r="EF295" s="7">
        <f t="shared" si="525"/>
        <v>11771284.222378012</v>
      </c>
      <c r="EG295" s="7">
        <f t="shared" si="525"/>
        <v>2444133.5952592832</v>
      </c>
      <c r="EH295" s="7">
        <f t="shared" si="525"/>
        <v>2661929.2051430233</v>
      </c>
      <c r="EI295" s="7">
        <f t="shared" si="525"/>
        <v>113464904.49475259</v>
      </c>
      <c r="EJ295" s="7">
        <f t="shared" si="525"/>
        <v>64015569.716085471</v>
      </c>
      <c r="EK295" s="7">
        <f t="shared" si="525"/>
        <v>3207556.2097373419</v>
      </c>
      <c r="EL295" s="7">
        <f t="shared" si="525"/>
        <v>3825273.6871946291</v>
      </c>
      <c r="EM295" s="7">
        <f t="shared" si="525"/>
        <v>2439901.7947985847</v>
      </c>
      <c r="EN295" s="7">
        <f t="shared" si="525"/>
        <v>8931292.5310007259</v>
      </c>
      <c r="EO295" s="7">
        <f t="shared" si="525"/>
        <v>2644715.8974894038</v>
      </c>
      <c r="EP295" s="7">
        <f t="shared" si="525"/>
        <v>1511266.5143358647</v>
      </c>
      <c r="EQ295" s="7">
        <f t="shared" si="525"/>
        <v>15686462.761666957</v>
      </c>
      <c r="ER295" s="7">
        <f t="shared" si="525"/>
        <v>1709479.510735502</v>
      </c>
      <c r="ES295" s="7">
        <f t="shared" si="525"/>
        <v>1778332.9723742087</v>
      </c>
      <c r="ET295" s="7">
        <f t="shared" si="525"/>
        <v>2718048.4643325275</v>
      </c>
      <c r="EU295" s="7">
        <f t="shared" si="525"/>
        <v>5253646.3607745534</v>
      </c>
      <c r="EV295" s="7">
        <f t="shared" si="525"/>
        <v>970311.43918497919</v>
      </c>
      <c r="EW295" s="7">
        <f t="shared" si="525"/>
        <v>4292480.3228082545</v>
      </c>
      <c r="EX295" s="7">
        <f t="shared" si="525"/>
        <v>2694792.4781952356</v>
      </c>
      <c r="EY295" s="7">
        <f t="shared" si="525"/>
        <v>7755879.2886677589</v>
      </c>
      <c r="EZ295" s="7">
        <f t="shared" si="525"/>
        <v>1537444.7786513458</v>
      </c>
      <c r="FA295" s="7">
        <f t="shared" si="525"/>
        <v>2680829.0682168165</v>
      </c>
      <c r="FB295" s="7">
        <f t="shared" si="525"/>
        <v>499573.94519721059</v>
      </c>
      <c r="FC295" s="7">
        <f t="shared" si="525"/>
        <v>10372997.389852719</v>
      </c>
      <c r="FD295" s="7">
        <f t="shared" si="525"/>
        <v>3019513.849736393</v>
      </c>
      <c r="FE295" s="7">
        <f t="shared" si="525"/>
        <v>1181755.9587309302</v>
      </c>
      <c r="FF295" s="7">
        <f t="shared" si="525"/>
        <v>2440652.4369055773</v>
      </c>
      <c r="FG295" s="7">
        <f t="shared" si="525"/>
        <v>1680935.3052492412</v>
      </c>
      <c r="FH295" s="7">
        <f t="shared" si="525"/>
        <v>485855.11691676505</v>
      </c>
      <c r="FI295" s="7">
        <f t="shared" si="525"/>
        <v>9556765.2813153975</v>
      </c>
      <c r="FJ295" s="7">
        <f t="shared" si="525"/>
        <v>5730474.7292016353</v>
      </c>
      <c r="FK295" s="7">
        <f t="shared" si="525"/>
        <v>2409391.5353343673</v>
      </c>
      <c r="FL295" s="7">
        <f t="shared" si="525"/>
        <v>30062353.319743127</v>
      </c>
      <c r="FM295" s="7">
        <f t="shared" si="525"/>
        <v>22827725.07957688</v>
      </c>
      <c r="FN295" s="7">
        <f t="shared" si="525"/>
        <v>140914562.57880515</v>
      </c>
      <c r="FO295" s="7">
        <f t="shared" si="525"/>
        <v>1358344.1048624408</v>
      </c>
      <c r="FP295" s="7">
        <f t="shared" si="525"/>
        <v>6258647.7137381099</v>
      </c>
      <c r="FQ295" s="7">
        <f t="shared" si="525"/>
        <v>3839125.9355128491</v>
      </c>
      <c r="FR295" s="7">
        <f t="shared" si="525"/>
        <v>1136145.7040648044</v>
      </c>
      <c r="FS295" s="7">
        <f t="shared" si="525"/>
        <v>1679892.6525711727</v>
      </c>
      <c r="FT295" s="7">
        <f t="shared" si="525"/>
        <v>-1.1641532182693481E-10</v>
      </c>
      <c r="FU295" s="7">
        <f t="shared" si="525"/>
        <v>6220385.680333782</v>
      </c>
      <c r="FV295" s="7">
        <f t="shared" si="525"/>
        <v>5125944.6224248372</v>
      </c>
      <c r="FW295" s="7">
        <f t="shared" si="525"/>
        <v>2428685.5364450864</v>
      </c>
      <c r="FX295" s="7">
        <f t="shared" si="525"/>
        <v>756444.12318852392</v>
      </c>
      <c r="FY295" s="7"/>
      <c r="FZ295" s="103">
        <f>SUM(C295:FX295)</f>
        <v>4848537247.3131266</v>
      </c>
      <c r="GA295" s="85">
        <f>GA292-GA293-GA294</f>
        <v>4848537247.5199995</v>
      </c>
      <c r="GB295" s="104">
        <f>FZ295-GA295</f>
        <v>-0.20687294006347656</v>
      </c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684</v>
      </c>
      <c r="B296" s="7" t="s">
        <v>685</v>
      </c>
      <c r="C296" s="7">
        <f t="shared" ref="C296:AH296" si="526">IF(MIN((((C279*-$GE$280)+C289)),(C63-C284))&lt;0,0,(MIN((((C279*-$GE$280)+C289)),(C63-C284))))</f>
        <v>0</v>
      </c>
      <c r="D296" s="7">
        <f t="shared" si="526"/>
        <v>0</v>
      </c>
      <c r="E296" s="7">
        <f t="shared" si="526"/>
        <v>0</v>
      </c>
      <c r="F296" s="7">
        <f t="shared" si="526"/>
        <v>0</v>
      </c>
      <c r="G296" s="7">
        <f t="shared" si="526"/>
        <v>0</v>
      </c>
      <c r="H296" s="7">
        <f t="shared" si="526"/>
        <v>0</v>
      </c>
      <c r="I296" s="7">
        <f t="shared" si="526"/>
        <v>0</v>
      </c>
      <c r="J296" s="7">
        <f t="shared" si="526"/>
        <v>0</v>
      </c>
      <c r="K296" s="7">
        <f t="shared" si="526"/>
        <v>0</v>
      </c>
      <c r="L296" s="7">
        <f t="shared" si="526"/>
        <v>0</v>
      </c>
      <c r="M296" s="7">
        <f t="shared" si="526"/>
        <v>0</v>
      </c>
      <c r="N296" s="7">
        <f t="shared" si="526"/>
        <v>0</v>
      </c>
      <c r="O296" s="7">
        <f t="shared" si="526"/>
        <v>0</v>
      </c>
      <c r="P296" s="7">
        <f t="shared" si="526"/>
        <v>0</v>
      </c>
      <c r="Q296" s="7">
        <f t="shared" si="526"/>
        <v>0</v>
      </c>
      <c r="R296" s="7">
        <f t="shared" si="526"/>
        <v>0</v>
      </c>
      <c r="S296" s="7">
        <f t="shared" si="526"/>
        <v>0</v>
      </c>
      <c r="T296" s="7">
        <f t="shared" si="526"/>
        <v>0</v>
      </c>
      <c r="U296" s="7">
        <f t="shared" si="526"/>
        <v>0</v>
      </c>
      <c r="V296" s="7">
        <f t="shared" si="526"/>
        <v>0</v>
      </c>
      <c r="W296" s="7">
        <f t="shared" si="526"/>
        <v>0</v>
      </c>
      <c r="X296" s="7">
        <f t="shared" si="526"/>
        <v>0</v>
      </c>
      <c r="Y296" s="7">
        <f t="shared" si="526"/>
        <v>0</v>
      </c>
      <c r="Z296" s="7">
        <f t="shared" si="526"/>
        <v>0</v>
      </c>
      <c r="AA296" s="7">
        <f t="shared" si="526"/>
        <v>0</v>
      </c>
      <c r="AB296" s="7">
        <f t="shared" si="526"/>
        <v>0</v>
      </c>
      <c r="AC296" s="7">
        <f t="shared" si="526"/>
        <v>0</v>
      </c>
      <c r="AD296" s="7">
        <f t="shared" si="526"/>
        <v>0</v>
      </c>
      <c r="AE296" s="7">
        <f t="shared" si="526"/>
        <v>0</v>
      </c>
      <c r="AF296" s="7">
        <f t="shared" si="526"/>
        <v>0</v>
      </c>
      <c r="AG296" s="7">
        <f t="shared" si="526"/>
        <v>0</v>
      </c>
      <c r="AH296" s="7">
        <f t="shared" si="526"/>
        <v>0</v>
      </c>
      <c r="AI296" s="7">
        <f t="shared" ref="AI296:BN296" si="527">IF(MIN((((AI279*-$GE$280)+AI289)),(AI63-AI284))&lt;0,0,(MIN((((AI279*-$GE$280)+AI289)),(AI63-AI284))))</f>
        <v>0</v>
      </c>
      <c r="AJ296" s="7">
        <f t="shared" si="527"/>
        <v>0</v>
      </c>
      <c r="AK296" s="7">
        <f t="shared" si="527"/>
        <v>0</v>
      </c>
      <c r="AL296" s="7">
        <f t="shared" si="527"/>
        <v>0</v>
      </c>
      <c r="AM296" s="7">
        <f t="shared" si="527"/>
        <v>0</v>
      </c>
      <c r="AN296" s="7">
        <f t="shared" si="527"/>
        <v>0</v>
      </c>
      <c r="AO296" s="7">
        <f t="shared" si="527"/>
        <v>0</v>
      </c>
      <c r="AP296" s="7">
        <f t="shared" si="527"/>
        <v>0</v>
      </c>
      <c r="AQ296" s="7">
        <f t="shared" si="527"/>
        <v>0</v>
      </c>
      <c r="AR296" s="7">
        <f t="shared" si="527"/>
        <v>0</v>
      </c>
      <c r="AS296" s="7">
        <f t="shared" si="527"/>
        <v>0</v>
      </c>
      <c r="AT296" s="7">
        <f t="shared" si="527"/>
        <v>0</v>
      </c>
      <c r="AU296" s="7">
        <f t="shared" si="527"/>
        <v>0</v>
      </c>
      <c r="AV296" s="7">
        <f t="shared" si="527"/>
        <v>0</v>
      </c>
      <c r="AW296" s="7">
        <f t="shared" si="527"/>
        <v>0</v>
      </c>
      <c r="AX296" s="7">
        <f t="shared" si="527"/>
        <v>0</v>
      </c>
      <c r="AY296" s="7">
        <f t="shared" si="527"/>
        <v>0</v>
      </c>
      <c r="AZ296" s="7">
        <f t="shared" si="527"/>
        <v>0</v>
      </c>
      <c r="BA296" s="7">
        <f t="shared" si="527"/>
        <v>0</v>
      </c>
      <c r="BB296" s="7">
        <f t="shared" si="527"/>
        <v>0</v>
      </c>
      <c r="BC296" s="7">
        <f t="shared" si="527"/>
        <v>0</v>
      </c>
      <c r="BD296" s="7">
        <f t="shared" si="527"/>
        <v>0</v>
      </c>
      <c r="BE296" s="7">
        <f t="shared" si="527"/>
        <v>0</v>
      </c>
      <c r="BF296" s="7">
        <f t="shared" si="527"/>
        <v>0</v>
      </c>
      <c r="BG296" s="7">
        <f t="shared" si="527"/>
        <v>0</v>
      </c>
      <c r="BH296" s="7">
        <f t="shared" si="527"/>
        <v>0</v>
      </c>
      <c r="BI296" s="7">
        <f t="shared" si="527"/>
        <v>0</v>
      </c>
      <c r="BJ296" s="7">
        <f t="shared" si="527"/>
        <v>0</v>
      </c>
      <c r="BK296" s="7">
        <f t="shared" si="527"/>
        <v>0</v>
      </c>
      <c r="BL296" s="7">
        <f t="shared" si="527"/>
        <v>0</v>
      </c>
      <c r="BM296" s="7">
        <f t="shared" si="527"/>
        <v>0</v>
      </c>
      <c r="BN296" s="7">
        <f t="shared" si="527"/>
        <v>0</v>
      </c>
      <c r="BO296" s="7">
        <f t="shared" ref="BO296:CT296" si="528">IF(MIN((((BO279*-$GE$280)+BO289)),(BO63-BO284))&lt;0,0,(MIN((((BO279*-$GE$280)+BO289)),(BO63-BO284))))</f>
        <v>0</v>
      </c>
      <c r="BP296" s="7">
        <f t="shared" si="528"/>
        <v>0</v>
      </c>
      <c r="BQ296" s="7">
        <f t="shared" si="528"/>
        <v>0</v>
      </c>
      <c r="BR296" s="7">
        <f t="shared" si="528"/>
        <v>0</v>
      </c>
      <c r="BS296" s="7">
        <f t="shared" si="528"/>
        <v>0</v>
      </c>
      <c r="BT296" s="7">
        <f t="shared" si="528"/>
        <v>0</v>
      </c>
      <c r="BU296" s="7">
        <f t="shared" si="528"/>
        <v>0</v>
      </c>
      <c r="BV296" s="7">
        <f t="shared" si="528"/>
        <v>0</v>
      </c>
      <c r="BW296" s="7">
        <f t="shared" si="528"/>
        <v>0</v>
      </c>
      <c r="BX296" s="7">
        <f t="shared" si="528"/>
        <v>0</v>
      </c>
      <c r="BY296" s="7">
        <f t="shared" si="528"/>
        <v>0</v>
      </c>
      <c r="BZ296" s="7">
        <f t="shared" si="528"/>
        <v>0</v>
      </c>
      <c r="CA296" s="7">
        <f t="shared" si="528"/>
        <v>0</v>
      </c>
      <c r="CB296" s="7">
        <f t="shared" si="528"/>
        <v>0</v>
      </c>
      <c r="CC296" s="7">
        <f t="shared" si="528"/>
        <v>0</v>
      </c>
      <c r="CD296" s="7">
        <f t="shared" si="528"/>
        <v>0</v>
      </c>
      <c r="CE296" s="7">
        <f t="shared" si="528"/>
        <v>0</v>
      </c>
      <c r="CF296" s="7">
        <f t="shared" si="528"/>
        <v>0</v>
      </c>
      <c r="CG296" s="7">
        <f t="shared" si="528"/>
        <v>0</v>
      </c>
      <c r="CH296" s="7">
        <f t="shared" si="528"/>
        <v>0</v>
      </c>
      <c r="CI296" s="7">
        <f t="shared" si="528"/>
        <v>0</v>
      </c>
      <c r="CJ296" s="7">
        <f t="shared" si="528"/>
        <v>0</v>
      </c>
      <c r="CK296" s="7">
        <f t="shared" si="528"/>
        <v>0</v>
      </c>
      <c r="CL296" s="7">
        <f t="shared" si="528"/>
        <v>0</v>
      </c>
      <c r="CM296" s="7">
        <f t="shared" si="528"/>
        <v>0</v>
      </c>
      <c r="CN296" s="7">
        <f t="shared" si="528"/>
        <v>0</v>
      </c>
      <c r="CO296" s="7">
        <f t="shared" si="528"/>
        <v>0</v>
      </c>
      <c r="CP296" s="7">
        <f t="shared" si="528"/>
        <v>327101.99612896948</v>
      </c>
      <c r="CQ296" s="7">
        <f t="shared" si="528"/>
        <v>0</v>
      </c>
      <c r="CR296" s="7">
        <f t="shared" si="528"/>
        <v>0</v>
      </c>
      <c r="CS296" s="7">
        <f t="shared" si="528"/>
        <v>0</v>
      </c>
      <c r="CT296" s="7">
        <f t="shared" si="528"/>
        <v>0</v>
      </c>
      <c r="CU296" s="7">
        <f t="shared" ref="CU296:DZ296" si="529">IF(MIN((((CU279*-$GE$280)+CU289)),(CU63-CU284))&lt;0,0,(MIN((((CU279*-$GE$280)+CU289)),(CU63-CU284))))</f>
        <v>0</v>
      </c>
      <c r="CV296" s="7">
        <f t="shared" si="529"/>
        <v>0</v>
      </c>
      <c r="CW296" s="7">
        <f t="shared" si="529"/>
        <v>0</v>
      </c>
      <c r="CX296" s="7">
        <f t="shared" si="529"/>
        <v>0</v>
      </c>
      <c r="CY296" s="7">
        <f t="shared" si="529"/>
        <v>0</v>
      </c>
      <c r="CZ296" s="7">
        <f t="shared" si="529"/>
        <v>0</v>
      </c>
      <c r="DA296" s="7">
        <f t="shared" si="529"/>
        <v>0</v>
      </c>
      <c r="DB296" s="7">
        <f t="shared" si="529"/>
        <v>0</v>
      </c>
      <c r="DC296" s="7">
        <f t="shared" si="529"/>
        <v>0</v>
      </c>
      <c r="DD296" s="7">
        <f t="shared" si="529"/>
        <v>0</v>
      </c>
      <c r="DE296" s="7">
        <f t="shared" si="529"/>
        <v>0</v>
      </c>
      <c r="DF296" s="7">
        <f t="shared" si="529"/>
        <v>0</v>
      </c>
      <c r="DG296" s="7">
        <f t="shared" si="529"/>
        <v>0</v>
      </c>
      <c r="DH296" s="7">
        <f t="shared" si="529"/>
        <v>0</v>
      </c>
      <c r="DI296" s="7">
        <f t="shared" si="529"/>
        <v>0</v>
      </c>
      <c r="DJ296" s="7">
        <f t="shared" si="529"/>
        <v>0</v>
      </c>
      <c r="DK296" s="7">
        <f t="shared" si="529"/>
        <v>0</v>
      </c>
      <c r="DL296" s="7">
        <f t="shared" si="529"/>
        <v>0</v>
      </c>
      <c r="DM296" s="7">
        <f t="shared" si="529"/>
        <v>0</v>
      </c>
      <c r="DN296" s="7">
        <f t="shared" si="529"/>
        <v>0</v>
      </c>
      <c r="DO296" s="7">
        <f t="shared" si="529"/>
        <v>0</v>
      </c>
      <c r="DP296" s="7">
        <f t="shared" si="529"/>
        <v>0</v>
      </c>
      <c r="DQ296" s="7">
        <f t="shared" si="529"/>
        <v>0</v>
      </c>
      <c r="DR296" s="7">
        <f t="shared" si="529"/>
        <v>0</v>
      </c>
      <c r="DS296" s="7">
        <f t="shared" si="529"/>
        <v>0</v>
      </c>
      <c r="DT296" s="7">
        <f t="shared" si="529"/>
        <v>0</v>
      </c>
      <c r="DU296" s="7">
        <f t="shared" si="529"/>
        <v>0</v>
      </c>
      <c r="DV296" s="7">
        <f t="shared" si="529"/>
        <v>0</v>
      </c>
      <c r="DW296" s="7">
        <f t="shared" si="529"/>
        <v>0</v>
      </c>
      <c r="DX296" s="7">
        <f t="shared" si="529"/>
        <v>0</v>
      </c>
      <c r="DY296" s="7">
        <f t="shared" si="529"/>
        <v>0</v>
      </c>
      <c r="DZ296" s="7">
        <f t="shared" si="529"/>
        <v>0</v>
      </c>
      <c r="EA296" s="7">
        <f t="shared" ref="EA296:FF296" si="530">IF(MIN((((EA279*-$GE$280)+EA289)),(EA63-EA284))&lt;0,0,(MIN((((EA279*-$GE$280)+EA289)),(EA63-EA284))))</f>
        <v>0</v>
      </c>
      <c r="EB296" s="7">
        <f t="shared" si="530"/>
        <v>0</v>
      </c>
      <c r="EC296" s="7">
        <f t="shared" si="530"/>
        <v>0</v>
      </c>
      <c r="ED296" s="7">
        <f t="shared" si="530"/>
        <v>0</v>
      </c>
      <c r="EE296" s="7">
        <f t="shared" si="530"/>
        <v>0</v>
      </c>
      <c r="EF296" s="7">
        <f t="shared" si="530"/>
        <v>0</v>
      </c>
      <c r="EG296" s="7">
        <f t="shared" si="530"/>
        <v>0</v>
      </c>
      <c r="EH296" s="7">
        <f t="shared" si="530"/>
        <v>0</v>
      </c>
      <c r="EI296" s="7">
        <f t="shared" si="530"/>
        <v>0</v>
      </c>
      <c r="EJ296" s="7">
        <f t="shared" si="530"/>
        <v>0</v>
      </c>
      <c r="EK296" s="7">
        <f t="shared" si="530"/>
        <v>0</v>
      </c>
      <c r="EL296" s="7">
        <f t="shared" si="530"/>
        <v>0</v>
      </c>
      <c r="EM296" s="7">
        <f t="shared" si="530"/>
        <v>0</v>
      </c>
      <c r="EN296" s="7">
        <f t="shared" si="530"/>
        <v>0</v>
      </c>
      <c r="EO296" s="7">
        <f t="shared" si="530"/>
        <v>0</v>
      </c>
      <c r="EP296" s="7">
        <f t="shared" si="530"/>
        <v>0</v>
      </c>
      <c r="EQ296" s="7">
        <f t="shared" si="530"/>
        <v>0</v>
      </c>
      <c r="ER296" s="7">
        <f t="shared" si="530"/>
        <v>0</v>
      </c>
      <c r="ES296" s="7">
        <f t="shared" si="530"/>
        <v>0</v>
      </c>
      <c r="ET296" s="7">
        <f t="shared" si="530"/>
        <v>0</v>
      </c>
      <c r="EU296" s="7">
        <f t="shared" si="530"/>
        <v>0</v>
      </c>
      <c r="EV296" s="7">
        <f t="shared" si="530"/>
        <v>0</v>
      </c>
      <c r="EW296" s="7">
        <f t="shared" si="530"/>
        <v>0</v>
      </c>
      <c r="EX296" s="7">
        <f t="shared" si="530"/>
        <v>0</v>
      </c>
      <c r="EY296" s="7">
        <f t="shared" si="530"/>
        <v>0</v>
      </c>
      <c r="EZ296" s="7">
        <f t="shared" si="530"/>
        <v>0</v>
      </c>
      <c r="FA296" s="7">
        <f t="shared" si="530"/>
        <v>0</v>
      </c>
      <c r="FB296" s="7">
        <f t="shared" si="530"/>
        <v>0</v>
      </c>
      <c r="FC296" s="7">
        <f t="shared" si="530"/>
        <v>0</v>
      </c>
      <c r="FD296" s="7">
        <f t="shared" si="530"/>
        <v>0</v>
      </c>
      <c r="FE296" s="7">
        <f t="shared" si="530"/>
        <v>0</v>
      </c>
      <c r="FF296" s="7">
        <f t="shared" si="530"/>
        <v>0</v>
      </c>
      <c r="FG296" s="7">
        <f t="shared" ref="FG296:FX296" si="531">IF(MIN((((FG279*-$GE$280)+FG289)),(FG63-FG284))&lt;0,0,(MIN((((FG279*-$GE$280)+FG289)),(FG63-FG284))))</f>
        <v>0</v>
      </c>
      <c r="FH296" s="7">
        <f t="shared" si="531"/>
        <v>0</v>
      </c>
      <c r="FI296" s="7">
        <f t="shared" si="531"/>
        <v>0</v>
      </c>
      <c r="FJ296" s="7">
        <f t="shared" si="531"/>
        <v>0</v>
      </c>
      <c r="FK296" s="7">
        <f t="shared" si="531"/>
        <v>0</v>
      </c>
      <c r="FL296" s="7">
        <f t="shared" si="531"/>
        <v>0</v>
      </c>
      <c r="FM296" s="7">
        <f t="shared" si="531"/>
        <v>0</v>
      </c>
      <c r="FN296" s="7">
        <f t="shared" si="531"/>
        <v>0</v>
      </c>
      <c r="FO296" s="7">
        <f t="shared" si="531"/>
        <v>0</v>
      </c>
      <c r="FP296" s="7">
        <f t="shared" si="531"/>
        <v>0</v>
      </c>
      <c r="FQ296" s="7">
        <f t="shared" si="531"/>
        <v>0</v>
      </c>
      <c r="FR296" s="7">
        <f t="shared" si="531"/>
        <v>0</v>
      </c>
      <c r="FS296" s="7">
        <f t="shared" si="531"/>
        <v>0</v>
      </c>
      <c r="FT296" s="7">
        <f t="shared" si="531"/>
        <v>0</v>
      </c>
      <c r="FU296" s="7">
        <f t="shared" si="531"/>
        <v>0</v>
      </c>
      <c r="FV296" s="7">
        <f t="shared" si="531"/>
        <v>0</v>
      </c>
      <c r="FW296" s="7">
        <f t="shared" si="531"/>
        <v>0</v>
      </c>
      <c r="FX296" s="7">
        <f t="shared" si="531"/>
        <v>0</v>
      </c>
      <c r="FY296" s="7"/>
      <c r="FZ296" s="103">
        <f>SUM(C296:FX296)</f>
        <v>327101.99612896948</v>
      </c>
      <c r="GA296" s="12"/>
      <c r="GB296" s="109" t="s">
        <v>686</v>
      </c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 t="s">
        <v>2</v>
      </c>
      <c r="FV297" s="7"/>
      <c r="FW297" s="7"/>
      <c r="FX297" s="7"/>
      <c r="FY297" s="7"/>
      <c r="FZ297" s="103"/>
      <c r="GA297" s="7"/>
      <c r="GB297" s="7"/>
      <c r="GC297" s="110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687</v>
      </c>
      <c r="B298" s="7" t="s">
        <v>688</v>
      </c>
      <c r="C298" s="7">
        <f>(C292-C296)/C103</f>
        <v>9043.4617669586896</v>
      </c>
      <c r="D298" s="7">
        <f t="shared" ref="D298:BO298" si="532">(D292-D296)/D103</f>
        <v>8861.2321638265403</v>
      </c>
      <c r="E298" s="7">
        <f t="shared" si="532"/>
        <v>9529.5094955276109</v>
      </c>
      <c r="F298" s="7">
        <f t="shared" si="532"/>
        <v>8636.2990789633277</v>
      </c>
      <c r="G298" s="7">
        <f t="shared" si="532"/>
        <v>9330.5261520760268</v>
      </c>
      <c r="H298" s="7">
        <f t="shared" si="532"/>
        <v>9160.7347348622498</v>
      </c>
      <c r="I298" s="7">
        <f t="shared" si="532"/>
        <v>9371.1669086602506</v>
      </c>
      <c r="J298" s="7">
        <f t="shared" si="532"/>
        <v>8893.9392935317228</v>
      </c>
      <c r="K298" s="7">
        <f t="shared" si="532"/>
        <v>12265.391233955455</v>
      </c>
      <c r="L298" s="7">
        <f t="shared" si="532"/>
        <v>9339.2317185358661</v>
      </c>
      <c r="M298" s="7">
        <f t="shared" si="532"/>
        <v>10464.54904072409</v>
      </c>
      <c r="N298" s="7">
        <f t="shared" si="532"/>
        <v>8965.6336351967821</v>
      </c>
      <c r="O298" s="7">
        <f t="shared" si="532"/>
        <v>8612.5056998444506</v>
      </c>
      <c r="P298" s="7">
        <f t="shared" si="532"/>
        <v>13955.920827753373</v>
      </c>
      <c r="Q298" s="7">
        <f t="shared" si="532"/>
        <v>9660.1160101114274</v>
      </c>
      <c r="R298" s="7">
        <f t="shared" si="532"/>
        <v>8491.3328492610544</v>
      </c>
      <c r="S298" s="7">
        <f t="shared" si="532"/>
        <v>9131.2423899711848</v>
      </c>
      <c r="T298" s="7">
        <f t="shared" si="532"/>
        <v>15690.42442777299</v>
      </c>
      <c r="U298" s="7">
        <f t="shared" si="532"/>
        <v>18422.214534202278</v>
      </c>
      <c r="V298" s="7">
        <f t="shared" si="532"/>
        <v>11670.970177125841</v>
      </c>
      <c r="W298" s="7">
        <f t="shared" si="532"/>
        <v>16066.746483094983</v>
      </c>
      <c r="X298" s="7">
        <f t="shared" si="532"/>
        <v>18217.940221534835</v>
      </c>
      <c r="Y298" s="7">
        <f t="shared" si="532"/>
        <v>8832.8261590355323</v>
      </c>
      <c r="Z298" s="7">
        <f t="shared" si="532"/>
        <v>12711.965012156908</v>
      </c>
      <c r="AA298" s="7">
        <f t="shared" si="532"/>
        <v>8792.4375887946499</v>
      </c>
      <c r="AB298" s="7">
        <f t="shared" si="532"/>
        <v>8832.9095118079622</v>
      </c>
      <c r="AC298" s="7">
        <f t="shared" si="532"/>
        <v>9048.5697010576259</v>
      </c>
      <c r="AD298" s="7">
        <f t="shared" si="532"/>
        <v>8787.188504243295</v>
      </c>
      <c r="AE298" s="7">
        <f t="shared" si="532"/>
        <v>16169.72694532783</v>
      </c>
      <c r="AF298" s="7">
        <f t="shared" si="532"/>
        <v>14971.434191872</v>
      </c>
      <c r="AG298" s="7">
        <f t="shared" si="532"/>
        <v>9695.9933405350876</v>
      </c>
      <c r="AH298" s="7">
        <f t="shared" si="532"/>
        <v>8795.7734149035441</v>
      </c>
      <c r="AI298" s="7">
        <f t="shared" si="532"/>
        <v>11093.245002869411</v>
      </c>
      <c r="AJ298" s="7">
        <f t="shared" si="532"/>
        <v>15724.188966753869</v>
      </c>
      <c r="AK298" s="7">
        <f t="shared" si="532"/>
        <v>13958.747402825717</v>
      </c>
      <c r="AL298" s="7">
        <f t="shared" si="532"/>
        <v>12432.086048498944</v>
      </c>
      <c r="AM298" s="7">
        <f t="shared" si="532"/>
        <v>9957.1113479982196</v>
      </c>
      <c r="AN298" s="7">
        <f t="shared" si="532"/>
        <v>11101.134785046488</v>
      </c>
      <c r="AO298" s="7">
        <f t="shared" si="532"/>
        <v>8799.8279455215252</v>
      </c>
      <c r="AP298" s="7">
        <f t="shared" si="532"/>
        <v>9341.1003477790946</v>
      </c>
      <c r="AQ298" s="7">
        <f t="shared" si="532"/>
        <v>14122.928694923427</v>
      </c>
      <c r="AR298" s="7">
        <f t="shared" si="532"/>
        <v>8606.8120129025265</v>
      </c>
      <c r="AS298" s="7">
        <f t="shared" si="532"/>
        <v>9407.1604920063528</v>
      </c>
      <c r="AT298" s="7">
        <f t="shared" si="532"/>
        <v>8843.8651807283695</v>
      </c>
      <c r="AU298" s="7">
        <f t="shared" si="532"/>
        <v>13235.921734907746</v>
      </c>
      <c r="AV298" s="7">
        <f t="shared" si="532"/>
        <v>12482.839711437411</v>
      </c>
      <c r="AW298" s="7">
        <f t="shared" si="532"/>
        <v>13113.494723515636</v>
      </c>
      <c r="AX298" s="7">
        <f t="shared" si="532"/>
        <v>19387.164409290188</v>
      </c>
      <c r="AY298" s="7">
        <f t="shared" si="532"/>
        <v>10604.377614103063</v>
      </c>
      <c r="AZ298" s="7">
        <f t="shared" si="532"/>
        <v>9240.946855249389</v>
      </c>
      <c r="BA298" s="7">
        <f t="shared" si="532"/>
        <v>8505.0928716324725</v>
      </c>
      <c r="BB298" s="7">
        <f t="shared" si="532"/>
        <v>8562.7251642703322</v>
      </c>
      <c r="BC298" s="7">
        <f t="shared" si="532"/>
        <v>8884.8805286768838</v>
      </c>
      <c r="BD298" s="7">
        <f t="shared" si="532"/>
        <v>8501.6468701350732</v>
      </c>
      <c r="BE298" s="7">
        <f t="shared" si="532"/>
        <v>9101.8772957898109</v>
      </c>
      <c r="BF298" s="7">
        <f t="shared" si="532"/>
        <v>8488.8474479203142</v>
      </c>
      <c r="BG298" s="7">
        <f t="shared" si="532"/>
        <v>9476.8176011468004</v>
      </c>
      <c r="BH298" s="7">
        <f t="shared" si="532"/>
        <v>9810.6016975908296</v>
      </c>
      <c r="BI298" s="7">
        <f t="shared" si="532"/>
        <v>13366.804031489995</v>
      </c>
      <c r="BJ298" s="7">
        <f t="shared" si="532"/>
        <v>8501.4465322033539</v>
      </c>
      <c r="BK298" s="7">
        <f t="shared" si="532"/>
        <v>8561.3142177867248</v>
      </c>
      <c r="BL298" s="7">
        <f t="shared" si="532"/>
        <v>14975.844704464129</v>
      </c>
      <c r="BM298" s="7">
        <f t="shared" si="532"/>
        <v>12696.913488814684</v>
      </c>
      <c r="BN298" s="7">
        <f t="shared" si="532"/>
        <v>8546.3957466483316</v>
      </c>
      <c r="BO298" s="7">
        <f t="shared" si="532"/>
        <v>8735.7504043998106</v>
      </c>
      <c r="BP298" s="7">
        <f t="shared" ref="BP298:EA298" si="533">(BP292-BP296)/BP103</f>
        <v>14433.242956778966</v>
      </c>
      <c r="BQ298" s="7">
        <f t="shared" si="533"/>
        <v>9316.934566859436</v>
      </c>
      <c r="BR298" s="7">
        <f t="shared" si="533"/>
        <v>8745.1898246835226</v>
      </c>
      <c r="BS298" s="7">
        <f t="shared" si="533"/>
        <v>9708.0809449058816</v>
      </c>
      <c r="BT298" s="7">
        <f t="shared" si="533"/>
        <v>10480.726064390836</v>
      </c>
      <c r="BU298" s="7">
        <f t="shared" si="533"/>
        <v>10889.866680861405</v>
      </c>
      <c r="BV298" s="7">
        <f t="shared" si="533"/>
        <v>8967.1077161880239</v>
      </c>
      <c r="BW298" s="7">
        <f t="shared" si="533"/>
        <v>8782.6796482879327</v>
      </c>
      <c r="BX298" s="7">
        <f t="shared" si="533"/>
        <v>18216.101641224053</v>
      </c>
      <c r="BY298" s="7">
        <f t="shared" si="533"/>
        <v>9998.1495751576658</v>
      </c>
      <c r="BZ298" s="7">
        <f t="shared" si="533"/>
        <v>12700.579877790011</v>
      </c>
      <c r="CA298" s="7">
        <f t="shared" si="533"/>
        <v>15927.124334586037</v>
      </c>
      <c r="CB298" s="7">
        <f t="shared" si="533"/>
        <v>8758.0518263261529</v>
      </c>
      <c r="CC298" s="7">
        <f t="shared" si="533"/>
        <v>13829.905962575567</v>
      </c>
      <c r="CD298" s="7">
        <f t="shared" si="533"/>
        <v>18402.995728125716</v>
      </c>
      <c r="CE298" s="7">
        <f t="shared" si="533"/>
        <v>15304.88022058322</v>
      </c>
      <c r="CF298" s="7">
        <f t="shared" si="533"/>
        <v>15233.544549659235</v>
      </c>
      <c r="CG298" s="7">
        <f t="shared" si="533"/>
        <v>13533.374628581367</v>
      </c>
      <c r="CH298" s="7">
        <f t="shared" si="533"/>
        <v>16978.524648403898</v>
      </c>
      <c r="CI298" s="7">
        <f t="shared" si="533"/>
        <v>9262.9805902563348</v>
      </c>
      <c r="CJ298" s="7">
        <f t="shared" si="533"/>
        <v>9551.3378816627719</v>
      </c>
      <c r="CK298" s="7">
        <f t="shared" si="533"/>
        <v>8722.5583122287444</v>
      </c>
      <c r="CL298" s="7">
        <f t="shared" si="533"/>
        <v>9286.8638242133948</v>
      </c>
      <c r="CM298" s="7">
        <f t="shared" si="533"/>
        <v>10010.976918656554</v>
      </c>
      <c r="CN298" s="7">
        <f t="shared" si="533"/>
        <v>8498.1151940303062</v>
      </c>
      <c r="CO298" s="7">
        <f t="shared" si="533"/>
        <v>8501.1093802246705</v>
      </c>
      <c r="CP298" s="7">
        <f t="shared" si="533"/>
        <v>9719.098399361179</v>
      </c>
      <c r="CQ298" s="7">
        <f t="shared" si="533"/>
        <v>9962.9494496472871</v>
      </c>
      <c r="CR298" s="7">
        <f t="shared" si="533"/>
        <v>14370.59645385232</v>
      </c>
      <c r="CS298" s="7">
        <f t="shared" si="533"/>
        <v>10950.65582084278</v>
      </c>
      <c r="CT298" s="7">
        <f t="shared" si="533"/>
        <v>16907.497383594917</v>
      </c>
      <c r="CU298" s="7">
        <f t="shared" si="533"/>
        <v>8427.9289230910927</v>
      </c>
      <c r="CV298" s="7">
        <f t="shared" si="533"/>
        <v>16997.181499805381</v>
      </c>
      <c r="CW298" s="7">
        <f t="shared" si="533"/>
        <v>14114.070640112903</v>
      </c>
      <c r="CX298" s="7">
        <f t="shared" si="533"/>
        <v>9935.8422989708379</v>
      </c>
      <c r="CY298" s="7">
        <f t="shared" si="533"/>
        <v>18451.960830317843</v>
      </c>
      <c r="CZ298" s="7">
        <f t="shared" si="533"/>
        <v>8677.8154039248675</v>
      </c>
      <c r="DA298" s="7">
        <f t="shared" si="533"/>
        <v>14364.836766662404</v>
      </c>
      <c r="DB298" s="7">
        <f t="shared" si="533"/>
        <v>11661.681246993923</v>
      </c>
      <c r="DC298" s="7">
        <f t="shared" si="533"/>
        <v>15637.149460398983</v>
      </c>
      <c r="DD298" s="7">
        <f t="shared" si="533"/>
        <v>15350.169413837546</v>
      </c>
      <c r="DE298" s="7">
        <f t="shared" si="533"/>
        <v>10565.957530847734</v>
      </c>
      <c r="DF298" s="7">
        <f t="shared" si="533"/>
        <v>8501.2766223776653</v>
      </c>
      <c r="DG298" s="7">
        <f t="shared" si="533"/>
        <v>17729.140664384195</v>
      </c>
      <c r="DH298" s="7">
        <f t="shared" si="533"/>
        <v>8514.8495787884658</v>
      </c>
      <c r="DI298" s="7">
        <f t="shared" si="533"/>
        <v>8599.2075837894481</v>
      </c>
      <c r="DJ298" s="7">
        <f t="shared" si="533"/>
        <v>9670.1064945482394</v>
      </c>
      <c r="DK298" s="7">
        <f t="shared" si="533"/>
        <v>9944.1049665092196</v>
      </c>
      <c r="DL298" s="7">
        <f t="shared" si="533"/>
        <v>8969.888621953156</v>
      </c>
      <c r="DM298" s="7">
        <f t="shared" si="533"/>
        <v>14304.890891963592</v>
      </c>
      <c r="DN298" s="7">
        <f t="shared" si="533"/>
        <v>9289.8921589733618</v>
      </c>
      <c r="DO298" s="7">
        <f t="shared" si="533"/>
        <v>8880.3762763539617</v>
      </c>
      <c r="DP298" s="7">
        <f t="shared" si="533"/>
        <v>14581.223782628243</v>
      </c>
      <c r="DQ298" s="7">
        <f t="shared" si="533"/>
        <v>9527.1599584268351</v>
      </c>
      <c r="DR298" s="7">
        <f t="shared" si="533"/>
        <v>9411.4072744119294</v>
      </c>
      <c r="DS298" s="7">
        <f t="shared" si="533"/>
        <v>9961.3898223748856</v>
      </c>
      <c r="DT298" s="7">
        <f t="shared" si="533"/>
        <v>16120.700787970187</v>
      </c>
      <c r="DU298" s="7">
        <f t="shared" si="533"/>
        <v>10910.047437915195</v>
      </c>
      <c r="DV298" s="7">
        <f t="shared" si="533"/>
        <v>13615.305681455107</v>
      </c>
      <c r="DW298" s="7">
        <f t="shared" si="533"/>
        <v>11443.907763512621</v>
      </c>
      <c r="DX298" s="7">
        <f t="shared" si="533"/>
        <v>16985.948974207866</v>
      </c>
      <c r="DY298" s="7">
        <f t="shared" si="533"/>
        <v>12339.548127929367</v>
      </c>
      <c r="DZ298" s="7">
        <f t="shared" si="533"/>
        <v>9682.1351015204164</v>
      </c>
      <c r="EA298" s="7">
        <f t="shared" si="533"/>
        <v>9995.591232913921</v>
      </c>
      <c r="EB298" s="7">
        <f t="shared" ref="EB298:FX298" si="534">(EB292-EB296)/EB103</f>
        <v>9773.3639856906357</v>
      </c>
      <c r="EC298" s="7">
        <f t="shared" si="534"/>
        <v>11017.28555543015</v>
      </c>
      <c r="ED298" s="7">
        <f t="shared" si="534"/>
        <v>11512.604545658705</v>
      </c>
      <c r="EE298" s="7">
        <f t="shared" si="534"/>
        <v>14540.119745993816</v>
      </c>
      <c r="EF298" s="7">
        <f t="shared" si="534"/>
        <v>8994.4289243554649</v>
      </c>
      <c r="EG298" s="7">
        <f t="shared" si="534"/>
        <v>11634.135211967343</v>
      </c>
      <c r="EH298" s="7">
        <f t="shared" si="534"/>
        <v>12289.389280438943</v>
      </c>
      <c r="EI298" s="7">
        <f t="shared" si="534"/>
        <v>9145.1495612013532</v>
      </c>
      <c r="EJ298" s="7">
        <f t="shared" si="534"/>
        <v>8493.4103061353326</v>
      </c>
      <c r="EK298" s="7">
        <f t="shared" si="534"/>
        <v>9235.0436860760819</v>
      </c>
      <c r="EL298" s="7">
        <f t="shared" si="534"/>
        <v>9459.8601902792379</v>
      </c>
      <c r="EM298" s="7">
        <f t="shared" si="534"/>
        <v>10140.163317215432</v>
      </c>
      <c r="EN298" s="7">
        <f t="shared" si="534"/>
        <v>9213.3535967819826</v>
      </c>
      <c r="EO298" s="7">
        <f t="shared" si="534"/>
        <v>10708.913581044737</v>
      </c>
      <c r="EP298" s="7">
        <f t="shared" si="534"/>
        <v>11400.057332351094</v>
      </c>
      <c r="EQ298" s="7">
        <f t="shared" si="534"/>
        <v>8883.0572451102726</v>
      </c>
      <c r="ER298" s="7">
        <f t="shared" si="534"/>
        <v>12573.482829474999</v>
      </c>
      <c r="ES298" s="7">
        <f t="shared" si="534"/>
        <v>15609.791745773426</v>
      </c>
      <c r="ET298" s="7">
        <f t="shared" si="534"/>
        <v>15516.501174519353</v>
      </c>
      <c r="EU298" s="7">
        <f t="shared" si="534"/>
        <v>10327.013675426817</v>
      </c>
      <c r="EV298" s="7">
        <f t="shared" si="534"/>
        <v>18894.785211238133</v>
      </c>
      <c r="EW298" s="7">
        <f t="shared" si="534"/>
        <v>11901.648868834107</v>
      </c>
      <c r="EX298" s="7">
        <f t="shared" si="534"/>
        <v>15519.404307418024</v>
      </c>
      <c r="EY298" s="7">
        <f t="shared" si="534"/>
        <v>8751.0944525334653</v>
      </c>
      <c r="EZ298" s="7">
        <f t="shared" si="534"/>
        <v>15702.081295187201</v>
      </c>
      <c r="FA298" s="7">
        <f t="shared" si="534"/>
        <v>9422.2426757842841</v>
      </c>
      <c r="FB298" s="7">
        <f t="shared" si="534"/>
        <v>11414.0151664022</v>
      </c>
      <c r="FC298" s="7">
        <f t="shared" si="534"/>
        <v>8660.4915381976771</v>
      </c>
      <c r="FD298" s="7">
        <f t="shared" si="534"/>
        <v>10689.054315281102</v>
      </c>
      <c r="FE298" s="7">
        <f t="shared" si="534"/>
        <v>17424.200798863512</v>
      </c>
      <c r="FF298" s="7">
        <f t="shared" si="534"/>
        <v>13872.052549435981</v>
      </c>
      <c r="FG298" s="7">
        <f t="shared" si="534"/>
        <v>16505.717872663467</v>
      </c>
      <c r="FH298" s="7">
        <f t="shared" si="534"/>
        <v>17741.02781588192</v>
      </c>
      <c r="FI298" s="7">
        <f t="shared" si="534"/>
        <v>9001.2264827916479</v>
      </c>
      <c r="FJ298" s="7">
        <f t="shared" si="534"/>
        <v>8512.8343281670695</v>
      </c>
      <c r="FK298" s="7">
        <f t="shared" si="534"/>
        <v>8732.6478061435555</v>
      </c>
      <c r="FL298" s="7">
        <f t="shared" si="534"/>
        <v>8501.6468699025063</v>
      </c>
      <c r="FM298" s="7">
        <f t="shared" si="534"/>
        <v>8501.6468694132891</v>
      </c>
      <c r="FN298" s="7">
        <f t="shared" si="534"/>
        <v>9013.3713066647488</v>
      </c>
      <c r="FO298" s="7">
        <f t="shared" si="534"/>
        <v>9155.5718779647887</v>
      </c>
      <c r="FP298" s="7">
        <f t="shared" si="534"/>
        <v>9269.9898212967601</v>
      </c>
      <c r="FQ298" s="7">
        <f t="shared" si="534"/>
        <v>9291.7771246748271</v>
      </c>
      <c r="FR298" s="7">
        <f t="shared" si="534"/>
        <v>15015.279397997476</v>
      </c>
      <c r="FS298" s="7">
        <f t="shared" si="534"/>
        <v>13824.272558076435</v>
      </c>
      <c r="FT298" s="7">
        <f t="shared" si="534"/>
        <v>19613.925553254663</v>
      </c>
      <c r="FU298" s="7">
        <f t="shared" si="534"/>
        <v>10062.804653723431</v>
      </c>
      <c r="FV298" s="7">
        <f t="shared" si="534"/>
        <v>9596.2332904422619</v>
      </c>
      <c r="FW298" s="7">
        <f t="shared" si="534"/>
        <v>14975.149211117792</v>
      </c>
      <c r="FX298" s="7">
        <f t="shared" si="534"/>
        <v>19273.800541661582</v>
      </c>
      <c r="FY298" s="7"/>
      <c r="FZ298" s="7">
        <f>(FZ292-FZ296)/FZ103</f>
        <v>8990.8049151115993</v>
      </c>
      <c r="GA298" s="7" t="s">
        <v>689</v>
      </c>
      <c r="GB298" s="102">
        <f>FZ293+FZ294</f>
        <v>3140627103.1568775</v>
      </c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7"/>
      <c r="GA299" s="7"/>
      <c r="GB299" s="102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5" t="s">
        <v>690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691</v>
      </c>
      <c r="B301" s="7" t="s">
        <v>692</v>
      </c>
      <c r="C301" s="51">
        <f t="shared" ref="C301:AH301" si="535">ROUND(((C292-C296)-((C172+C176)*C302))/C98,2)</f>
        <v>9377.91</v>
      </c>
      <c r="D301" s="51">
        <f t="shared" si="535"/>
        <v>8861.41</v>
      </c>
      <c r="E301" s="51">
        <f t="shared" si="535"/>
        <v>9529.51</v>
      </c>
      <c r="F301" s="51">
        <f t="shared" si="535"/>
        <v>8636.2999999999993</v>
      </c>
      <c r="G301" s="51">
        <f t="shared" si="535"/>
        <v>9331.59</v>
      </c>
      <c r="H301" s="51">
        <f t="shared" si="535"/>
        <v>9162.17</v>
      </c>
      <c r="I301" s="51">
        <f t="shared" si="535"/>
        <v>9372.32</v>
      </c>
      <c r="J301" s="51">
        <f t="shared" si="535"/>
        <v>8893.94</v>
      </c>
      <c r="K301" s="51">
        <f t="shared" si="535"/>
        <v>12265.39</v>
      </c>
      <c r="L301" s="51">
        <f t="shared" si="535"/>
        <v>9339.23</v>
      </c>
      <c r="M301" s="51">
        <f t="shared" si="535"/>
        <v>10464.549999999999</v>
      </c>
      <c r="N301" s="51">
        <f t="shared" si="535"/>
        <v>8965.91</v>
      </c>
      <c r="O301" s="51">
        <f t="shared" si="535"/>
        <v>8612.51</v>
      </c>
      <c r="P301" s="51">
        <f t="shared" si="535"/>
        <v>13980.02</v>
      </c>
      <c r="Q301" s="51">
        <f t="shared" si="535"/>
        <v>9664.43</v>
      </c>
      <c r="R301" s="51">
        <f t="shared" si="535"/>
        <v>11573.64</v>
      </c>
      <c r="S301" s="51">
        <f t="shared" si="535"/>
        <v>9133.11</v>
      </c>
      <c r="T301" s="51">
        <f t="shared" si="535"/>
        <v>15690.42</v>
      </c>
      <c r="U301" s="51">
        <f t="shared" si="535"/>
        <v>18422.21</v>
      </c>
      <c r="V301" s="51">
        <f t="shared" si="535"/>
        <v>11670.97</v>
      </c>
      <c r="W301" s="51">
        <f t="shared" si="535"/>
        <v>16071.86</v>
      </c>
      <c r="X301" s="51">
        <f t="shared" si="535"/>
        <v>18217.939999999999</v>
      </c>
      <c r="Y301" s="51">
        <f t="shared" si="535"/>
        <v>11389.55</v>
      </c>
      <c r="Z301" s="51">
        <f t="shared" si="535"/>
        <v>12732.05</v>
      </c>
      <c r="AA301" s="51">
        <f t="shared" si="535"/>
        <v>8792.43</v>
      </c>
      <c r="AB301" s="51">
        <f t="shared" si="535"/>
        <v>8853.43</v>
      </c>
      <c r="AC301" s="51">
        <f t="shared" si="535"/>
        <v>9048.57</v>
      </c>
      <c r="AD301" s="51">
        <f t="shared" si="535"/>
        <v>8787.19</v>
      </c>
      <c r="AE301" s="51">
        <f t="shared" si="535"/>
        <v>16169.73</v>
      </c>
      <c r="AF301" s="51">
        <f t="shared" si="535"/>
        <v>14971.43</v>
      </c>
      <c r="AG301" s="51">
        <f t="shared" si="535"/>
        <v>9695.99</v>
      </c>
      <c r="AH301" s="51">
        <f t="shared" si="535"/>
        <v>8795.77</v>
      </c>
      <c r="AI301" s="51">
        <f t="shared" ref="AI301:BN301" si="536">ROUND(((AI292-AI296)-((AI172+AI176)*AI302))/AI98,2)</f>
        <v>11093.25</v>
      </c>
      <c r="AJ301" s="51">
        <f t="shared" si="536"/>
        <v>15724.19</v>
      </c>
      <c r="AK301" s="51">
        <f t="shared" si="536"/>
        <v>13958.75</v>
      </c>
      <c r="AL301" s="51">
        <f t="shared" si="536"/>
        <v>12432.09</v>
      </c>
      <c r="AM301" s="51">
        <f t="shared" si="536"/>
        <v>9957.11</v>
      </c>
      <c r="AN301" s="51">
        <f t="shared" si="536"/>
        <v>11101.13</v>
      </c>
      <c r="AO301" s="51">
        <f t="shared" si="536"/>
        <v>8799.9</v>
      </c>
      <c r="AP301" s="51">
        <f t="shared" si="536"/>
        <v>9345.2800000000007</v>
      </c>
      <c r="AQ301" s="51">
        <f t="shared" si="536"/>
        <v>14122.93</v>
      </c>
      <c r="AR301" s="51">
        <f t="shared" si="536"/>
        <v>8614.56</v>
      </c>
      <c r="AS301" s="51">
        <f t="shared" si="536"/>
        <v>9407.43</v>
      </c>
      <c r="AT301" s="51">
        <f t="shared" si="536"/>
        <v>8844.43</v>
      </c>
      <c r="AU301" s="51">
        <f t="shared" si="536"/>
        <v>13235.92</v>
      </c>
      <c r="AV301" s="51">
        <f t="shared" si="536"/>
        <v>12482.84</v>
      </c>
      <c r="AW301" s="51">
        <f t="shared" si="536"/>
        <v>13113.49</v>
      </c>
      <c r="AX301" s="51">
        <f t="shared" si="536"/>
        <v>19387.16</v>
      </c>
      <c r="AY301" s="51">
        <f t="shared" si="536"/>
        <v>10604.38</v>
      </c>
      <c r="AZ301" s="51">
        <f t="shared" si="536"/>
        <v>9240.9599999999991</v>
      </c>
      <c r="BA301" s="51">
        <f t="shared" si="536"/>
        <v>8505.09</v>
      </c>
      <c r="BB301" s="51">
        <f t="shared" si="536"/>
        <v>8562.75</v>
      </c>
      <c r="BC301" s="51">
        <f t="shared" si="536"/>
        <v>8892.76</v>
      </c>
      <c r="BD301" s="51">
        <f t="shared" si="536"/>
        <v>8501.7099999999991</v>
      </c>
      <c r="BE301" s="51">
        <f t="shared" si="536"/>
        <v>9101.8799999999992</v>
      </c>
      <c r="BF301" s="51">
        <f t="shared" si="536"/>
        <v>8501.64</v>
      </c>
      <c r="BG301" s="51">
        <f t="shared" si="536"/>
        <v>9476.82</v>
      </c>
      <c r="BH301" s="51">
        <f t="shared" si="536"/>
        <v>9879.39</v>
      </c>
      <c r="BI301" s="51">
        <f t="shared" si="536"/>
        <v>13504.78</v>
      </c>
      <c r="BJ301" s="51">
        <f t="shared" si="536"/>
        <v>8501.6200000000008</v>
      </c>
      <c r="BK301" s="51">
        <f t="shared" si="536"/>
        <v>8808.65</v>
      </c>
      <c r="BL301" s="51">
        <f t="shared" si="536"/>
        <v>15275.94</v>
      </c>
      <c r="BM301" s="51">
        <f t="shared" si="536"/>
        <v>12730.79</v>
      </c>
      <c r="BN301" s="51">
        <f t="shared" si="536"/>
        <v>8546.9699999999993</v>
      </c>
      <c r="BO301" s="51">
        <f t="shared" ref="BO301:CT301" si="537">ROUND(((BO292-BO296)-((BO172+BO176)*BO302))/BO98,2)</f>
        <v>8735.75</v>
      </c>
      <c r="BP301" s="51">
        <f t="shared" si="537"/>
        <v>14433.24</v>
      </c>
      <c r="BQ301" s="51">
        <f t="shared" si="537"/>
        <v>9317.09</v>
      </c>
      <c r="BR301" s="51">
        <f t="shared" si="537"/>
        <v>8745.23</v>
      </c>
      <c r="BS301" s="51">
        <f t="shared" si="537"/>
        <v>9708.08</v>
      </c>
      <c r="BT301" s="51">
        <f t="shared" si="537"/>
        <v>10480.73</v>
      </c>
      <c r="BU301" s="51">
        <f t="shared" si="537"/>
        <v>10889.87</v>
      </c>
      <c r="BV301" s="51">
        <f t="shared" si="537"/>
        <v>8967.11</v>
      </c>
      <c r="BW301" s="51">
        <f t="shared" si="537"/>
        <v>8782.68</v>
      </c>
      <c r="BX301" s="51">
        <f t="shared" si="537"/>
        <v>18216.099999999999</v>
      </c>
      <c r="BY301" s="51">
        <f t="shared" si="537"/>
        <v>9998.15</v>
      </c>
      <c r="BZ301" s="51">
        <f t="shared" si="537"/>
        <v>12700.58</v>
      </c>
      <c r="CA301" s="51">
        <f t="shared" si="537"/>
        <v>15927.12</v>
      </c>
      <c r="CB301" s="51">
        <f t="shared" si="537"/>
        <v>8760.91</v>
      </c>
      <c r="CC301" s="51">
        <f t="shared" si="537"/>
        <v>13829.91</v>
      </c>
      <c r="CD301" s="51">
        <f t="shared" si="537"/>
        <v>18403</v>
      </c>
      <c r="CE301" s="51">
        <f t="shared" si="537"/>
        <v>15304.88</v>
      </c>
      <c r="CF301" s="51">
        <f t="shared" si="537"/>
        <v>15233.54</v>
      </c>
      <c r="CG301" s="51">
        <f t="shared" si="537"/>
        <v>13533.37</v>
      </c>
      <c r="CH301" s="51">
        <f t="shared" si="537"/>
        <v>16978.52</v>
      </c>
      <c r="CI301" s="51">
        <f t="shared" si="537"/>
        <v>9262.98</v>
      </c>
      <c r="CJ301" s="51">
        <f t="shared" si="537"/>
        <v>9551.34</v>
      </c>
      <c r="CK301" s="51">
        <f t="shared" si="537"/>
        <v>8980.56</v>
      </c>
      <c r="CL301" s="51">
        <f t="shared" si="537"/>
        <v>9297.17</v>
      </c>
      <c r="CM301" s="51">
        <f t="shared" si="537"/>
        <v>10125.6</v>
      </c>
      <c r="CN301" s="51">
        <f t="shared" si="537"/>
        <v>8501.65</v>
      </c>
      <c r="CO301" s="51">
        <f t="shared" si="537"/>
        <v>8501.66</v>
      </c>
      <c r="CP301" s="51">
        <f t="shared" si="537"/>
        <v>9720.7999999999993</v>
      </c>
      <c r="CQ301" s="51">
        <f t="shared" si="537"/>
        <v>9962.9500000000007</v>
      </c>
      <c r="CR301" s="51">
        <f t="shared" si="537"/>
        <v>14370.6</v>
      </c>
      <c r="CS301" s="51">
        <f t="shared" si="537"/>
        <v>10950.66</v>
      </c>
      <c r="CT301" s="51">
        <f t="shared" si="537"/>
        <v>16907.5</v>
      </c>
      <c r="CU301" s="51">
        <f t="shared" ref="CU301:DZ301" si="538">ROUND(((CU292-CU296)-((CU172+CU176)*CU302))/CU98,2)</f>
        <v>10401.620000000001</v>
      </c>
      <c r="CV301" s="51">
        <f t="shared" si="538"/>
        <v>16997.18</v>
      </c>
      <c r="CW301" s="51">
        <f t="shared" si="538"/>
        <v>14114.07</v>
      </c>
      <c r="CX301" s="51">
        <f t="shared" si="538"/>
        <v>9935.84</v>
      </c>
      <c r="CY301" s="51">
        <f t="shared" si="538"/>
        <v>18451.96</v>
      </c>
      <c r="CZ301" s="51">
        <f t="shared" si="538"/>
        <v>8677.82</v>
      </c>
      <c r="DA301" s="51">
        <f t="shared" si="538"/>
        <v>14364.84</v>
      </c>
      <c r="DB301" s="51">
        <f t="shared" si="538"/>
        <v>11661.68</v>
      </c>
      <c r="DC301" s="51">
        <f t="shared" si="538"/>
        <v>15637.15</v>
      </c>
      <c r="DD301" s="51">
        <f t="shared" si="538"/>
        <v>15350.17</v>
      </c>
      <c r="DE301" s="51">
        <f t="shared" si="538"/>
        <v>10565.96</v>
      </c>
      <c r="DF301" s="51">
        <f t="shared" si="538"/>
        <v>8501.65</v>
      </c>
      <c r="DG301" s="51">
        <f t="shared" si="538"/>
        <v>17826.32</v>
      </c>
      <c r="DH301" s="51">
        <f t="shared" si="538"/>
        <v>8515.0300000000007</v>
      </c>
      <c r="DI301" s="51">
        <f t="shared" si="538"/>
        <v>8599.58</v>
      </c>
      <c r="DJ301" s="51">
        <f t="shared" si="538"/>
        <v>9672.2000000000007</v>
      </c>
      <c r="DK301" s="51">
        <f t="shared" si="538"/>
        <v>9946.0300000000007</v>
      </c>
      <c r="DL301" s="51">
        <f t="shared" si="538"/>
        <v>8969.89</v>
      </c>
      <c r="DM301" s="51">
        <f t="shared" si="538"/>
        <v>14304.89</v>
      </c>
      <c r="DN301" s="51">
        <f t="shared" si="538"/>
        <v>9289.89</v>
      </c>
      <c r="DO301" s="51">
        <f t="shared" si="538"/>
        <v>8880.3799999999992</v>
      </c>
      <c r="DP301" s="51">
        <f t="shared" si="538"/>
        <v>14581.22</v>
      </c>
      <c r="DQ301" s="51">
        <f t="shared" si="538"/>
        <v>9527.16</v>
      </c>
      <c r="DR301" s="51">
        <f t="shared" si="538"/>
        <v>9411.41</v>
      </c>
      <c r="DS301" s="51">
        <f t="shared" si="538"/>
        <v>9961.39</v>
      </c>
      <c r="DT301" s="51">
        <f t="shared" si="538"/>
        <v>16120.7</v>
      </c>
      <c r="DU301" s="51">
        <f t="shared" si="538"/>
        <v>10910.05</v>
      </c>
      <c r="DV301" s="51">
        <f t="shared" si="538"/>
        <v>13615.31</v>
      </c>
      <c r="DW301" s="51">
        <f t="shared" si="538"/>
        <v>11443.91</v>
      </c>
      <c r="DX301" s="51">
        <f t="shared" si="538"/>
        <v>16985.95</v>
      </c>
      <c r="DY301" s="51">
        <f t="shared" si="538"/>
        <v>12339.55</v>
      </c>
      <c r="DZ301" s="51">
        <f t="shared" si="538"/>
        <v>9684.0400000000009</v>
      </c>
      <c r="EA301" s="51">
        <f t="shared" ref="EA301:FF301" si="539">ROUND(((EA292-EA296)-((EA172+EA176)*EA302))/EA98,2)</f>
        <v>9995.59</v>
      </c>
      <c r="EB301" s="51">
        <f t="shared" si="539"/>
        <v>9773.36</v>
      </c>
      <c r="EC301" s="51">
        <f t="shared" si="539"/>
        <v>11017.29</v>
      </c>
      <c r="ED301" s="51">
        <f t="shared" si="539"/>
        <v>11512.6</v>
      </c>
      <c r="EE301" s="51">
        <f t="shared" si="539"/>
        <v>14540.12</v>
      </c>
      <c r="EF301" s="51">
        <f t="shared" si="539"/>
        <v>8995.83</v>
      </c>
      <c r="EG301" s="51">
        <f t="shared" si="539"/>
        <v>11634.14</v>
      </c>
      <c r="EH301" s="51">
        <f t="shared" si="539"/>
        <v>12306.14</v>
      </c>
      <c r="EI301" s="51">
        <f t="shared" si="539"/>
        <v>9145.2099999999991</v>
      </c>
      <c r="EJ301" s="51">
        <f t="shared" si="539"/>
        <v>8501.6299999999992</v>
      </c>
      <c r="EK301" s="51">
        <f t="shared" si="539"/>
        <v>9235.0400000000009</v>
      </c>
      <c r="EL301" s="51">
        <f t="shared" si="539"/>
        <v>9459.86</v>
      </c>
      <c r="EM301" s="51">
        <f t="shared" si="539"/>
        <v>10140.16</v>
      </c>
      <c r="EN301" s="51">
        <f t="shared" si="539"/>
        <v>9326.02</v>
      </c>
      <c r="EO301" s="51">
        <f t="shared" si="539"/>
        <v>10708.91</v>
      </c>
      <c r="EP301" s="51">
        <f t="shared" si="539"/>
        <v>11400.06</v>
      </c>
      <c r="EQ301" s="51">
        <f t="shared" si="539"/>
        <v>8883.06</v>
      </c>
      <c r="ER301" s="51">
        <f t="shared" si="539"/>
        <v>12588.12</v>
      </c>
      <c r="ES301" s="51">
        <f t="shared" si="539"/>
        <v>15609.79</v>
      </c>
      <c r="ET301" s="51">
        <f t="shared" si="539"/>
        <v>15516.5</v>
      </c>
      <c r="EU301" s="51">
        <f t="shared" si="539"/>
        <v>10327.01</v>
      </c>
      <c r="EV301" s="51">
        <f t="shared" si="539"/>
        <v>19028.009999999998</v>
      </c>
      <c r="EW301" s="51">
        <f t="shared" si="539"/>
        <v>11901.65</v>
      </c>
      <c r="EX301" s="51">
        <f t="shared" si="539"/>
        <v>15519.4</v>
      </c>
      <c r="EY301" s="51">
        <f t="shared" si="539"/>
        <v>10462.74</v>
      </c>
      <c r="EZ301" s="51">
        <f t="shared" si="539"/>
        <v>15702.08</v>
      </c>
      <c r="FA301" s="51">
        <f t="shared" si="539"/>
        <v>9422.99</v>
      </c>
      <c r="FB301" s="51">
        <f t="shared" si="539"/>
        <v>11414.02</v>
      </c>
      <c r="FC301" s="51">
        <f t="shared" si="539"/>
        <v>8660.41</v>
      </c>
      <c r="FD301" s="51">
        <f t="shared" si="539"/>
        <v>10689.05</v>
      </c>
      <c r="FE301" s="51">
        <f t="shared" si="539"/>
        <v>17424.2</v>
      </c>
      <c r="FF301" s="51">
        <f t="shared" si="539"/>
        <v>13872.05</v>
      </c>
      <c r="FG301" s="51">
        <f t="shared" ref="FG301:FX301" si="540">ROUND(((FG292-FG296)-((FG172+FG176)*FG302))/FG98,2)</f>
        <v>16505.72</v>
      </c>
      <c r="FH301" s="51">
        <f t="shared" si="540"/>
        <v>17741.03</v>
      </c>
      <c r="FI301" s="51">
        <f t="shared" si="540"/>
        <v>9001.68</v>
      </c>
      <c r="FJ301" s="51">
        <f t="shared" si="540"/>
        <v>8512.83</v>
      </c>
      <c r="FK301" s="51">
        <f t="shared" si="540"/>
        <v>8732.65</v>
      </c>
      <c r="FL301" s="51">
        <f t="shared" si="540"/>
        <v>8501.69</v>
      </c>
      <c r="FM301" s="51">
        <f t="shared" si="540"/>
        <v>8501.65</v>
      </c>
      <c r="FN301" s="51">
        <f t="shared" si="540"/>
        <v>9013.69</v>
      </c>
      <c r="FO301" s="51">
        <f t="shared" si="540"/>
        <v>9155.57</v>
      </c>
      <c r="FP301" s="51">
        <f t="shared" si="540"/>
        <v>9269.99</v>
      </c>
      <c r="FQ301" s="51">
        <f t="shared" si="540"/>
        <v>9291.7800000000007</v>
      </c>
      <c r="FR301" s="51">
        <f t="shared" si="540"/>
        <v>15015.28</v>
      </c>
      <c r="FS301" s="51">
        <f t="shared" si="540"/>
        <v>13824.27</v>
      </c>
      <c r="FT301" s="51">
        <f t="shared" si="540"/>
        <v>19613.93</v>
      </c>
      <c r="FU301" s="51">
        <f t="shared" si="540"/>
        <v>10062.799999999999</v>
      </c>
      <c r="FV301" s="51">
        <f t="shared" si="540"/>
        <v>9596.23</v>
      </c>
      <c r="FW301" s="51">
        <f t="shared" si="540"/>
        <v>14975.15</v>
      </c>
      <c r="FX301" s="51">
        <f t="shared" si="540"/>
        <v>19273.8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693</v>
      </c>
      <c r="B302" s="7" t="s">
        <v>694</v>
      </c>
      <c r="C302" s="51">
        <f t="shared" ref="C302:H302" si="541">(C173+(C173*$GE$280))</f>
        <v>8129.9927253808983</v>
      </c>
      <c r="D302" s="51">
        <f t="shared" si="541"/>
        <v>8129.9927253808983</v>
      </c>
      <c r="E302" s="51">
        <f t="shared" si="541"/>
        <v>8129.9927253808983</v>
      </c>
      <c r="F302" s="51">
        <f t="shared" si="541"/>
        <v>8129.9927253808983</v>
      </c>
      <c r="G302" s="51">
        <f t="shared" si="541"/>
        <v>8129.9927253808983</v>
      </c>
      <c r="H302" s="51">
        <f t="shared" si="541"/>
        <v>8129.9927253808983</v>
      </c>
      <c r="I302" s="51">
        <f>ROUND((I173+(I173*$GE$280)),2)</f>
        <v>8129.99</v>
      </c>
      <c r="J302" s="51">
        <f t="shared" ref="J302:BU302" si="542">(J173+(J173*$GE$280))</f>
        <v>8129.9927253808983</v>
      </c>
      <c r="K302" s="51">
        <f t="shared" si="542"/>
        <v>8129.9927253808983</v>
      </c>
      <c r="L302" s="51">
        <f t="shared" si="542"/>
        <v>8129.9927253808983</v>
      </c>
      <c r="M302" s="51">
        <f t="shared" si="542"/>
        <v>8129.9927253808983</v>
      </c>
      <c r="N302" s="51">
        <f t="shared" si="542"/>
        <v>8129.9927253808983</v>
      </c>
      <c r="O302" s="51">
        <f t="shared" si="542"/>
        <v>8129.9927253808983</v>
      </c>
      <c r="P302" s="51">
        <f t="shared" si="542"/>
        <v>8129.9927253808983</v>
      </c>
      <c r="Q302" s="51">
        <f t="shared" si="542"/>
        <v>8129.9927253808983</v>
      </c>
      <c r="R302" s="51">
        <f t="shared" si="542"/>
        <v>8129.9927253808983</v>
      </c>
      <c r="S302" s="51">
        <f t="shared" si="542"/>
        <v>8129.9927253808983</v>
      </c>
      <c r="T302" s="51">
        <f t="shared" si="542"/>
        <v>8129.9927253808983</v>
      </c>
      <c r="U302" s="51">
        <f t="shared" si="542"/>
        <v>8129.9927253808983</v>
      </c>
      <c r="V302" s="51">
        <f t="shared" si="542"/>
        <v>8129.9927253808983</v>
      </c>
      <c r="W302" s="51">
        <f t="shared" si="542"/>
        <v>8129.9927253808983</v>
      </c>
      <c r="X302" s="51">
        <f t="shared" si="542"/>
        <v>8129.9927253808983</v>
      </c>
      <c r="Y302" s="51">
        <f t="shared" si="542"/>
        <v>8129.9927253808983</v>
      </c>
      <c r="Z302" s="51">
        <f t="shared" si="542"/>
        <v>8129.9927253808983</v>
      </c>
      <c r="AA302" s="51">
        <f t="shared" si="542"/>
        <v>8129.9927253808983</v>
      </c>
      <c r="AB302" s="51">
        <f t="shared" si="542"/>
        <v>8129.9927253808983</v>
      </c>
      <c r="AC302" s="51">
        <f t="shared" si="542"/>
        <v>8129.9927253808983</v>
      </c>
      <c r="AD302" s="51">
        <f t="shared" si="542"/>
        <v>8129.9927253808983</v>
      </c>
      <c r="AE302" s="51">
        <f t="shared" si="542"/>
        <v>8129.9927253808983</v>
      </c>
      <c r="AF302" s="51">
        <f t="shared" si="542"/>
        <v>8129.9927253808983</v>
      </c>
      <c r="AG302" s="51">
        <f t="shared" si="542"/>
        <v>8129.9927253808983</v>
      </c>
      <c r="AH302" s="51">
        <f t="shared" si="542"/>
        <v>8129.9927253808983</v>
      </c>
      <c r="AI302" s="51">
        <f t="shared" si="542"/>
        <v>8129.9927253808983</v>
      </c>
      <c r="AJ302" s="51">
        <f t="shared" si="542"/>
        <v>8129.9927253808983</v>
      </c>
      <c r="AK302" s="51">
        <f t="shared" si="542"/>
        <v>8129.9927253808983</v>
      </c>
      <c r="AL302" s="51">
        <f t="shared" si="542"/>
        <v>8129.9927253808983</v>
      </c>
      <c r="AM302" s="51">
        <f t="shared" si="542"/>
        <v>8129.9927253808983</v>
      </c>
      <c r="AN302" s="51">
        <f t="shared" si="542"/>
        <v>8129.9927253808983</v>
      </c>
      <c r="AO302" s="51">
        <f t="shared" si="542"/>
        <v>8129.9927253808983</v>
      </c>
      <c r="AP302" s="51">
        <f t="shared" si="542"/>
        <v>8129.9927253808983</v>
      </c>
      <c r="AQ302" s="51">
        <f t="shared" si="542"/>
        <v>8129.9927253808983</v>
      </c>
      <c r="AR302" s="51">
        <f t="shared" si="542"/>
        <v>8129.9927253808983</v>
      </c>
      <c r="AS302" s="51">
        <f t="shared" si="542"/>
        <v>8129.9927253808983</v>
      </c>
      <c r="AT302" s="51">
        <f t="shared" si="542"/>
        <v>8129.9927253808983</v>
      </c>
      <c r="AU302" s="51">
        <f t="shared" si="542"/>
        <v>8129.9927253808983</v>
      </c>
      <c r="AV302" s="51">
        <f t="shared" si="542"/>
        <v>8129.9927253808983</v>
      </c>
      <c r="AW302" s="51">
        <f t="shared" si="542"/>
        <v>8129.9927253808983</v>
      </c>
      <c r="AX302" s="51">
        <f t="shared" si="542"/>
        <v>8129.9927253808983</v>
      </c>
      <c r="AY302" s="51">
        <f t="shared" si="542"/>
        <v>8129.9927253808983</v>
      </c>
      <c r="AZ302" s="51">
        <f t="shared" si="542"/>
        <v>8129.9927253808983</v>
      </c>
      <c r="BA302" s="51">
        <f t="shared" si="542"/>
        <v>8129.9927253808983</v>
      </c>
      <c r="BB302" s="51">
        <f t="shared" si="542"/>
        <v>8129.9927253808983</v>
      </c>
      <c r="BC302" s="51">
        <f t="shared" si="542"/>
        <v>8129.9927253808983</v>
      </c>
      <c r="BD302" s="51">
        <f t="shared" si="542"/>
        <v>8129.9927253808983</v>
      </c>
      <c r="BE302" s="51">
        <f t="shared" si="542"/>
        <v>8129.9927253808983</v>
      </c>
      <c r="BF302" s="51">
        <f t="shared" si="542"/>
        <v>8129.9927253808983</v>
      </c>
      <c r="BG302" s="51">
        <f t="shared" si="542"/>
        <v>8129.9927253808983</v>
      </c>
      <c r="BH302" s="51">
        <f t="shared" si="542"/>
        <v>8129.9927253808983</v>
      </c>
      <c r="BI302" s="51">
        <f t="shared" si="542"/>
        <v>8129.9927253808983</v>
      </c>
      <c r="BJ302" s="51">
        <f t="shared" si="542"/>
        <v>8129.9927253808983</v>
      </c>
      <c r="BK302" s="51">
        <f t="shared" si="542"/>
        <v>8129.9927253808983</v>
      </c>
      <c r="BL302" s="51">
        <f t="shared" si="542"/>
        <v>8129.9927253808983</v>
      </c>
      <c r="BM302" s="51">
        <f t="shared" si="542"/>
        <v>8129.9927253808983</v>
      </c>
      <c r="BN302" s="51">
        <f t="shared" si="542"/>
        <v>8129.9927253808983</v>
      </c>
      <c r="BO302" s="51">
        <f t="shared" si="542"/>
        <v>8129.9927253808983</v>
      </c>
      <c r="BP302" s="51">
        <f t="shared" si="542"/>
        <v>8129.9927253808983</v>
      </c>
      <c r="BQ302" s="51">
        <f t="shared" si="542"/>
        <v>8129.9927253808983</v>
      </c>
      <c r="BR302" s="51">
        <f t="shared" si="542"/>
        <v>8129.9927253808983</v>
      </c>
      <c r="BS302" s="51">
        <f t="shared" si="542"/>
        <v>8129.9927253808983</v>
      </c>
      <c r="BT302" s="51">
        <f t="shared" si="542"/>
        <v>8129.9927253808983</v>
      </c>
      <c r="BU302" s="51">
        <f t="shared" si="542"/>
        <v>8129.9927253808983</v>
      </c>
      <c r="BV302" s="51">
        <f t="shared" ref="BV302:CM302" si="543">(BV173+(BV173*$GE$280))</f>
        <v>8129.9927253808983</v>
      </c>
      <c r="BW302" s="51">
        <f t="shared" si="543"/>
        <v>8129.9927253808983</v>
      </c>
      <c r="BX302" s="51">
        <f t="shared" si="543"/>
        <v>8129.9927253808983</v>
      </c>
      <c r="BY302" s="51">
        <f t="shared" si="543"/>
        <v>8129.9927253808983</v>
      </c>
      <c r="BZ302" s="51">
        <f t="shared" si="543"/>
        <v>8129.9927253808983</v>
      </c>
      <c r="CA302" s="51">
        <f t="shared" si="543"/>
        <v>8129.9927253808983</v>
      </c>
      <c r="CB302" s="51">
        <f t="shared" si="543"/>
        <v>8129.9927253808983</v>
      </c>
      <c r="CC302" s="51">
        <f t="shared" si="543"/>
        <v>8129.9927253808983</v>
      </c>
      <c r="CD302" s="51">
        <f t="shared" si="543"/>
        <v>8129.9927253808983</v>
      </c>
      <c r="CE302" s="51">
        <f t="shared" si="543"/>
        <v>8129.9927253808983</v>
      </c>
      <c r="CF302" s="51">
        <f t="shared" si="543"/>
        <v>8129.9927253808983</v>
      </c>
      <c r="CG302" s="51">
        <f t="shared" si="543"/>
        <v>8129.9927253808983</v>
      </c>
      <c r="CH302" s="51">
        <f t="shared" si="543"/>
        <v>8129.9927253808983</v>
      </c>
      <c r="CI302" s="51">
        <f t="shared" si="543"/>
        <v>8129.9927253808983</v>
      </c>
      <c r="CJ302" s="51">
        <f t="shared" si="543"/>
        <v>8129.9927253808983</v>
      </c>
      <c r="CK302" s="51">
        <f t="shared" si="543"/>
        <v>8129.9927253808983</v>
      </c>
      <c r="CL302" s="51">
        <f t="shared" si="543"/>
        <v>8129.9927253808983</v>
      </c>
      <c r="CM302" s="51">
        <f t="shared" si="543"/>
        <v>8129.9927253808983</v>
      </c>
      <c r="CN302" s="51">
        <f t="shared" ref="CN302:EY302" si="544">ROUND((CN173+(CN173*$GE$280)),2)</f>
        <v>8129.99</v>
      </c>
      <c r="CO302" s="51">
        <f t="shared" si="544"/>
        <v>8129.99</v>
      </c>
      <c r="CP302" s="51">
        <f t="shared" si="544"/>
        <v>8129.99</v>
      </c>
      <c r="CQ302" s="51">
        <f t="shared" si="544"/>
        <v>8129.99</v>
      </c>
      <c r="CR302" s="51">
        <f t="shared" si="544"/>
        <v>8129.99</v>
      </c>
      <c r="CS302" s="51">
        <f t="shared" si="544"/>
        <v>8129.99</v>
      </c>
      <c r="CT302" s="51">
        <f t="shared" si="544"/>
        <v>8129.99</v>
      </c>
      <c r="CU302" s="51">
        <f t="shared" si="544"/>
        <v>8129.99</v>
      </c>
      <c r="CV302" s="51">
        <f t="shared" si="544"/>
        <v>8129.99</v>
      </c>
      <c r="CW302" s="51">
        <f t="shared" si="544"/>
        <v>8129.99</v>
      </c>
      <c r="CX302" s="51">
        <f t="shared" si="544"/>
        <v>8129.99</v>
      </c>
      <c r="CY302" s="51">
        <f t="shared" si="544"/>
        <v>8129.99</v>
      </c>
      <c r="CZ302" s="51">
        <f t="shared" si="544"/>
        <v>8129.99</v>
      </c>
      <c r="DA302" s="51">
        <f t="shared" si="544"/>
        <v>8129.99</v>
      </c>
      <c r="DB302" s="51">
        <f t="shared" si="544"/>
        <v>8129.99</v>
      </c>
      <c r="DC302" s="51">
        <f t="shared" si="544"/>
        <v>8129.99</v>
      </c>
      <c r="DD302" s="51">
        <f t="shared" si="544"/>
        <v>8129.99</v>
      </c>
      <c r="DE302" s="51">
        <f t="shared" si="544"/>
        <v>8129.99</v>
      </c>
      <c r="DF302" s="51">
        <f t="shared" si="544"/>
        <v>8129.99</v>
      </c>
      <c r="DG302" s="51">
        <f t="shared" si="544"/>
        <v>8129.99</v>
      </c>
      <c r="DH302" s="51">
        <f t="shared" si="544"/>
        <v>8129.99</v>
      </c>
      <c r="DI302" s="51">
        <f t="shared" si="544"/>
        <v>8129.99</v>
      </c>
      <c r="DJ302" s="51">
        <f t="shared" si="544"/>
        <v>8129.99</v>
      </c>
      <c r="DK302" s="51">
        <f t="shared" si="544"/>
        <v>8129.99</v>
      </c>
      <c r="DL302" s="51">
        <f t="shared" si="544"/>
        <v>8129.99</v>
      </c>
      <c r="DM302" s="51">
        <f t="shared" si="544"/>
        <v>8129.99</v>
      </c>
      <c r="DN302" s="51">
        <f t="shared" si="544"/>
        <v>8129.99</v>
      </c>
      <c r="DO302" s="51">
        <f t="shared" si="544"/>
        <v>8129.99</v>
      </c>
      <c r="DP302" s="51">
        <f t="shared" si="544"/>
        <v>8129.99</v>
      </c>
      <c r="DQ302" s="51">
        <f t="shared" si="544"/>
        <v>8129.99</v>
      </c>
      <c r="DR302" s="51">
        <f t="shared" si="544"/>
        <v>8129.99</v>
      </c>
      <c r="DS302" s="51">
        <f t="shared" si="544"/>
        <v>8129.99</v>
      </c>
      <c r="DT302" s="51">
        <f t="shared" si="544"/>
        <v>8129.99</v>
      </c>
      <c r="DU302" s="51">
        <f t="shared" si="544"/>
        <v>8129.99</v>
      </c>
      <c r="DV302" s="51">
        <f t="shared" si="544"/>
        <v>8129.99</v>
      </c>
      <c r="DW302" s="51">
        <f t="shared" si="544"/>
        <v>8129.99</v>
      </c>
      <c r="DX302" s="51">
        <f t="shared" si="544"/>
        <v>8129.99</v>
      </c>
      <c r="DY302" s="51">
        <f t="shared" si="544"/>
        <v>8129.99</v>
      </c>
      <c r="DZ302" s="51">
        <f t="shared" si="544"/>
        <v>8129.99</v>
      </c>
      <c r="EA302" s="51">
        <f t="shared" si="544"/>
        <v>8129.99</v>
      </c>
      <c r="EB302" s="51">
        <f t="shared" si="544"/>
        <v>8129.99</v>
      </c>
      <c r="EC302" s="51">
        <f t="shared" si="544"/>
        <v>8129.99</v>
      </c>
      <c r="ED302" s="51">
        <f t="shared" si="544"/>
        <v>8129.99</v>
      </c>
      <c r="EE302" s="51">
        <f t="shared" si="544"/>
        <v>8129.99</v>
      </c>
      <c r="EF302" s="51">
        <f t="shared" si="544"/>
        <v>8129.99</v>
      </c>
      <c r="EG302" s="51">
        <f t="shared" si="544"/>
        <v>8129.99</v>
      </c>
      <c r="EH302" s="51">
        <f t="shared" si="544"/>
        <v>8129.99</v>
      </c>
      <c r="EI302" s="51">
        <f t="shared" si="544"/>
        <v>8129.99</v>
      </c>
      <c r="EJ302" s="51">
        <f t="shared" si="544"/>
        <v>8129.99</v>
      </c>
      <c r="EK302" s="51">
        <f t="shared" si="544"/>
        <v>8129.99</v>
      </c>
      <c r="EL302" s="51">
        <f t="shared" si="544"/>
        <v>8129.99</v>
      </c>
      <c r="EM302" s="51">
        <f t="shared" si="544"/>
        <v>8129.99</v>
      </c>
      <c r="EN302" s="51">
        <f t="shared" si="544"/>
        <v>8129.99</v>
      </c>
      <c r="EO302" s="51">
        <f t="shared" si="544"/>
        <v>8129.99</v>
      </c>
      <c r="EP302" s="51">
        <f t="shared" si="544"/>
        <v>8129.99</v>
      </c>
      <c r="EQ302" s="51">
        <f t="shared" si="544"/>
        <v>8129.99</v>
      </c>
      <c r="ER302" s="51">
        <f t="shared" si="544"/>
        <v>8129.99</v>
      </c>
      <c r="ES302" s="51">
        <f t="shared" si="544"/>
        <v>8129.99</v>
      </c>
      <c r="ET302" s="51">
        <f t="shared" si="544"/>
        <v>8129.99</v>
      </c>
      <c r="EU302" s="51">
        <f t="shared" si="544"/>
        <v>8129.99</v>
      </c>
      <c r="EV302" s="51">
        <f t="shared" si="544"/>
        <v>8129.99</v>
      </c>
      <c r="EW302" s="51">
        <f t="shared" si="544"/>
        <v>8129.99</v>
      </c>
      <c r="EX302" s="51">
        <f t="shared" si="544"/>
        <v>8129.99</v>
      </c>
      <c r="EY302" s="51">
        <f t="shared" si="544"/>
        <v>8129.99</v>
      </c>
      <c r="EZ302" s="51">
        <f t="shared" ref="EZ302:FX302" si="545">ROUND((EZ173+(EZ173*$GE$280)),2)</f>
        <v>8129.99</v>
      </c>
      <c r="FA302" s="51">
        <f t="shared" si="545"/>
        <v>8129.99</v>
      </c>
      <c r="FB302" s="51">
        <f t="shared" si="545"/>
        <v>8129.99</v>
      </c>
      <c r="FC302" s="51">
        <f t="shared" si="545"/>
        <v>8129.99</v>
      </c>
      <c r="FD302" s="51">
        <f t="shared" si="545"/>
        <v>8129.99</v>
      </c>
      <c r="FE302" s="51">
        <f t="shared" si="545"/>
        <v>8129.99</v>
      </c>
      <c r="FF302" s="51">
        <f t="shared" si="545"/>
        <v>8129.99</v>
      </c>
      <c r="FG302" s="51">
        <f t="shared" si="545"/>
        <v>8129.99</v>
      </c>
      <c r="FH302" s="51">
        <f t="shared" si="545"/>
        <v>8129.99</v>
      </c>
      <c r="FI302" s="51">
        <f t="shared" si="545"/>
        <v>8129.99</v>
      </c>
      <c r="FJ302" s="51">
        <f t="shared" si="545"/>
        <v>8129.99</v>
      </c>
      <c r="FK302" s="51">
        <f t="shared" si="545"/>
        <v>8129.99</v>
      </c>
      <c r="FL302" s="51">
        <f t="shared" si="545"/>
        <v>8129.99</v>
      </c>
      <c r="FM302" s="51">
        <f t="shared" si="545"/>
        <v>8129.99</v>
      </c>
      <c r="FN302" s="51">
        <f t="shared" si="545"/>
        <v>8129.99</v>
      </c>
      <c r="FO302" s="51">
        <f t="shared" si="545"/>
        <v>8129.99</v>
      </c>
      <c r="FP302" s="51">
        <f t="shared" si="545"/>
        <v>8129.99</v>
      </c>
      <c r="FQ302" s="51">
        <f t="shared" si="545"/>
        <v>8129.99</v>
      </c>
      <c r="FR302" s="51">
        <f t="shared" si="545"/>
        <v>8129.99</v>
      </c>
      <c r="FS302" s="51">
        <f t="shared" si="545"/>
        <v>8129.99</v>
      </c>
      <c r="FT302" s="51">
        <f t="shared" si="545"/>
        <v>8129.99</v>
      </c>
      <c r="FU302" s="51">
        <f t="shared" si="545"/>
        <v>8129.99</v>
      </c>
      <c r="FV302" s="51">
        <f t="shared" si="545"/>
        <v>8129.99</v>
      </c>
      <c r="FW302" s="51">
        <f t="shared" si="545"/>
        <v>8129.99</v>
      </c>
      <c r="FX302" s="51">
        <f t="shared" si="545"/>
        <v>8129.99</v>
      </c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695</v>
      </c>
      <c r="B304" s="7" t="s">
        <v>696</v>
      </c>
      <c r="C304" s="7">
        <f t="shared" ref="C304:AH304" si="546">((C301*(C95+C96+C97)+(C302*(C102+C100)))*-1)</f>
        <v>0</v>
      </c>
      <c r="D304" s="7">
        <f t="shared" si="546"/>
        <v>-42947597.183626905</v>
      </c>
      <c r="E304" s="7">
        <f t="shared" si="546"/>
        <v>-6394301.21</v>
      </c>
      <c r="F304" s="7">
        <f t="shared" si="546"/>
        <v>-5937456.2499999991</v>
      </c>
      <c r="G304" s="7">
        <f t="shared" si="546"/>
        <v>0</v>
      </c>
      <c r="H304" s="7">
        <f t="shared" si="546"/>
        <v>0</v>
      </c>
      <c r="I304" s="7">
        <f t="shared" si="546"/>
        <v>-9428553.9199999999</v>
      </c>
      <c r="J304" s="7">
        <f t="shared" si="546"/>
        <v>0</v>
      </c>
      <c r="K304" s="7">
        <f t="shared" si="546"/>
        <v>0</v>
      </c>
      <c r="L304" s="7">
        <f t="shared" si="546"/>
        <v>0</v>
      </c>
      <c r="M304" s="7">
        <f t="shared" si="546"/>
        <v>0</v>
      </c>
      <c r="N304" s="7">
        <f t="shared" si="546"/>
        <v>0</v>
      </c>
      <c r="O304" s="7">
        <f t="shared" si="546"/>
        <v>0</v>
      </c>
      <c r="P304" s="7">
        <f t="shared" si="546"/>
        <v>0</v>
      </c>
      <c r="Q304" s="7">
        <f t="shared" si="546"/>
        <v>-9432483.6799999997</v>
      </c>
      <c r="R304" s="7">
        <f t="shared" si="546"/>
        <v>0</v>
      </c>
      <c r="S304" s="7">
        <f t="shared" si="546"/>
        <v>0</v>
      </c>
      <c r="T304" s="7">
        <f t="shared" si="546"/>
        <v>0</v>
      </c>
      <c r="U304" s="7">
        <f t="shared" si="546"/>
        <v>0</v>
      </c>
      <c r="V304" s="7">
        <f t="shared" si="546"/>
        <v>0</v>
      </c>
      <c r="W304" s="7">
        <f t="shared" si="546"/>
        <v>0</v>
      </c>
      <c r="X304" s="7">
        <f t="shared" si="546"/>
        <v>0</v>
      </c>
      <c r="Y304" s="7">
        <f t="shared" si="546"/>
        <v>0</v>
      </c>
      <c r="Z304" s="7">
        <f t="shared" si="546"/>
        <v>0</v>
      </c>
      <c r="AA304" s="7">
        <f t="shared" si="546"/>
        <v>0</v>
      </c>
      <c r="AB304" s="7">
        <f t="shared" si="546"/>
        <v>0</v>
      </c>
      <c r="AC304" s="7">
        <f t="shared" si="546"/>
        <v>0</v>
      </c>
      <c r="AD304" s="7">
        <f t="shared" si="546"/>
        <v>-746911.15</v>
      </c>
      <c r="AE304" s="7">
        <f t="shared" si="546"/>
        <v>0</v>
      </c>
      <c r="AF304" s="7">
        <f t="shared" si="546"/>
        <v>0</v>
      </c>
      <c r="AG304" s="7">
        <f t="shared" si="546"/>
        <v>0</v>
      </c>
      <c r="AH304" s="7">
        <f t="shared" si="546"/>
        <v>0</v>
      </c>
      <c r="AI304" s="7">
        <f t="shared" ref="AI304:BN304" si="547">((AI301*(AI95+AI96+AI97)+(AI302*(AI102+AI100)))*-1)</f>
        <v>0</v>
      </c>
      <c r="AJ304" s="7">
        <f t="shared" si="547"/>
        <v>0</v>
      </c>
      <c r="AK304" s="7">
        <f t="shared" si="547"/>
        <v>0</v>
      </c>
      <c r="AL304" s="7">
        <f t="shared" si="547"/>
        <v>0</v>
      </c>
      <c r="AM304" s="7">
        <f t="shared" si="547"/>
        <v>0</v>
      </c>
      <c r="AN304" s="7">
        <f t="shared" si="547"/>
        <v>0</v>
      </c>
      <c r="AO304" s="7">
        <f t="shared" si="547"/>
        <v>0</v>
      </c>
      <c r="AP304" s="7">
        <f t="shared" si="547"/>
        <v>0</v>
      </c>
      <c r="AQ304" s="7">
        <f t="shared" si="547"/>
        <v>0</v>
      </c>
      <c r="AR304" s="7">
        <f t="shared" si="547"/>
        <v>-12674171.399999999</v>
      </c>
      <c r="AS304" s="7">
        <f t="shared" si="547"/>
        <v>-3010377.6</v>
      </c>
      <c r="AT304" s="7">
        <f t="shared" si="547"/>
        <v>0</v>
      </c>
      <c r="AU304" s="7">
        <f t="shared" si="547"/>
        <v>0</v>
      </c>
      <c r="AV304" s="7">
        <f t="shared" si="547"/>
        <v>0</v>
      </c>
      <c r="AW304" s="7">
        <f t="shared" si="547"/>
        <v>0</v>
      </c>
      <c r="AX304" s="7">
        <f t="shared" si="547"/>
        <v>0</v>
      </c>
      <c r="AY304" s="7">
        <f t="shared" si="547"/>
        <v>0</v>
      </c>
      <c r="AZ304" s="7">
        <f t="shared" si="547"/>
        <v>0</v>
      </c>
      <c r="BA304" s="7">
        <f t="shared" si="547"/>
        <v>0</v>
      </c>
      <c r="BB304" s="7">
        <f t="shared" si="547"/>
        <v>0</v>
      </c>
      <c r="BC304" s="7">
        <f t="shared" si="547"/>
        <v>-32245147.760000002</v>
      </c>
      <c r="BD304" s="7">
        <f t="shared" si="547"/>
        <v>0</v>
      </c>
      <c r="BE304" s="7">
        <f t="shared" si="547"/>
        <v>0</v>
      </c>
      <c r="BF304" s="7">
        <f t="shared" si="547"/>
        <v>0</v>
      </c>
      <c r="BG304" s="7">
        <f t="shared" si="547"/>
        <v>0</v>
      </c>
      <c r="BH304" s="7">
        <f t="shared" si="547"/>
        <v>0</v>
      </c>
      <c r="BI304" s="7">
        <f t="shared" si="547"/>
        <v>0</v>
      </c>
      <c r="BJ304" s="7">
        <f t="shared" si="547"/>
        <v>0</v>
      </c>
      <c r="BK304" s="7">
        <f t="shared" si="547"/>
        <v>0</v>
      </c>
      <c r="BL304" s="7">
        <f t="shared" si="547"/>
        <v>0</v>
      </c>
      <c r="BM304" s="7">
        <f t="shared" si="547"/>
        <v>0</v>
      </c>
      <c r="BN304" s="7">
        <f t="shared" si="547"/>
        <v>0</v>
      </c>
      <c r="BO304" s="7">
        <f t="shared" ref="BO304:CT304" si="548">((BO301*(BO95+BO96+BO97)+(BO302*(BO102+BO100)))*-1)</f>
        <v>0</v>
      </c>
      <c r="BP304" s="7">
        <f t="shared" si="548"/>
        <v>0</v>
      </c>
      <c r="BQ304" s="7">
        <f t="shared" si="548"/>
        <v>-6748235.1857142858</v>
      </c>
      <c r="BR304" s="7">
        <f t="shared" si="548"/>
        <v>0</v>
      </c>
      <c r="BS304" s="7">
        <f t="shared" si="548"/>
        <v>0</v>
      </c>
      <c r="BT304" s="7">
        <f t="shared" si="548"/>
        <v>0</v>
      </c>
      <c r="BU304" s="7">
        <f t="shared" si="548"/>
        <v>0</v>
      </c>
      <c r="BV304" s="7">
        <f t="shared" si="548"/>
        <v>0</v>
      </c>
      <c r="BW304" s="7">
        <f t="shared" si="548"/>
        <v>0</v>
      </c>
      <c r="BX304" s="7">
        <f t="shared" si="548"/>
        <v>0</v>
      </c>
      <c r="BY304" s="7">
        <f t="shared" si="548"/>
        <v>0</v>
      </c>
      <c r="BZ304" s="7">
        <f t="shared" si="548"/>
        <v>0</v>
      </c>
      <c r="CA304" s="7">
        <f t="shared" si="548"/>
        <v>0</v>
      </c>
      <c r="CB304" s="7">
        <f t="shared" si="548"/>
        <v>-6264050.6499999994</v>
      </c>
      <c r="CC304" s="7">
        <f t="shared" si="548"/>
        <v>0</v>
      </c>
      <c r="CD304" s="7">
        <f t="shared" si="548"/>
        <v>0</v>
      </c>
      <c r="CE304" s="7">
        <f t="shared" si="548"/>
        <v>0</v>
      </c>
      <c r="CF304" s="7">
        <f t="shared" si="548"/>
        <v>0</v>
      </c>
      <c r="CG304" s="7">
        <f t="shared" si="548"/>
        <v>0</v>
      </c>
      <c r="CH304" s="7">
        <f t="shared" si="548"/>
        <v>0</v>
      </c>
      <c r="CI304" s="7">
        <f t="shared" si="548"/>
        <v>0</v>
      </c>
      <c r="CJ304" s="7">
        <f t="shared" si="548"/>
        <v>0</v>
      </c>
      <c r="CK304" s="7">
        <f t="shared" si="548"/>
        <v>-3861640.8</v>
      </c>
      <c r="CL304" s="7">
        <f t="shared" si="548"/>
        <v>0</v>
      </c>
      <c r="CM304" s="7">
        <f t="shared" si="548"/>
        <v>0</v>
      </c>
      <c r="CN304" s="7">
        <f t="shared" si="548"/>
        <v>-24014653.263249997</v>
      </c>
      <c r="CO304" s="7">
        <f t="shared" si="548"/>
        <v>0</v>
      </c>
      <c r="CP304" s="7">
        <f t="shared" si="548"/>
        <v>0</v>
      </c>
      <c r="CQ304" s="7">
        <f t="shared" si="548"/>
        <v>0</v>
      </c>
      <c r="CR304" s="7">
        <f t="shared" si="548"/>
        <v>0</v>
      </c>
      <c r="CS304" s="7">
        <f t="shared" si="548"/>
        <v>0</v>
      </c>
      <c r="CT304" s="7">
        <f t="shared" si="548"/>
        <v>0</v>
      </c>
      <c r="CU304" s="7">
        <f t="shared" ref="CU304:DZ304" si="549">((CU301*(CU95+CU96+CU97)+(CU302*(CU102+CU100)))*-1)</f>
        <v>0</v>
      </c>
      <c r="CV304" s="7">
        <f t="shared" si="549"/>
        <v>0</v>
      </c>
      <c r="CW304" s="7">
        <f t="shared" si="549"/>
        <v>0</v>
      </c>
      <c r="CX304" s="7">
        <f t="shared" si="549"/>
        <v>0</v>
      </c>
      <c r="CY304" s="7">
        <f t="shared" si="549"/>
        <v>0</v>
      </c>
      <c r="CZ304" s="7">
        <f t="shared" si="549"/>
        <v>0</v>
      </c>
      <c r="DA304" s="7">
        <f t="shared" si="549"/>
        <v>0</v>
      </c>
      <c r="DB304" s="7">
        <f t="shared" si="549"/>
        <v>0</v>
      </c>
      <c r="DC304" s="7">
        <f t="shared" si="549"/>
        <v>0</v>
      </c>
      <c r="DD304" s="7">
        <f t="shared" si="549"/>
        <v>0</v>
      </c>
      <c r="DE304" s="7">
        <f t="shared" si="549"/>
        <v>0</v>
      </c>
      <c r="DF304" s="7">
        <f t="shared" si="549"/>
        <v>-8042560.8999999994</v>
      </c>
      <c r="DG304" s="7">
        <f t="shared" si="549"/>
        <v>0</v>
      </c>
      <c r="DH304" s="7">
        <f t="shared" si="549"/>
        <v>0</v>
      </c>
      <c r="DI304" s="7">
        <f t="shared" si="549"/>
        <v>-257987.4</v>
      </c>
      <c r="DJ304" s="7">
        <f t="shared" si="549"/>
        <v>0</v>
      </c>
      <c r="DK304" s="7">
        <f t="shared" si="549"/>
        <v>0</v>
      </c>
      <c r="DL304" s="7">
        <f t="shared" si="549"/>
        <v>0</v>
      </c>
      <c r="DM304" s="7">
        <f t="shared" si="549"/>
        <v>0</v>
      </c>
      <c r="DN304" s="7">
        <f t="shared" si="549"/>
        <v>0</v>
      </c>
      <c r="DO304" s="7">
        <f t="shared" si="549"/>
        <v>0</v>
      </c>
      <c r="DP304" s="7">
        <f t="shared" si="549"/>
        <v>0</v>
      </c>
      <c r="DQ304" s="7">
        <f t="shared" si="549"/>
        <v>0</v>
      </c>
      <c r="DR304" s="7">
        <f t="shared" si="549"/>
        <v>0</v>
      </c>
      <c r="DS304" s="7">
        <f t="shared" si="549"/>
        <v>0</v>
      </c>
      <c r="DT304" s="7">
        <f t="shared" si="549"/>
        <v>0</v>
      </c>
      <c r="DU304" s="7">
        <f t="shared" si="549"/>
        <v>0</v>
      </c>
      <c r="DV304" s="7">
        <f t="shared" si="549"/>
        <v>0</v>
      </c>
      <c r="DW304" s="7">
        <f t="shared" si="549"/>
        <v>0</v>
      </c>
      <c r="DX304" s="7">
        <f t="shared" si="549"/>
        <v>0</v>
      </c>
      <c r="DY304" s="7">
        <f t="shared" si="549"/>
        <v>0</v>
      </c>
      <c r="DZ304" s="7">
        <f t="shared" si="549"/>
        <v>0</v>
      </c>
      <c r="EA304" s="7">
        <f t="shared" ref="EA304:FF304" si="550">((EA301*(EA95+EA96+EA97)+(EA302*(EA102+EA100)))*-1)</f>
        <v>0</v>
      </c>
      <c r="EB304" s="7">
        <f t="shared" si="550"/>
        <v>0</v>
      </c>
      <c r="EC304" s="7">
        <f t="shared" si="550"/>
        <v>0</v>
      </c>
      <c r="ED304" s="7">
        <f t="shared" si="550"/>
        <v>0</v>
      </c>
      <c r="EE304" s="7">
        <f t="shared" si="550"/>
        <v>0</v>
      </c>
      <c r="EF304" s="7">
        <f t="shared" si="550"/>
        <v>0</v>
      </c>
      <c r="EG304" s="7">
        <f t="shared" si="550"/>
        <v>0</v>
      </c>
      <c r="EH304" s="7">
        <f t="shared" si="550"/>
        <v>0</v>
      </c>
      <c r="EI304" s="7">
        <f t="shared" si="550"/>
        <v>0</v>
      </c>
      <c r="EJ304" s="7">
        <f t="shared" si="550"/>
        <v>0</v>
      </c>
      <c r="EK304" s="7">
        <f t="shared" si="550"/>
        <v>0</v>
      </c>
      <c r="EL304" s="7">
        <f t="shared" si="550"/>
        <v>0</v>
      </c>
      <c r="EM304" s="7">
        <f t="shared" si="550"/>
        <v>0</v>
      </c>
      <c r="EN304" s="7">
        <f t="shared" si="550"/>
        <v>0</v>
      </c>
      <c r="EO304" s="7">
        <f t="shared" si="550"/>
        <v>0</v>
      </c>
      <c r="EP304" s="7">
        <f t="shared" si="550"/>
        <v>0</v>
      </c>
      <c r="EQ304" s="7">
        <f t="shared" si="550"/>
        <v>-3002474.28</v>
      </c>
      <c r="ER304" s="7">
        <f t="shared" si="550"/>
        <v>0</v>
      </c>
      <c r="ES304" s="7">
        <f t="shared" si="550"/>
        <v>0</v>
      </c>
      <c r="ET304" s="7">
        <f t="shared" si="550"/>
        <v>0</v>
      </c>
      <c r="EU304" s="7">
        <f t="shared" si="550"/>
        <v>0</v>
      </c>
      <c r="EV304" s="7">
        <f t="shared" si="550"/>
        <v>0</v>
      </c>
      <c r="EW304" s="7">
        <f t="shared" si="550"/>
        <v>0</v>
      </c>
      <c r="EX304" s="7">
        <f t="shared" si="550"/>
        <v>0</v>
      </c>
      <c r="EY304" s="7">
        <f t="shared" si="550"/>
        <v>0</v>
      </c>
      <c r="EZ304" s="7">
        <f t="shared" si="550"/>
        <v>0</v>
      </c>
      <c r="FA304" s="7">
        <f t="shared" si="550"/>
        <v>0</v>
      </c>
      <c r="FB304" s="7">
        <f t="shared" si="550"/>
        <v>0</v>
      </c>
      <c r="FC304" s="7">
        <f t="shared" si="550"/>
        <v>0</v>
      </c>
      <c r="FD304" s="7">
        <f t="shared" si="550"/>
        <v>0</v>
      </c>
      <c r="FE304" s="7">
        <f t="shared" si="550"/>
        <v>0</v>
      </c>
      <c r="FF304" s="7">
        <f t="shared" si="550"/>
        <v>0</v>
      </c>
      <c r="FG304" s="7">
        <f t="shared" ref="FG304:FX304" si="551">((FG301*(FG95+FG96+FG97)+(FG302*(FG102+FG100)))*-1)</f>
        <v>0</v>
      </c>
      <c r="FH304" s="7">
        <f t="shared" si="551"/>
        <v>0</v>
      </c>
      <c r="FI304" s="7">
        <f t="shared" si="551"/>
        <v>0</v>
      </c>
      <c r="FJ304" s="7">
        <f t="shared" si="551"/>
        <v>0</v>
      </c>
      <c r="FK304" s="7">
        <f t="shared" si="551"/>
        <v>0</v>
      </c>
      <c r="FL304" s="7">
        <f t="shared" si="551"/>
        <v>0</v>
      </c>
      <c r="FM304" s="7">
        <f t="shared" si="551"/>
        <v>0</v>
      </c>
      <c r="FN304" s="7">
        <f t="shared" si="551"/>
        <v>0</v>
      </c>
      <c r="FO304" s="7">
        <f t="shared" si="551"/>
        <v>0</v>
      </c>
      <c r="FP304" s="7">
        <f t="shared" si="551"/>
        <v>0</v>
      </c>
      <c r="FQ304" s="7">
        <f t="shared" si="551"/>
        <v>0</v>
      </c>
      <c r="FR304" s="7">
        <f t="shared" si="551"/>
        <v>0</v>
      </c>
      <c r="FS304" s="7">
        <f t="shared" si="551"/>
        <v>0</v>
      </c>
      <c r="FT304" s="7">
        <f t="shared" si="551"/>
        <v>0</v>
      </c>
      <c r="FU304" s="7">
        <f t="shared" si="551"/>
        <v>0</v>
      </c>
      <c r="FV304" s="7">
        <f t="shared" si="551"/>
        <v>0</v>
      </c>
      <c r="FW304" s="7">
        <f t="shared" si="551"/>
        <v>0</v>
      </c>
      <c r="FX304" s="7">
        <f t="shared" si="551"/>
        <v>0</v>
      </c>
      <c r="FY304" s="7">
        <f>SUM(C304:FX304)</f>
        <v>-175008602.63259122</v>
      </c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697</v>
      </c>
      <c r="B306" s="7" t="s">
        <v>698</v>
      </c>
      <c r="C306" s="7">
        <f t="shared" ref="C306:BN306" si="552">C292+C304</f>
        <v>79614115.66542083</v>
      </c>
      <c r="D306" s="7">
        <f t="shared" si="552"/>
        <v>331074378.97289479</v>
      </c>
      <c r="E306" s="7">
        <f t="shared" si="552"/>
        <v>60563844.309375204</v>
      </c>
      <c r="F306" s="7">
        <f t="shared" si="552"/>
        <v>166722889.45626646</v>
      </c>
      <c r="G306" s="7">
        <f t="shared" si="552"/>
        <v>10555624.235843608</v>
      </c>
      <c r="H306" s="7">
        <f t="shared" si="552"/>
        <v>9855118.4277648069</v>
      </c>
      <c r="I306" s="7">
        <f t="shared" si="552"/>
        <v>81387424.591826484</v>
      </c>
      <c r="J306" s="7">
        <f t="shared" si="552"/>
        <v>21207598.245426394</v>
      </c>
      <c r="K306" s="7">
        <f t="shared" si="552"/>
        <v>3279765.6159596886</v>
      </c>
      <c r="L306" s="7">
        <f t="shared" si="552"/>
        <v>23027743.648393884</v>
      </c>
      <c r="M306" s="7">
        <f t="shared" si="552"/>
        <v>13182192.426600138</v>
      </c>
      <c r="N306" s="7">
        <f t="shared" si="552"/>
        <v>482143086.87325031</v>
      </c>
      <c r="O306" s="7">
        <f t="shared" si="552"/>
        <v>124226782.21455635</v>
      </c>
      <c r="P306" s="7">
        <f t="shared" si="552"/>
        <v>3387101.9848957434</v>
      </c>
      <c r="Q306" s="7">
        <f t="shared" si="552"/>
        <v>367470466.61691153</v>
      </c>
      <c r="R306" s="7">
        <f t="shared" si="552"/>
        <v>40033237.851126172</v>
      </c>
      <c r="S306" s="7">
        <f t="shared" si="552"/>
        <v>15536808.926535971</v>
      </c>
      <c r="T306" s="7">
        <f t="shared" si="552"/>
        <v>2237454.5234004282</v>
      </c>
      <c r="U306" s="7">
        <f t="shared" si="552"/>
        <v>1031644.0139153276</v>
      </c>
      <c r="V306" s="7">
        <f t="shared" si="552"/>
        <v>3417260.0678624464</v>
      </c>
      <c r="W306" s="7">
        <f t="shared" si="552"/>
        <v>2021196.7075733489</v>
      </c>
      <c r="X306" s="7">
        <f t="shared" si="552"/>
        <v>910897.01107674174</v>
      </c>
      <c r="Y306" s="7">
        <f t="shared" si="552"/>
        <v>19539978.029018402</v>
      </c>
      <c r="Z306" s="7">
        <f t="shared" si="552"/>
        <v>2912311.1842851476</v>
      </c>
      <c r="AA306" s="7">
        <f t="shared" si="552"/>
        <v>269766932.36812079</v>
      </c>
      <c r="AB306" s="7">
        <f t="shared" si="552"/>
        <v>267078035.03568381</v>
      </c>
      <c r="AC306" s="7">
        <f t="shared" si="552"/>
        <v>9102861.1192639712</v>
      </c>
      <c r="AD306" s="7">
        <f t="shared" si="552"/>
        <v>11054283.011198746</v>
      </c>
      <c r="AE306" s="7">
        <f t="shared" si="552"/>
        <v>1649312.1484234387</v>
      </c>
      <c r="AF306" s="7">
        <f t="shared" si="552"/>
        <v>2648446.708542157</v>
      </c>
      <c r="AG306" s="7">
        <f t="shared" si="552"/>
        <v>6661147.4249476055</v>
      </c>
      <c r="AH306" s="7">
        <f t="shared" si="552"/>
        <v>9604984.5690746699</v>
      </c>
      <c r="AI306" s="7">
        <f t="shared" si="552"/>
        <v>3829388.1749905203</v>
      </c>
      <c r="AJ306" s="7">
        <f t="shared" si="552"/>
        <v>2541028.937027425</v>
      </c>
      <c r="AK306" s="7">
        <f t="shared" si="552"/>
        <v>3040215.1843354413</v>
      </c>
      <c r="AL306" s="7">
        <f t="shared" si="552"/>
        <v>3443687.8354342077</v>
      </c>
      <c r="AM306" s="7">
        <f t="shared" si="552"/>
        <v>4436888.8166680066</v>
      </c>
      <c r="AN306" s="7">
        <f t="shared" si="552"/>
        <v>4136282.8209083215</v>
      </c>
      <c r="AO306" s="7">
        <f t="shared" si="552"/>
        <v>41791262.896076277</v>
      </c>
      <c r="AP306" s="7">
        <f t="shared" si="552"/>
        <v>838338535.24223471</v>
      </c>
      <c r="AQ306" s="7">
        <f t="shared" si="552"/>
        <v>3139527.0488814777</v>
      </c>
      <c r="AR306" s="7">
        <f t="shared" si="552"/>
        <v>545321804.33929539</v>
      </c>
      <c r="AS306" s="7">
        <f t="shared" si="552"/>
        <v>62706164.16505798</v>
      </c>
      <c r="AT306" s="7">
        <f t="shared" si="552"/>
        <v>19599774.01353021</v>
      </c>
      <c r="AU306" s="7">
        <f t="shared" si="552"/>
        <v>3450604.7962904493</v>
      </c>
      <c r="AV306" s="7">
        <f t="shared" si="552"/>
        <v>3824742.0875844224</v>
      </c>
      <c r="AW306" s="7">
        <f t="shared" si="552"/>
        <v>3384592.9881393858</v>
      </c>
      <c r="AX306" s="7">
        <f t="shared" si="552"/>
        <v>1139965.267266263</v>
      </c>
      <c r="AY306" s="7">
        <f t="shared" si="552"/>
        <v>4554580.1852572653</v>
      </c>
      <c r="AZ306" s="7">
        <f t="shared" si="552"/>
        <v>105577817.82122427</v>
      </c>
      <c r="BA306" s="7">
        <f t="shared" si="552"/>
        <v>79224940.099256486</v>
      </c>
      <c r="BB306" s="7">
        <f t="shared" si="552"/>
        <v>69924926.236464381</v>
      </c>
      <c r="BC306" s="7">
        <f t="shared" si="552"/>
        <v>224786449.54214644</v>
      </c>
      <c r="BD306" s="7">
        <f t="shared" si="552"/>
        <v>43967116.95359055</v>
      </c>
      <c r="BE306" s="7">
        <f t="shared" si="552"/>
        <v>12658890.942984469</v>
      </c>
      <c r="BF306" s="7">
        <f t="shared" si="552"/>
        <v>216392605.83391589</v>
      </c>
      <c r="BG306" s="7">
        <f t="shared" si="552"/>
        <v>9771546.6285424642</v>
      </c>
      <c r="BH306" s="7">
        <f t="shared" si="552"/>
        <v>5912849.6431379933</v>
      </c>
      <c r="BI306" s="7">
        <f t="shared" si="552"/>
        <v>3436605.3164960779</v>
      </c>
      <c r="BJ306" s="7">
        <f t="shared" si="552"/>
        <v>55199892.333596379</v>
      </c>
      <c r="BK306" s="7">
        <f t="shared" si="552"/>
        <v>241584020.72892758</v>
      </c>
      <c r="BL306" s="7">
        <f t="shared" si="552"/>
        <v>2852898.4162004166</v>
      </c>
      <c r="BM306" s="7">
        <f t="shared" si="552"/>
        <v>3448481.7035620683</v>
      </c>
      <c r="BN306" s="7">
        <f t="shared" si="552"/>
        <v>30799500.991771258</v>
      </c>
      <c r="BO306" s="7">
        <f t="shared" ref="BO306:DZ306" si="553">BO292+BO304</f>
        <v>11826458.897476463</v>
      </c>
      <c r="BP306" s="7">
        <f t="shared" si="553"/>
        <v>2986237.9677575682</v>
      </c>
      <c r="BQ306" s="7">
        <f t="shared" si="553"/>
        <v>51650310.679360658</v>
      </c>
      <c r="BR306" s="7">
        <f t="shared" si="553"/>
        <v>40972963.366607241</v>
      </c>
      <c r="BS306" s="7">
        <f t="shared" si="553"/>
        <v>11715712.084312417</v>
      </c>
      <c r="BT306" s="7">
        <f t="shared" si="553"/>
        <v>4664971.1712603616</v>
      </c>
      <c r="BU306" s="7">
        <f t="shared" si="553"/>
        <v>4658684.9660725091</v>
      </c>
      <c r="BV306" s="7">
        <f t="shared" si="553"/>
        <v>11791746.646787252</v>
      </c>
      <c r="BW306" s="7">
        <f t="shared" si="553"/>
        <v>17975510.436150912</v>
      </c>
      <c r="BX306" s="7">
        <f t="shared" si="553"/>
        <v>1766961.859198733</v>
      </c>
      <c r="BY306" s="7">
        <f t="shared" si="553"/>
        <v>5433994.294098191</v>
      </c>
      <c r="BZ306" s="7">
        <f t="shared" si="553"/>
        <v>3011307.4890240114</v>
      </c>
      <c r="CA306" s="7">
        <f t="shared" si="553"/>
        <v>2562674.3054348934</v>
      </c>
      <c r="CB306" s="7">
        <f t="shared" si="553"/>
        <v>704333621.35671186</v>
      </c>
      <c r="CC306" s="7">
        <f t="shared" si="553"/>
        <v>2716193.5310498415</v>
      </c>
      <c r="CD306" s="7">
        <f t="shared" si="553"/>
        <v>920149.78640628583</v>
      </c>
      <c r="CE306" s="7">
        <f t="shared" si="553"/>
        <v>2309506.425286008</v>
      </c>
      <c r="CF306" s="7">
        <f t="shared" si="553"/>
        <v>2147929.7815019521</v>
      </c>
      <c r="CG306" s="7">
        <f t="shared" si="553"/>
        <v>2865015.4088706751</v>
      </c>
      <c r="CH306" s="7">
        <f t="shared" si="553"/>
        <v>1899896.9081563961</v>
      </c>
      <c r="CI306" s="7">
        <f t="shared" si="553"/>
        <v>6666567.1308074845</v>
      </c>
      <c r="CJ306" s="7">
        <f t="shared" si="553"/>
        <v>9742364.6392960269</v>
      </c>
      <c r="CK306" s="7">
        <f t="shared" si="553"/>
        <v>58151387.520790264</v>
      </c>
      <c r="CL306" s="7">
        <f t="shared" si="553"/>
        <v>12939387.366276523</v>
      </c>
      <c r="CM306" s="7">
        <f t="shared" si="553"/>
        <v>8244039.4925136715</v>
      </c>
      <c r="CN306" s="7">
        <f t="shared" si="553"/>
        <v>253216809.27704251</v>
      </c>
      <c r="CO306" s="7">
        <f t="shared" si="553"/>
        <v>129320576.11385374</v>
      </c>
      <c r="CP306" s="7">
        <f t="shared" si="553"/>
        <v>10539930.594177695</v>
      </c>
      <c r="CQ306" s="7">
        <f t="shared" si="553"/>
        <v>9206761.586419059</v>
      </c>
      <c r="CR306" s="7">
        <f t="shared" si="553"/>
        <v>2935912.8555220291</v>
      </c>
      <c r="CS306" s="7">
        <f t="shared" si="553"/>
        <v>3915954.5215333784</v>
      </c>
      <c r="CT306" s="7">
        <f t="shared" si="553"/>
        <v>1834463.4661200487</v>
      </c>
      <c r="CU306" s="7">
        <f t="shared" si="553"/>
        <v>4723011.3685002485</v>
      </c>
      <c r="CV306" s="7">
        <f t="shared" si="553"/>
        <v>849859.07499026903</v>
      </c>
      <c r="CW306" s="7">
        <f t="shared" si="553"/>
        <v>2865156.3399429191</v>
      </c>
      <c r="CX306" s="7">
        <f t="shared" si="553"/>
        <v>4727473.7658503251</v>
      </c>
      <c r="CY306" s="7">
        <f t="shared" si="553"/>
        <v>922598.04151589214</v>
      </c>
      <c r="CZ306" s="7">
        <f t="shared" si="553"/>
        <v>18357050.705462664</v>
      </c>
      <c r="DA306" s="7">
        <f t="shared" si="553"/>
        <v>2733628.4366958556</v>
      </c>
      <c r="DB306" s="7">
        <f t="shared" si="553"/>
        <v>3626782.8678151099</v>
      </c>
      <c r="DC306" s="7">
        <f t="shared" si="553"/>
        <v>2375283.0030346056</v>
      </c>
      <c r="DD306" s="7">
        <f t="shared" si="553"/>
        <v>2483657.4111589151</v>
      </c>
      <c r="DE306" s="7">
        <f t="shared" si="553"/>
        <v>4197854.9270058051</v>
      </c>
      <c r="DF306" s="7">
        <f t="shared" si="553"/>
        <v>179696231.51793939</v>
      </c>
      <c r="DG306" s="7">
        <f t="shared" si="553"/>
        <v>1592076.8316617005</v>
      </c>
      <c r="DH306" s="7">
        <f t="shared" si="553"/>
        <v>17743243.552279405</v>
      </c>
      <c r="DI306" s="7">
        <f t="shared" si="553"/>
        <v>23049304.835102923</v>
      </c>
      <c r="DJ306" s="7">
        <f t="shared" si="553"/>
        <v>6421917.7230294859</v>
      </c>
      <c r="DK306" s="7">
        <f t="shared" si="553"/>
        <v>4688645.4917090973</v>
      </c>
      <c r="DL306" s="7">
        <f t="shared" si="553"/>
        <v>53163632.873454161</v>
      </c>
      <c r="DM306" s="7">
        <f t="shared" si="553"/>
        <v>3636303.264737145</v>
      </c>
      <c r="DN306" s="7">
        <f t="shared" si="553"/>
        <v>13082026.13826629</v>
      </c>
      <c r="DO306" s="7">
        <f t="shared" si="553"/>
        <v>29340763.217073489</v>
      </c>
      <c r="DP306" s="7">
        <f t="shared" si="553"/>
        <v>2987692.7530605271</v>
      </c>
      <c r="DQ306" s="7">
        <f t="shared" si="553"/>
        <v>7026280.4693397908</v>
      </c>
      <c r="DR306" s="7">
        <f t="shared" si="553"/>
        <v>13759477.43519024</v>
      </c>
      <c r="DS306" s="7">
        <f t="shared" si="553"/>
        <v>7870494.0986583969</v>
      </c>
      <c r="DT306" s="7">
        <f t="shared" si="553"/>
        <v>2701829.4520638031</v>
      </c>
      <c r="DU306" s="7">
        <f t="shared" si="553"/>
        <v>4161092.0928208553</v>
      </c>
      <c r="DV306" s="7">
        <f t="shared" si="553"/>
        <v>3008982.5556015787</v>
      </c>
      <c r="DW306" s="7">
        <f t="shared" si="553"/>
        <v>3815398.8483551079</v>
      </c>
      <c r="DX306" s="7">
        <f t="shared" si="553"/>
        <v>2945363.552127644</v>
      </c>
      <c r="DY306" s="7">
        <f t="shared" si="553"/>
        <v>4110303.4814132727</v>
      </c>
      <c r="DZ306" s="7">
        <f t="shared" si="553"/>
        <v>7889003.6807188354</v>
      </c>
      <c r="EA306" s="7">
        <f t="shared" ref="EA306:FX306" si="554">EA292+EA304</f>
        <v>6314214.9818317248</v>
      </c>
      <c r="EB306" s="7">
        <f t="shared" si="554"/>
        <v>5951978.667285597</v>
      </c>
      <c r="EC306" s="7">
        <f t="shared" si="554"/>
        <v>3517819.2778488467</v>
      </c>
      <c r="ED306" s="7">
        <f t="shared" si="554"/>
        <v>18940536.998517703</v>
      </c>
      <c r="EE306" s="7">
        <f t="shared" si="554"/>
        <v>2717548.3805262442</v>
      </c>
      <c r="EF306" s="7">
        <f t="shared" si="554"/>
        <v>13869409.401356127</v>
      </c>
      <c r="EG306" s="7">
        <f t="shared" si="554"/>
        <v>3319218.775974283</v>
      </c>
      <c r="EH306" s="7">
        <f t="shared" si="554"/>
        <v>3063744.7476134286</v>
      </c>
      <c r="EI306" s="7">
        <f t="shared" si="554"/>
        <v>145065849.42951259</v>
      </c>
      <c r="EJ306" s="7">
        <f t="shared" si="554"/>
        <v>87302915.195734471</v>
      </c>
      <c r="EK306" s="7">
        <f t="shared" si="554"/>
        <v>6451601.5190927517</v>
      </c>
      <c r="EL306" s="7">
        <f t="shared" si="554"/>
        <v>4506677.3946490288</v>
      </c>
      <c r="EM306" s="7">
        <f t="shared" si="554"/>
        <v>4287261.050518685</v>
      </c>
      <c r="EN306" s="7">
        <f t="shared" si="554"/>
        <v>10817398.457981724</v>
      </c>
      <c r="EO306" s="7">
        <f t="shared" si="554"/>
        <v>4022267.9410404037</v>
      </c>
      <c r="EP306" s="7">
        <f t="shared" si="554"/>
        <v>4469962.4800148644</v>
      </c>
      <c r="EQ306" s="7">
        <f t="shared" si="554"/>
        <v>23395306.935294196</v>
      </c>
      <c r="ER306" s="7">
        <f t="shared" si="554"/>
        <v>3828625.521575137</v>
      </c>
      <c r="ES306" s="7">
        <f t="shared" si="554"/>
        <v>2414834.7830711487</v>
      </c>
      <c r="ET306" s="7">
        <f t="shared" si="554"/>
        <v>3469489.6626225272</v>
      </c>
      <c r="EU306" s="7">
        <f t="shared" si="554"/>
        <v>6328393.9803015534</v>
      </c>
      <c r="EV306" s="7">
        <f t="shared" si="554"/>
        <v>1545593.4302792791</v>
      </c>
      <c r="EW306" s="7">
        <f t="shared" si="554"/>
        <v>10766231.566747334</v>
      </c>
      <c r="EX306" s="7">
        <f t="shared" si="554"/>
        <v>2940927.1162557155</v>
      </c>
      <c r="EY306" s="7">
        <f t="shared" si="554"/>
        <v>8762470.8753217589</v>
      </c>
      <c r="EZ306" s="7">
        <f t="shared" si="554"/>
        <v>2245397.6252117697</v>
      </c>
      <c r="FA306" s="7">
        <f t="shared" si="554"/>
        <v>32659377.562803484</v>
      </c>
      <c r="FB306" s="7">
        <f t="shared" si="554"/>
        <v>3893320.5732597904</v>
      </c>
      <c r="FC306" s="7">
        <f t="shared" si="554"/>
        <v>18712724.066583719</v>
      </c>
      <c r="FD306" s="7">
        <f t="shared" si="554"/>
        <v>4307688.8890582845</v>
      </c>
      <c r="FE306" s="7">
        <f t="shared" si="554"/>
        <v>1768556.3810846463</v>
      </c>
      <c r="FF306" s="7">
        <f t="shared" si="554"/>
        <v>3060174.7924055774</v>
      </c>
      <c r="FG306" s="7">
        <f t="shared" si="554"/>
        <v>2195260.4770642412</v>
      </c>
      <c r="FH306" s="7">
        <f t="shared" si="554"/>
        <v>1525728.392165845</v>
      </c>
      <c r="FI306" s="7">
        <f t="shared" si="554"/>
        <v>17164438.780035395</v>
      </c>
      <c r="FJ306" s="7">
        <f t="shared" si="554"/>
        <v>17774798.07721284</v>
      </c>
      <c r="FK306" s="7">
        <f t="shared" si="554"/>
        <v>22499667.072528873</v>
      </c>
      <c r="FL306" s="7">
        <f t="shared" si="554"/>
        <v>64868415.782043122</v>
      </c>
      <c r="FM306" s="7">
        <f t="shared" si="554"/>
        <v>32833360.209674124</v>
      </c>
      <c r="FN306" s="7">
        <f t="shared" si="554"/>
        <v>201297424.06600517</v>
      </c>
      <c r="FO306" s="7">
        <f t="shared" si="554"/>
        <v>10285369.447705645</v>
      </c>
      <c r="FP306" s="7">
        <f t="shared" si="554"/>
        <v>20838937.118275117</v>
      </c>
      <c r="FQ306" s="7">
        <f t="shared" si="554"/>
        <v>8934043.7053748462</v>
      </c>
      <c r="FR306" s="7">
        <f t="shared" si="554"/>
        <v>2651698.341686354</v>
      </c>
      <c r="FS306" s="7">
        <f t="shared" si="554"/>
        <v>2925216.0732889734</v>
      </c>
      <c r="FT306" s="7">
        <f t="shared" si="554"/>
        <v>1367090.6110618501</v>
      </c>
      <c r="FU306" s="7">
        <f t="shared" si="554"/>
        <v>8671118.7701134812</v>
      </c>
      <c r="FV306" s="7">
        <f t="shared" si="554"/>
        <v>6947672.9022801975</v>
      </c>
      <c r="FW306" s="7">
        <f t="shared" si="554"/>
        <v>2887208.7679035105</v>
      </c>
      <c r="FX306" s="7">
        <f t="shared" si="554"/>
        <v>1171847.072933024</v>
      </c>
      <c r="FY306" s="7">
        <f>-(FY292+FY304)</f>
        <v>175008602.63259122</v>
      </c>
      <c r="FZ306" s="7">
        <f>SUM(C306:FY306)</f>
        <v>7989164350.4699984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699</v>
      </c>
      <c r="B307" s="7" t="s">
        <v>700</v>
      </c>
      <c r="C307" s="7">
        <f t="shared" ref="C307:BN308" si="555">C293</f>
        <v>22092174.319500279</v>
      </c>
      <c r="D307" s="7">
        <f t="shared" si="555"/>
        <v>86055165.22860004</v>
      </c>
      <c r="E307" s="7">
        <f t="shared" si="555"/>
        <v>21312489.191770405</v>
      </c>
      <c r="F307" s="7">
        <f t="shared" si="555"/>
        <v>53482846.463100001</v>
      </c>
      <c r="G307" s="7">
        <f t="shared" si="555"/>
        <v>5725486.1430474482</v>
      </c>
      <c r="H307" s="7">
        <f t="shared" si="555"/>
        <v>2983041.8480699998</v>
      </c>
      <c r="I307" s="7">
        <f t="shared" si="555"/>
        <v>24120844.874999996</v>
      </c>
      <c r="J307" s="7">
        <f t="shared" si="555"/>
        <v>3906192.1705379994</v>
      </c>
      <c r="K307" s="7">
        <f t="shared" si="555"/>
        <v>1163128.0905629997</v>
      </c>
      <c r="L307" s="7">
        <f t="shared" si="555"/>
        <v>14593473.806779154</v>
      </c>
      <c r="M307" s="7">
        <f t="shared" si="555"/>
        <v>4844023.5709090522</v>
      </c>
      <c r="N307" s="7">
        <f t="shared" si="555"/>
        <v>134947523.79803452</v>
      </c>
      <c r="O307" s="7">
        <f t="shared" si="555"/>
        <v>53789843.799053498</v>
      </c>
      <c r="P307" s="7">
        <f t="shared" si="555"/>
        <v>1258131.1837500001</v>
      </c>
      <c r="Q307" s="7">
        <f t="shared" si="555"/>
        <v>91419540.465509996</v>
      </c>
      <c r="R307" s="7">
        <f t="shared" si="555"/>
        <v>1764806.7300941995</v>
      </c>
      <c r="S307" s="7">
        <f t="shared" si="555"/>
        <v>7366603.6717873197</v>
      </c>
      <c r="T307" s="7">
        <f t="shared" si="555"/>
        <v>583392.68498668796</v>
      </c>
      <c r="U307" s="7">
        <f t="shared" si="555"/>
        <v>454828.98216771445</v>
      </c>
      <c r="V307" s="7">
        <f t="shared" si="555"/>
        <v>868967.15311800013</v>
      </c>
      <c r="W307" s="7">
        <f t="shared" si="555"/>
        <v>213675.53608799999</v>
      </c>
      <c r="X307" s="7">
        <f t="shared" si="555"/>
        <v>206913.13252768401</v>
      </c>
      <c r="Y307" s="7">
        <f t="shared" si="555"/>
        <v>1416811.7580009</v>
      </c>
      <c r="Z307" s="7">
        <f t="shared" si="555"/>
        <v>489803.35432004509</v>
      </c>
      <c r="AA307" s="7">
        <f t="shared" si="555"/>
        <v>106794094.44441992</v>
      </c>
      <c r="AB307" s="7">
        <f t="shared" si="555"/>
        <v>193903157.59906265</v>
      </c>
      <c r="AC307" s="7">
        <f t="shared" si="555"/>
        <v>4261431.2767896801</v>
      </c>
      <c r="AD307" s="7">
        <f t="shared" si="555"/>
        <v>4677063.4754866501</v>
      </c>
      <c r="AE307" s="7">
        <f t="shared" si="555"/>
        <v>342296.25512316002</v>
      </c>
      <c r="AF307" s="7">
        <f t="shared" si="555"/>
        <v>532445.49377616006</v>
      </c>
      <c r="AG307" s="7">
        <f t="shared" si="555"/>
        <v>4482918.3228855999</v>
      </c>
      <c r="AH307" s="7">
        <f t="shared" si="555"/>
        <v>621424.10031313496</v>
      </c>
      <c r="AI307" s="7">
        <f t="shared" si="555"/>
        <v>255913.40037599998</v>
      </c>
      <c r="AJ307" s="7">
        <f t="shared" si="555"/>
        <v>590829.25940858398</v>
      </c>
      <c r="AK307" s="7">
        <f t="shared" si="555"/>
        <v>995689.7406086399</v>
      </c>
      <c r="AL307" s="7">
        <f t="shared" si="555"/>
        <v>1810651.017762</v>
      </c>
      <c r="AM307" s="7">
        <f t="shared" si="555"/>
        <v>919487.73209982703</v>
      </c>
      <c r="AN307" s="7">
        <f t="shared" si="555"/>
        <v>2795153.5731400601</v>
      </c>
      <c r="AO307" s="7">
        <f t="shared" si="555"/>
        <v>9466038.4954846092</v>
      </c>
      <c r="AP307" s="7">
        <f t="shared" si="555"/>
        <v>568413355.63992023</v>
      </c>
      <c r="AQ307" s="7">
        <f t="shared" si="555"/>
        <v>1834606.4886632727</v>
      </c>
      <c r="AR307" s="7">
        <f t="shared" si="555"/>
        <v>203226007.16793606</v>
      </c>
      <c r="AS307" s="7">
        <f t="shared" si="555"/>
        <v>41381993.51179824</v>
      </c>
      <c r="AT307" s="7">
        <f t="shared" si="555"/>
        <v>7469089.459272</v>
      </c>
      <c r="AU307" s="7">
        <f t="shared" si="555"/>
        <v>1106200.530907864</v>
      </c>
      <c r="AV307" s="7">
        <f t="shared" si="555"/>
        <v>919794.98988903011</v>
      </c>
      <c r="AW307" s="7">
        <f t="shared" si="555"/>
        <v>616743.63134388009</v>
      </c>
      <c r="AX307" s="7">
        <f t="shared" si="555"/>
        <v>382694.62376173597</v>
      </c>
      <c r="AY307" s="7">
        <f t="shared" si="555"/>
        <v>1243223.256519</v>
      </c>
      <c r="AZ307" s="7">
        <f t="shared" si="555"/>
        <v>10783078.660301581</v>
      </c>
      <c r="BA307" s="7">
        <f t="shared" si="555"/>
        <v>11351765.706384078</v>
      </c>
      <c r="BB307" s="7">
        <f t="shared" si="555"/>
        <v>3913517.2401348799</v>
      </c>
      <c r="BC307" s="7">
        <f t="shared" si="555"/>
        <v>64946099.401061103</v>
      </c>
      <c r="BD307" s="7">
        <f t="shared" si="555"/>
        <v>11908945.313280001</v>
      </c>
      <c r="BE307" s="7">
        <f t="shared" si="555"/>
        <v>3342824.56127048</v>
      </c>
      <c r="BF307" s="7">
        <f t="shared" si="555"/>
        <v>52277360.743620001</v>
      </c>
      <c r="BG307" s="7">
        <f t="shared" si="555"/>
        <v>1106107.4299499998</v>
      </c>
      <c r="BH307" s="7">
        <f t="shared" si="555"/>
        <v>1263390.09777963</v>
      </c>
      <c r="BI307" s="7">
        <f t="shared" si="555"/>
        <v>401237.62090852001</v>
      </c>
      <c r="BJ307" s="7">
        <f t="shared" si="555"/>
        <v>15535773.577259041</v>
      </c>
      <c r="BK307" s="7">
        <f t="shared" si="555"/>
        <v>29950561.035542142</v>
      </c>
      <c r="BL307" s="7">
        <f t="shared" si="555"/>
        <v>173938.31325000001</v>
      </c>
      <c r="BM307" s="7">
        <f t="shared" si="555"/>
        <v>699888.05585380795</v>
      </c>
      <c r="BN307" s="7">
        <f t="shared" si="555"/>
        <v>7545320.5360500012</v>
      </c>
      <c r="BO307" s="7">
        <f t="shared" ref="BO307:DZ308" si="556">BO293</f>
        <v>2510715.14703405</v>
      </c>
      <c r="BP307" s="7">
        <f t="shared" si="556"/>
        <v>1636358.1654022802</v>
      </c>
      <c r="BQ307" s="7">
        <f t="shared" si="556"/>
        <v>27934203.796448726</v>
      </c>
      <c r="BR307" s="7">
        <f t="shared" si="556"/>
        <v>3848640.4041300002</v>
      </c>
      <c r="BS307" s="7">
        <f t="shared" si="556"/>
        <v>1411315.9709989501</v>
      </c>
      <c r="BT307" s="7">
        <f t="shared" si="556"/>
        <v>1889900.8848975503</v>
      </c>
      <c r="BU307" s="7">
        <f t="shared" si="556"/>
        <v>1901917.2205446002</v>
      </c>
      <c r="BV307" s="7">
        <f t="shared" si="556"/>
        <v>9893022.6065702513</v>
      </c>
      <c r="BW307" s="7">
        <f t="shared" si="556"/>
        <v>10916115.974625001</v>
      </c>
      <c r="BX307" s="7">
        <f t="shared" si="556"/>
        <v>986597.21796266979</v>
      </c>
      <c r="BY307" s="7">
        <f t="shared" si="556"/>
        <v>2480333.3259946522</v>
      </c>
      <c r="BZ307" s="7">
        <f t="shared" si="556"/>
        <v>861542.54062199988</v>
      </c>
      <c r="CA307" s="7">
        <f t="shared" si="556"/>
        <v>2104688.4276404339</v>
      </c>
      <c r="CB307" s="7">
        <f t="shared" si="556"/>
        <v>301962073.36878008</v>
      </c>
      <c r="CC307" s="7">
        <f t="shared" si="556"/>
        <v>492824.24326806003</v>
      </c>
      <c r="CD307" s="7">
        <f t="shared" si="556"/>
        <v>349532.35095600004</v>
      </c>
      <c r="CE307" s="7">
        <f t="shared" si="556"/>
        <v>1056972.667842</v>
      </c>
      <c r="CF307" s="7">
        <f t="shared" si="556"/>
        <v>788275.00460332807</v>
      </c>
      <c r="CG307" s="7">
        <f t="shared" si="556"/>
        <v>695865.12884999998</v>
      </c>
      <c r="CH307" s="7">
        <f t="shared" si="556"/>
        <v>459306.0327052119</v>
      </c>
      <c r="CI307" s="7">
        <f t="shared" si="556"/>
        <v>2731649.6265134998</v>
      </c>
      <c r="CJ307" s="7">
        <f t="shared" si="556"/>
        <v>5473333.9760093531</v>
      </c>
      <c r="CK307" s="7">
        <f t="shared" si="556"/>
        <v>10360450.253723569</v>
      </c>
      <c r="CL307" s="7">
        <f t="shared" si="556"/>
        <v>1984734.3400286594</v>
      </c>
      <c r="CM307" s="7">
        <f t="shared" si="556"/>
        <v>699866.37050690001</v>
      </c>
      <c r="CN307" s="7">
        <f t="shared" si="556"/>
        <v>104904087.05844006</v>
      </c>
      <c r="CO307" s="7">
        <f t="shared" si="556"/>
        <v>54746763.59814401</v>
      </c>
      <c r="CP307" s="7">
        <f t="shared" si="556"/>
        <v>9880972.3941776957</v>
      </c>
      <c r="CQ307" s="7">
        <f t="shared" si="556"/>
        <v>1714445.8737862902</v>
      </c>
      <c r="CR307" s="7">
        <f t="shared" si="556"/>
        <v>238782.83647079999</v>
      </c>
      <c r="CS307" s="7">
        <f t="shared" si="556"/>
        <v>1238901.40610694</v>
      </c>
      <c r="CT307" s="7">
        <f t="shared" si="556"/>
        <v>394692.04600559996</v>
      </c>
      <c r="CU307" s="7">
        <f t="shared" si="556"/>
        <v>372998.73623519996</v>
      </c>
      <c r="CV307" s="7">
        <f t="shared" si="556"/>
        <v>270880.26415263</v>
      </c>
      <c r="CW307" s="7">
        <f t="shared" si="556"/>
        <v>1192947.0815771429</v>
      </c>
      <c r="CX307" s="7">
        <f t="shared" si="556"/>
        <v>1886558.3016197761</v>
      </c>
      <c r="CY307" s="7">
        <f t="shared" si="556"/>
        <v>181651.76931599999</v>
      </c>
      <c r="CZ307" s="7">
        <f t="shared" si="556"/>
        <v>6070339.0088999998</v>
      </c>
      <c r="DA307" s="7">
        <f t="shared" si="556"/>
        <v>1129507.2469800001</v>
      </c>
      <c r="DB307" s="7">
        <f t="shared" si="556"/>
        <v>769936.68773999996</v>
      </c>
      <c r="DC307" s="7">
        <f t="shared" si="556"/>
        <v>1134265.7687522001</v>
      </c>
      <c r="DD307" s="7">
        <f t="shared" si="556"/>
        <v>1035614.4894978</v>
      </c>
      <c r="DE307" s="7">
        <f t="shared" si="556"/>
        <v>1935835.8565589997</v>
      </c>
      <c r="DF307" s="7">
        <f t="shared" si="556"/>
        <v>49373328.546029605</v>
      </c>
      <c r="DG307" s="7">
        <f t="shared" si="556"/>
        <v>1049657.0722313549</v>
      </c>
      <c r="DH307" s="7">
        <f t="shared" si="556"/>
        <v>9041243.3974334989</v>
      </c>
      <c r="DI307" s="7">
        <f t="shared" si="556"/>
        <v>11385166.127561098</v>
      </c>
      <c r="DJ307" s="7">
        <f t="shared" si="556"/>
        <v>1368265.1674339999</v>
      </c>
      <c r="DK307" s="7">
        <f t="shared" si="556"/>
        <v>858947.63751488016</v>
      </c>
      <c r="DL307" s="7">
        <f t="shared" si="556"/>
        <v>13605616.282413391</v>
      </c>
      <c r="DM307" s="7">
        <f t="shared" si="556"/>
        <v>436491.56323589</v>
      </c>
      <c r="DN307" s="7">
        <f t="shared" si="556"/>
        <v>7259351.3658809997</v>
      </c>
      <c r="DO307" s="7">
        <f t="shared" si="556"/>
        <v>8483556.0432600006</v>
      </c>
      <c r="DP307" s="7">
        <f t="shared" si="556"/>
        <v>884201.35464000003</v>
      </c>
      <c r="DQ307" s="7">
        <f t="shared" si="556"/>
        <v>6385764.0157936011</v>
      </c>
      <c r="DR307" s="7">
        <f t="shared" si="556"/>
        <v>1994610.8171456598</v>
      </c>
      <c r="DS307" s="7">
        <f t="shared" si="556"/>
        <v>1054633.2338525041</v>
      </c>
      <c r="DT307" s="7">
        <f t="shared" si="556"/>
        <v>249620.30101936194</v>
      </c>
      <c r="DU307" s="7">
        <f t="shared" si="556"/>
        <v>746282.535057</v>
      </c>
      <c r="DV307" s="7">
        <f t="shared" si="556"/>
        <v>216044.77696199997</v>
      </c>
      <c r="DW307" s="7">
        <f t="shared" si="556"/>
        <v>456693.27806671406</v>
      </c>
      <c r="DX307" s="7">
        <f t="shared" si="556"/>
        <v>1314498.0487538499</v>
      </c>
      <c r="DY307" s="7">
        <f t="shared" si="556"/>
        <v>1622473.53019176</v>
      </c>
      <c r="DZ307" s="7">
        <f t="shared" si="556"/>
        <v>3532913.2603426189</v>
      </c>
      <c r="EA307" s="7">
        <f t="shared" ref="EA307:FY308" si="557">EA293</f>
        <v>5306769.16929432</v>
      </c>
      <c r="EB307" s="7">
        <f t="shared" si="557"/>
        <v>2145352.0085999998</v>
      </c>
      <c r="EC307" s="7">
        <f t="shared" si="557"/>
        <v>926583.87023999996</v>
      </c>
      <c r="ED307" s="7">
        <f t="shared" si="557"/>
        <v>17770933.758894801</v>
      </c>
      <c r="EE307" s="7">
        <f t="shared" si="557"/>
        <v>459113.69797199994</v>
      </c>
      <c r="EF307" s="7">
        <f t="shared" si="557"/>
        <v>1860703.9289781149</v>
      </c>
      <c r="EG307" s="7">
        <f t="shared" si="557"/>
        <v>784306.49071500008</v>
      </c>
      <c r="EH307" s="7">
        <f t="shared" si="557"/>
        <v>355349.38247040496</v>
      </c>
      <c r="EI307" s="7">
        <f t="shared" si="557"/>
        <v>29428745.954760004</v>
      </c>
      <c r="EJ307" s="7">
        <f t="shared" si="557"/>
        <v>21414344.489648998</v>
      </c>
      <c r="EK307" s="7">
        <f t="shared" si="557"/>
        <v>3137074.9393554097</v>
      </c>
      <c r="EL307" s="7">
        <f t="shared" si="557"/>
        <v>605858.17745440011</v>
      </c>
      <c r="EM307" s="7">
        <f t="shared" si="557"/>
        <v>1669118.5557200999</v>
      </c>
      <c r="EN307" s="7">
        <f t="shared" si="557"/>
        <v>1694156.9769809998</v>
      </c>
      <c r="EO307" s="7">
        <f t="shared" si="557"/>
        <v>1235849.9835509998</v>
      </c>
      <c r="EP307" s="7">
        <f t="shared" si="557"/>
        <v>2822672.8156789998</v>
      </c>
      <c r="EQ307" s="7">
        <f t="shared" si="557"/>
        <v>10021908.54362724</v>
      </c>
      <c r="ER307" s="7">
        <f t="shared" si="557"/>
        <v>2007407.3808396352</v>
      </c>
      <c r="ES307" s="7">
        <f t="shared" si="557"/>
        <v>556271.90069694002</v>
      </c>
      <c r="ET307" s="7">
        <f t="shared" si="557"/>
        <v>660893.12829000002</v>
      </c>
      <c r="EU307" s="7">
        <f t="shared" si="557"/>
        <v>982248.619527</v>
      </c>
      <c r="EV307" s="7">
        <f t="shared" si="557"/>
        <v>538029.52109429997</v>
      </c>
      <c r="EW307" s="7">
        <f t="shared" si="557"/>
        <v>6253216.6039390797</v>
      </c>
      <c r="EX307" s="7">
        <f t="shared" si="557"/>
        <v>235390.77806047999</v>
      </c>
      <c r="EY307" s="7">
        <f t="shared" si="557"/>
        <v>901373.55665400007</v>
      </c>
      <c r="EZ307" s="7">
        <f t="shared" si="557"/>
        <v>622322.90656042402</v>
      </c>
      <c r="FA307" s="7">
        <f t="shared" si="557"/>
        <v>28576908.284586668</v>
      </c>
      <c r="FB307" s="7">
        <f t="shared" si="557"/>
        <v>3005803.4580625799</v>
      </c>
      <c r="FC307" s="7">
        <f t="shared" si="557"/>
        <v>7636096.0067310007</v>
      </c>
      <c r="FD307" s="7">
        <f t="shared" si="557"/>
        <v>1176173.0293218917</v>
      </c>
      <c r="FE307" s="7">
        <f t="shared" si="557"/>
        <v>530323.812353716</v>
      </c>
      <c r="FF307" s="7">
        <f t="shared" si="557"/>
        <v>563046.02549999999</v>
      </c>
      <c r="FG307" s="7">
        <f t="shared" si="557"/>
        <v>477178.23181499995</v>
      </c>
      <c r="FH307" s="7">
        <f t="shared" si="557"/>
        <v>933085.70524907997</v>
      </c>
      <c r="FI307" s="7">
        <f t="shared" si="557"/>
        <v>7147741.6987199979</v>
      </c>
      <c r="FJ307" s="7">
        <f t="shared" si="557"/>
        <v>11515953.018011205</v>
      </c>
      <c r="FK307" s="7">
        <f t="shared" si="557"/>
        <v>19260636.377194505</v>
      </c>
      <c r="FL307" s="7">
        <f t="shared" si="557"/>
        <v>33157256.982299995</v>
      </c>
      <c r="FM307" s="7">
        <f t="shared" si="557"/>
        <v>9390012.2200972438</v>
      </c>
      <c r="FN307" s="7">
        <f t="shared" si="557"/>
        <v>57227994.547200024</v>
      </c>
      <c r="FO307" s="7">
        <f t="shared" si="557"/>
        <v>8322464.2728432044</v>
      </c>
      <c r="FP307" s="7">
        <f t="shared" si="557"/>
        <v>13708800.494537007</v>
      </c>
      <c r="FQ307" s="7">
        <f t="shared" si="557"/>
        <v>4879555.6798619973</v>
      </c>
      <c r="FR307" s="7">
        <f t="shared" si="557"/>
        <v>1438642.5776215496</v>
      </c>
      <c r="FS307" s="7">
        <f t="shared" si="557"/>
        <v>1125178.6507178007</v>
      </c>
      <c r="FT307" s="7">
        <f t="shared" si="557"/>
        <v>1277338.4910618502</v>
      </c>
      <c r="FU307" s="7">
        <f t="shared" si="557"/>
        <v>2230121.5897796997</v>
      </c>
      <c r="FV307" s="7">
        <f t="shared" si="557"/>
        <v>1684713.7898553603</v>
      </c>
      <c r="FW307" s="7">
        <f t="shared" si="557"/>
        <v>415411.75145842397</v>
      </c>
      <c r="FX307" s="7">
        <f t="shared" si="557"/>
        <v>372932.79974450008</v>
      </c>
      <c r="FY307" s="7">
        <f t="shared" si="557"/>
        <v>0</v>
      </c>
      <c r="FZ307" s="7">
        <f>SUM(C307:FY307)</f>
        <v>2945599960.1968775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701</v>
      </c>
      <c r="B308" s="7" t="s">
        <v>702</v>
      </c>
      <c r="C308" s="7">
        <f t="shared" si="555"/>
        <v>1474334.05</v>
      </c>
      <c r="D308" s="7">
        <f t="shared" si="555"/>
        <v>5255385.51</v>
      </c>
      <c r="E308" s="7">
        <f t="shared" si="555"/>
        <v>1506828.38</v>
      </c>
      <c r="F308" s="7">
        <f t="shared" si="555"/>
        <v>2828384.96</v>
      </c>
      <c r="G308" s="7">
        <f t="shared" si="555"/>
        <v>271097.03999999998</v>
      </c>
      <c r="H308" s="7">
        <f t="shared" si="555"/>
        <v>210173.66</v>
      </c>
      <c r="I308" s="7">
        <f t="shared" si="555"/>
        <v>1366877.2</v>
      </c>
      <c r="J308" s="7">
        <f t="shared" si="555"/>
        <v>476610.64</v>
      </c>
      <c r="K308" s="7">
        <f t="shared" si="555"/>
        <v>112355.03</v>
      </c>
      <c r="L308" s="7">
        <f t="shared" si="555"/>
        <v>879159.45</v>
      </c>
      <c r="M308" s="7">
        <f t="shared" si="555"/>
        <v>311383.77</v>
      </c>
      <c r="N308" s="7">
        <f t="shared" si="555"/>
        <v>9508736.3800000008</v>
      </c>
      <c r="O308" s="7">
        <f t="shared" si="555"/>
        <v>3190506.25</v>
      </c>
      <c r="P308" s="7">
        <f t="shared" si="555"/>
        <v>71519.679999999993</v>
      </c>
      <c r="Q308" s="7">
        <f t="shared" si="555"/>
        <v>4740516.8</v>
      </c>
      <c r="R308" s="7">
        <f t="shared" si="555"/>
        <v>120196.55</v>
      </c>
      <c r="S308" s="7">
        <f t="shared" si="555"/>
        <v>541996.35</v>
      </c>
      <c r="T308" s="7">
        <f t="shared" si="555"/>
        <v>64136.57</v>
      </c>
      <c r="U308" s="7">
        <f t="shared" si="555"/>
        <v>37702.75</v>
      </c>
      <c r="V308" s="7">
        <f t="shared" si="555"/>
        <v>88728.47</v>
      </c>
      <c r="W308" s="7">
        <f t="shared" si="555"/>
        <v>21205.82</v>
      </c>
      <c r="X308" s="7">
        <f t="shared" si="555"/>
        <v>17908.47</v>
      </c>
      <c r="Y308" s="7">
        <f t="shared" si="555"/>
        <v>107750.58</v>
      </c>
      <c r="Z308" s="7">
        <f t="shared" si="555"/>
        <v>16735.54</v>
      </c>
      <c r="AA308" s="7">
        <f t="shared" si="555"/>
        <v>5135811.88</v>
      </c>
      <c r="AB308" s="7">
        <f t="shared" si="555"/>
        <v>10667032</v>
      </c>
      <c r="AC308" s="7">
        <f t="shared" si="555"/>
        <v>350691.93</v>
      </c>
      <c r="AD308" s="7">
        <f t="shared" si="555"/>
        <v>457109.72</v>
      </c>
      <c r="AE308" s="7">
        <f t="shared" si="555"/>
        <v>34901.269999999997</v>
      </c>
      <c r="AF308" s="7">
        <f t="shared" si="555"/>
        <v>60509.19</v>
      </c>
      <c r="AG308" s="7">
        <f t="shared" si="555"/>
        <v>332856.71000000002</v>
      </c>
      <c r="AH308" s="7">
        <f t="shared" si="555"/>
        <v>138704.76</v>
      </c>
      <c r="AI308" s="7">
        <f t="shared" si="555"/>
        <v>47387.13</v>
      </c>
      <c r="AJ308" s="7">
        <f t="shared" si="555"/>
        <v>109562.31</v>
      </c>
      <c r="AK308" s="7">
        <f t="shared" si="555"/>
        <v>7918.92</v>
      </c>
      <c r="AL308" s="7">
        <f t="shared" si="555"/>
        <v>118828.75</v>
      </c>
      <c r="AM308" s="7">
        <f t="shared" si="555"/>
        <v>73642.559999999998</v>
      </c>
      <c r="AN308" s="7">
        <f t="shared" si="555"/>
        <v>335579.05</v>
      </c>
      <c r="AO308" s="7">
        <f t="shared" si="555"/>
        <v>1268024.02</v>
      </c>
      <c r="AP308" s="7">
        <f t="shared" si="555"/>
        <v>27502922.300000001</v>
      </c>
      <c r="AQ308" s="7">
        <f t="shared" si="555"/>
        <v>104719.73</v>
      </c>
      <c r="AR308" s="7">
        <f t="shared" si="555"/>
        <v>15457978.300000001</v>
      </c>
      <c r="AS308" s="7">
        <f t="shared" si="555"/>
        <v>1981677.91</v>
      </c>
      <c r="AT308" s="7">
        <f t="shared" si="555"/>
        <v>1134428.45</v>
      </c>
      <c r="AU308" s="7">
        <f t="shared" si="555"/>
        <v>136514.25</v>
      </c>
      <c r="AV308" s="7">
        <f t="shared" si="555"/>
        <v>77447.12</v>
      </c>
      <c r="AW308" s="7">
        <f t="shared" si="555"/>
        <v>81766.83</v>
      </c>
      <c r="AX308" s="7">
        <f t="shared" si="555"/>
        <v>51451.39</v>
      </c>
      <c r="AY308" s="7">
        <f t="shared" si="555"/>
        <v>135091.16</v>
      </c>
      <c r="AZ308" s="7">
        <f t="shared" si="555"/>
        <v>942350.06</v>
      </c>
      <c r="BA308" s="7">
        <f t="shared" si="555"/>
        <v>893947.46</v>
      </c>
      <c r="BB308" s="7">
        <f t="shared" si="555"/>
        <v>361965.62</v>
      </c>
      <c r="BC308" s="7">
        <f t="shared" si="555"/>
        <v>6876062.9100000001</v>
      </c>
      <c r="BD308" s="7">
        <f t="shared" si="555"/>
        <v>1264515.74</v>
      </c>
      <c r="BE308" s="7">
        <f t="shared" si="555"/>
        <v>304983.90999999997</v>
      </c>
      <c r="BF308" s="7">
        <f t="shared" si="555"/>
        <v>5260731.45</v>
      </c>
      <c r="BG308" s="7">
        <f t="shared" si="555"/>
        <v>113413.97</v>
      </c>
      <c r="BH308" s="7">
        <f t="shared" si="555"/>
        <v>112336.95</v>
      </c>
      <c r="BI308" s="7">
        <f t="shared" si="555"/>
        <v>15043.14</v>
      </c>
      <c r="BJ308" s="7">
        <f t="shared" si="555"/>
        <v>1433981.04</v>
      </c>
      <c r="BK308" s="7">
        <f t="shared" si="555"/>
        <v>1934120.72</v>
      </c>
      <c r="BL308" s="7">
        <f t="shared" si="555"/>
        <v>12781.36</v>
      </c>
      <c r="BM308" s="7">
        <f t="shared" si="555"/>
        <v>60937.49</v>
      </c>
      <c r="BN308" s="7">
        <f t="shared" si="555"/>
        <v>990280.15</v>
      </c>
      <c r="BO308" s="7">
        <f t="shared" si="556"/>
        <v>356147.12</v>
      </c>
      <c r="BP308" s="7">
        <f t="shared" si="556"/>
        <v>213027.84</v>
      </c>
      <c r="BQ308" s="7">
        <f t="shared" si="556"/>
        <v>1401578.69</v>
      </c>
      <c r="BR308" s="7">
        <f t="shared" si="556"/>
        <v>279933.75</v>
      </c>
      <c r="BS308" s="7">
        <f t="shared" si="556"/>
        <v>164884.35</v>
      </c>
      <c r="BT308" s="7">
        <f t="shared" si="556"/>
        <v>118235.2</v>
      </c>
      <c r="BU308" s="7">
        <f t="shared" si="556"/>
        <v>126999.52</v>
      </c>
      <c r="BV308" s="7">
        <f t="shared" si="556"/>
        <v>597325.71</v>
      </c>
      <c r="BW308" s="7">
        <f t="shared" si="556"/>
        <v>606087.39</v>
      </c>
      <c r="BX308" s="7">
        <f t="shared" si="556"/>
        <v>49878.99</v>
      </c>
      <c r="BY308" s="7">
        <f t="shared" si="556"/>
        <v>258069.76000000001</v>
      </c>
      <c r="BZ308" s="7">
        <f t="shared" si="556"/>
        <v>101197.23</v>
      </c>
      <c r="CA308" s="7">
        <f t="shared" si="556"/>
        <v>301862.92</v>
      </c>
      <c r="CB308" s="7">
        <f t="shared" si="556"/>
        <v>20650576.829999998</v>
      </c>
      <c r="CC308" s="7">
        <f t="shared" si="556"/>
        <v>80196.289999999994</v>
      </c>
      <c r="CD308" s="7">
        <f t="shared" si="556"/>
        <v>31073.91</v>
      </c>
      <c r="CE308" s="7">
        <f t="shared" si="556"/>
        <v>71562.38</v>
      </c>
      <c r="CF308" s="7">
        <f t="shared" si="556"/>
        <v>82457.25</v>
      </c>
      <c r="CG308" s="7">
        <f t="shared" si="556"/>
        <v>64915.96</v>
      </c>
      <c r="CH308" s="7">
        <f t="shared" si="556"/>
        <v>44093.120000000003</v>
      </c>
      <c r="CI308" s="7">
        <f t="shared" si="556"/>
        <v>1170411.04</v>
      </c>
      <c r="CJ308" s="7">
        <f t="shared" si="556"/>
        <v>297261.61</v>
      </c>
      <c r="CK308" s="7">
        <f t="shared" si="556"/>
        <v>1135883.21</v>
      </c>
      <c r="CL308" s="7">
        <f t="shared" si="556"/>
        <v>193437.76</v>
      </c>
      <c r="CM308" s="7">
        <f t="shared" si="556"/>
        <v>61816.57</v>
      </c>
      <c r="CN308" s="7">
        <f t="shared" si="556"/>
        <v>7889794.6100000003</v>
      </c>
      <c r="CO308" s="7">
        <f t="shared" si="556"/>
        <v>3264727.01</v>
      </c>
      <c r="CP308" s="7">
        <f t="shared" si="556"/>
        <v>658958.19999999995</v>
      </c>
      <c r="CQ308" s="7">
        <f t="shared" si="556"/>
        <v>215453.34</v>
      </c>
      <c r="CR308" s="7">
        <f t="shared" si="556"/>
        <v>51985.79</v>
      </c>
      <c r="CS308" s="7">
        <f t="shared" si="556"/>
        <v>204737.85</v>
      </c>
      <c r="CT308" s="7">
        <f t="shared" si="556"/>
        <v>61606.64</v>
      </c>
      <c r="CU308" s="7">
        <f t="shared" si="556"/>
        <v>36329.660000000003</v>
      </c>
      <c r="CV308" s="7">
        <f t="shared" si="556"/>
        <v>27145.78</v>
      </c>
      <c r="CW308" s="7">
        <f t="shared" si="556"/>
        <v>105562.53</v>
      </c>
      <c r="CX308" s="7">
        <f t="shared" si="556"/>
        <v>194086.27</v>
      </c>
      <c r="CY308" s="7">
        <f t="shared" si="556"/>
        <v>22772.67</v>
      </c>
      <c r="CZ308" s="7">
        <f t="shared" si="556"/>
        <v>588626.91</v>
      </c>
      <c r="DA308" s="7">
        <f t="shared" si="556"/>
        <v>114928.32000000001</v>
      </c>
      <c r="DB308" s="7">
        <f t="shared" si="556"/>
        <v>68915.89</v>
      </c>
      <c r="DC308" s="7">
        <f t="shared" si="556"/>
        <v>119297.96</v>
      </c>
      <c r="DD308" s="7">
        <f t="shared" si="556"/>
        <v>81138.81</v>
      </c>
      <c r="DE308" s="7">
        <f t="shared" si="556"/>
        <v>260376.91</v>
      </c>
      <c r="DF308" s="7">
        <f t="shared" si="556"/>
        <v>5387314.4500000002</v>
      </c>
      <c r="DG308" s="7">
        <f t="shared" si="556"/>
        <v>96228.68</v>
      </c>
      <c r="DH308" s="7">
        <f t="shared" si="556"/>
        <v>825629.78</v>
      </c>
      <c r="DI308" s="7">
        <f t="shared" si="556"/>
        <v>966540.17</v>
      </c>
      <c r="DJ308" s="7">
        <f t="shared" si="556"/>
        <v>112653.87</v>
      </c>
      <c r="DK308" s="7">
        <f t="shared" si="556"/>
        <v>52583.32</v>
      </c>
      <c r="DL308" s="7">
        <f t="shared" si="556"/>
        <v>1579478.25</v>
      </c>
      <c r="DM308" s="7">
        <f t="shared" si="556"/>
        <v>109190.83</v>
      </c>
      <c r="DN308" s="7">
        <f t="shared" si="556"/>
        <v>681852.2</v>
      </c>
      <c r="DO308" s="7">
        <f t="shared" si="556"/>
        <v>677020.21</v>
      </c>
      <c r="DP308" s="7">
        <f t="shared" si="556"/>
        <v>44002.46</v>
      </c>
      <c r="DQ308" s="7">
        <f t="shared" si="556"/>
        <v>316242.59999999998</v>
      </c>
      <c r="DR308" s="7">
        <f t="shared" si="556"/>
        <v>371328.45</v>
      </c>
      <c r="DS308" s="7">
        <f t="shared" si="556"/>
        <v>203876.34</v>
      </c>
      <c r="DT308" s="7">
        <f t="shared" si="556"/>
        <v>45409.98</v>
      </c>
      <c r="DU308" s="7">
        <f t="shared" si="556"/>
        <v>111666.85</v>
      </c>
      <c r="DV308" s="7">
        <f t="shared" si="556"/>
        <v>42272.99</v>
      </c>
      <c r="DW308" s="7">
        <f t="shared" si="556"/>
        <v>87748.26</v>
      </c>
      <c r="DX308" s="7">
        <f t="shared" si="556"/>
        <v>93865.5</v>
      </c>
      <c r="DY308" s="7">
        <f t="shared" si="556"/>
        <v>130150.46</v>
      </c>
      <c r="DZ308" s="7">
        <f t="shared" si="556"/>
        <v>275696.53999999998</v>
      </c>
      <c r="EA308" s="7">
        <f t="shared" si="557"/>
        <v>665242.62</v>
      </c>
      <c r="EB308" s="7">
        <f t="shared" si="557"/>
        <v>215928.49</v>
      </c>
      <c r="EC308" s="7">
        <f t="shared" si="557"/>
        <v>90069.96</v>
      </c>
      <c r="ED308" s="7">
        <f t="shared" si="557"/>
        <v>458821.34</v>
      </c>
      <c r="EE308" s="7">
        <f t="shared" si="557"/>
        <v>65861.240000000005</v>
      </c>
      <c r="EF308" s="7">
        <f t="shared" si="557"/>
        <v>237421.25</v>
      </c>
      <c r="EG308" s="7">
        <f t="shared" si="557"/>
        <v>90778.69</v>
      </c>
      <c r="EH308" s="7">
        <f t="shared" si="557"/>
        <v>46466.16</v>
      </c>
      <c r="EI308" s="7">
        <f t="shared" si="557"/>
        <v>2172198.98</v>
      </c>
      <c r="EJ308" s="7">
        <f t="shared" si="557"/>
        <v>1873000.99</v>
      </c>
      <c r="EK308" s="7">
        <f t="shared" si="557"/>
        <v>106970.37</v>
      </c>
      <c r="EL308" s="7">
        <f t="shared" si="557"/>
        <v>75545.53</v>
      </c>
      <c r="EM308" s="7">
        <f t="shared" si="557"/>
        <v>178240.7</v>
      </c>
      <c r="EN308" s="7">
        <f t="shared" si="557"/>
        <v>191948.95</v>
      </c>
      <c r="EO308" s="7">
        <f t="shared" si="557"/>
        <v>141702.06</v>
      </c>
      <c r="EP308" s="7">
        <f t="shared" si="557"/>
        <v>136023.15</v>
      </c>
      <c r="EQ308" s="7">
        <f t="shared" si="557"/>
        <v>689409.91</v>
      </c>
      <c r="ER308" s="7">
        <f t="shared" si="557"/>
        <v>111738.63</v>
      </c>
      <c r="ES308" s="7">
        <f t="shared" si="557"/>
        <v>80229.91</v>
      </c>
      <c r="ET308" s="7">
        <f t="shared" si="557"/>
        <v>90548.07</v>
      </c>
      <c r="EU308" s="7">
        <f t="shared" si="557"/>
        <v>92499</v>
      </c>
      <c r="EV308" s="7">
        <f t="shared" si="557"/>
        <v>37252.47</v>
      </c>
      <c r="EW308" s="7">
        <f t="shared" si="557"/>
        <v>220534.64</v>
      </c>
      <c r="EX308" s="7">
        <f t="shared" si="557"/>
        <v>10743.86</v>
      </c>
      <c r="EY308" s="7">
        <f t="shared" si="557"/>
        <v>105218.03</v>
      </c>
      <c r="EZ308" s="7">
        <f t="shared" si="557"/>
        <v>85629.94</v>
      </c>
      <c r="FA308" s="7">
        <f t="shared" si="557"/>
        <v>1401640.21</v>
      </c>
      <c r="FB308" s="7">
        <f t="shared" si="557"/>
        <v>387943.17</v>
      </c>
      <c r="FC308" s="7">
        <f t="shared" si="557"/>
        <v>703630.67</v>
      </c>
      <c r="FD308" s="7">
        <f t="shared" si="557"/>
        <v>112002.01</v>
      </c>
      <c r="FE308" s="7">
        <f t="shared" si="557"/>
        <v>56476.61</v>
      </c>
      <c r="FF308" s="7">
        <f t="shared" si="557"/>
        <v>56476.33</v>
      </c>
      <c r="FG308" s="7">
        <f t="shared" si="557"/>
        <v>37146.94</v>
      </c>
      <c r="FH308" s="7">
        <f t="shared" si="557"/>
        <v>106787.57</v>
      </c>
      <c r="FI308" s="7">
        <f t="shared" si="557"/>
        <v>459931.8</v>
      </c>
      <c r="FJ308" s="7">
        <f t="shared" si="557"/>
        <v>528370.32999999996</v>
      </c>
      <c r="FK308" s="7">
        <f t="shared" si="557"/>
        <v>829639.16</v>
      </c>
      <c r="FL308" s="7">
        <f t="shared" si="557"/>
        <v>1648805.48</v>
      </c>
      <c r="FM308" s="7">
        <f t="shared" si="557"/>
        <v>615622.91</v>
      </c>
      <c r="FN308" s="7">
        <f t="shared" si="557"/>
        <v>3154866.94</v>
      </c>
      <c r="FO308" s="7">
        <f t="shared" si="557"/>
        <v>604561.06999999995</v>
      </c>
      <c r="FP308" s="7">
        <f t="shared" si="557"/>
        <v>871488.91</v>
      </c>
      <c r="FQ308" s="7">
        <f t="shared" si="557"/>
        <v>215362.09</v>
      </c>
      <c r="FR308" s="7">
        <f t="shared" si="557"/>
        <v>76910.06</v>
      </c>
      <c r="FS308" s="7">
        <f t="shared" si="557"/>
        <v>120144.77</v>
      </c>
      <c r="FT308" s="7">
        <f t="shared" si="557"/>
        <v>89752.12</v>
      </c>
      <c r="FU308" s="7">
        <f t="shared" si="557"/>
        <v>220611.5</v>
      </c>
      <c r="FV308" s="7">
        <f t="shared" si="557"/>
        <v>137014.49</v>
      </c>
      <c r="FW308" s="7">
        <f t="shared" si="557"/>
        <v>43111.48</v>
      </c>
      <c r="FX308" s="7">
        <f t="shared" si="557"/>
        <v>42470.15</v>
      </c>
      <c r="FY308" s="7">
        <f t="shared" si="557"/>
        <v>0</v>
      </c>
      <c r="FZ308" s="7">
        <f>SUM(C308:FY308)</f>
        <v>195027142.95999992</v>
      </c>
      <c r="GB308" s="7"/>
      <c r="GC308" s="7"/>
      <c r="GD308" s="7"/>
      <c r="GE308" s="16"/>
      <c r="GF308" s="16"/>
      <c r="GG308" s="16"/>
      <c r="GH308" s="7"/>
      <c r="GI308" s="7"/>
      <c r="GJ308" s="7"/>
      <c r="GK308" s="7"/>
      <c r="GL308" s="7"/>
      <c r="GM308" s="7"/>
    </row>
    <row r="309" spans="1:195" x14ac:dyDescent="0.2">
      <c r="A309" s="6" t="s">
        <v>703</v>
      </c>
      <c r="B309" s="7" t="s">
        <v>704</v>
      </c>
      <c r="C309" s="7">
        <f t="shared" ref="C309:BN309" si="558">C295+C304</f>
        <v>56047607.295920551</v>
      </c>
      <c r="D309" s="7">
        <f t="shared" si="558"/>
        <v>239763828.23429477</v>
      </c>
      <c r="E309" s="7">
        <f t="shared" si="558"/>
        <v>37744526.737604797</v>
      </c>
      <c r="F309" s="7">
        <f t="shared" si="558"/>
        <v>110411658.03316647</v>
      </c>
      <c r="G309" s="7">
        <f t="shared" si="558"/>
        <v>4559041.0527961599</v>
      </c>
      <c r="H309" s="7">
        <f t="shared" si="558"/>
        <v>6661902.9196948074</v>
      </c>
      <c r="I309" s="7">
        <f t="shared" si="558"/>
        <v>55899702.516826481</v>
      </c>
      <c r="J309" s="7">
        <f t="shared" si="558"/>
        <v>16824795.434888393</v>
      </c>
      <c r="K309" s="7">
        <f t="shared" si="558"/>
        <v>2004282.4953966888</v>
      </c>
      <c r="L309" s="7">
        <f t="shared" si="558"/>
        <v>7555110.3916147305</v>
      </c>
      <c r="M309" s="7">
        <f t="shared" si="558"/>
        <v>8026785.0856910851</v>
      </c>
      <c r="N309" s="7">
        <f t="shared" si="558"/>
        <v>337686826.69521582</v>
      </c>
      <c r="O309" s="7">
        <f t="shared" si="558"/>
        <v>67246432.165502846</v>
      </c>
      <c r="P309" s="7">
        <f t="shared" si="558"/>
        <v>2057451.1211457436</v>
      </c>
      <c r="Q309" s="7">
        <f t="shared" si="558"/>
        <v>271310409.35140151</v>
      </c>
      <c r="R309" s="7">
        <f t="shared" si="558"/>
        <v>38148234.571031973</v>
      </c>
      <c r="S309" s="7">
        <f t="shared" si="558"/>
        <v>7628208.9047486521</v>
      </c>
      <c r="T309" s="7">
        <f t="shared" si="558"/>
        <v>1589925.2684137402</v>
      </c>
      <c r="U309" s="7">
        <f t="shared" si="558"/>
        <v>539112.2817476131</v>
      </c>
      <c r="V309" s="7">
        <f t="shared" si="558"/>
        <v>2459564.4447444458</v>
      </c>
      <c r="W309" s="7">
        <f t="shared" si="558"/>
        <v>1786315.3514853488</v>
      </c>
      <c r="X309" s="7">
        <f t="shared" si="558"/>
        <v>686075.40854905779</v>
      </c>
      <c r="Y309" s="7">
        <f t="shared" si="558"/>
        <v>18015415.691017505</v>
      </c>
      <c r="Z309" s="7">
        <f t="shared" si="558"/>
        <v>2405772.2899651024</v>
      </c>
      <c r="AA309" s="7">
        <f t="shared" si="558"/>
        <v>157837026.04370087</v>
      </c>
      <c r="AB309" s="7">
        <f t="shared" si="558"/>
        <v>62507845.436621159</v>
      </c>
      <c r="AC309" s="7">
        <f t="shared" si="558"/>
        <v>4490737.9124742914</v>
      </c>
      <c r="AD309" s="7">
        <f t="shared" si="558"/>
        <v>5920109.8157120962</v>
      </c>
      <c r="AE309" s="7">
        <f t="shared" si="558"/>
        <v>1272114.6233002786</v>
      </c>
      <c r="AF309" s="7">
        <f t="shared" si="558"/>
        <v>2055492.0247659967</v>
      </c>
      <c r="AG309" s="7">
        <f t="shared" si="558"/>
        <v>1845372.3920620056</v>
      </c>
      <c r="AH309" s="7">
        <f t="shared" si="558"/>
        <v>8844855.7087615356</v>
      </c>
      <c r="AI309" s="7">
        <f t="shared" si="558"/>
        <v>3526087.6446145205</v>
      </c>
      <c r="AJ309" s="7">
        <f t="shared" si="558"/>
        <v>1840637.3676188411</v>
      </c>
      <c r="AK309" s="7">
        <f t="shared" si="558"/>
        <v>2036606.5237268014</v>
      </c>
      <c r="AL309" s="7">
        <f t="shared" si="558"/>
        <v>1514208.0676722077</v>
      </c>
      <c r="AM309" s="7">
        <f t="shared" si="558"/>
        <v>3443758.5245681796</v>
      </c>
      <c r="AN309" s="7">
        <f t="shared" si="558"/>
        <v>1005550.1977682614</v>
      </c>
      <c r="AO309" s="7">
        <f t="shared" si="558"/>
        <v>31057200.380591668</v>
      </c>
      <c r="AP309" s="7">
        <f t="shared" si="558"/>
        <v>242422257.30231446</v>
      </c>
      <c r="AQ309" s="7">
        <f t="shared" si="558"/>
        <v>1200200.830218205</v>
      </c>
      <c r="AR309" s="7">
        <f t="shared" si="558"/>
        <v>326637818.87135929</v>
      </c>
      <c r="AS309" s="7">
        <f t="shared" si="558"/>
        <v>19342492.743259739</v>
      </c>
      <c r="AT309" s="7">
        <f t="shared" si="558"/>
        <v>10996256.104258209</v>
      </c>
      <c r="AU309" s="7">
        <f t="shared" si="558"/>
        <v>2207890.0153825851</v>
      </c>
      <c r="AV309" s="7">
        <f t="shared" si="558"/>
        <v>2827499.9776953924</v>
      </c>
      <c r="AW309" s="7">
        <f t="shared" si="558"/>
        <v>2686082.5267955055</v>
      </c>
      <c r="AX309" s="7">
        <f t="shared" si="558"/>
        <v>705819.25350452703</v>
      </c>
      <c r="AY309" s="7">
        <f t="shared" si="558"/>
        <v>3176265.7687382651</v>
      </c>
      <c r="AZ309" s="7">
        <f t="shared" si="558"/>
        <v>93852389.100922689</v>
      </c>
      <c r="BA309" s="7">
        <f t="shared" si="558"/>
        <v>66979226.932872407</v>
      </c>
      <c r="BB309" s="7">
        <f t="shared" si="558"/>
        <v>65649443.376329504</v>
      </c>
      <c r="BC309" s="7">
        <f t="shared" si="558"/>
        <v>152964287.23108533</v>
      </c>
      <c r="BD309" s="7">
        <f t="shared" si="558"/>
        <v>30793655.90031055</v>
      </c>
      <c r="BE309" s="7">
        <f t="shared" si="558"/>
        <v>9011082.47171399</v>
      </c>
      <c r="BF309" s="7">
        <f t="shared" si="558"/>
        <v>158854513.64029589</v>
      </c>
      <c r="BG309" s="7">
        <f t="shared" si="558"/>
        <v>8552025.2285924647</v>
      </c>
      <c r="BH309" s="7">
        <f t="shared" si="558"/>
        <v>4537122.5953583634</v>
      </c>
      <c r="BI309" s="7">
        <f t="shared" si="558"/>
        <v>3020324.5555875576</v>
      </c>
      <c r="BJ309" s="7">
        <f t="shared" si="558"/>
        <v>38230137.716337338</v>
      </c>
      <c r="BK309" s="7">
        <f t="shared" si="558"/>
        <v>209699338.97338545</v>
      </c>
      <c r="BL309" s="7">
        <f t="shared" si="558"/>
        <v>2666178.7429504166</v>
      </c>
      <c r="BM309" s="7">
        <f t="shared" si="558"/>
        <v>2687656.1577082602</v>
      </c>
      <c r="BN309" s="7">
        <f t="shared" si="558"/>
        <v>22263900.305721261</v>
      </c>
      <c r="BO309" s="7">
        <f t="shared" ref="BO309:DZ309" si="559">BO295+BO304</f>
        <v>8959596.6304424126</v>
      </c>
      <c r="BP309" s="7">
        <f t="shared" si="559"/>
        <v>1136851.962355288</v>
      </c>
      <c r="BQ309" s="7">
        <f t="shared" si="559"/>
        <v>22314528.192911934</v>
      </c>
      <c r="BR309" s="7">
        <f t="shared" si="559"/>
        <v>36844389.212477244</v>
      </c>
      <c r="BS309" s="7">
        <f t="shared" si="559"/>
        <v>10139511.763313467</v>
      </c>
      <c r="BT309" s="7">
        <f t="shared" si="559"/>
        <v>2656835.0863628108</v>
      </c>
      <c r="BU309" s="7">
        <f t="shared" si="559"/>
        <v>2629768.2255279091</v>
      </c>
      <c r="BV309" s="7">
        <f t="shared" si="559"/>
        <v>1301398.330217001</v>
      </c>
      <c r="BW309" s="7">
        <f t="shared" si="559"/>
        <v>6453307.0715259118</v>
      </c>
      <c r="BX309" s="7">
        <f t="shared" si="559"/>
        <v>730485.65123606322</v>
      </c>
      <c r="BY309" s="7">
        <f t="shared" si="559"/>
        <v>2695591.2081035385</v>
      </c>
      <c r="BZ309" s="7">
        <f t="shared" si="559"/>
        <v>2048567.7184020118</v>
      </c>
      <c r="CA309" s="7">
        <f t="shared" si="559"/>
        <v>156122.95779445948</v>
      </c>
      <c r="CB309" s="7">
        <f t="shared" si="559"/>
        <v>381720971.1579318</v>
      </c>
      <c r="CC309" s="7">
        <f t="shared" si="559"/>
        <v>2143172.9977817815</v>
      </c>
      <c r="CD309" s="7">
        <f t="shared" si="559"/>
        <v>539543.52545028576</v>
      </c>
      <c r="CE309" s="7">
        <f t="shared" si="559"/>
        <v>1180971.3774440079</v>
      </c>
      <c r="CF309" s="7">
        <f t="shared" si="559"/>
        <v>1277197.5268986239</v>
      </c>
      <c r="CG309" s="7">
        <f t="shared" si="559"/>
        <v>2104234.3200206752</v>
      </c>
      <c r="CH309" s="7">
        <f t="shared" si="559"/>
        <v>1396497.7554511842</v>
      </c>
      <c r="CI309" s="7">
        <f t="shared" si="559"/>
        <v>2764506.4642939847</v>
      </c>
      <c r="CJ309" s="7">
        <f t="shared" si="559"/>
        <v>3971769.053286674</v>
      </c>
      <c r="CK309" s="7">
        <f t="shared" si="559"/>
        <v>46655054.057066694</v>
      </c>
      <c r="CL309" s="7">
        <f t="shared" si="559"/>
        <v>10761215.266247863</v>
      </c>
      <c r="CM309" s="7">
        <f t="shared" si="559"/>
        <v>7482356.5520067709</v>
      </c>
      <c r="CN309" s="7">
        <f t="shared" si="559"/>
        <v>140422927.60860243</v>
      </c>
      <c r="CO309" s="7">
        <f t="shared" si="559"/>
        <v>71309085.505709723</v>
      </c>
      <c r="CP309" s="7">
        <f t="shared" si="559"/>
        <v>0</v>
      </c>
      <c r="CQ309" s="7">
        <f t="shared" si="559"/>
        <v>7276862.3726327689</v>
      </c>
      <c r="CR309" s="7">
        <f t="shared" si="559"/>
        <v>2645144.2290512291</v>
      </c>
      <c r="CS309" s="7">
        <f t="shared" si="559"/>
        <v>2472315.2654264383</v>
      </c>
      <c r="CT309" s="7">
        <f t="shared" si="559"/>
        <v>1378164.7801144489</v>
      </c>
      <c r="CU309" s="7">
        <f t="shared" si="559"/>
        <v>4313682.972265048</v>
      </c>
      <c r="CV309" s="7">
        <f t="shared" si="559"/>
        <v>551833.030837639</v>
      </c>
      <c r="CW309" s="7">
        <f t="shared" si="559"/>
        <v>1566646.7283657761</v>
      </c>
      <c r="CX309" s="7">
        <f t="shared" si="559"/>
        <v>2646829.194230549</v>
      </c>
      <c r="CY309" s="7">
        <f t="shared" si="559"/>
        <v>718173.60219989216</v>
      </c>
      <c r="CZ309" s="7">
        <f t="shared" si="559"/>
        <v>11698084.786562664</v>
      </c>
      <c r="DA309" s="7">
        <f t="shared" si="559"/>
        <v>1489192.8697158555</v>
      </c>
      <c r="DB309" s="7">
        <f t="shared" si="559"/>
        <v>2787930.2900751098</v>
      </c>
      <c r="DC309" s="7">
        <f t="shared" si="559"/>
        <v>1121719.2742824056</v>
      </c>
      <c r="DD309" s="7">
        <f t="shared" si="559"/>
        <v>1366904.1116611152</v>
      </c>
      <c r="DE309" s="7">
        <f t="shared" si="559"/>
        <v>2001642.1604468052</v>
      </c>
      <c r="DF309" s="7">
        <f t="shared" si="559"/>
        <v>124935588.52190979</v>
      </c>
      <c r="DG309" s="7">
        <f t="shared" si="559"/>
        <v>446191.07943034562</v>
      </c>
      <c r="DH309" s="7">
        <f t="shared" si="559"/>
        <v>7876370.3748459062</v>
      </c>
      <c r="DI309" s="7">
        <f t="shared" si="559"/>
        <v>10697598.537541823</v>
      </c>
      <c r="DJ309" s="7">
        <f t="shared" si="559"/>
        <v>4940998.6855954854</v>
      </c>
      <c r="DK309" s="7">
        <f t="shared" si="559"/>
        <v>3777114.5341942175</v>
      </c>
      <c r="DL309" s="7">
        <f t="shared" si="559"/>
        <v>37978538.341040768</v>
      </c>
      <c r="DM309" s="7">
        <f t="shared" si="559"/>
        <v>3090620.8715012548</v>
      </c>
      <c r="DN309" s="7">
        <f t="shared" si="559"/>
        <v>5140822.5723852897</v>
      </c>
      <c r="DO309" s="7">
        <f t="shared" si="559"/>
        <v>20180186.963813487</v>
      </c>
      <c r="DP309" s="7">
        <f t="shared" si="559"/>
        <v>2059488.9384205271</v>
      </c>
      <c r="DQ309" s="7">
        <f t="shared" si="559"/>
        <v>324273.85354618973</v>
      </c>
      <c r="DR309" s="7">
        <f t="shared" si="559"/>
        <v>11393538.16804458</v>
      </c>
      <c r="DS309" s="7">
        <f t="shared" si="559"/>
        <v>6611984.5248058932</v>
      </c>
      <c r="DT309" s="7">
        <f t="shared" si="559"/>
        <v>2406799.1710444414</v>
      </c>
      <c r="DU309" s="7">
        <f t="shared" si="559"/>
        <v>3303142.7077638553</v>
      </c>
      <c r="DV309" s="7">
        <f t="shared" si="559"/>
        <v>2750664.7886395785</v>
      </c>
      <c r="DW309" s="7">
        <f t="shared" si="559"/>
        <v>3270957.3102883939</v>
      </c>
      <c r="DX309" s="7">
        <f t="shared" si="559"/>
        <v>1537000.003373794</v>
      </c>
      <c r="DY309" s="7">
        <f t="shared" si="559"/>
        <v>2357679.4912215127</v>
      </c>
      <c r="DZ309" s="7">
        <f t="shared" si="559"/>
        <v>4080393.880376217</v>
      </c>
      <c r="EA309" s="7">
        <f t="shared" ref="EA309:FX309" si="560">EA295+EA304</f>
        <v>342203.19253740471</v>
      </c>
      <c r="EB309" s="7">
        <f t="shared" si="560"/>
        <v>3590698.1686855974</v>
      </c>
      <c r="EC309" s="7">
        <f t="shared" si="560"/>
        <v>2501165.4476088467</v>
      </c>
      <c r="ED309" s="7">
        <f t="shared" si="560"/>
        <v>710781.89962290204</v>
      </c>
      <c r="EE309" s="7">
        <f t="shared" si="560"/>
        <v>2192573.4425542438</v>
      </c>
      <c r="EF309" s="7">
        <f t="shared" si="560"/>
        <v>11771284.222378012</v>
      </c>
      <c r="EG309" s="7">
        <f t="shared" si="560"/>
        <v>2444133.5952592832</v>
      </c>
      <c r="EH309" s="7">
        <f t="shared" si="560"/>
        <v>2661929.2051430233</v>
      </c>
      <c r="EI309" s="7">
        <f t="shared" si="560"/>
        <v>113464904.49475259</v>
      </c>
      <c r="EJ309" s="7">
        <f t="shared" si="560"/>
        <v>64015569.716085471</v>
      </c>
      <c r="EK309" s="7">
        <f t="shared" si="560"/>
        <v>3207556.2097373419</v>
      </c>
      <c r="EL309" s="7">
        <f t="shared" si="560"/>
        <v>3825273.6871946291</v>
      </c>
      <c r="EM309" s="7">
        <f t="shared" si="560"/>
        <v>2439901.7947985847</v>
      </c>
      <c r="EN309" s="7">
        <f t="shared" si="560"/>
        <v>8931292.5310007259</v>
      </c>
      <c r="EO309" s="7">
        <f t="shared" si="560"/>
        <v>2644715.8974894038</v>
      </c>
      <c r="EP309" s="7">
        <f t="shared" si="560"/>
        <v>1511266.5143358647</v>
      </c>
      <c r="EQ309" s="7">
        <f t="shared" si="560"/>
        <v>12683988.481666958</v>
      </c>
      <c r="ER309" s="7">
        <f t="shared" si="560"/>
        <v>1709479.510735502</v>
      </c>
      <c r="ES309" s="7">
        <f t="shared" si="560"/>
        <v>1778332.9723742087</v>
      </c>
      <c r="ET309" s="7">
        <f t="shared" si="560"/>
        <v>2718048.4643325275</v>
      </c>
      <c r="EU309" s="7">
        <f t="shared" si="560"/>
        <v>5253646.3607745534</v>
      </c>
      <c r="EV309" s="7">
        <f t="shared" si="560"/>
        <v>970311.43918497919</v>
      </c>
      <c r="EW309" s="7">
        <f t="shared" si="560"/>
        <v>4292480.3228082545</v>
      </c>
      <c r="EX309" s="7">
        <f t="shared" si="560"/>
        <v>2694792.4781952356</v>
      </c>
      <c r="EY309" s="7">
        <f t="shared" si="560"/>
        <v>7755879.2886677589</v>
      </c>
      <c r="EZ309" s="7">
        <f t="shared" si="560"/>
        <v>1537444.7786513458</v>
      </c>
      <c r="FA309" s="7">
        <f t="shared" si="560"/>
        <v>2680829.0682168165</v>
      </c>
      <c r="FB309" s="7">
        <f t="shared" si="560"/>
        <v>499573.94519721059</v>
      </c>
      <c r="FC309" s="7">
        <f t="shared" si="560"/>
        <v>10372997.389852719</v>
      </c>
      <c r="FD309" s="7">
        <f t="shared" si="560"/>
        <v>3019513.849736393</v>
      </c>
      <c r="FE309" s="7">
        <f t="shared" si="560"/>
        <v>1181755.9587309302</v>
      </c>
      <c r="FF309" s="7">
        <f t="shared" si="560"/>
        <v>2440652.4369055773</v>
      </c>
      <c r="FG309" s="7">
        <f t="shared" si="560"/>
        <v>1680935.3052492412</v>
      </c>
      <c r="FH309" s="7">
        <f t="shared" si="560"/>
        <v>485855.11691676505</v>
      </c>
      <c r="FI309" s="7">
        <f t="shared" si="560"/>
        <v>9556765.2813153975</v>
      </c>
      <c r="FJ309" s="7">
        <f t="shared" si="560"/>
        <v>5730474.7292016353</v>
      </c>
      <c r="FK309" s="7">
        <f t="shared" si="560"/>
        <v>2409391.5353343673</v>
      </c>
      <c r="FL309" s="7">
        <f t="shared" si="560"/>
        <v>30062353.319743127</v>
      </c>
      <c r="FM309" s="7">
        <f t="shared" si="560"/>
        <v>22827725.07957688</v>
      </c>
      <c r="FN309" s="7">
        <f t="shared" si="560"/>
        <v>140914562.57880515</v>
      </c>
      <c r="FO309" s="7">
        <f t="shared" si="560"/>
        <v>1358344.1048624408</v>
      </c>
      <c r="FP309" s="7">
        <f t="shared" si="560"/>
        <v>6258647.7137381099</v>
      </c>
      <c r="FQ309" s="7">
        <f t="shared" si="560"/>
        <v>3839125.9355128491</v>
      </c>
      <c r="FR309" s="7">
        <f t="shared" si="560"/>
        <v>1136145.7040648044</v>
      </c>
      <c r="FS309" s="7">
        <f t="shared" si="560"/>
        <v>1679892.6525711727</v>
      </c>
      <c r="FT309" s="7">
        <f t="shared" si="560"/>
        <v>-1.1641532182693481E-10</v>
      </c>
      <c r="FU309" s="7">
        <f t="shared" si="560"/>
        <v>6220385.680333782</v>
      </c>
      <c r="FV309" s="7">
        <f t="shared" si="560"/>
        <v>5125944.6224248372</v>
      </c>
      <c r="FW309" s="7">
        <f t="shared" si="560"/>
        <v>2428685.5364450864</v>
      </c>
      <c r="FX309" s="7">
        <f t="shared" si="560"/>
        <v>756444.12318852392</v>
      </c>
      <c r="FY309" s="7">
        <f>FY295-FY304</f>
        <v>175008602.63259122</v>
      </c>
      <c r="FZ309" s="7">
        <f>SUM(C309:FY309)</f>
        <v>4848537247.3131237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705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706</v>
      </c>
      <c r="C311" s="7">
        <f t="shared" ref="C311:BN311" si="561">-C296</f>
        <v>0</v>
      </c>
      <c r="D311" s="7">
        <f t="shared" si="561"/>
        <v>0</v>
      </c>
      <c r="E311" s="7">
        <f t="shared" si="561"/>
        <v>0</v>
      </c>
      <c r="F311" s="7">
        <f t="shared" si="561"/>
        <v>0</v>
      </c>
      <c r="G311" s="7">
        <f t="shared" si="561"/>
        <v>0</v>
      </c>
      <c r="H311" s="7">
        <f t="shared" si="561"/>
        <v>0</v>
      </c>
      <c r="I311" s="7">
        <f t="shared" si="561"/>
        <v>0</v>
      </c>
      <c r="J311" s="7">
        <f t="shared" si="561"/>
        <v>0</v>
      </c>
      <c r="K311" s="7">
        <f t="shared" si="561"/>
        <v>0</v>
      </c>
      <c r="L311" s="7">
        <f t="shared" si="561"/>
        <v>0</v>
      </c>
      <c r="M311" s="7">
        <f t="shared" si="561"/>
        <v>0</v>
      </c>
      <c r="N311" s="7">
        <f t="shared" si="561"/>
        <v>0</v>
      </c>
      <c r="O311" s="7">
        <f t="shared" si="561"/>
        <v>0</v>
      </c>
      <c r="P311" s="7">
        <f t="shared" si="561"/>
        <v>0</v>
      </c>
      <c r="Q311" s="7">
        <f t="shared" si="561"/>
        <v>0</v>
      </c>
      <c r="R311" s="7">
        <f t="shared" si="561"/>
        <v>0</v>
      </c>
      <c r="S311" s="7">
        <f t="shared" si="561"/>
        <v>0</v>
      </c>
      <c r="T311" s="7">
        <f t="shared" si="561"/>
        <v>0</v>
      </c>
      <c r="U311" s="7">
        <f t="shared" si="561"/>
        <v>0</v>
      </c>
      <c r="V311" s="7">
        <f t="shared" si="561"/>
        <v>0</v>
      </c>
      <c r="W311" s="7">
        <f t="shared" si="561"/>
        <v>0</v>
      </c>
      <c r="X311" s="7">
        <f t="shared" si="561"/>
        <v>0</v>
      </c>
      <c r="Y311" s="7">
        <f t="shared" si="561"/>
        <v>0</v>
      </c>
      <c r="Z311" s="7">
        <f t="shared" si="561"/>
        <v>0</v>
      </c>
      <c r="AA311" s="7">
        <f t="shared" si="561"/>
        <v>0</v>
      </c>
      <c r="AB311" s="7">
        <f t="shared" si="561"/>
        <v>0</v>
      </c>
      <c r="AC311" s="7">
        <f t="shared" si="561"/>
        <v>0</v>
      </c>
      <c r="AD311" s="7">
        <f t="shared" si="561"/>
        <v>0</v>
      </c>
      <c r="AE311" s="7">
        <f t="shared" si="561"/>
        <v>0</v>
      </c>
      <c r="AF311" s="7">
        <f t="shared" si="561"/>
        <v>0</v>
      </c>
      <c r="AG311" s="7">
        <f t="shared" si="561"/>
        <v>0</v>
      </c>
      <c r="AH311" s="7">
        <f t="shared" si="561"/>
        <v>0</v>
      </c>
      <c r="AI311" s="7">
        <f t="shared" si="561"/>
        <v>0</v>
      </c>
      <c r="AJ311" s="7">
        <f t="shared" si="561"/>
        <v>0</v>
      </c>
      <c r="AK311" s="7">
        <f t="shared" si="561"/>
        <v>0</v>
      </c>
      <c r="AL311" s="7">
        <f t="shared" si="561"/>
        <v>0</v>
      </c>
      <c r="AM311" s="7">
        <f t="shared" si="561"/>
        <v>0</v>
      </c>
      <c r="AN311" s="7">
        <f t="shared" si="561"/>
        <v>0</v>
      </c>
      <c r="AO311" s="7">
        <f t="shared" si="561"/>
        <v>0</v>
      </c>
      <c r="AP311" s="7">
        <f t="shared" si="561"/>
        <v>0</v>
      </c>
      <c r="AQ311" s="7">
        <f t="shared" si="561"/>
        <v>0</v>
      </c>
      <c r="AR311" s="7">
        <f t="shared" si="561"/>
        <v>0</v>
      </c>
      <c r="AS311" s="7">
        <f t="shared" si="561"/>
        <v>0</v>
      </c>
      <c r="AT311" s="7">
        <f t="shared" si="561"/>
        <v>0</v>
      </c>
      <c r="AU311" s="7">
        <f t="shared" si="561"/>
        <v>0</v>
      </c>
      <c r="AV311" s="7">
        <f t="shared" si="561"/>
        <v>0</v>
      </c>
      <c r="AW311" s="7">
        <f t="shared" si="561"/>
        <v>0</v>
      </c>
      <c r="AX311" s="7">
        <f t="shared" si="561"/>
        <v>0</v>
      </c>
      <c r="AY311" s="7">
        <f t="shared" si="561"/>
        <v>0</v>
      </c>
      <c r="AZ311" s="7">
        <f t="shared" si="561"/>
        <v>0</v>
      </c>
      <c r="BA311" s="7">
        <f t="shared" si="561"/>
        <v>0</v>
      </c>
      <c r="BB311" s="7">
        <f t="shared" si="561"/>
        <v>0</v>
      </c>
      <c r="BC311" s="7">
        <f t="shared" si="561"/>
        <v>0</v>
      </c>
      <c r="BD311" s="7">
        <f t="shared" si="561"/>
        <v>0</v>
      </c>
      <c r="BE311" s="7">
        <f t="shared" si="561"/>
        <v>0</v>
      </c>
      <c r="BF311" s="7">
        <f t="shared" si="561"/>
        <v>0</v>
      </c>
      <c r="BG311" s="7">
        <f t="shared" si="561"/>
        <v>0</v>
      </c>
      <c r="BH311" s="7">
        <f t="shared" si="561"/>
        <v>0</v>
      </c>
      <c r="BI311" s="7">
        <f t="shared" si="561"/>
        <v>0</v>
      </c>
      <c r="BJ311" s="7">
        <f t="shared" si="561"/>
        <v>0</v>
      </c>
      <c r="BK311" s="7">
        <f t="shared" si="561"/>
        <v>0</v>
      </c>
      <c r="BL311" s="7">
        <f t="shared" si="561"/>
        <v>0</v>
      </c>
      <c r="BM311" s="7">
        <f t="shared" si="561"/>
        <v>0</v>
      </c>
      <c r="BN311" s="7">
        <f t="shared" si="561"/>
        <v>0</v>
      </c>
      <c r="BO311" s="7">
        <f t="shared" ref="BO311:DZ311" si="562">-BO296</f>
        <v>0</v>
      </c>
      <c r="BP311" s="7">
        <f t="shared" si="562"/>
        <v>0</v>
      </c>
      <c r="BQ311" s="7">
        <f t="shared" si="562"/>
        <v>0</v>
      </c>
      <c r="BR311" s="7">
        <f t="shared" si="562"/>
        <v>0</v>
      </c>
      <c r="BS311" s="7">
        <f t="shared" si="562"/>
        <v>0</v>
      </c>
      <c r="BT311" s="7">
        <f t="shared" si="562"/>
        <v>0</v>
      </c>
      <c r="BU311" s="7">
        <f t="shared" si="562"/>
        <v>0</v>
      </c>
      <c r="BV311" s="7">
        <f t="shared" si="562"/>
        <v>0</v>
      </c>
      <c r="BW311" s="7">
        <f t="shared" si="562"/>
        <v>0</v>
      </c>
      <c r="BX311" s="7">
        <f t="shared" si="562"/>
        <v>0</v>
      </c>
      <c r="BY311" s="7">
        <f t="shared" si="562"/>
        <v>0</v>
      </c>
      <c r="BZ311" s="7">
        <f t="shared" si="562"/>
        <v>0</v>
      </c>
      <c r="CA311" s="7">
        <f t="shared" si="562"/>
        <v>0</v>
      </c>
      <c r="CB311" s="7">
        <f t="shared" si="562"/>
        <v>0</v>
      </c>
      <c r="CC311" s="7">
        <f t="shared" si="562"/>
        <v>0</v>
      </c>
      <c r="CD311" s="7">
        <f t="shared" si="562"/>
        <v>0</v>
      </c>
      <c r="CE311" s="7">
        <f t="shared" si="562"/>
        <v>0</v>
      </c>
      <c r="CF311" s="7">
        <f t="shared" si="562"/>
        <v>0</v>
      </c>
      <c r="CG311" s="7">
        <f t="shared" si="562"/>
        <v>0</v>
      </c>
      <c r="CH311" s="7">
        <f t="shared" si="562"/>
        <v>0</v>
      </c>
      <c r="CI311" s="7">
        <f t="shared" si="562"/>
        <v>0</v>
      </c>
      <c r="CJ311" s="7">
        <f t="shared" si="562"/>
        <v>0</v>
      </c>
      <c r="CK311" s="7">
        <f t="shared" si="562"/>
        <v>0</v>
      </c>
      <c r="CL311" s="7">
        <f t="shared" si="562"/>
        <v>0</v>
      </c>
      <c r="CM311" s="7">
        <f t="shared" si="562"/>
        <v>0</v>
      </c>
      <c r="CN311" s="7">
        <f t="shared" si="562"/>
        <v>0</v>
      </c>
      <c r="CO311" s="7">
        <f t="shared" si="562"/>
        <v>0</v>
      </c>
      <c r="CP311" s="7">
        <f t="shared" si="562"/>
        <v>-327101.99612896948</v>
      </c>
      <c r="CQ311" s="7">
        <f t="shared" si="562"/>
        <v>0</v>
      </c>
      <c r="CR311" s="7">
        <f t="shared" si="562"/>
        <v>0</v>
      </c>
      <c r="CS311" s="7">
        <f t="shared" si="562"/>
        <v>0</v>
      </c>
      <c r="CT311" s="7">
        <f t="shared" si="562"/>
        <v>0</v>
      </c>
      <c r="CU311" s="7">
        <f t="shared" si="562"/>
        <v>0</v>
      </c>
      <c r="CV311" s="7">
        <f t="shared" si="562"/>
        <v>0</v>
      </c>
      <c r="CW311" s="7">
        <f t="shared" si="562"/>
        <v>0</v>
      </c>
      <c r="CX311" s="7">
        <f t="shared" si="562"/>
        <v>0</v>
      </c>
      <c r="CY311" s="7">
        <f t="shared" si="562"/>
        <v>0</v>
      </c>
      <c r="CZ311" s="7">
        <f t="shared" si="562"/>
        <v>0</v>
      </c>
      <c r="DA311" s="7">
        <f t="shared" si="562"/>
        <v>0</v>
      </c>
      <c r="DB311" s="7">
        <f t="shared" si="562"/>
        <v>0</v>
      </c>
      <c r="DC311" s="7">
        <f t="shared" si="562"/>
        <v>0</v>
      </c>
      <c r="DD311" s="7">
        <f t="shared" si="562"/>
        <v>0</v>
      </c>
      <c r="DE311" s="7">
        <f t="shared" si="562"/>
        <v>0</v>
      </c>
      <c r="DF311" s="7">
        <f t="shared" si="562"/>
        <v>0</v>
      </c>
      <c r="DG311" s="7">
        <f t="shared" si="562"/>
        <v>0</v>
      </c>
      <c r="DH311" s="7">
        <f t="shared" si="562"/>
        <v>0</v>
      </c>
      <c r="DI311" s="7">
        <f t="shared" si="562"/>
        <v>0</v>
      </c>
      <c r="DJ311" s="7">
        <f t="shared" si="562"/>
        <v>0</v>
      </c>
      <c r="DK311" s="7">
        <f t="shared" si="562"/>
        <v>0</v>
      </c>
      <c r="DL311" s="7">
        <f t="shared" si="562"/>
        <v>0</v>
      </c>
      <c r="DM311" s="7">
        <f t="shared" si="562"/>
        <v>0</v>
      </c>
      <c r="DN311" s="7">
        <f t="shared" si="562"/>
        <v>0</v>
      </c>
      <c r="DO311" s="7">
        <f t="shared" si="562"/>
        <v>0</v>
      </c>
      <c r="DP311" s="7">
        <f t="shared" si="562"/>
        <v>0</v>
      </c>
      <c r="DQ311" s="7">
        <f t="shared" si="562"/>
        <v>0</v>
      </c>
      <c r="DR311" s="7">
        <f t="shared" si="562"/>
        <v>0</v>
      </c>
      <c r="DS311" s="7">
        <f t="shared" si="562"/>
        <v>0</v>
      </c>
      <c r="DT311" s="7">
        <f t="shared" si="562"/>
        <v>0</v>
      </c>
      <c r="DU311" s="7">
        <f t="shared" si="562"/>
        <v>0</v>
      </c>
      <c r="DV311" s="7">
        <f t="shared" si="562"/>
        <v>0</v>
      </c>
      <c r="DW311" s="7">
        <f t="shared" si="562"/>
        <v>0</v>
      </c>
      <c r="DX311" s="7">
        <f t="shared" si="562"/>
        <v>0</v>
      </c>
      <c r="DY311" s="7">
        <f t="shared" si="562"/>
        <v>0</v>
      </c>
      <c r="DZ311" s="7">
        <f t="shared" si="562"/>
        <v>0</v>
      </c>
      <c r="EA311" s="7">
        <f t="shared" ref="EA311:FY311" si="563">-EA296</f>
        <v>0</v>
      </c>
      <c r="EB311" s="7">
        <f t="shared" si="563"/>
        <v>0</v>
      </c>
      <c r="EC311" s="7">
        <f t="shared" si="563"/>
        <v>0</v>
      </c>
      <c r="ED311" s="7">
        <f t="shared" si="563"/>
        <v>0</v>
      </c>
      <c r="EE311" s="7">
        <f t="shared" si="563"/>
        <v>0</v>
      </c>
      <c r="EF311" s="7">
        <f t="shared" si="563"/>
        <v>0</v>
      </c>
      <c r="EG311" s="7">
        <f t="shared" si="563"/>
        <v>0</v>
      </c>
      <c r="EH311" s="7">
        <f t="shared" si="563"/>
        <v>0</v>
      </c>
      <c r="EI311" s="7">
        <f t="shared" si="563"/>
        <v>0</v>
      </c>
      <c r="EJ311" s="7">
        <f t="shared" si="563"/>
        <v>0</v>
      </c>
      <c r="EK311" s="7">
        <f t="shared" si="563"/>
        <v>0</v>
      </c>
      <c r="EL311" s="7">
        <f t="shared" si="563"/>
        <v>0</v>
      </c>
      <c r="EM311" s="7">
        <f t="shared" si="563"/>
        <v>0</v>
      </c>
      <c r="EN311" s="7">
        <f t="shared" si="563"/>
        <v>0</v>
      </c>
      <c r="EO311" s="7">
        <f t="shared" si="563"/>
        <v>0</v>
      </c>
      <c r="EP311" s="7">
        <f t="shared" si="563"/>
        <v>0</v>
      </c>
      <c r="EQ311" s="7">
        <f t="shared" si="563"/>
        <v>0</v>
      </c>
      <c r="ER311" s="7">
        <f t="shared" si="563"/>
        <v>0</v>
      </c>
      <c r="ES311" s="7">
        <f t="shared" si="563"/>
        <v>0</v>
      </c>
      <c r="ET311" s="7">
        <f t="shared" si="563"/>
        <v>0</v>
      </c>
      <c r="EU311" s="7">
        <f t="shared" si="563"/>
        <v>0</v>
      </c>
      <c r="EV311" s="7">
        <f t="shared" si="563"/>
        <v>0</v>
      </c>
      <c r="EW311" s="7">
        <f t="shared" si="563"/>
        <v>0</v>
      </c>
      <c r="EX311" s="7">
        <f t="shared" si="563"/>
        <v>0</v>
      </c>
      <c r="EY311" s="7">
        <f t="shared" si="563"/>
        <v>0</v>
      </c>
      <c r="EZ311" s="7">
        <f t="shared" si="563"/>
        <v>0</v>
      </c>
      <c r="FA311" s="7">
        <f t="shared" si="563"/>
        <v>0</v>
      </c>
      <c r="FB311" s="7">
        <f t="shared" si="563"/>
        <v>0</v>
      </c>
      <c r="FC311" s="7">
        <f t="shared" si="563"/>
        <v>0</v>
      </c>
      <c r="FD311" s="7">
        <f t="shared" si="563"/>
        <v>0</v>
      </c>
      <c r="FE311" s="7">
        <f t="shared" si="563"/>
        <v>0</v>
      </c>
      <c r="FF311" s="7">
        <f t="shared" si="563"/>
        <v>0</v>
      </c>
      <c r="FG311" s="7">
        <f t="shared" si="563"/>
        <v>0</v>
      </c>
      <c r="FH311" s="7">
        <f t="shared" si="563"/>
        <v>0</v>
      </c>
      <c r="FI311" s="7">
        <f t="shared" si="563"/>
        <v>0</v>
      </c>
      <c r="FJ311" s="7">
        <f t="shared" si="563"/>
        <v>0</v>
      </c>
      <c r="FK311" s="7">
        <f t="shared" si="563"/>
        <v>0</v>
      </c>
      <c r="FL311" s="7">
        <f t="shared" si="563"/>
        <v>0</v>
      </c>
      <c r="FM311" s="7">
        <f t="shared" si="563"/>
        <v>0</v>
      </c>
      <c r="FN311" s="7">
        <f t="shared" si="563"/>
        <v>0</v>
      </c>
      <c r="FO311" s="7">
        <f t="shared" si="563"/>
        <v>0</v>
      </c>
      <c r="FP311" s="7">
        <f t="shared" si="563"/>
        <v>0</v>
      </c>
      <c r="FQ311" s="7">
        <f t="shared" si="563"/>
        <v>0</v>
      </c>
      <c r="FR311" s="7">
        <f t="shared" si="563"/>
        <v>0</v>
      </c>
      <c r="FS311" s="7">
        <f t="shared" si="563"/>
        <v>0</v>
      </c>
      <c r="FT311" s="7">
        <f t="shared" si="563"/>
        <v>0</v>
      </c>
      <c r="FU311" s="7">
        <f t="shared" si="563"/>
        <v>0</v>
      </c>
      <c r="FV311" s="7">
        <f t="shared" si="563"/>
        <v>0</v>
      </c>
      <c r="FW311" s="7">
        <f t="shared" si="563"/>
        <v>0</v>
      </c>
      <c r="FX311" s="7">
        <f t="shared" si="563"/>
        <v>0</v>
      </c>
      <c r="FY311" s="7">
        <f t="shared" si="563"/>
        <v>0</v>
      </c>
      <c r="FZ311" s="7">
        <f>SUM(C311:FY311)</f>
        <v>-327101.99612896948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3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424</v>
      </c>
      <c r="B314" s="45" t="s">
        <v>707</v>
      </c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2"/>
      <c r="FY314" s="8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708</v>
      </c>
      <c r="B315" s="7" t="s">
        <v>709</v>
      </c>
      <c r="C315" s="44">
        <f t="shared" ref="C315:BN315" si="564">+C263</f>
        <v>2.7E-2</v>
      </c>
      <c r="D315" s="44">
        <f t="shared" si="564"/>
        <v>2.7E-2</v>
      </c>
      <c r="E315" s="44">
        <f t="shared" si="564"/>
        <v>2.5687999999999999E-2</v>
      </c>
      <c r="F315" s="44">
        <f t="shared" si="564"/>
        <v>2.7E-2</v>
      </c>
      <c r="G315" s="44">
        <f t="shared" si="564"/>
        <v>2.3285E-2</v>
      </c>
      <c r="H315" s="44">
        <f t="shared" si="564"/>
        <v>2.7E-2</v>
      </c>
      <c r="I315" s="44">
        <f t="shared" si="564"/>
        <v>2.7E-2</v>
      </c>
      <c r="J315" s="44">
        <f t="shared" si="564"/>
        <v>2.7E-2</v>
      </c>
      <c r="K315" s="44">
        <f t="shared" si="564"/>
        <v>2.7E-2</v>
      </c>
      <c r="L315" s="44">
        <f t="shared" si="564"/>
        <v>2.2894999999999999E-2</v>
      </c>
      <c r="M315" s="44">
        <f t="shared" si="564"/>
        <v>2.1946999999999998E-2</v>
      </c>
      <c r="N315" s="44">
        <f t="shared" si="564"/>
        <v>1.8756000000000002E-2</v>
      </c>
      <c r="O315" s="44">
        <f t="shared" si="564"/>
        <v>2.6353000000000001E-2</v>
      </c>
      <c r="P315" s="44">
        <f t="shared" si="564"/>
        <v>2.7E-2</v>
      </c>
      <c r="Q315" s="44">
        <f t="shared" si="564"/>
        <v>2.7E-2</v>
      </c>
      <c r="R315" s="44">
        <f t="shared" si="564"/>
        <v>2.4909000000000001E-2</v>
      </c>
      <c r="S315" s="44">
        <f t="shared" si="564"/>
        <v>2.2013999999999999E-2</v>
      </c>
      <c r="T315" s="44">
        <f t="shared" si="564"/>
        <v>2.0301E-2</v>
      </c>
      <c r="U315" s="44">
        <f t="shared" si="564"/>
        <v>1.9800999999999999E-2</v>
      </c>
      <c r="V315" s="44">
        <f t="shared" si="564"/>
        <v>2.7E-2</v>
      </c>
      <c r="W315" s="44">
        <f t="shared" si="564"/>
        <v>2.7E-2</v>
      </c>
      <c r="X315" s="44">
        <f t="shared" si="564"/>
        <v>1.1756000000000001E-2</v>
      </c>
      <c r="Y315" s="44">
        <f t="shared" si="564"/>
        <v>2.0498000000000002E-2</v>
      </c>
      <c r="Z315" s="44">
        <f t="shared" si="564"/>
        <v>1.9853000000000003E-2</v>
      </c>
      <c r="AA315" s="44">
        <f t="shared" si="564"/>
        <v>2.5995000000000001E-2</v>
      </c>
      <c r="AB315" s="44">
        <f t="shared" si="564"/>
        <v>2.6023000000000001E-2</v>
      </c>
      <c r="AC315" s="44">
        <f t="shared" si="564"/>
        <v>1.6982000000000001E-2</v>
      </c>
      <c r="AD315" s="44">
        <f t="shared" si="564"/>
        <v>1.5692999999999999E-2</v>
      </c>
      <c r="AE315" s="44">
        <f t="shared" si="564"/>
        <v>8.8140000000000007E-3</v>
      </c>
      <c r="AF315" s="44">
        <f t="shared" si="564"/>
        <v>7.6740000000000003E-3</v>
      </c>
      <c r="AG315" s="44">
        <f t="shared" si="564"/>
        <v>1.3481E-2</v>
      </c>
      <c r="AH315" s="44">
        <f t="shared" si="564"/>
        <v>1.8123E-2</v>
      </c>
      <c r="AI315" s="44">
        <f t="shared" si="564"/>
        <v>2.7E-2</v>
      </c>
      <c r="AJ315" s="44">
        <f t="shared" si="564"/>
        <v>1.9788E-2</v>
      </c>
      <c r="AK315" s="44">
        <f t="shared" si="564"/>
        <v>1.728E-2</v>
      </c>
      <c r="AL315" s="44">
        <f t="shared" si="564"/>
        <v>2.7E-2</v>
      </c>
      <c r="AM315" s="44">
        <f t="shared" si="564"/>
        <v>1.7449000000000003E-2</v>
      </c>
      <c r="AN315" s="44">
        <f t="shared" si="564"/>
        <v>2.3902999999999997E-2</v>
      </c>
      <c r="AO315" s="44">
        <f t="shared" si="564"/>
        <v>2.3656E-2</v>
      </c>
      <c r="AP315" s="44">
        <f t="shared" si="564"/>
        <v>2.6541000000000002E-2</v>
      </c>
      <c r="AQ315" s="44">
        <f t="shared" si="564"/>
        <v>1.6558999999999997E-2</v>
      </c>
      <c r="AR315" s="44">
        <f t="shared" si="564"/>
        <v>2.6440000000000002E-2</v>
      </c>
      <c r="AS315" s="44">
        <f t="shared" si="564"/>
        <v>1.2137999999999999E-2</v>
      </c>
      <c r="AT315" s="44">
        <f t="shared" si="564"/>
        <v>2.7E-2</v>
      </c>
      <c r="AU315" s="44">
        <f t="shared" si="564"/>
        <v>2.0187999999999998E-2</v>
      </c>
      <c r="AV315" s="44">
        <f t="shared" si="564"/>
        <v>2.6359E-2</v>
      </c>
      <c r="AW315" s="44">
        <f t="shared" si="564"/>
        <v>2.1222000000000001E-2</v>
      </c>
      <c r="AX315" s="44">
        <f t="shared" si="564"/>
        <v>1.7797999999999998E-2</v>
      </c>
      <c r="AY315" s="44">
        <f t="shared" si="564"/>
        <v>2.7E-2</v>
      </c>
      <c r="AZ315" s="44">
        <f t="shared" si="564"/>
        <v>1.5291000000000001E-2</v>
      </c>
      <c r="BA315" s="44">
        <f t="shared" si="564"/>
        <v>2.2893999999999998E-2</v>
      </c>
      <c r="BB315" s="44">
        <f t="shared" si="564"/>
        <v>2.0684000000000001E-2</v>
      </c>
      <c r="BC315" s="44">
        <f t="shared" si="564"/>
        <v>2.0715000000000001E-2</v>
      </c>
      <c r="BD315" s="44">
        <f t="shared" si="564"/>
        <v>2.7E-2</v>
      </c>
      <c r="BE315" s="44">
        <f t="shared" si="564"/>
        <v>2.3816E-2</v>
      </c>
      <c r="BF315" s="44">
        <f t="shared" si="564"/>
        <v>2.7E-2</v>
      </c>
      <c r="BG315" s="44">
        <f t="shared" si="564"/>
        <v>2.7E-2</v>
      </c>
      <c r="BH315" s="44">
        <f t="shared" si="564"/>
        <v>2.2419000000000001E-2</v>
      </c>
      <c r="BI315" s="44">
        <f t="shared" si="564"/>
        <v>9.4330000000000004E-3</v>
      </c>
      <c r="BJ315" s="44">
        <f t="shared" si="564"/>
        <v>2.4164000000000001E-2</v>
      </c>
      <c r="BK315" s="44">
        <f t="shared" si="564"/>
        <v>2.5458999999999999E-2</v>
      </c>
      <c r="BL315" s="44">
        <f t="shared" si="564"/>
        <v>2.7E-2</v>
      </c>
      <c r="BM315" s="44">
        <f t="shared" si="564"/>
        <v>2.1833999999999999E-2</v>
      </c>
      <c r="BN315" s="44">
        <f t="shared" si="564"/>
        <v>2.7E-2</v>
      </c>
      <c r="BO315" s="44">
        <f t="shared" ref="BO315:DZ315" si="565">+BO263</f>
        <v>1.6202999999999999E-2</v>
      </c>
      <c r="BP315" s="44">
        <f t="shared" si="565"/>
        <v>2.2702000000000003E-2</v>
      </c>
      <c r="BQ315" s="44">
        <f t="shared" si="565"/>
        <v>2.2759000000000001E-2</v>
      </c>
      <c r="BR315" s="44">
        <f t="shared" si="565"/>
        <v>5.7000000000000002E-3</v>
      </c>
      <c r="BS315" s="44">
        <f t="shared" si="565"/>
        <v>3.2309999999999999E-3</v>
      </c>
      <c r="BT315" s="44">
        <f t="shared" si="565"/>
        <v>5.0750000000000005E-3</v>
      </c>
      <c r="BU315" s="44">
        <f t="shared" si="565"/>
        <v>1.4811E-2</v>
      </c>
      <c r="BV315" s="44">
        <f t="shared" si="565"/>
        <v>1.2775E-2</v>
      </c>
      <c r="BW315" s="44">
        <f t="shared" si="565"/>
        <v>1.55E-2</v>
      </c>
      <c r="BX315" s="44">
        <f t="shared" si="565"/>
        <v>1.7599E-2</v>
      </c>
      <c r="BY315" s="44">
        <f t="shared" si="565"/>
        <v>2.4780999999999997E-2</v>
      </c>
      <c r="BZ315" s="44">
        <f t="shared" si="565"/>
        <v>2.7E-2</v>
      </c>
      <c r="CA315" s="44">
        <f t="shared" si="565"/>
        <v>2.3040999999999999E-2</v>
      </c>
      <c r="CB315" s="44">
        <f t="shared" si="565"/>
        <v>2.7E-2</v>
      </c>
      <c r="CC315" s="44">
        <f t="shared" si="565"/>
        <v>2.3199000000000001E-2</v>
      </c>
      <c r="CD315" s="44">
        <f t="shared" si="565"/>
        <v>2.052E-2</v>
      </c>
      <c r="CE315" s="44">
        <f t="shared" si="565"/>
        <v>2.7E-2</v>
      </c>
      <c r="CF315" s="44">
        <f t="shared" si="565"/>
        <v>2.3463000000000001E-2</v>
      </c>
      <c r="CG315" s="44">
        <f t="shared" si="565"/>
        <v>2.7E-2</v>
      </c>
      <c r="CH315" s="44">
        <f t="shared" si="565"/>
        <v>2.3188E-2</v>
      </c>
      <c r="CI315" s="44">
        <f t="shared" si="565"/>
        <v>2.5180000000000001E-2</v>
      </c>
      <c r="CJ315" s="44">
        <f t="shared" si="565"/>
        <v>2.4469000000000001E-2</v>
      </c>
      <c r="CK315" s="44">
        <f t="shared" si="565"/>
        <v>7.6010000000000001E-3</v>
      </c>
      <c r="CL315" s="44">
        <f t="shared" si="565"/>
        <v>9.2289999999999994E-3</v>
      </c>
      <c r="CM315" s="44">
        <f t="shared" si="565"/>
        <v>3.274E-3</v>
      </c>
      <c r="CN315" s="44">
        <f t="shared" si="565"/>
        <v>2.7E-2</v>
      </c>
      <c r="CO315" s="44">
        <f t="shared" si="565"/>
        <v>2.3359999999999999E-2</v>
      </c>
      <c r="CP315" s="44">
        <f t="shared" si="565"/>
        <v>2.1329999999999998E-2</v>
      </c>
      <c r="CQ315" s="44">
        <f t="shared" si="565"/>
        <v>1.3427E-2</v>
      </c>
      <c r="CR315" s="44">
        <f t="shared" si="565"/>
        <v>2.6799999999999997E-3</v>
      </c>
      <c r="CS315" s="44">
        <f t="shared" si="565"/>
        <v>2.3658000000000002E-2</v>
      </c>
      <c r="CT315" s="44">
        <f t="shared" si="565"/>
        <v>9.5199999999999989E-3</v>
      </c>
      <c r="CU315" s="44">
        <f t="shared" si="565"/>
        <v>2.0615999999999999E-2</v>
      </c>
      <c r="CV315" s="44">
        <f t="shared" si="565"/>
        <v>1.1979E-2</v>
      </c>
      <c r="CW315" s="44">
        <f t="shared" si="565"/>
        <v>1.8086999999999999E-2</v>
      </c>
      <c r="CX315" s="44">
        <f t="shared" si="565"/>
        <v>2.2824000000000001E-2</v>
      </c>
      <c r="CY315" s="44">
        <f t="shared" si="565"/>
        <v>2.7E-2</v>
      </c>
      <c r="CZ315" s="44">
        <f t="shared" si="565"/>
        <v>2.7E-2</v>
      </c>
      <c r="DA315" s="44">
        <f t="shared" si="565"/>
        <v>2.7E-2</v>
      </c>
      <c r="DB315" s="44">
        <f t="shared" si="565"/>
        <v>2.7E-2</v>
      </c>
      <c r="DC315" s="44">
        <f t="shared" si="565"/>
        <v>1.8418E-2</v>
      </c>
      <c r="DD315" s="44">
        <f t="shared" si="565"/>
        <v>4.4299999999999999E-3</v>
      </c>
      <c r="DE315" s="44">
        <f t="shared" si="565"/>
        <v>1.2449999999999999E-2</v>
      </c>
      <c r="DF315" s="44">
        <f t="shared" si="565"/>
        <v>2.5214E-2</v>
      </c>
      <c r="DG315" s="44">
        <f t="shared" si="565"/>
        <v>2.1453E-2</v>
      </c>
      <c r="DH315" s="44">
        <f t="shared" si="565"/>
        <v>2.1515999999999997E-2</v>
      </c>
      <c r="DI315" s="44">
        <f t="shared" si="565"/>
        <v>1.9844999999999998E-2</v>
      </c>
      <c r="DJ315" s="44">
        <f t="shared" si="565"/>
        <v>2.1883E-2</v>
      </c>
      <c r="DK315" s="44">
        <f t="shared" si="565"/>
        <v>1.6658000000000003E-2</v>
      </c>
      <c r="DL315" s="44">
        <f t="shared" si="565"/>
        <v>2.2966999999999998E-2</v>
      </c>
      <c r="DM315" s="44">
        <f t="shared" si="565"/>
        <v>2.0899000000000001E-2</v>
      </c>
      <c r="DN315" s="44">
        <f t="shared" si="565"/>
        <v>2.7E-2</v>
      </c>
      <c r="DO315" s="44">
        <f t="shared" si="565"/>
        <v>2.7E-2</v>
      </c>
      <c r="DP315" s="44">
        <f t="shared" si="565"/>
        <v>2.7E-2</v>
      </c>
      <c r="DQ315" s="44">
        <f t="shared" si="565"/>
        <v>2.4545000000000001E-2</v>
      </c>
      <c r="DR315" s="44">
        <f t="shared" si="565"/>
        <v>2.5417000000000002E-2</v>
      </c>
      <c r="DS315" s="44">
        <f t="shared" si="565"/>
        <v>2.6924E-2</v>
      </c>
      <c r="DT315" s="44">
        <f t="shared" si="565"/>
        <v>2.2728999999999999E-2</v>
      </c>
      <c r="DU315" s="44">
        <f t="shared" si="565"/>
        <v>2.7E-2</v>
      </c>
      <c r="DV315" s="44">
        <f t="shared" si="565"/>
        <v>2.7E-2</v>
      </c>
      <c r="DW315" s="44">
        <f t="shared" si="565"/>
        <v>2.2997E-2</v>
      </c>
      <c r="DX315" s="44">
        <f t="shared" si="565"/>
        <v>1.9931000000000001E-2</v>
      </c>
      <c r="DY315" s="44">
        <f t="shared" si="565"/>
        <v>1.3928000000000001E-2</v>
      </c>
      <c r="DZ315" s="44">
        <f t="shared" si="565"/>
        <v>1.8661999999999998E-2</v>
      </c>
      <c r="EA315" s="44">
        <f t="shared" ref="EA315:FX315" si="566">+EA263</f>
        <v>1.2636E-2</v>
      </c>
      <c r="EB315" s="44">
        <f t="shared" si="566"/>
        <v>2.7E-2</v>
      </c>
      <c r="EC315" s="44">
        <f t="shared" si="566"/>
        <v>2.7E-2</v>
      </c>
      <c r="ED315" s="44">
        <f t="shared" si="566"/>
        <v>5.156E-3</v>
      </c>
      <c r="EE315" s="44">
        <f t="shared" si="566"/>
        <v>2.7E-2</v>
      </c>
      <c r="EF315" s="44">
        <f t="shared" si="566"/>
        <v>2.0594999999999999E-2</v>
      </c>
      <c r="EG315" s="44">
        <f t="shared" si="566"/>
        <v>2.7E-2</v>
      </c>
      <c r="EH315" s="44">
        <f t="shared" si="566"/>
        <v>2.6053E-2</v>
      </c>
      <c r="EI315" s="44">
        <f t="shared" si="566"/>
        <v>2.7E-2</v>
      </c>
      <c r="EJ315" s="44">
        <f t="shared" si="566"/>
        <v>2.7E-2</v>
      </c>
      <c r="EK315" s="44">
        <f t="shared" si="566"/>
        <v>6.7670000000000004E-3</v>
      </c>
      <c r="EL315" s="44">
        <f t="shared" si="566"/>
        <v>3.1160000000000003E-3</v>
      </c>
      <c r="EM315" s="44">
        <f t="shared" si="566"/>
        <v>1.7308E-2</v>
      </c>
      <c r="EN315" s="44">
        <f t="shared" si="566"/>
        <v>2.7E-2</v>
      </c>
      <c r="EO315" s="44">
        <f t="shared" si="566"/>
        <v>2.7E-2</v>
      </c>
      <c r="EP315" s="44">
        <f t="shared" si="566"/>
        <v>2.1585999999999998E-2</v>
      </c>
      <c r="EQ315" s="44">
        <f t="shared" si="566"/>
        <v>9.3989999999999994E-3</v>
      </c>
      <c r="ER315" s="44">
        <f t="shared" si="566"/>
        <v>2.2283000000000001E-2</v>
      </c>
      <c r="ES315" s="44">
        <f t="shared" si="566"/>
        <v>2.4558E-2</v>
      </c>
      <c r="ET315" s="44">
        <f t="shared" si="566"/>
        <v>2.7E-2</v>
      </c>
      <c r="EU315" s="44">
        <f t="shared" si="566"/>
        <v>2.7E-2</v>
      </c>
      <c r="EV315" s="44">
        <f t="shared" si="566"/>
        <v>1.1965E-2</v>
      </c>
      <c r="EW315" s="44">
        <f t="shared" si="566"/>
        <v>7.0530000000000002E-3</v>
      </c>
      <c r="EX315" s="44">
        <f t="shared" si="566"/>
        <v>4.9100000000000003E-3</v>
      </c>
      <c r="EY315" s="44">
        <f t="shared" si="566"/>
        <v>2.7E-2</v>
      </c>
      <c r="EZ315" s="44">
        <f t="shared" si="566"/>
        <v>2.3942000000000001E-2</v>
      </c>
      <c r="FA315" s="44">
        <f t="shared" si="566"/>
        <v>1.1486000000000001E-2</v>
      </c>
      <c r="FB315" s="44">
        <f t="shared" si="566"/>
        <v>9.2540000000000001E-3</v>
      </c>
      <c r="FC315" s="44">
        <f t="shared" si="566"/>
        <v>2.3550000000000001E-2</v>
      </c>
      <c r="FD315" s="44">
        <f t="shared" si="566"/>
        <v>2.5437999999999999E-2</v>
      </c>
      <c r="FE315" s="44">
        <f t="shared" si="566"/>
        <v>1.5180999999999998E-2</v>
      </c>
      <c r="FF315" s="44">
        <f t="shared" si="566"/>
        <v>2.7E-2</v>
      </c>
      <c r="FG315" s="44">
        <f t="shared" si="566"/>
        <v>2.7E-2</v>
      </c>
      <c r="FH315" s="44">
        <f t="shared" si="566"/>
        <v>2.0771999999999999E-2</v>
      </c>
      <c r="FI315" s="44">
        <f t="shared" si="566"/>
        <v>7.1999999999999998E-3</v>
      </c>
      <c r="FJ315" s="44">
        <f t="shared" si="566"/>
        <v>2.0437999999999998E-2</v>
      </c>
      <c r="FK315" s="44">
        <f t="shared" si="566"/>
        <v>1.1845000000000001E-2</v>
      </c>
      <c r="FL315" s="44">
        <f t="shared" si="566"/>
        <v>2.7E-2</v>
      </c>
      <c r="FM315" s="44">
        <f t="shared" si="566"/>
        <v>1.9414000000000001E-2</v>
      </c>
      <c r="FN315" s="44">
        <f t="shared" si="566"/>
        <v>2.7E-2</v>
      </c>
      <c r="FO315" s="44">
        <f t="shared" si="566"/>
        <v>5.6239999999999997E-3</v>
      </c>
      <c r="FP315" s="44">
        <f t="shared" si="566"/>
        <v>1.2143000000000001E-2</v>
      </c>
      <c r="FQ315" s="44">
        <f t="shared" si="566"/>
        <v>1.788E-2</v>
      </c>
      <c r="FR315" s="44">
        <f t="shared" si="566"/>
        <v>1.2565E-2</v>
      </c>
      <c r="FS315" s="44">
        <f t="shared" si="566"/>
        <v>5.0679999999999996E-3</v>
      </c>
      <c r="FT315" s="44">
        <f>+FP270</f>
        <v>4.078E-3</v>
      </c>
      <c r="FU315" s="44">
        <f t="shared" si="566"/>
        <v>1.9344999999999998E-2</v>
      </c>
      <c r="FV315" s="44">
        <f t="shared" si="566"/>
        <v>1.6032000000000001E-2</v>
      </c>
      <c r="FW315" s="44">
        <f t="shared" si="566"/>
        <v>2.2498000000000001E-2</v>
      </c>
      <c r="FX315" s="44">
        <f t="shared" si="566"/>
        <v>2.0675000000000002E-2</v>
      </c>
      <c r="FY315" s="44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710</v>
      </c>
      <c r="B316" s="7" t="s">
        <v>711</v>
      </c>
      <c r="C316" s="44">
        <f t="shared" ref="C316:BN316" si="567">+C275</f>
        <v>0</v>
      </c>
      <c r="D316" s="44">
        <f t="shared" si="567"/>
        <v>0</v>
      </c>
      <c r="E316" s="44">
        <f t="shared" si="567"/>
        <v>0</v>
      </c>
      <c r="F316" s="44">
        <f t="shared" si="567"/>
        <v>0</v>
      </c>
      <c r="G316" s="44">
        <f t="shared" si="567"/>
        <v>0</v>
      </c>
      <c r="H316" s="44">
        <f t="shared" si="567"/>
        <v>0</v>
      </c>
      <c r="I316" s="44">
        <f t="shared" si="567"/>
        <v>0</v>
      </c>
      <c r="J316" s="44">
        <f t="shared" si="567"/>
        <v>0</v>
      </c>
      <c r="K316" s="44">
        <f t="shared" si="567"/>
        <v>0</v>
      </c>
      <c r="L316" s="44">
        <f t="shared" si="567"/>
        <v>0</v>
      </c>
      <c r="M316" s="44">
        <f t="shared" si="567"/>
        <v>0</v>
      </c>
      <c r="N316" s="44">
        <f t="shared" si="567"/>
        <v>0</v>
      </c>
      <c r="O316" s="44">
        <f t="shared" si="567"/>
        <v>0</v>
      </c>
      <c r="P316" s="44">
        <f t="shared" si="567"/>
        <v>0</v>
      </c>
      <c r="Q316" s="44">
        <f t="shared" si="567"/>
        <v>0</v>
      </c>
      <c r="R316" s="44">
        <f t="shared" si="567"/>
        <v>0</v>
      </c>
      <c r="S316" s="44">
        <f t="shared" si="567"/>
        <v>0</v>
      </c>
      <c r="T316" s="44">
        <f t="shared" si="567"/>
        <v>0</v>
      </c>
      <c r="U316" s="44">
        <f t="shared" si="567"/>
        <v>0</v>
      </c>
      <c r="V316" s="44">
        <f t="shared" si="567"/>
        <v>0</v>
      </c>
      <c r="W316" s="44">
        <f t="shared" si="567"/>
        <v>0</v>
      </c>
      <c r="X316" s="44">
        <f t="shared" si="567"/>
        <v>0</v>
      </c>
      <c r="Y316" s="44">
        <f t="shared" si="567"/>
        <v>0</v>
      </c>
      <c r="Z316" s="44">
        <f t="shared" si="567"/>
        <v>0</v>
      </c>
      <c r="AA316" s="44">
        <f t="shared" si="567"/>
        <v>0</v>
      </c>
      <c r="AB316" s="44">
        <f t="shared" si="567"/>
        <v>0</v>
      </c>
      <c r="AC316" s="44">
        <f t="shared" si="567"/>
        <v>0</v>
      </c>
      <c r="AD316" s="44">
        <f t="shared" si="567"/>
        <v>0</v>
      </c>
      <c r="AE316" s="44">
        <f t="shared" si="567"/>
        <v>0</v>
      </c>
      <c r="AF316" s="44">
        <f t="shared" si="567"/>
        <v>0</v>
      </c>
      <c r="AG316" s="44">
        <f t="shared" si="567"/>
        <v>0</v>
      </c>
      <c r="AH316" s="44">
        <f t="shared" si="567"/>
        <v>0</v>
      </c>
      <c r="AI316" s="44">
        <f t="shared" si="567"/>
        <v>0</v>
      </c>
      <c r="AJ316" s="44">
        <f t="shared" si="567"/>
        <v>0</v>
      </c>
      <c r="AK316" s="44">
        <f t="shared" si="567"/>
        <v>0</v>
      </c>
      <c r="AL316" s="44">
        <f t="shared" si="567"/>
        <v>0</v>
      </c>
      <c r="AM316" s="44">
        <f t="shared" si="567"/>
        <v>0</v>
      </c>
      <c r="AN316" s="44">
        <f t="shared" si="567"/>
        <v>0</v>
      </c>
      <c r="AO316" s="44">
        <f t="shared" si="567"/>
        <v>0</v>
      </c>
      <c r="AP316" s="44">
        <f t="shared" si="567"/>
        <v>0</v>
      </c>
      <c r="AQ316" s="44">
        <f t="shared" si="567"/>
        <v>0</v>
      </c>
      <c r="AR316" s="44">
        <f t="shared" si="567"/>
        <v>0</v>
      </c>
      <c r="AS316" s="44">
        <f t="shared" si="567"/>
        <v>0</v>
      </c>
      <c r="AT316" s="44">
        <f t="shared" si="567"/>
        <v>0</v>
      </c>
      <c r="AU316" s="44">
        <f t="shared" si="567"/>
        <v>0</v>
      </c>
      <c r="AV316" s="44">
        <f t="shared" si="567"/>
        <v>0</v>
      </c>
      <c r="AW316" s="44">
        <f t="shared" si="567"/>
        <v>0</v>
      </c>
      <c r="AX316" s="44">
        <f t="shared" si="567"/>
        <v>0</v>
      </c>
      <c r="AY316" s="44">
        <f t="shared" si="567"/>
        <v>0</v>
      </c>
      <c r="AZ316" s="44">
        <f t="shared" si="567"/>
        <v>0</v>
      </c>
      <c r="BA316" s="44">
        <f t="shared" si="567"/>
        <v>0</v>
      </c>
      <c r="BB316" s="44">
        <f t="shared" si="567"/>
        <v>0</v>
      </c>
      <c r="BC316" s="44">
        <f t="shared" si="567"/>
        <v>0</v>
      </c>
      <c r="BD316" s="44">
        <f t="shared" si="567"/>
        <v>0</v>
      </c>
      <c r="BE316" s="44">
        <f t="shared" si="567"/>
        <v>0</v>
      </c>
      <c r="BF316" s="44">
        <f t="shared" si="567"/>
        <v>0</v>
      </c>
      <c r="BG316" s="44">
        <f t="shared" si="567"/>
        <v>0</v>
      </c>
      <c r="BH316" s="44">
        <f t="shared" si="567"/>
        <v>0</v>
      </c>
      <c r="BI316" s="44">
        <f t="shared" si="567"/>
        <v>0</v>
      </c>
      <c r="BJ316" s="44">
        <f t="shared" si="567"/>
        <v>0</v>
      </c>
      <c r="BK316" s="44">
        <f t="shared" si="567"/>
        <v>0</v>
      </c>
      <c r="BL316" s="44">
        <f t="shared" si="567"/>
        <v>0</v>
      </c>
      <c r="BM316" s="44">
        <f t="shared" si="567"/>
        <v>0</v>
      </c>
      <c r="BN316" s="44">
        <f t="shared" si="567"/>
        <v>0</v>
      </c>
      <c r="BO316" s="44">
        <f t="shared" ref="BO316:DZ316" si="568">+BO275</f>
        <v>0</v>
      </c>
      <c r="BP316" s="44">
        <f t="shared" si="568"/>
        <v>0</v>
      </c>
      <c r="BQ316" s="44">
        <f t="shared" si="568"/>
        <v>0</v>
      </c>
      <c r="BR316" s="44">
        <f t="shared" si="568"/>
        <v>0</v>
      </c>
      <c r="BS316" s="44">
        <f t="shared" si="568"/>
        <v>0</v>
      </c>
      <c r="BT316" s="44">
        <f t="shared" si="568"/>
        <v>0</v>
      </c>
      <c r="BU316" s="44">
        <f t="shared" si="568"/>
        <v>0</v>
      </c>
      <c r="BV316" s="44">
        <f t="shared" si="568"/>
        <v>0</v>
      </c>
      <c r="BW316" s="44">
        <f t="shared" si="568"/>
        <v>0</v>
      </c>
      <c r="BX316" s="44">
        <f t="shared" si="568"/>
        <v>0</v>
      </c>
      <c r="BY316" s="44">
        <f t="shared" si="568"/>
        <v>0</v>
      </c>
      <c r="BZ316" s="44">
        <f t="shared" si="568"/>
        <v>0</v>
      </c>
      <c r="CA316" s="44">
        <f t="shared" si="568"/>
        <v>0</v>
      </c>
      <c r="CB316" s="44">
        <f t="shared" si="568"/>
        <v>0</v>
      </c>
      <c r="CC316" s="44">
        <f t="shared" si="568"/>
        <v>0</v>
      </c>
      <c r="CD316" s="44">
        <f t="shared" si="568"/>
        <v>0</v>
      </c>
      <c r="CE316" s="44">
        <f t="shared" si="568"/>
        <v>0</v>
      </c>
      <c r="CF316" s="44">
        <f t="shared" si="568"/>
        <v>0</v>
      </c>
      <c r="CG316" s="44">
        <f t="shared" si="568"/>
        <v>0</v>
      </c>
      <c r="CH316" s="44">
        <f t="shared" si="568"/>
        <v>0</v>
      </c>
      <c r="CI316" s="44">
        <f t="shared" si="568"/>
        <v>0</v>
      </c>
      <c r="CJ316" s="44">
        <f t="shared" si="568"/>
        <v>0</v>
      </c>
      <c r="CK316" s="44">
        <f t="shared" si="568"/>
        <v>0</v>
      </c>
      <c r="CL316" s="44">
        <f t="shared" si="568"/>
        <v>0</v>
      </c>
      <c r="CM316" s="44">
        <f t="shared" si="568"/>
        <v>0</v>
      </c>
      <c r="CN316" s="44">
        <f t="shared" si="568"/>
        <v>0</v>
      </c>
      <c r="CO316" s="44">
        <f t="shared" si="568"/>
        <v>0</v>
      </c>
      <c r="CP316" s="44">
        <f t="shared" si="568"/>
        <v>0</v>
      </c>
      <c r="CQ316" s="44">
        <f t="shared" si="568"/>
        <v>0</v>
      </c>
      <c r="CR316" s="44">
        <f t="shared" si="568"/>
        <v>0</v>
      </c>
      <c r="CS316" s="44">
        <f t="shared" si="568"/>
        <v>0</v>
      </c>
      <c r="CT316" s="44">
        <f t="shared" si="568"/>
        <v>0</v>
      </c>
      <c r="CU316" s="44">
        <f t="shared" si="568"/>
        <v>0</v>
      </c>
      <c r="CV316" s="44">
        <f t="shared" si="568"/>
        <v>0</v>
      </c>
      <c r="CW316" s="44">
        <f t="shared" si="568"/>
        <v>0</v>
      </c>
      <c r="CX316" s="44">
        <f t="shared" si="568"/>
        <v>0</v>
      </c>
      <c r="CY316" s="44">
        <f t="shared" si="568"/>
        <v>0</v>
      </c>
      <c r="CZ316" s="44">
        <f t="shared" si="568"/>
        <v>0</v>
      </c>
      <c r="DA316" s="44">
        <f t="shared" si="568"/>
        <v>0</v>
      </c>
      <c r="DB316" s="44">
        <f t="shared" si="568"/>
        <v>0</v>
      </c>
      <c r="DC316" s="44">
        <f t="shared" si="568"/>
        <v>0</v>
      </c>
      <c r="DD316" s="44">
        <f t="shared" si="568"/>
        <v>0</v>
      </c>
      <c r="DE316" s="44">
        <f t="shared" si="568"/>
        <v>0</v>
      </c>
      <c r="DF316" s="44">
        <f t="shared" si="568"/>
        <v>0</v>
      </c>
      <c r="DG316" s="44">
        <f t="shared" si="568"/>
        <v>0</v>
      </c>
      <c r="DH316" s="44">
        <f t="shared" si="568"/>
        <v>0</v>
      </c>
      <c r="DI316" s="44">
        <f t="shared" si="568"/>
        <v>0</v>
      </c>
      <c r="DJ316" s="44">
        <f t="shared" si="568"/>
        <v>0</v>
      </c>
      <c r="DK316" s="44">
        <f t="shared" si="568"/>
        <v>0</v>
      </c>
      <c r="DL316" s="44">
        <f t="shared" si="568"/>
        <v>0</v>
      </c>
      <c r="DM316" s="44">
        <f t="shared" si="568"/>
        <v>0</v>
      </c>
      <c r="DN316" s="44">
        <f t="shared" si="568"/>
        <v>0</v>
      </c>
      <c r="DO316" s="44">
        <f t="shared" si="568"/>
        <v>0</v>
      </c>
      <c r="DP316" s="44">
        <f t="shared" si="568"/>
        <v>0</v>
      </c>
      <c r="DQ316" s="44">
        <f t="shared" si="568"/>
        <v>0</v>
      </c>
      <c r="DR316" s="44">
        <f t="shared" si="568"/>
        <v>0</v>
      </c>
      <c r="DS316" s="44">
        <f t="shared" si="568"/>
        <v>0</v>
      </c>
      <c r="DT316" s="44">
        <f t="shared" si="568"/>
        <v>0</v>
      </c>
      <c r="DU316" s="44">
        <f t="shared" si="568"/>
        <v>0</v>
      </c>
      <c r="DV316" s="44">
        <f t="shared" si="568"/>
        <v>0</v>
      </c>
      <c r="DW316" s="44">
        <f t="shared" si="568"/>
        <v>0</v>
      </c>
      <c r="DX316" s="44">
        <f t="shared" si="568"/>
        <v>0</v>
      </c>
      <c r="DY316" s="44">
        <f t="shared" si="568"/>
        <v>0</v>
      </c>
      <c r="DZ316" s="44">
        <f t="shared" si="568"/>
        <v>0</v>
      </c>
      <c r="EA316" s="44">
        <f t="shared" ref="EA316:FX316" si="569">+EA275</f>
        <v>0</v>
      </c>
      <c r="EB316" s="44">
        <f t="shared" si="569"/>
        <v>0</v>
      </c>
      <c r="EC316" s="44">
        <f t="shared" si="569"/>
        <v>0</v>
      </c>
      <c r="ED316" s="44">
        <f t="shared" si="569"/>
        <v>0</v>
      </c>
      <c r="EE316" s="44">
        <f t="shared" si="569"/>
        <v>0</v>
      </c>
      <c r="EF316" s="44">
        <f t="shared" si="569"/>
        <v>0</v>
      </c>
      <c r="EG316" s="44">
        <f t="shared" si="569"/>
        <v>0</v>
      </c>
      <c r="EH316" s="44">
        <f t="shared" si="569"/>
        <v>0</v>
      </c>
      <c r="EI316" s="44">
        <f t="shared" si="569"/>
        <v>0</v>
      </c>
      <c r="EJ316" s="44">
        <f t="shared" si="569"/>
        <v>0</v>
      </c>
      <c r="EK316" s="44">
        <f t="shared" si="569"/>
        <v>0</v>
      </c>
      <c r="EL316" s="44">
        <f t="shared" si="569"/>
        <v>0</v>
      </c>
      <c r="EM316" s="44">
        <f t="shared" si="569"/>
        <v>0</v>
      </c>
      <c r="EN316" s="44">
        <f t="shared" si="569"/>
        <v>0</v>
      </c>
      <c r="EO316" s="44">
        <f t="shared" si="569"/>
        <v>0</v>
      </c>
      <c r="EP316" s="44">
        <f t="shared" si="569"/>
        <v>0</v>
      </c>
      <c r="EQ316" s="44">
        <f t="shared" si="569"/>
        <v>0</v>
      </c>
      <c r="ER316" s="44">
        <f t="shared" si="569"/>
        <v>0</v>
      </c>
      <c r="ES316" s="44">
        <f t="shared" si="569"/>
        <v>0</v>
      </c>
      <c r="ET316" s="44">
        <f t="shared" si="569"/>
        <v>0</v>
      </c>
      <c r="EU316" s="44">
        <f t="shared" si="569"/>
        <v>0</v>
      </c>
      <c r="EV316" s="44">
        <f t="shared" si="569"/>
        <v>0</v>
      </c>
      <c r="EW316" s="44">
        <f t="shared" si="569"/>
        <v>0</v>
      </c>
      <c r="EX316" s="44">
        <f t="shared" si="569"/>
        <v>0</v>
      </c>
      <c r="EY316" s="44">
        <f t="shared" si="569"/>
        <v>0</v>
      </c>
      <c r="EZ316" s="44">
        <f t="shared" si="569"/>
        <v>0</v>
      </c>
      <c r="FA316" s="44">
        <f t="shared" si="569"/>
        <v>0</v>
      </c>
      <c r="FB316" s="44">
        <f t="shared" si="569"/>
        <v>0</v>
      </c>
      <c r="FC316" s="44">
        <f t="shared" si="569"/>
        <v>0</v>
      </c>
      <c r="FD316" s="44">
        <f t="shared" si="569"/>
        <v>0</v>
      </c>
      <c r="FE316" s="44">
        <f t="shared" si="569"/>
        <v>0</v>
      </c>
      <c r="FF316" s="44">
        <f t="shared" si="569"/>
        <v>0</v>
      </c>
      <c r="FG316" s="44">
        <f t="shared" si="569"/>
        <v>0</v>
      </c>
      <c r="FH316" s="44">
        <f t="shared" si="569"/>
        <v>0</v>
      </c>
      <c r="FI316" s="44">
        <f t="shared" si="569"/>
        <v>0</v>
      </c>
      <c r="FJ316" s="44">
        <f t="shared" si="569"/>
        <v>0</v>
      </c>
      <c r="FK316" s="44">
        <f t="shared" si="569"/>
        <v>0</v>
      </c>
      <c r="FL316" s="44">
        <f t="shared" si="569"/>
        <v>0</v>
      </c>
      <c r="FM316" s="44">
        <f t="shared" si="569"/>
        <v>0</v>
      </c>
      <c r="FN316" s="44">
        <f t="shared" si="569"/>
        <v>0</v>
      </c>
      <c r="FO316" s="44">
        <f t="shared" si="569"/>
        <v>0</v>
      </c>
      <c r="FP316" s="44">
        <f t="shared" si="569"/>
        <v>0</v>
      </c>
      <c r="FQ316" s="44">
        <f t="shared" si="569"/>
        <v>0</v>
      </c>
      <c r="FR316" s="44">
        <f t="shared" si="569"/>
        <v>0</v>
      </c>
      <c r="FS316" s="44">
        <f t="shared" si="569"/>
        <v>0</v>
      </c>
      <c r="FT316" s="44">
        <f t="shared" si="569"/>
        <v>2.1499999999999991E-4</v>
      </c>
      <c r="FU316" s="44">
        <f t="shared" si="569"/>
        <v>0</v>
      </c>
      <c r="FV316" s="44">
        <f t="shared" si="569"/>
        <v>0</v>
      </c>
      <c r="FW316" s="44">
        <f t="shared" si="569"/>
        <v>0</v>
      </c>
      <c r="FX316" s="44">
        <f t="shared" si="569"/>
        <v>0</v>
      </c>
      <c r="FY316" s="44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712</v>
      </c>
      <c r="B317" s="7" t="s">
        <v>713</v>
      </c>
      <c r="C317" s="44">
        <f t="shared" ref="C317:AH317" si="570">ROUND((C78/C47),6)</f>
        <v>2.6200000000000003E-4</v>
      </c>
      <c r="D317" s="44">
        <f t="shared" si="570"/>
        <v>0</v>
      </c>
      <c r="E317" s="44">
        <f t="shared" si="570"/>
        <v>0</v>
      </c>
      <c r="F317" s="44">
        <f t="shared" si="570"/>
        <v>0</v>
      </c>
      <c r="G317" s="44">
        <f t="shared" si="570"/>
        <v>0</v>
      </c>
      <c r="H317" s="44">
        <f t="shared" si="570"/>
        <v>0</v>
      </c>
      <c r="I317" s="44">
        <f t="shared" si="570"/>
        <v>5.8100000000000003E-4</v>
      </c>
      <c r="J317" s="44">
        <f t="shared" si="570"/>
        <v>0</v>
      </c>
      <c r="K317" s="44">
        <f t="shared" si="570"/>
        <v>0</v>
      </c>
      <c r="L317" s="44">
        <f t="shared" si="570"/>
        <v>0</v>
      </c>
      <c r="M317" s="44">
        <f t="shared" si="570"/>
        <v>0</v>
      </c>
      <c r="N317" s="44">
        <f t="shared" si="570"/>
        <v>8.9700000000000001E-4</v>
      </c>
      <c r="O317" s="44">
        <f t="shared" si="570"/>
        <v>1.134E-3</v>
      </c>
      <c r="P317" s="44">
        <f t="shared" si="570"/>
        <v>1.3999999999999999E-4</v>
      </c>
      <c r="Q317" s="44">
        <f t="shared" si="570"/>
        <v>0</v>
      </c>
      <c r="R317" s="44">
        <f t="shared" si="570"/>
        <v>0</v>
      </c>
      <c r="S317" s="44">
        <f t="shared" si="570"/>
        <v>0</v>
      </c>
      <c r="T317" s="44">
        <f t="shared" si="570"/>
        <v>0</v>
      </c>
      <c r="U317" s="44">
        <f t="shared" si="570"/>
        <v>0</v>
      </c>
      <c r="V317" s="44">
        <f t="shared" si="570"/>
        <v>0</v>
      </c>
      <c r="W317" s="44">
        <f t="shared" si="570"/>
        <v>0</v>
      </c>
      <c r="X317" s="44">
        <f t="shared" si="570"/>
        <v>2.6400000000000002E-4</v>
      </c>
      <c r="Y317" s="44">
        <f t="shared" si="570"/>
        <v>0</v>
      </c>
      <c r="Z317" s="44">
        <f t="shared" si="570"/>
        <v>5.0980000000000001E-3</v>
      </c>
      <c r="AA317" s="44">
        <f t="shared" si="570"/>
        <v>0</v>
      </c>
      <c r="AB317" s="44">
        <f t="shared" si="570"/>
        <v>0</v>
      </c>
      <c r="AC317" s="44">
        <f t="shared" si="570"/>
        <v>0</v>
      </c>
      <c r="AD317" s="44">
        <f t="shared" si="570"/>
        <v>0</v>
      </c>
      <c r="AE317" s="44">
        <f t="shared" si="570"/>
        <v>1.89E-3</v>
      </c>
      <c r="AF317" s="44">
        <f t="shared" si="570"/>
        <v>0</v>
      </c>
      <c r="AG317" s="44">
        <f t="shared" si="570"/>
        <v>0</v>
      </c>
      <c r="AH317" s="44">
        <f t="shared" si="570"/>
        <v>5.5370000000000003E-3</v>
      </c>
      <c r="AI317" s="44">
        <f t="shared" ref="AI317:BN317" si="571">ROUND((AI78/AI47),6)</f>
        <v>0</v>
      </c>
      <c r="AJ317" s="44">
        <f t="shared" si="571"/>
        <v>0</v>
      </c>
      <c r="AK317" s="44">
        <f t="shared" si="571"/>
        <v>0</v>
      </c>
      <c r="AL317" s="44">
        <f t="shared" si="571"/>
        <v>0</v>
      </c>
      <c r="AM317" s="44">
        <f t="shared" si="571"/>
        <v>0</v>
      </c>
      <c r="AN317" s="44">
        <f t="shared" si="571"/>
        <v>0</v>
      </c>
      <c r="AO317" s="44">
        <f t="shared" si="571"/>
        <v>0</v>
      </c>
      <c r="AP317" s="44">
        <f t="shared" si="571"/>
        <v>0</v>
      </c>
      <c r="AQ317" s="44">
        <f t="shared" si="571"/>
        <v>0</v>
      </c>
      <c r="AR317" s="44">
        <f t="shared" si="571"/>
        <v>0</v>
      </c>
      <c r="AS317" s="44">
        <f t="shared" si="571"/>
        <v>6.2100000000000002E-4</v>
      </c>
      <c r="AT317" s="44">
        <f t="shared" si="571"/>
        <v>0</v>
      </c>
      <c r="AU317" s="44">
        <f t="shared" si="571"/>
        <v>0</v>
      </c>
      <c r="AV317" s="44">
        <f t="shared" si="571"/>
        <v>0</v>
      </c>
      <c r="AW317" s="44">
        <f t="shared" si="571"/>
        <v>0</v>
      </c>
      <c r="AX317" s="44">
        <f t="shared" si="571"/>
        <v>0</v>
      </c>
      <c r="AY317" s="44">
        <f t="shared" si="571"/>
        <v>0</v>
      </c>
      <c r="AZ317" s="44">
        <f t="shared" si="571"/>
        <v>0</v>
      </c>
      <c r="BA317" s="44">
        <f t="shared" si="571"/>
        <v>0</v>
      </c>
      <c r="BB317" s="44">
        <f t="shared" si="571"/>
        <v>0</v>
      </c>
      <c r="BC317" s="44">
        <f t="shared" si="571"/>
        <v>0</v>
      </c>
      <c r="BD317" s="44">
        <f t="shared" si="571"/>
        <v>0</v>
      </c>
      <c r="BE317" s="44">
        <f t="shared" si="571"/>
        <v>0</v>
      </c>
      <c r="BF317" s="44">
        <f t="shared" si="571"/>
        <v>0</v>
      </c>
      <c r="BG317" s="44">
        <f t="shared" si="571"/>
        <v>0</v>
      </c>
      <c r="BH317" s="44">
        <f t="shared" si="571"/>
        <v>0</v>
      </c>
      <c r="BI317" s="44">
        <f t="shared" si="571"/>
        <v>0</v>
      </c>
      <c r="BJ317" s="44">
        <f t="shared" si="571"/>
        <v>0</v>
      </c>
      <c r="BK317" s="44">
        <f t="shared" si="571"/>
        <v>0</v>
      </c>
      <c r="BL317" s="44">
        <f t="shared" si="571"/>
        <v>0</v>
      </c>
      <c r="BM317" s="44">
        <f t="shared" si="571"/>
        <v>1.266E-3</v>
      </c>
      <c r="BN317" s="44">
        <f t="shared" si="571"/>
        <v>0</v>
      </c>
      <c r="BO317" s="44">
        <f t="shared" ref="BO317:CT317" si="572">ROUND((BO78/BO47),6)</f>
        <v>0</v>
      </c>
      <c r="BP317" s="44">
        <f t="shared" si="572"/>
        <v>0</v>
      </c>
      <c r="BQ317" s="44">
        <f t="shared" si="572"/>
        <v>0</v>
      </c>
      <c r="BR317" s="44">
        <f t="shared" si="572"/>
        <v>0</v>
      </c>
      <c r="BS317" s="44">
        <f t="shared" si="572"/>
        <v>0</v>
      </c>
      <c r="BT317" s="44">
        <f t="shared" si="572"/>
        <v>0</v>
      </c>
      <c r="BU317" s="44">
        <f t="shared" si="572"/>
        <v>0</v>
      </c>
      <c r="BV317" s="44">
        <f t="shared" si="572"/>
        <v>1.013E-3</v>
      </c>
      <c r="BW317" s="44">
        <f t="shared" si="572"/>
        <v>0</v>
      </c>
      <c r="BX317" s="44">
        <f t="shared" si="572"/>
        <v>0</v>
      </c>
      <c r="BY317" s="44">
        <f t="shared" si="572"/>
        <v>0</v>
      </c>
      <c r="BZ317" s="44">
        <f t="shared" si="572"/>
        <v>0</v>
      </c>
      <c r="CA317" s="44">
        <f t="shared" si="572"/>
        <v>0</v>
      </c>
      <c r="CB317" s="44">
        <f t="shared" si="572"/>
        <v>0</v>
      </c>
      <c r="CC317" s="44">
        <f t="shared" si="572"/>
        <v>0</v>
      </c>
      <c r="CD317" s="44">
        <f t="shared" si="572"/>
        <v>3.7889999999999998E-3</v>
      </c>
      <c r="CE317" s="44">
        <f t="shared" si="572"/>
        <v>0</v>
      </c>
      <c r="CF317" s="44">
        <f t="shared" si="572"/>
        <v>4.1479999999999998E-3</v>
      </c>
      <c r="CG317" s="44">
        <f t="shared" si="572"/>
        <v>0</v>
      </c>
      <c r="CH317" s="44">
        <f t="shared" si="572"/>
        <v>0</v>
      </c>
      <c r="CI317" s="44">
        <f t="shared" si="572"/>
        <v>0</v>
      </c>
      <c r="CJ317" s="44">
        <f t="shared" si="572"/>
        <v>0</v>
      </c>
      <c r="CK317" s="44">
        <f t="shared" si="572"/>
        <v>1.923E-3</v>
      </c>
      <c r="CL317" s="44">
        <f t="shared" si="572"/>
        <v>1.6000000000000001E-4</v>
      </c>
      <c r="CM317" s="44">
        <f t="shared" si="572"/>
        <v>0</v>
      </c>
      <c r="CN317" s="44">
        <f t="shared" si="572"/>
        <v>0</v>
      </c>
      <c r="CO317" s="44">
        <f t="shared" si="572"/>
        <v>0</v>
      </c>
      <c r="CP317" s="44">
        <f t="shared" si="572"/>
        <v>0</v>
      </c>
      <c r="CQ317" s="44">
        <f t="shared" si="572"/>
        <v>0</v>
      </c>
      <c r="CR317" s="44">
        <f t="shared" si="572"/>
        <v>8.83E-4</v>
      </c>
      <c r="CS317" s="44">
        <f t="shared" si="572"/>
        <v>0</v>
      </c>
      <c r="CT317" s="44">
        <f t="shared" si="572"/>
        <v>7.1500000000000003E-4</v>
      </c>
      <c r="CU317" s="44">
        <f t="shared" ref="CU317:DZ317" si="573">ROUND((CU78/CU47),6)</f>
        <v>0</v>
      </c>
      <c r="CV317" s="44">
        <f t="shared" si="573"/>
        <v>1.253E-3</v>
      </c>
      <c r="CW317" s="44">
        <f t="shared" si="573"/>
        <v>0</v>
      </c>
      <c r="CX317" s="44">
        <f t="shared" si="573"/>
        <v>0</v>
      </c>
      <c r="CY317" s="44">
        <f t="shared" si="573"/>
        <v>0</v>
      </c>
      <c r="CZ317" s="44">
        <f t="shared" si="573"/>
        <v>0</v>
      </c>
      <c r="DA317" s="44">
        <f t="shared" si="573"/>
        <v>4.4499999999999997E-4</v>
      </c>
      <c r="DB317" s="44">
        <f t="shared" si="573"/>
        <v>0</v>
      </c>
      <c r="DC317" s="44">
        <f t="shared" si="573"/>
        <v>5.9299999999999999E-4</v>
      </c>
      <c r="DD317" s="44">
        <f t="shared" si="573"/>
        <v>2.1999999999999999E-5</v>
      </c>
      <c r="DE317" s="44">
        <f t="shared" si="573"/>
        <v>0</v>
      </c>
      <c r="DF317" s="44">
        <f t="shared" si="573"/>
        <v>0</v>
      </c>
      <c r="DG317" s="44">
        <f t="shared" si="573"/>
        <v>0</v>
      </c>
      <c r="DH317" s="44">
        <f t="shared" si="573"/>
        <v>6.6100000000000002E-4</v>
      </c>
      <c r="DI317" s="44">
        <f t="shared" si="573"/>
        <v>0</v>
      </c>
      <c r="DJ317" s="44">
        <f t="shared" si="573"/>
        <v>0</v>
      </c>
      <c r="DK317" s="44">
        <f t="shared" si="573"/>
        <v>0</v>
      </c>
      <c r="DL317" s="44">
        <f t="shared" si="573"/>
        <v>0</v>
      </c>
      <c r="DM317" s="44">
        <f t="shared" si="573"/>
        <v>0</v>
      </c>
      <c r="DN317" s="44">
        <f t="shared" si="573"/>
        <v>0</v>
      </c>
      <c r="DO317" s="44">
        <f t="shared" si="573"/>
        <v>0</v>
      </c>
      <c r="DP317" s="44">
        <f t="shared" si="573"/>
        <v>2.9399999999999999E-4</v>
      </c>
      <c r="DQ317" s="44">
        <f t="shared" si="573"/>
        <v>0</v>
      </c>
      <c r="DR317" s="44">
        <f t="shared" si="573"/>
        <v>0</v>
      </c>
      <c r="DS317" s="44">
        <f t="shared" si="573"/>
        <v>0</v>
      </c>
      <c r="DT317" s="44">
        <f t="shared" si="573"/>
        <v>0</v>
      </c>
      <c r="DU317" s="44">
        <f t="shared" si="573"/>
        <v>0</v>
      </c>
      <c r="DV317" s="44">
        <f t="shared" si="573"/>
        <v>0</v>
      </c>
      <c r="DW317" s="44">
        <f t="shared" si="573"/>
        <v>0</v>
      </c>
      <c r="DX317" s="44">
        <f t="shared" si="573"/>
        <v>0</v>
      </c>
      <c r="DY317" s="44">
        <f t="shared" si="573"/>
        <v>0</v>
      </c>
      <c r="DZ317" s="44">
        <f t="shared" si="573"/>
        <v>0</v>
      </c>
      <c r="EA317" s="44">
        <f t="shared" ref="EA317:FF317" si="574">ROUND((EA78/EA47),6)</f>
        <v>1.312E-3</v>
      </c>
      <c r="EB317" s="44">
        <f t="shared" si="574"/>
        <v>0</v>
      </c>
      <c r="EC317" s="44">
        <f t="shared" si="574"/>
        <v>0</v>
      </c>
      <c r="ED317" s="44">
        <f t="shared" si="574"/>
        <v>2.0599999999999999E-4</v>
      </c>
      <c r="EE317" s="44">
        <f t="shared" si="574"/>
        <v>0</v>
      </c>
      <c r="EF317" s="44">
        <f t="shared" si="574"/>
        <v>0</v>
      </c>
      <c r="EG317" s="44">
        <f t="shared" si="574"/>
        <v>0</v>
      </c>
      <c r="EH317" s="44">
        <f t="shared" si="574"/>
        <v>0</v>
      </c>
      <c r="EI317" s="44">
        <f t="shared" si="574"/>
        <v>0</v>
      </c>
      <c r="EJ317" s="44">
        <f t="shared" si="574"/>
        <v>0</v>
      </c>
      <c r="EK317" s="44">
        <f t="shared" si="574"/>
        <v>0</v>
      </c>
      <c r="EL317" s="44">
        <f t="shared" si="574"/>
        <v>3.4520000000000002E-3</v>
      </c>
      <c r="EM317" s="44">
        <f t="shared" si="574"/>
        <v>0</v>
      </c>
      <c r="EN317" s="44">
        <f t="shared" si="574"/>
        <v>0</v>
      </c>
      <c r="EO317" s="44">
        <f t="shared" si="574"/>
        <v>0</v>
      </c>
      <c r="EP317" s="44">
        <f t="shared" si="574"/>
        <v>0</v>
      </c>
      <c r="EQ317" s="44">
        <f t="shared" si="574"/>
        <v>9.9799999999999997E-4</v>
      </c>
      <c r="ER317" s="44">
        <f t="shared" si="574"/>
        <v>0</v>
      </c>
      <c r="ES317" s="44">
        <f t="shared" si="574"/>
        <v>0</v>
      </c>
      <c r="ET317" s="44">
        <f t="shared" si="574"/>
        <v>0</v>
      </c>
      <c r="EU317" s="44">
        <f t="shared" si="574"/>
        <v>0</v>
      </c>
      <c r="EV317" s="44">
        <f t="shared" si="574"/>
        <v>4.4099999999999999E-4</v>
      </c>
      <c r="EW317" s="44">
        <f t="shared" si="574"/>
        <v>0</v>
      </c>
      <c r="EX317" s="44">
        <f t="shared" si="574"/>
        <v>0</v>
      </c>
      <c r="EY317" s="44">
        <f t="shared" si="574"/>
        <v>0</v>
      </c>
      <c r="EZ317" s="44">
        <f t="shared" si="574"/>
        <v>2.856E-3</v>
      </c>
      <c r="FA317" s="44">
        <f t="shared" si="574"/>
        <v>5.9299999999999999E-4</v>
      </c>
      <c r="FB317" s="44">
        <f t="shared" si="574"/>
        <v>0</v>
      </c>
      <c r="FC317" s="44">
        <f t="shared" si="574"/>
        <v>0</v>
      </c>
      <c r="FD317" s="44">
        <f t="shared" si="574"/>
        <v>0</v>
      </c>
      <c r="FE317" s="44">
        <f t="shared" si="574"/>
        <v>2.24E-4</v>
      </c>
      <c r="FF317" s="44">
        <f t="shared" si="574"/>
        <v>0</v>
      </c>
      <c r="FG317" s="44">
        <f t="shared" ref="FG317:FX317" si="575">ROUND((FG78/FG47),6)</f>
        <v>0</v>
      </c>
      <c r="FH317" s="44">
        <f t="shared" si="575"/>
        <v>1.7129999999999999E-3</v>
      </c>
      <c r="FI317" s="44">
        <f t="shared" si="575"/>
        <v>0</v>
      </c>
      <c r="FJ317" s="44">
        <f t="shared" si="575"/>
        <v>0</v>
      </c>
      <c r="FK317" s="44">
        <f t="shared" si="575"/>
        <v>2.9E-5</v>
      </c>
      <c r="FL317" s="44">
        <f t="shared" si="575"/>
        <v>0</v>
      </c>
      <c r="FM317" s="44">
        <f t="shared" si="575"/>
        <v>0</v>
      </c>
      <c r="FN317" s="44">
        <f t="shared" si="575"/>
        <v>0</v>
      </c>
      <c r="FO317" s="44">
        <f t="shared" si="575"/>
        <v>0</v>
      </c>
      <c r="FP317" s="44">
        <f t="shared" si="575"/>
        <v>0</v>
      </c>
      <c r="FQ317" s="44">
        <f t="shared" si="575"/>
        <v>0</v>
      </c>
      <c r="FR317" s="44">
        <f t="shared" si="575"/>
        <v>0</v>
      </c>
      <c r="FS317" s="44">
        <f t="shared" si="575"/>
        <v>0</v>
      </c>
      <c r="FT317" s="44">
        <f t="shared" si="575"/>
        <v>0</v>
      </c>
      <c r="FU317" s="44">
        <f t="shared" si="575"/>
        <v>0</v>
      </c>
      <c r="FV317" s="44">
        <f t="shared" si="575"/>
        <v>0</v>
      </c>
      <c r="FW317" s="44">
        <f t="shared" si="575"/>
        <v>0</v>
      </c>
      <c r="FX317" s="44">
        <f t="shared" si="575"/>
        <v>0</v>
      </c>
      <c r="FY317" s="44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714</v>
      </c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715</v>
      </c>
      <c r="B319" s="7" t="s">
        <v>716</v>
      </c>
      <c r="C319" s="44">
        <f t="shared" ref="C319:AH319" si="576">ROUND((C79/C47),6)</f>
        <v>0</v>
      </c>
      <c r="D319" s="44">
        <f t="shared" si="576"/>
        <v>0</v>
      </c>
      <c r="E319" s="44">
        <f t="shared" si="576"/>
        <v>0</v>
      </c>
      <c r="F319" s="44">
        <f t="shared" si="576"/>
        <v>0</v>
      </c>
      <c r="G319" s="44">
        <f t="shared" si="576"/>
        <v>0</v>
      </c>
      <c r="H319" s="44">
        <f t="shared" si="576"/>
        <v>0</v>
      </c>
      <c r="I319" s="44">
        <f t="shared" si="576"/>
        <v>0</v>
      </c>
      <c r="J319" s="44">
        <f t="shared" si="576"/>
        <v>0</v>
      </c>
      <c r="K319" s="44">
        <f t="shared" si="576"/>
        <v>0</v>
      </c>
      <c r="L319" s="44">
        <f t="shared" si="576"/>
        <v>0</v>
      </c>
      <c r="M319" s="44">
        <f t="shared" si="576"/>
        <v>0</v>
      </c>
      <c r="N319" s="44">
        <f t="shared" si="576"/>
        <v>5.3999999999999998E-5</v>
      </c>
      <c r="O319" s="44">
        <f t="shared" si="576"/>
        <v>0</v>
      </c>
      <c r="P319" s="44">
        <f t="shared" si="576"/>
        <v>0</v>
      </c>
      <c r="Q319" s="44">
        <f t="shared" si="576"/>
        <v>0</v>
      </c>
      <c r="R319" s="44">
        <f t="shared" si="576"/>
        <v>0</v>
      </c>
      <c r="S319" s="44">
        <f t="shared" si="576"/>
        <v>0</v>
      </c>
      <c r="T319" s="44">
        <f t="shared" si="576"/>
        <v>0</v>
      </c>
      <c r="U319" s="44">
        <f t="shared" si="576"/>
        <v>0</v>
      </c>
      <c r="V319" s="44">
        <f t="shared" si="576"/>
        <v>0</v>
      </c>
      <c r="W319" s="44">
        <f t="shared" si="576"/>
        <v>0</v>
      </c>
      <c r="X319" s="44">
        <f t="shared" si="576"/>
        <v>0</v>
      </c>
      <c r="Y319" s="44">
        <f t="shared" si="576"/>
        <v>0</v>
      </c>
      <c r="Z319" s="44">
        <f t="shared" si="576"/>
        <v>0</v>
      </c>
      <c r="AA319" s="44">
        <f t="shared" si="576"/>
        <v>0</v>
      </c>
      <c r="AB319" s="44">
        <f t="shared" si="576"/>
        <v>0</v>
      </c>
      <c r="AC319" s="44">
        <f t="shared" si="576"/>
        <v>0</v>
      </c>
      <c r="AD319" s="44">
        <f t="shared" si="576"/>
        <v>0</v>
      </c>
      <c r="AE319" s="44">
        <f t="shared" si="576"/>
        <v>0</v>
      </c>
      <c r="AF319" s="44">
        <f t="shared" si="576"/>
        <v>0</v>
      </c>
      <c r="AG319" s="44">
        <f t="shared" si="576"/>
        <v>0</v>
      </c>
      <c r="AH319" s="44">
        <f t="shared" si="576"/>
        <v>0</v>
      </c>
      <c r="AI319" s="44">
        <f t="shared" ref="AI319:BN319" si="577">ROUND((AI79/AI47),6)</f>
        <v>0</v>
      </c>
      <c r="AJ319" s="44">
        <f t="shared" si="577"/>
        <v>0</v>
      </c>
      <c r="AK319" s="44">
        <f t="shared" si="577"/>
        <v>0</v>
      </c>
      <c r="AL319" s="44">
        <f t="shared" si="577"/>
        <v>0</v>
      </c>
      <c r="AM319" s="44">
        <f t="shared" si="577"/>
        <v>0</v>
      </c>
      <c r="AN319" s="44">
        <f t="shared" si="577"/>
        <v>0</v>
      </c>
      <c r="AO319" s="44">
        <f t="shared" si="577"/>
        <v>0</v>
      </c>
      <c r="AP319" s="44">
        <f t="shared" si="577"/>
        <v>0</v>
      </c>
      <c r="AQ319" s="44">
        <f t="shared" si="577"/>
        <v>0</v>
      </c>
      <c r="AR319" s="44">
        <f t="shared" si="577"/>
        <v>0</v>
      </c>
      <c r="AS319" s="44">
        <f t="shared" si="577"/>
        <v>0</v>
      </c>
      <c r="AT319" s="44">
        <f t="shared" si="577"/>
        <v>0</v>
      </c>
      <c r="AU319" s="44">
        <f t="shared" si="577"/>
        <v>0</v>
      </c>
      <c r="AV319" s="44">
        <f t="shared" si="577"/>
        <v>0</v>
      </c>
      <c r="AW319" s="44">
        <f t="shared" si="577"/>
        <v>0</v>
      </c>
      <c r="AX319" s="44">
        <f t="shared" si="577"/>
        <v>0</v>
      </c>
      <c r="AY319" s="44">
        <f t="shared" si="577"/>
        <v>0</v>
      </c>
      <c r="AZ319" s="44">
        <f t="shared" si="577"/>
        <v>0</v>
      </c>
      <c r="BA319" s="44">
        <f t="shared" si="577"/>
        <v>0</v>
      </c>
      <c r="BB319" s="44">
        <f t="shared" si="577"/>
        <v>0</v>
      </c>
      <c r="BC319" s="44">
        <f t="shared" si="577"/>
        <v>0</v>
      </c>
      <c r="BD319" s="44">
        <f t="shared" si="577"/>
        <v>0</v>
      </c>
      <c r="BE319" s="44">
        <f t="shared" si="577"/>
        <v>0</v>
      </c>
      <c r="BF319" s="44">
        <f t="shared" si="577"/>
        <v>0</v>
      </c>
      <c r="BG319" s="44">
        <f t="shared" si="577"/>
        <v>0</v>
      </c>
      <c r="BH319" s="44">
        <f t="shared" si="577"/>
        <v>0</v>
      </c>
      <c r="BI319" s="44">
        <f t="shared" si="577"/>
        <v>0</v>
      </c>
      <c r="BJ319" s="44">
        <f t="shared" si="577"/>
        <v>0</v>
      </c>
      <c r="BK319" s="44">
        <f t="shared" si="577"/>
        <v>0</v>
      </c>
      <c r="BL319" s="44">
        <f t="shared" si="577"/>
        <v>0</v>
      </c>
      <c r="BM319" s="44">
        <f t="shared" si="577"/>
        <v>0</v>
      </c>
      <c r="BN319" s="44">
        <f t="shared" si="577"/>
        <v>0</v>
      </c>
      <c r="BO319" s="44">
        <f t="shared" ref="BO319:CT319" si="578">ROUND((BO79/BO47),6)</f>
        <v>0</v>
      </c>
      <c r="BP319" s="44">
        <f t="shared" si="578"/>
        <v>0</v>
      </c>
      <c r="BQ319" s="44">
        <f t="shared" si="578"/>
        <v>0</v>
      </c>
      <c r="BR319" s="44">
        <f t="shared" si="578"/>
        <v>0</v>
      </c>
      <c r="BS319" s="44">
        <f t="shared" si="578"/>
        <v>0</v>
      </c>
      <c r="BT319" s="44">
        <f t="shared" si="578"/>
        <v>0</v>
      </c>
      <c r="BU319" s="44">
        <f t="shared" si="578"/>
        <v>0</v>
      </c>
      <c r="BV319" s="44">
        <f t="shared" si="578"/>
        <v>0</v>
      </c>
      <c r="BW319" s="44">
        <f t="shared" si="578"/>
        <v>0</v>
      </c>
      <c r="BX319" s="44">
        <f t="shared" si="578"/>
        <v>0</v>
      </c>
      <c r="BY319" s="44">
        <f t="shared" si="578"/>
        <v>0</v>
      </c>
      <c r="BZ319" s="44">
        <f t="shared" si="578"/>
        <v>0</v>
      </c>
      <c r="CA319" s="44">
        <f t="shared" si="578"/>
        <v>0</v>
      </c>
      <c r="CB319" s="44">
        <f t="shared" si="578"/>
        <v>0</v>
      </c>
      <c r="CC319" s="44">
        <f t="shared" si="578"/>
        <v>0</v>
      </c>
      <c r="CD319" s="44">
        <f t="shared" si="578"/>
        <v>0</v>
      </c>
      <c r="CE319" s="44">
        <f t="shared" si="578"/>
        <v>0</v>
      </c>
      <c r="CF319" s="44">
        <f t="shared" si="578"/>
        <v>0</v>
      </c>
      <c r="CG319" s="44">
        <f t="shared" si="578"/>
        <v>0</v>
      </c>
      <c r="CH319" s="44">
        <f t="shared" si="578"/>
        <v>0</v>
      </c>
      <c r="CI319" s="44">
        <f t="shared" si="578"/>
        <v>0</v>
      </c>
      <c r="CJ319" s="44">
        <f t="shared" si="578"/>
        <v>0</v>
      </c>
      <c r="CK319" s="44">
        <f t="shared" si="578"/>
        <v>0</v>
      </c>
      <c r="CL319" s="44">
        <f t="shared" si="578"/>
        <v>0</v>
      </c>
      <c r="CM319" s="44">
        <f t="shared" si="578"/>
        <v>0</v>
      </c>
      <c r="CN319" s="44">
        <f t="shared" si="578"/>
        <v>0</v>
      </c>
      <c r="CO319" s="44">
        <f t="shared" si="578"/>
        <v>0</v>
      </c>
      <c r="CP319" s="44">
        <f t="shared" si="578"/>
        <v>0</v>
      </c>
      <c r="CQ319" s="44">
        <f t="shared" si="578"/>
        <v>0</v>
      </c>
      <c r="CR319" s="44">
        <f t="shared" si="578"/>
        <v>0</v>
      </c>
      <c r="CS319" s="44">
        <f t="shared" si="578"/>
        <v>0</v>
      </c>
      <c r="CT319" s="44">
        <f t="shared" si="578"/>
        <v>0</v>
      </c>
      <c r="CU319" s="44">
        <f t="shared" ref="CU319:DZ319" si="579">ROUND((CU79/CU47),6)</f>
        <v>0</v>
      </c>
      <c r="CV319" s="44">
        <f t="shared" si="579"/>
        <v>0</v>
      </c>
      <c r="CW319" s="44">
        <f t="shared" si="579"/>
        <v>0</v>
      </c>
      <c r="CX319" s="44">
        <f t="shared" si="579"/>
        <v>0</v>
      </c>
      <c r="CY319" s="44">
        <f t="shared" si="579"/>
        <v>0</v>
      </c>
      <c r="CZ319" s="44">
        <f t="shared" si="579"/>
        <v>0</v>
      </c>
      <c r="DA319" s="44">
        <f t="shared" si="579"/>
        <v>0</v>
      </c>
      <c r="DB319" s="44">
        <f t="shared" si="579"/>
        <v>0</v>
      </c>
      <c r="DC319" s="44">
        <f t="shared" si="579"/>
        <v>0</v>
      </c>
      <c r="DD319" s="44">
        <f t="shared" si="579"/>
        <v>0</v>
      </c>
      <c r="DE319" s="44">
        <f t="shared" si="579"/>
        <v>0</v>
      </c>
      <c r="DF319" s="44">
        <f t="shared" si="579"/>
        <v>0</v>
      </c>
      <c r="DG319" s="44">
        <f t="shared" si="579"/>
        <v>0</v>
      </c>
      <c r="DH319" s="44">
        <f t="shared" si="579"/>
        <v>0</v>
      </c>
      <c r="DI319" s="44">
        <f t="shared" si="579"/>
        <v>0</v>
      </c>
      <c r="DJ319" s="44">
        <f t="shared" si="579"/>
        <v>0</v>
      </c>
      <c r="DK319" s="44">
        <f t="shared" si="579"/>
        <v>0</v>
      </c>
      <c r="DL319" s="44">
        <f t="shared" si="579"/>
        <v>0</v>
      </c>
      <c r="DM319" s="44">
        <f t="shared" si="579"/>
        <v>0</v>
      </c>
      <c r="DN319" s="44">
        <f t="shared" si="579"/>
        <v>0</v>
      </c>
      <c r="DO319" s="44">
        <f t="shared" si="579"/>
        <v>0</v>
      </c>
      <c r="DP319" s="44">
        <f t="shared" si="579"/>
        <v>0</v>
      </c>
      <c r="DQ319" s="44">
        <f t="shared" si="579"/>
        <v>0</v>
      </c>
      <c r="DR319" s="44">
        <f t="shared" si="579"/>
        <v>0</v>
      </c>
      <c r="DS319" s="44">
        <f t="shared" si="579"/>
        <v>0</v>
      </c>
      <c r="DT319" s="44">
        <f t="shared" si="579"/>
        <v>0</v>
      </c>
      <c r="DU319" s="44">
        <f t="shared" si="579"/>
        <v>0</v>
      </c>
      <c r="DV319" s="44">
        <f t="shared" si="579"/>
        <v>0</v>
      </c>
      <c r="DW319" s="44">
        <f t="shared" si="579"/>
        <v>0</v>
      </c>
      <c r="DX319" s="44">
        <f t="shared" si="579"/>
        <v>0</v>
      </c>
      <c r="DY319" s="44">
        <f t="shared" si="579"/>
        <v>0</v>
      </c>
      <c r="DZ319" s="44">
        <f t="shared" si="579"/>
        <v>0</v>
      </c>
      <c r="EA319" s="44">
        <f t="shared" ref="EA319:FF319" si="580">ROUND((EA79/EA47),6)</f>
        <v>0</v>
      </c>
      <c r="EB319" s="44">
        <f t="shared" si="580"/>
        <v>0</v>
      </c>
      <c r="EC319" s="44">
        <f t="shared" si="580"/>
        <v>0</v>
      </c>
      <c r="ED319" s="44">
        <f t="shared" si="580"/>
        <v>0</v>
      </c>
      <c r="EE319" s="44">
        <f t="shared" si="580"/>
        <v>0</v>
      </c>
      <c r="EF319" s="44">
        <f t="shared" si="580"/>
        <v>0</v>
      </c>
      <c r="EG319" s="44">
        <f t="shared" si="580"/>
        <v>0</v>
      </c>
      <c r="EH319" s="44">
        <f t="shared" si="580"/>
        <v>0</v>
      </c>
      <c r="EI319" s="44">
        <f t="shared" si="580"/>
        <v>0</v>
      </c>
      <c r="EJ319" s="44">
        <f t="shared" si="580"/>
        <v>0</v>
      </c>
      <c r="EK319" s="44">
        <f t="shared" si="580"/>
        <v>0</v>
      </c>
      <c r="EL319" s="44">
        <f t="shared" si="580"/>
        <v>0</v>
      </c>
      <c r="EM319" s="44">
        <f t="shared" si="580"/>
        <v>0</v>
      </c>
      <c r="EN319" s="44">
        <f t="shared" si="580"/>
        <v>0</v>
      </c>
      <c r="EO319" s="44">
        <f t="shared" si="580"/>
        <v>0</v>
      </c>
      <c r="EP319" s="44">
        <f t="shared" si="580"/>
        <v>0</v>
      </c>
      <c r="EQ319" s="44">
        <f t="shared" si="580"/>
        <v>0</v>
      </c>
      <c r="ER319" s="44">
        <f t="shared" si="580"/>
        <v>0</v>
      </c>
      <c r="ES319" s="44">
        <f t="shared" si="580"/>
        <v>0</v>
      </c>
      <c r="ET319" s="44">
        <f t="shared" si="580"/>
        <v>0</v>
      </c>
      <c r="EU319" s="44">
        <f t="shared" si="580"/>
        <v>0</v>
      </c>
      <c r="EV319" s="44">
        <f t="shared" si="580"/>
        <v>0</v>
      </c>
      <c r="EW319" s="44">
        <f t="shared" si="580"/>
        <v>0</v>
      </c>
      <c r="EX319" s="44">
        <f t="shared" si="580"/>
        <v>0</v>
      </c>
      <c r="EY319" s="44">
        <f t="shared" si="580"/>
        <v>0</v>
      </c>
      <c r="EZ319" s="44">
        <f t="shared" si="580"/>
        <v>0</v>
      </c>
      <c r="FA319" s="44">
        <f t="shared" si="580"/>
        <v>0</v>
      </c>
      <c r="FB319" s="44">
        <f t="shared" si="580"/>
        <v>0</v>
      </c>
      <c r="FC319" s="44">
        <f t="shared" si="580"/>
        <v>0</v>
      </c>
      <c r="FD319" s="44">
        <f t="shared" si="580"/>
        <v>0</v>
      </c>
      <c r="FE319" s="44">
        <f t="shared" si="580"/>
        <v>0</v>
      </c>
      <c r="FF319" s="44">
        <f t="shared" si="580"/>
        <v>0</v>
      </c>
      <c r="FG319" s="44">
        <f t="shared" ref="FG319:FX319" si="581">ROUND((FG79/FG47),6)</f>
        <v>0</v>
      </c>
      <c r="FH319" s="44">
        <f t="shared" si="581"/>
        <v>0</v>
      </c>
      <c r="FI319" s="44">
        <f t="shared" si="581"/>
        <v>0</v>
      </c>
      <c r="FJ319" s="44">
        <f t="shared" si="581"/>
        <v>0</v>
      </c>
      <c r="FK319" s="44">
        <f t="shared" si="581"/>
        <v>0</v>
      </c>
      <c r="FL319" s="44">
        <f t="shared" si="581"/>
        <v>0</v>
      </c>
      <c r="FM319" s="44">
        <f t="shared" si="581"/>
        <v>0</v>
      </c>
      <c r="FN319" s="44">
        <f t="shared" si="581"/>
        <v>0</v>
      </c>
      <c r="FO319" s="44">
        <f t="shared" si="581"/>
        <v>0</v>
      </c>
      <c r="FP319" s="44">
        <f t="shared" si="581"/>
        <v>0</v>
      </c>
      <c r="FQ319" s="44">
        <f t="shared" si="581"/>
        <v>0</v>
      </c>
      <c r="FR319" s="44">
        <f t="shared" si="581"/>
        <v>0</v>
      </c>
      <c r="FS319" s="44">
        <f t="shared" si="581"/>
        <v>0</v>
      </c>
      <c r="FT319" s="44">
        <f t="shared" si="581"/>
        <v>0</v>
      </c>
      <c r="FU319" s="44">
        <f t="shared" si="581"/>
        <v>0</v>
      </c>
      <c r="FV319" s="44">
        <f t="shared" si="581"/>
        <v>0</v>
      </c>
      <c r="FW319" s="44">
        <f t="shared" si="581"/>
        <v>0</v>
      </c>
      <c r="FX319" s="44">
        <f t="shared" si="581"/>
        <v>0</v>
      </c>
      <c r="FY319" s="44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717</v>
      </c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718</v>
      </c>
      <c r="B321" s="7" t="s">
        <v>719</v>
      </c>
      <c r="C321" s="44">
        <f t="shared" ref="C321:AH321" si="582">ROUND((C80/C47),6)</f>
        <v>5.7070000000000003E-3</v>
      </c>
      <c r="D321" s="44">
        <f t="shared" si="582"/>
        <v>1.9972E-2</v>
      </c>
      <c r="E321" s="44">
        <f t="shared" si="582"/>
        <v>5.8939999999999999E-3</v>
      </c>
      <c r="F321" s="44">
        <f t="shared" si="582"/>
        <v>3.79E-4</v>
      </c>
      <c r="G321" s="44">
        <f t="shared" si="582"/>
        <v>4.8799999999999998E-3</v>
      </c>
      <c r="H321" s="44">
        <f t="shared" si="582"/>
        <v>2.715E-3</v>
      </c>
      <c r="I321" s="44">
        <f t="shared" si="582"/>
        <v>8.7819999999999999E-3</v>
      </c>
      <c r="J321" s="44">
        <f t="shared" si="582"/>
        <v>0</v>
      </c>
      <c r="K321" s="44">
        <f t="shared" si="582"/>
        <v>0</v>
      </c>
      <c r="L321" s="44">
        <f t="shared" si="582"/>
        <v>7.3039999999999997E-3</v>
      </c>
      <c r="M321" s="44">
        <f t="shared" si="582"/>
        <v>4.5310000000000003E-3</v>
      </c>
      <c r="N321" s="44">
        <f t="shared" si="582"/>
        <v>1.0808E-2</v>
      </c>
      <c r="O321" s="44">
        <f t="shared" si="582"/>
        <v>1.2982E-2</v>
      </c>
      <c r="P321" s="44">
        <f t="shared" si="582"/>
        <v>0</v>
      </c>
      <c r="Q321" s="44">
        <f t="shared" si="582"/>
        <v>1.1028E-2</v>
      </c>
      <c r="R321" s="44">
        <f t="shared" si="582"/>
        <v>0</v>
      </c>
      <c r="S321" s="44">
        <f t="shared" si="582"/>
        <v>0</v>
      </c>
      <c r="T321" s="44">
        <f t="shared" si="582"/>
        <v>0</v>
      </c>
      <c r="U321" s="44">
        <f t="shared" si="582"/>
        <v>4.3540000000000002E-3</v>
      </c>
      <c r="V321" s="44">
        <f t="shared" si="582"/>
        <v>0</v>
      </c>
      <c r="W321" s="44">
        <f t="shared" si="582"/>
        <v>0</v>
      </c>
      <c r="X321" s="44">
        <f t="shared" si="582"/>
        <v>8.5220000000000001E-3</v>
      </c>
      <c r="Y321" s="44">
        <f t="shared" si="582"/>
        <v>0</v>
      </c>
      <c r="Z321" s="44">
        <f t="shared" si="582"/>
        <v>0</v>
      </c>
      <c r="AA321" s="44">
        <f t="shared" si="582"/>
        <v>7.9439999999999997E-3</v>
      </c>
      <c r="AB321" s="44">
        <f t="shared" si="582"/>
        <v>1.0104E-2</v>
      </c>
      <c r="AC321" s="44">
        <f t="shared" si="582"/>
        <v>8.1460000000000005E-3</v>
      </c>
      <c r="AD321" s="44">
        <f t="shared" si="582"/>
        <v>8.3809999999999996E-3</v>
      </c>
      <c r="AE321" s="44">
        <f t="shared" si="582"/>
        <v>6.3090000000000004E-3</v>
      </c>
      <c r="AF321" s="44">
        <f t="shared" si="582"/>
        <v>3.1410000000000001E-3</v>
      </c>
      <c r="AG321" s="44">
        <f t="shared" si="582"/>
        <v>5.5300000000000002E-3</v>
      </c>
      <c r="AH321" s="44">
        <f t="shared" si="582"/>
        <v>0</v>
      </c>
      <c r="AI321" s="44">
        <f t="shared" ref="AI321:BN321" si="583">ROUND((AI80/AI47),6)</f>
        <v>0</v>
      </c>
      <c r="AJ321" s="44">
        <f t="shared" si="583"/>
        <v>0</v>
      </c>
      <c r="AK321" s="44">
        <f t="shared" si="583"/>
        <v>0</v>
      </c>
      <c r="AL321" s="44">
        <f t="shared" si="583"/>
        <v>4.9290000000000002E-3</v>
      </c>
      <c r="AM321" s="44">
        <f t="shared" si="583"/>
        <v>0</v>
      </c>
      <c r="AN321" s="44">
        <f t="shared" si="583"/>
        <v>0</v>
      </c>
      <c r="AO321" s="44">
        <f t="shared" si="583"/>
        <v>0</v>
      </c>
      <c r="AP321" s="44">
        <f t="shared" si="583"/>
        <v>6.0679999999999996E-3</v>
      </c>
      <c r="AQ321" s="44">
        <f t="shared" si="583"/>
        <v>0</v>
      </c>
      <c r="AR321" s="44">
        <f t="shared" si="583"/>
        <v>9.5899999999999996E-3</v>
      </c>
      <c r="AS321" s="44">
        <f t="shared" si="583"/>
        <v>1.7440000000000001E-3</v>
      </c>
      <c r="AT321" s="44">
        <f t="shared" si="583"/>
        <v>0</v>
      </c>
      <c r="AU321" s="44">
        <f t="shared" si="583"/>
        <v>0</v>
      </c>
      <c r="AV321" s="44">
        <f t="shared" si="583"/>
        <v>0</v>
      </c>
      <c r="AW321" s="44">
        <f t="shared" si="583"/>
        <v>0</v>
      </c>
      <c r="AX321" s="44">
        <f t="shared" si="583"/>
        <v>0</v>
      </c>
      <c r="AY321" s="44">
        <f t="shared" si="583"/>
        <v>0</v>
      </c>
      <c r="AZ321" s="44">
        <f t="shared" si="583"/>
        <v>8.1539999999999998E-3</v>
      </c>
      <c r="BA321" s="44">
        <f t="shared" si="583"/>
        <v>7.9660000000000009E-3</v>
      </c>
      <c r="BB321" s="44">
        <f t="shared" si="583"/>
        <v>3.7000000000000002E-3</v>
      </c>
      <c r="BC321" s="44">
        <f t="shared" si="583"/>
        <v>2.2745999999999999E-2</v>
      </c>
      <c r="BD321" s="44">
        <f t="shared" si="583"/>
        <v>1.1693E-2</v>
      </c>
      <c r="BE321" s="44">
        <f t="shared" si="583"/>
        <v>1.3537E-2</v>
      </c>
      <c r="BF321" s="44">
        <f t="shared" si="583"/>
        <v>1.3816E-2</v>
      </c>
      <c r="BG321" s="44">
        <f t="shared" si="583"/>
        <v>0</v>
      </c>
      <c r="BH321" s="44">
        <f t="shared" si="583"/>
        <v>0</v>
      </c>
      <c r="BI321" s="44">
        <f t="shared" si="583"/>
        <v>0</v>
      </c>
      <c r="BJ321" s="44">
        <f t="shared" si="583"/>
        <v>6.2220000000000001E-3</v>
      </c>
      <c r="BK321" s="44">
        <f t="shared" si="583"/>
        <v>6.3749999999999996E-3</v>
      </c>
      <c r="BL321" s="44">
        <f t="shared" si="583"/>
        <v>0</v>
      </c>
      <c r="BM321" s="44">
        <f t="shared" si="583"/>
        <v>0</v>
      </c>
      <c r="BN321" s="44">
        <f t="shared" si="583"/>
        <v>0</v>
      </c>
      <c r="BO321" s="44">
        <f t="shared" ref="BO321:CT321" si="584">ROUND((BO80/BO47),6)</f>
        <v>2.2590000000000002E-3</v>
      </c>
      <c r="BP321" s="44">
        <f t="shared" si="584"/>
        <v>0</v>
      </c>
      <c r="BQ321" s="44">
        <f t="shared" si="584"/>
        <v>7.1700000000000002E-3</v>
      </c>
      <c r="BR321" s="44">
        <f t="shared" si="584"/>
        <v>6.3680000000000004E-3</v>
      </c>
      <c r="BS321" s="44">
        <f t="shared" si="584"/>
        <v>4.9610000000000001E-3</v>
      </c>
      <c r="BT321" s="44">
        <f t="shared" si="584"/>
        <v>2.6329999999999999E-3</v>
      </c>
      <c r="BU321" s="44">
        <f t="shared" si="584"/>
        <v>4.2830000000000003E-3</v>
      </c>
      <c r="BV321" s="44">
        <f t="shared" si="584"/>
        <v>1.717E-3</v>
      </c>
      <c r="BW321" s="44">
        <f t="shared" si="584"/>
        <v>5.3959999999999998E-3</v>
      </c>
      <c r="BX321" s="44">
        <f t="shared" si="584"/>
        <v>0</v>
      </c>
      <c r="BY321" s="44">
        <f t="shared" si="584"/>
        <v>0</v>
      </c>
      <c r="BZ321" s="44">
        <f t="shared" si="584"/>
        <v>0</v>
      </c>
      <c r="CA321" s="44">
        <f t="shared" si="584"/>
        <v>0</v>
      </c>
      <c r="CB321" s="44">
        <f t="shared" si="584"/>
        <v>1.0130999999999999E-2</v>
      </c>
      <c r="CC321" s="44">
        <f t="shared" si="584"/>
        <v>0</v>
      </c>
      <c r="CD321" s="44">
        <f t="shared" si="584"/>
        <v>0</v>
      </c>
      <c r="CE321" s="44">
        <f t="shared" si="584"/>
        <v>0</v>
      </c>
      <c r="CF321" s="44">
        <f t="shared" si="584"/>
        <v>0</v>
      </c>
      <c r="CG321" s="44">
        <f t="shared" si="584"/>
        <v>4.6249999999999998E-3</v>
      </c>
      <c r="CH321" s="44">
        <f t="shared" si="584"/>
        <v>0</v>
      </c>
      <c r="CI321" s="44">
        <f t="shared" si="584"/>
        <v>2.4889999999999999E-3</v>
      </c>
      <c r="CJ321" s="44">
        <f t="shared" si="584"/>
        <v>2.9849999999999998E-3</v>
      </c>
      <c r="CK321" s="44">
        <f t="shared" si="584"/>
        <v>4.1079999999999997E-3</v>
      </c>
      <c r="CL321" s="44">
        <f t="shared" si="584"/>
        <v>9.3790000000000002E-3</v>
      </c>
      <c r="CM321" s="44">
        <f t="shared" si="584"/>
        <v>5.1460000000000004E-3</v>
      </c>
      <c r="CN321" s="44">
        <f t="shared" si="584"/>
        <v>9.0109999999999999E-3</v>
      </c>
      <c r="CO321" s="44">
        <f t="shared" si="584"/>
        <v>5.9909999999999998E-3</v>
      </c>
      <c r="CP321" s="44">
        <f t="shared" si="584"/>
        <v>4.1469999999999996E-3</v>
      </c>
      <c r="CQ321" s="44">
        <f t="shared" si="584"/>
        <v>0</v>
      </c>
      <c r="CR321" s="44">
        <f t="shared" si="584"/>
        <v>3.9280000000000001E-3</v>
      </c>
      <c r="CS321" s="44">
        <f t="shared" si="584"/>
        <v>0</v>
      </c>
      <c r="CT321" s="44">
        <f t="shared" si="584"/>
        <v>0</v>
      </c>
      <c r="CU321" s="44">
        <f t="shared" ref="CU321:DZ321" si="585">ROUND((CU80/CU47),6)</f>
        <v>1.1331000000000001E-2</v>
      </c>
      <c r="CV321" s="44">
        <f t="shared" si="585"/>
        <v>7.5909999999999997E-3</v>
      </c>
      <c r="CW321" s="44">
        <f t="shared" si="585"/>
        <v>0</v>
      </c>
      <c r="CX321" s="44">
        <f t="shared" si="585"/>
        <v>0</v>
      </c>
      <c r="CY321" s="44">
        <f t="shared" si="585"/>
        <v>0</v>
      </c>
      <c r="CZ321" s="44">
        <f t="shared" si="585"/>
        <v>2.2239999999999998E-3</v>
      </c>
      <c r="DA321" s="44">
        <f t="shared" si="585"/>
        <v>0</v>
      </c>
      <c r="DB321" s="44">
        <f t="shared" si="585"/>
        <v>0</v>
      </c>
      <c r="DC321" s="44">
        <f t="shared" si="585"/>
        <v>7.2259999999999998E-3</v>
      </c>
      <c r="DD321" s="44">
        <f t="shared" si="585"/>
        <v>0</v>
      </c>
      <c r="DE321" s="44">
        <f t="shared" si="585"/>
        <v>2.251E-3</v>
      </c>
      <c r="DF321" s="44">
        <f t="shared" si="585"/>
        <v>8.0359999999999997E-3</v>
      </c>
      <c r="DG321" s="44">
        <f t="shared" si="585"/>
        <v>1.431E-3</v>
      </c>
      <c r="DH321" s="44">
        <f t="shared" si="585"/>
        <v>4.522E-3</v>
      </c>
      <c r="DI321" s="44">
        <f t="shared" si="585"/>
        <v>0</v>
      </c>
      <c r="DJ321" s="44">
        <f t="shared" si="585"/>
        <v>6.2370000000000004E-3</v>
      </c>
      <c r="DK321" s="44">
        <f t="shared" si="585"/>
        <v>6.4739999999999997E-3</v>
      </c>
      <c r="DL321" s="44">
        <f t="shared" si="585"/>
        <v>0</v>
      </c>
      <c r="DM321" s="44">
        <f t="shared" si="585"/>
        <v>1.1873999999999999E-2</v>
      </c>
      <c r="DN321" s="44">
        <f t="shared" si="585"/>
        <v>1.488E-3</v>
      </c>
      <c r="DO321" s="44">
        <f t="shared" si="585"/>
        <v>1.75E-3</v>
      </c>
      <c r="DP321" s="44">
        <f t="shared" si="585"/>
        <v>0</v>
      </c>
      <c r="DQ321" s="44">
        <f t="shared" si="585"/>
        <v>0</v>
      </c>
      <c r="DR321" s="44">
        <f t="shared" si="585"/>
        <v>0</v>
      </c>
      <c r="DS321" s="44">
        <f t="shared" si="585"/>
        <v>0</v>
      </c>
      <c r="DT321" s="44">
        <f t="shared" si="585"/>
        <v>0</v>
      </c>
      <c r="DU321" s="44">
        <f t="shared" si="585"/>
        <v>0</v>
      </c>
      <c r="DV321" s="44">
        <f t="shared" si="585"/>
        <v>0</v>
      </c>
      <c r="DW321" s="44">
        <f t="shared" si="585"/>
        <v>7.9900000000000001E-4</v>
      </c>
      <c r="DX321" s="44">
        <f t="shared" si="585"/>
        <v>2.3500000000000001E-3</v>
      </c>
      <c r="DY321" s="44">
        <f t="shared" si="585"/>
        <v>4.4330000000000003E-3</v>
      </c>
      <c r="DZ321" s="44">
        <f t="shared" si="585"/>
        <v>2.9060000000000002E-3</v>
      </c>
      <c r="EA321" s="44">
        <f t="shared" ref="EA321:FF321" si="586">ROUND((EA80/EA47),6)</f>
        <v>4.9299999999999995E-4</v>
      </c>
      <c r="EB321" s="44">
        <f t="shared" si="586"/>
        <v>5.6369999999999996E-3</v>
      </c>
      <c r="EC321" s="44">
        <f t="shared" si="586"/>
        <v>0</v>
      </c>
      <c r="ED321" s="44">
        <f t="shared" si="586"/>
        <v>1.1329999999999999E-3</v>
      </c>
      <c r="EE321" s="44">
        <f t="shared" si="586"/>
        <v>0</v>
      </c>
      <c r="EF321" s="44">
        <f t="shared" si="586"/>
        <v>0</v>
      </c>
      <c r="EG321" s="44">
        <f t="shared" si="586"/>
        <v>0</v>
      </c>
      <c r="EH321" s="44">
        <f t="shared" si="586"/>
        <v>0</v>
      </c>
      <c r="EI321" s="44">
        <f t="shared" si="586"/>
        <v>0</v>
      </c>
      <c r="EJ321" s="44">
        <f t="shared" si="586"/>
        <v>0</v>
      </c>
      <c r="EK321" s="44">
        <f t="shared" si="586"/>
        <v>8.7299999999999997E-4</v>
      </c>
      <c r="EL321" s="44">
        <f t="shared" si="586"/>
        <v>0</v>
      </c>
      <c r="EM321" s="44">
        <f t="shared" si="586"/>
        <v>8.6339999999999993E-3</v>
      </c>
      <c r="EN321" s="44">
        <f t="shared" si="586"/>
        <v>3.1080000000000001E-3</v>
      </c>
      <c r="EO321" s="44">
        <f t="shared" si="586"/>
        <v>1.639E-3</v>
      </c>
      <c r="EP321" s="44">
        <f t="shared" si="586"/>
        <v>6.9239999999999996E-3</v>
      </c>
      <c r="EQ321" s="44">
        <f t="shared" si="586"/>
        <v>1.475E-3</v>
      </c>
      <c r="ER321" s="44">
        <f t="shared" si="586"/>
        <v>1.0151E-2</v>
      </c>
      <c r="ES321" s="44">
        <f t="shared" si="586"/>
        <v>0</v>
      </c>
      <c r="ET321" s="44">
        <f t="shared" si="586"/>
        <v>6.7039999999999999E-3</v>
      </c>
      <c r="EU321" s="44">
        <f t="shared" si="586"/>
        <v>0</v>
      </c>
      <c r="EV321" s="44">
        <f t="shared" si="586"/>
        <v>0</v>
      </c>
      <c r="EW321" s="44">
        <f t="shared" si="586"/>
        <v>2.085E-3</v>
      </c>
      <c r="EX321" s="44">
        <f t="shared" si="586"/>
        <v>8.2970000000000006E-3</v>
      </c>
      <c r="EY321" s="44">
        <f t="shared" si="586"/>
        <v>0</v>
      </c>
      <c r="EZ321" s="44">
        <f t="shared" si="586"/>
        <v>0</v>
      </c>
      <c r="FA321" s="44">
        <f t="shared" si="586"/>
        <v>1.884E-3</v>
      </c>
      <c r="FB321" s="44">
        <f t="shared" si="586"/>
        <v>1.7979999999999999E-3</v>
      </c>
      <c r="FC321" s="44">
        <f t="shared" si="586"/>
        <v>3.392E-3</v>
      </c>
      <c r="FD321" s="44">
        <f t="shared" si="586"/>
        <v>0</v>
      </c>
      <c r="FE321" s="44">
        <f t="shared" si="586"/>
        <v>7.156E-3</v>
      </c>
      <c r="FF321" s="44">
        <f t="shared" si="586"/>
        <v>0</v>
      </c>
      <c r="FG321" s="44">
        <f t="shared" ref="FG321:FX321" si="587">ROUND((FG80/FG47),6)</f>
        <v>0</v>
      </c>
      <c r="FH321" s="44">
        <f t="shared" si="587"/>
        <v>3.4510000000000001E-3</v>
      </c>
      <c r="FI321" s="44">
        <f t="shared" si="587"/>
        <v>3.9329999999999999E-3</v>
      </c>
      <c r="FJ321" s="44">
        <f t="shared" si="587"/>
        <v>2.1299999999999999E-3</v>
      </c>
      <c r="FK321" s="44">
        <f t="shared" si="587"/>
        <v>2.7669999999999999E-3</v>
      </c>
      <c r="FL321" s="44">
        <f t="shared" si="587"/>
        <v>2.1129999999999999E-3</v>
      </c>
      <c r="FM321" s="44">
        <f t="shared" si="587"/>
        <v>1.034E-3</v>
      </c>
      <c r="FN321" s="44">
        <f t="shared" si="587"/>
        <v>0</v>
      </c>
      <c r="FO321" s="44">
        <f t="shared" si="587"/>
        <v>1.3339999999999999E-3</v>
      </c>
      <c r="FP321" s="44">
        <f t="shared" si="587"/>
        <v>2.369E-3</v>
      </c>
      <c r="FQ321" s="44">
        <f t="shared" si="587"/>
        <v>3.2980000000000002E-3</v>
      </c>
      <c r="FR321" s="44">
        <f t="shared" si="587"/>
        <v>4.3470000000000002E-3</v>
      </c>
      <c r="FS321" s="44">
        <f t="shared" si="587"/>
        <v>3.3799999999999998E-4</v>
      </c>
      <c r="FT321" s="44">
        <f t="shared" si="587"/>
        <v>4.15E-4</v>
      </c>
      <c r="FU321" s="44">
        <f t="shared" si="587"/>
        <v>1.0357E-2</v>
      </c>
      <c r="FV321" s="44">
        <f t="shared" si="587"/>
        <v>3.8059999999999999E-3</v>
      </c>
      <c r="FW321" s="44">
        <f t="shared" si="587"/>
        <v>0</v>
      </c>
      <c r="FX321" s="44">
        <f t="shared" si="587"/>
        <v>1.6209000000000001E-2</v>
      </c>
      <c r="FY321" s="44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720</v>
      </c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721</v>
      </c>
      <c r="B323" s="7" t="s">
        <v>722</v>
      </c>
      <c r="C323" s="44">
        <f t="shared" ref="C323:AH323" si="588">SUM(C315:C321)</f>
        <v>3.2968999999999998E-2</v>
      </c>
      <c r="D323" s="44">
        <f t="shared" si="588"/>
        <v>4.6972E-2</v>
      </c>
      <c r="E323" s="44">
        <f t="shared" si="588"/>
        <v>3.1581999999999999E-2</v>
      </c>
      <c r="F323" s="44">
        <f t="shared" si="588"/>
        <v>2.7379000000000001E-2</v>
      </c>
      <c r="G323" s="44">
        <f t="shared" si="588"/>
        <v>2.8164999999999999E-2</v>
      </c>
      <c r="H323" s="44">
        <f t="shared" si="588"/>
        <v>2.9714999999999998E-2</v>
      </c>
      <c r="I323" s="44">
        <f t="shared" si="588"/>
        <v>3.6362999999999999E-2</v>
      </c>
      <c r="J323" s="44">
        <f t="shared" si="588"/>
        <v>2.7E-2</v>
      </c>
      <c r="K323" s="44">
        <f t="shared" si="588"/>
        <v>2.7E-2</v>
      </c>
      <c r="L323" s="44">
        <f t="shared" si="588"/>
        <v>3.0198999999999997E-2</v>
      </c>
      <c r="M323" s="44">
        <f t="shared" si="588"/>
        <v>2.6477999999999998E-2</v>
      </c>
      <c r="N323" s="44">
        <f t="shared" si="588"/>
        <v>3.0515E-2</v>
      </c>
      <c r="O323" s="44">
        <f t="shared" si="588"/>
        <v>4.0469000000000005E-2</v>
      </c>
      <c r="P323" s="44">
        <f t="shared" si="588"/>
        <v>2.7140000000000001E-2</v>
      </c>
      <c r="Q323" s="44">
        <f t="shared" si="588"/>
        <v>3.8027999999999999E-2</v>
      </c>
      <c r="R323" s="44">
        <f t="shared" si="588"/>
        <v>2.4909000000000001E-2</v>
      </c>
      <c r="S323" s="44">
        <f t="shared" si="588"/>
        <v>2.2013999999999999E-2</v>
      </c>
      <c r="T323" s="44">
        <f t="shared" si="588"/>
        <v>2.0301E-2</v>
      </c>
      <c r="U323" s="44">
        <f t="shared" si="588"/>
        <v>2.4154999999999999E-2</v>
      </c>
      <c r="V323" s="44">
        <f t="shared" si="588"/>
        <v>2.7E-2</v>
      </c>
      <c r="W323" s="44">
        <f t="shared" si="588"/>
        <v>2.7E-2</v>
      </c>
      <c r="X323" s="44">
        <f t="shared" si="588"/>
        <v>2.0542000000000001E-2</v>
      </c>
      <c r="Y323" s="44">
        <f t="shared" si="588"/>
        <v>2.0498000000000002E-2</v>
      </c>
      <c r="Z323" s="44">
        <f t="shared" si="588"/>
        <v>2.4951000000000001E-2</v>
      </c>
      <c r="AA323" s="44">
        <f t="shared" si="588"/>
        <v>3.3938999999999997E-2</v>
      </c>
      <c r="AB323" s="44">
        <f t="shared" si="588"/>
        <v>3.6126999999999999E-2</v>
      </c>
      <c r="AC323" s="44">
        <f t="shared" si="588"/>
        <v>2.5128000000000001E-2</v>
      </c>
      <c r="AD323" s="44">
        <f t="shared" si="588"/>
        <v>2.4073999999999998E-2</v>
      </c>
      <c r="AE323" s="44">
        <f t="shared" si="588"/>
        <v>1.7013E-2</v>
      </c>
      <c r="AF323" s="44">
        <f t="shared" si="588"/>
        <v>1.0815E-2</v>
      </c>
      <c r="AG323" s="44">
        <f t="shared" si="588"/>
        <v>1.9011E-2</v>
      </c>
      <c r="AH323" s="44">
        <f t="shared" si="588"/>
        <v>2.366E-2</v>
      </c>
      <c r="AI323" s="44">
        <f t="shared" ref="AI323:CT323" si="589">SUM(AI315:AI321)</f>
        <v>2.7E-2</v>
      </c>
      <c r="AJ323" s="44">
        <f t="shared" si="589"/>
        <v>1.9788E-2</v>
      </c>
      <c r="AK323" s="44">
        <f t="shared" si="589"/>
        <v>1.728E-2</v>
      </c>
      <c r="AL323" s="44">
        <f t="shared" si="589"/>
        <v>3.1928999999999999E-2</v>
      </c>
      <c r="AM323" s="44">
        <f t="shared" si="589"/>
        <v>1.7449000000000003E-2</v>
      </c>
      <c r="AN323" s="44">
        <f t="shared" si="589"/>
        <v>2.3902999999999997E-2</v>
      </c>
      <c r="AO323" s="44">
        <f t="shared" si="589"/>
        <v>2.3656E-2</v>
      </c>
      <c r="AP323" s="44">
        <f t="shared" si="589"/>
        <v>3.2608999999999999E-2</v>
      </c>
      <c r="AQ323" s="44">
        <f t="shared" si="589"/>
        <v>1.6558999999999997E-2</v>
      </c>
      <c r="AR323" s="44">
        <f t="shared" si="589"/>
        <v>3.603E-2</v>
      </c>
      <c r="AS323" s="44">
        <f t="shared" si="589"/>
        <v>1.4503E-2</v>
      </c>
      <c r="AT323" s="44">
        <f t="shared" si="589"/>
        <v>2.7E-2</v>
      </c>
      <c r="AU323" s="44">
        <f t="shared" si="589"/>
        <v>2.0187999999999998E-2</v>
      </c>
      <c r="AV323" s="44">
        <f t="shared" si="589"/>
        <v>2.6359E-2</v>
      </c>
      <c r="AW323" s="44">
        <f t="shared" si="589"/>
        <v>2.1222000000000001E-2</v>
      </c>
      <c r="AX323" s="44">
        <f t="shared" si="589"/>
        <v>1.7797999999999998E-2</v>
      </c>
      <c r="AY323" s="44">
        <f t="shared" si="589"/>
        <v>2.7E-2</v>
      </c>
      <c r="AZ323" s="44">
        <f t="shared" si="589"/>
        <v>2.3445000000000001E-2</v>
      </c>
      <c r="BA323" s="44">
        <f t="shared" si="589"/>
        <v>3.0859999999999999E-2</v>
      </c>
      <c r="BB323" s="44">
        <f t="shared" si="589"/>
        <v>2.4384000000000003E-2</v>
      </c>
      <c r="BC323" s="44">
        <f t="shared" si="589"/>
        <v>4.3461E-2</v>
      </c>
      <c r="BD323" s="44">
        <f t="shared" si="589"/>
        <v>3.8692999999999998E-2</v>
      </c>
      <c r="BE323" s="44">
        <f t="shared" si="589"/>
        <v>3.7352999999999997E-2</v>
      </c>
      <c r="BF323" s="44">
        <f t="shared" si="589"/>
        <v>4.0815999999999998E-2</v>
      </c>
      <c r="BG323" s="44">
        <f t="shared" si="589"/>
        <v>2.7E-2</v>
      </c>
      <c r="BH323" s="44">
        <f t="shared" si="589"/>
        <v>2.2419000000000001E-2</v>
      </c>
      <c r="BI323" s="44">
        <f t="shared" si="589"/>
        <v>9.4330000000000004E-3</v>
      </c>
      <c r="BJ323" s="44">
        <f t="shared" si="589"/>
        <v>3.0386000000000003E-2</v>
      </c>
      <c r="BK323" s="44">
        <f t="shared" si="589"/>
        <v>3.1834000000000001E-2</v>
      </c>
      <c r="BL323" s="44">
        <f t="shared" si="589"/>
        <v>2.7E-2</v>
      </c>
      <c r="BM323" s="44">
        <f t="shared" si="589"/>
        <v>2.3099999999999999E-2</v>
      </c>
      <c r="BN323" s="44">
        <f t="shared" si="589"/>
        <v>2.7E-2</v>
      </c>
      <c r="BO323" s="44">
        <f t="shared" si="589"/>
        <v>1.8461999999999999E-2</v>
      </c>
      <c r="BP323" s="44">
        <f t="shared" si="589"/>
        <v>2.2702000000000003E-2</v>
      </c>
      <c r="BQ323" s="44">
        <f t="shared" si="589"/>
        <v>2.9929000000000001E-2</v>
      </c>
      <c r="BR323" s="44">
        <f t="shared" si="589"/>
        <v>1.2068000000000001E-2</v>
      </c>
      <c r="BS323" s="44">
        <f t="shared" si="589"/>
        <v>8.1919999999999996E-3</v>
      </c>
      <c r="BT323" s="44">
        <f t="shared" si="589"/>
        <v>7.7080000000000004E-3</v>
      </c>
      <c r="BU323" s="44">
        <f t="shared" si="589"/>
        <v>1.9094E-2</v>
      </c>
      <c r="BV323" s="44">
        <f t="shared" si="589"/>
        <v>1.5505E-2</v>
      </c>
      <c r="BW323" s="44">
        <f t="shared" si="589"/>
        <v>2.0895999999999998E-2</v>
      </c>
      <c r="BX323" s="44">
        <f t="shared" si="589"/>
        <v>1.7599E-2</v>
      </c>
      <c r="BY323" s="44">
        <f t="shared" si="589"/>
        <v>2.4780999999999997E-2</v>
      </c>
      <c r="BZ323" s="44">
        <f t="shared" si="589"/>
        <v>2.7E-2</v>
      </c>
      <c r="CA323" s="44">
        <f t="shared" si="589"/>
        <v>2.3040999999999999E-2</v>
      </c>
      <c r="CB323" s="44">
        <f t="shared" si="589"/>
        <v>3.7130999999999997E-2</v>
      </c>
      <c r="CC323" s="44">
        <f t="shared" si="589"/>
        <v>2.3199000000000001E-2</v>
      </c>
      <c r="CD323" s="44">
        <f t="shared" si="589"/>
        <v>2.4309000000000001E-2</v>
      </c>
      <c r="CE323" s="44">
        <f t="shared" si="589"/>
        <v>2.7E-2</v>
      </c>
      <c r="CF323" s="44">
        <f t="shared" si="589"/>
        <v>2.7611E-2</v>
      </c>
      <c r="CG323" s="44">
        <f t="shared" si="589"/>
        <v>3.1625E-2</v>
      </c>
      <c r="CH323" s="44">
        <f t="shared" si="589"/>
        <v>2.3188E-2</v>
      </c>
      <c r="CI323" s="44">
        <f t="shared" si="589"/>
        <v>2.7668999999999999E-2</v>
      </c>
      <c r="CJ323" s="44">
        <f t="shared" si="589"/>
        <v>2.7453999999999999E-2</v>
      </c>
      <c r="CK323" s="44">
        <f t="shared" si="589"/>
        <v>1.3631999999999998E-2</v>
      </c>
      <c r="CL323" s="44">
        <f t="shared" si="589"/>
        <v>1.8768E-2</v>
      </c>
      <c r="CM323" s="44">
        <f t="shared" si="589"/>
        <v>8.4200000000000004E-3</v>
      </c>
      <c r="CN323" s="44">
        <f t="shared" si="589"/>
        <v>3.6011000000000001E-2</v>
      </c>
      <c r="CO323" s="44">
        <f t="shared" si="589"/>
        <v>2.9350999999999999E-2</v>
      </c>
      <c r="CP323" s="44">
        <f t="shared" si="589"/>
        <v>2.5477E-2</v>
      </c>
      <c r="CQ323" s="44">
        <f t="shared" si="589"/>
        <v>1.3427E-2</v>
      </c>
      <c r="CR323" s="44">
        <f t="shared" si="589"/>
        <v>7.4909999999999994E-3</v>
      </c>
      <c r="CS323" s="44">
        <f t="shared" si="589"/>
        <v>2.3658000000000002E-2</v>
      </c>
      <c r="CT323" s="44">
        <f t="shared" si="589"/>
        <v>1.0234999999999999E-2</v>
      </c>
      <c r="CU323" s="44">
        <f t="shared" ref="CU323:FF323" si="590">SUM(CU315:CU321)</f>
        <v>3.1947000000000003E-2</v>
      </c>
      <c r="CV323" s="44">
        <f t="shared" si="590"/>
        <v>2.0823000000000001E-2</v>
      </c>
      <c r="CW323" s="44">
        <f t="shared" si="590"/>
        <v>1.8086999999999999E-2</v>
      </c>
      <c r="CX323" s="44">
        <f t="shared" si="590"/>
        <v>2.2824000000000001E-2</v>
      </c>
      <c r="CY323" s="44">
        <f t="shared" si="590"/>
        <v>2.7E-2</v>
      </c>
      <c r="CZ323" s="44">
        <f t="shared" si="590"/>
        <v>2.9224E-2</v>
      </c>
      <c r="DA323" s="44">
        <f t="shared" si="590"/>
        <v>2.7445000000000001E-2</v>
      </c>
      <c r="DB323" s="44">
        <f t="shared" si="590"/>
        <v>2.7E-2</v>
      </c>
      <c r="DC323" s="44">
        <f t="shared" si="590"/>
        <v>2.6237E-2</v>
      </c>
      <c r="DD323" s="44">
        <f t="shared" si="590"/>
        <v>4.4520000000000002E-3</v>
      </c>
      <c r="DE323" s="44">
        <f t="shared" si="590"/>
        <v>1.4700999999999999E-2</v>
      </c>
      <c r="DF323" s="44">
        <f t="shared" si="590"/>
        <v>3.3250000000000002E-2</v>
      </c>
      <c r="DG323" s="44">
        <f t="shared" si="590"/>
        <v>2.2884000000000002E-2</v>
      </c>
      <c r="DH323" s="44">
        <f t="shared" si="590"/>
        <v>2.6698999999999994E-2</v>
      </c>
      <c r="DI323" s="44">
        <f t="shared" si="590"/>
        <v>1.9844999999999998E-2</v>
      </c>
      <c r="DJ323" s="44">
        <f t="shared" si="590"/>
        <v>2.8119999999999999E-2</v>
      </c>
      <c r="DK323" s="44">
        <f t="shared" si="590"/>
        <v>2.3132000000000003E-2</v>
      </c>
      <c r="DL323" s="44">
        <f t="shared" si="590"/>
        <v>2.2966999999999998E-2</v>
      </c>
      <c r="DM323" s="44">
        <f t="shared" si="590"/>
        <v>3.2772999999999997E-2</v>
      </c>
      <c r="DN323" s="44">
        <f t="shared" si="590"/>
        <v>2.8487999999999999E-2</v>
      </c>
      <c r="DO323" s="44">
        <f t="shared" si="590"/>
        <v>2.8750000000000001E-2</v>
      </c>
      <c r="DP323" s="44">
        <f t="shared" si="590"/>
        <v>2.7293999999999999E-2</v>
      </c>
      <c r="DQ323" s="44">
        <f t="shared" si="590"/>
        <v>2.4545000000000001E-2</v>
      </c>
      <c r="DR323" s="44">
        <f t="shared" si="590"/>
        <v>2.5417000000000002E-2</v>
      </c>
      <c r="DS323" s="44">
        <f t="shared" si="590"/>
        <v>2.6924E-2</v>
      </c>
      <c r="DT323" s="44">
        <f t="shared" si="590"/>
        <v>2.2728999999999999E-2</v>
      </c>
      <c r="DU323" s="44">
        <f t="shared" si="590"/>
        <v>2.7E-2</v>
      </c>
      <c r="DV323" s="44">
        <f t="shared" si="590"/>
        <v>2.7E-2</v>
      </c>
      <c r="DW323" s="44">
        <f t="shared" si="590"/>
        <v>2.3796000000000001E-2</v>
      </c>
      <c r="DX323" s="44">
        <f t="shared" si="590"/>
        <v>2.2281000000000002E-2</v>
      </c>
      <c r="DY323" s="44">
        <f t="shared" si="590"/>
        <v>1.8361000000000002E-2</v>
      </c>
      <c r="DZ323" s="44">
        <f t="shared" si="590"/>
        <v>2.1567999999999997E-2</v>
      </c>
      <c r="EA323" s="44">
        <f t="shared" si="590"/>
        <v>1.4441000000000001E-2</v>
      </c>
      <c r="EB323" s="44">
        <f t="shared" si="590"/>
        <v>3.2636999999999999E-2</v>
      </c>
      <c r="EC323" s="44">
        <f t="shared" si="590"/>
        <v>2.7E-2</v>
      </c>
      <c r="ED323" s="44">
        <f t="shared" si="590"/>
        <v>6.494999999999999E-3</v>
      </c>
      <c r="EE323" s="44">
        <f t="shared" si="590"/>
        <v>2.7E-2</v>
      </c>
      <c r="EF323" s="44">
        <f t="shared" si="590"/>
        <v>2.0594999999999999E-2</v>
      </c>
      <c r="EG323" s="44">
        <f t="shared" si="590"/>
        <v>2.7E-2</v>
      </c>
      <c r="EH323" s="44">
        <f t="shared" si="590"/>
        <v>2.6053E-2</v>
      </c>
      <c r="EI323" s="44">
        <f t="shared" si="590"/>
        <v>2.7E-2</v>
      </c>
      <c r="EJ323" s="44">
        <f t="shared" si="590"/>
        <v>2.7E-2</v>
      </c>
      <c r="EK323" s="44">
        <f t="shared" si="590"/>
        <v>7.6400000000000001E-3</v>
      </c>
      <c r="EL323" s="44">
        <f t="shared" si="590"/>
        <v>6.5680000000000009E-3</v>
      </c>
      <c r="EM323" s="44">
        <f t="shared" si="590"/>
        <v>2.5942E-2</v>
      </c>
      <c r="EN323" s="44">
        <f t="shared" si="590"/>
        <v>3.0107999999999999E-2</v>
      </c>
      <c r="EO323" s="44">
        <f t="shared" si="590"/>
        <v>2.8639000000000001E-2</v>
      </c>
      <c r="EP323" s="44">
        <f t="shared" si="590"/>
        <v>2.8509999999999997E-2</v>
      </c>
      <c r="EQ323" s="44">
        <f t="shared" si="590"/>
        <v>1.1872000000000001E-2</v>
      </c>
      <c r="ER323" s="44">
        <f t="shared" si="590"/>
        <v>3.2434000000000004E-2</v>
      </c>
      <c r="ES323" s="44">
        <f t="shared" si="590"/>
        <v>2.4558E-2</v>
      </c>
      <c r="ET323" s="44">
        <f t="shared" si="590"/>
        <v>3.3703999999999998E-2</v>
      </c>
      <c r="EU323" s="44">
        <f t="shared" si="590"/>
        <v>2.7E-2</v>
      </c>
      <c r="EV323" s="44">
        <f t="shared" si="590"/>
        <v>1.2406E-2</v>
      </c>
      <c r="EW323" s="44">
        <f t="shared" si="590"/>
        <v>9.1380000000000003E-3</v>
      </c>
      <c r="EX323" s="44">
        <f t="shared" si="590"/>
        <v>1.3207E-2</v>
      </c>
      <c r="EY323" s="44">
        <f t="shared" si="590"/>
        <v>2.7E-2</v>
      </c>
      <c r="EZ323" s="44">
        <f t="shared" si="590"/>
        <v>2.6798000000000002E-2</v>
      </c>
      <c r="FA323" s="44">
        <f t="shared" si="590"/>
        <v>1.3963000000000001E-2</v>
      </c>
      <c r="FB323" s="44">
        <f t="shared" si="590"/>
        <v>1.1051999999999999E-2</v>
      </c>
      <c r="FC323" s="44">
        <f t="shared" si="590"/>
        <v>2.6942000000000001E-2</v>
      </c>
      <c r="FD323" s="44">
        <f t="shared" si="590"/>
        <v>2.5437999999999999E-2</v>
      </c>
      <c r="FE323" s="44">
        <f t="shared" si="590"/>
        <v>2.2560999999999998E-2</v>
      </c>
      <c r="FF323" s="44">
        <f t="shared" si="590"/>
        <v>2.7E-2</v>
      </c>
      <c r="FG323" s="44">
        <f t="shared" ref="FG323:FX323" si="591">SUM(FG315:FG321)</f>
        <v>2.7E-2</v>
      </c>
      <c r="FH323" s="44">
        <f t="shared" si="591"/>
        <v>2.5935999999999997E-2</v>
      </c>
      <c r="FI323" s="44">
        <f t="shared" si="591"/>
        <v>1.1133000000000001E-2</v>
      </c>
      <c r="FJ323" s="44">
        <f t="shared" si="591"/>
        <v>2.2567999999999998E-2</v>
      </c>
      <c r="FK323" s="44">
        <f t="shared" si="591"/>
        <v>1.4641000000000001E-2</v>
      </c>
      <c r="FL323" s="44">
        <f t="shared" si="591"/>
        <v>2.9113E-2</v>
      </c>
      <c r="FM323" s="44">
        <f t="shared" si="591"/>
        <v>2.0448000000000001E-2</v>
      </c>
      <c r="FN323" s="44">
        <f t="shared" si="591"/>
        <v>2.7E-2</v>
      </c>
      <c r="FO323" s="44">
        <f t="shared" si="591"/>
        <v>6.9579999999999998E-3</v>
      </c>
      <c r="FP323" s="44">
        <f t="shared" si="591"/>
        <v>1.4512000000000001E-2</v>
      </c>
      <c r="FQ323" s="44">
        <f t="shared" si="591"/>
        <v>2.1177999999999999E-2</v>
      </c>
      <c r="FR323" s="44">
        <f t="shared" si="591"/>
        <v>1.6912E-2</v>
      </c>
      <c r="FS323" s="44">
        <f t="shared" si="591"/>
        <v>5.4059999999999993E-3</v>
      </c>
      <c r="FT323" s="44">
        <f t="shared" si="591"/>
        <v>4.7080000000000004E-3</v>
      </c>
      <c r="FU323" s="44">
        <f t="shared" si="591"/>
        <v>2.9701999999999999E-2</v>
      </c>
      <c r="FV323" s="44">
        <f t="shared" si="591"/>
        <v>1.9838000000000001E-2</v>
      </c>
      <c r="FW323" s="44">
        <f t="shared" si="591"/>
        <v>2.2498000000000001E-2</v>
      </c>
      <c r="FX323" s="44">
        <f t="shared" si="591"/>
        <v>3.6884E-2</v>
      </c>
      <c r="FY323" s="44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723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724</v>
      </c>
      <c r="C326" s="7">
        <f t="shared" ref="C326:AH326" si="592">ROUND(C327/C98,2)</f>
        <v>9921.8700000000008</v>
      </c>
      <c r="D326" s="7">
        <f t="shared" si="592"/>
        <v>9427.65</v>
      </c>
      <c r="E326" s="7">
        <f t="shared" si="592"/>
        <v>10043.17</v>
      </c>
      <c r="F326" s="7">
        <f t="shared" si="592"/>
        <v>9198.27</v>
      </c>
      <c r="G326" s="7">
        <f t="shared" si="592"/>
        <v>9938.8700000000008</v>
      </c>
      <c r="H326" s="7">
        <f t="shared" si="592"/>
        <v>9782</v>
      </c>
      <c r="I326" s="7">
        <f t="shared" si="592"/>
        <v>9920.7199999999993</v>
      </c>
      <c r="J326" s="7">
        <f t="shared" si="592"/>
        <v>9480.07</v>
      </c>
      <c r="K326" s="7">
        <f t="shared" si="592"/>
        <v>13121.13</v>
      </c>
      <c r="L326" s="7">
        <f t="shared" si="592"/>
        <v>9971.44</v>
      </c>
      <c r="M326" s="7">
        <f t="shared" si="592"/>
        <v>11087.82</v>
      </c>
      <c r="N326" s="7">
        <f t="shared" si="592"/>
        <v>9554.2199999999993</v>
      </c>
      <c r="O326" s="7">
        <f t="shared" si="592"/>
        <v>9211.09</v>
      </c>
      <c r="P326" s="7">
        <f t="shared" si="592"/>
        <v>14901.09</v>
      </c>
      <c r="Q326" s="7">
        <f t="shared" si="592"/>
        <v>10178.69</v>
      </c>
      <c r="R326" s="7">
        <f t="shared" si="592"/>
        <v>12369.25</v>
      </c>
      <c r="S326" s="7">
        <f t="shared" si="592"/>
        <v>9768.11</v>
      </c>
      <c r="T326" s="7">
        <f t="shared" si="592"/>
        <v>16813.669999999998</v>
      </c>
      <c r="U326" s="7">
        <f t="shared" si="592"/>
        <v>19741.02</v>
      </c>
      <c r="V326" s="7">
        <f t="shared" si="592"/>
        <v>12506.47</v>
      </c>
      <c r="W326" s="7">
        <f t="shared" si="592"/>
        <v>17181.259999999998</v>
      </c>
      <c r="X326" s="7">
        <f t="shared" si="592"/>
        <v>19522.12</v>
      </c>
      <c r="Y326" s="7">
        <f t="shared" si="592"/>
        <v>12199.45</v>
      </c>
      <c r="Z326" s="7">
        <f t="shared" si="592"/>
        <v>13620.74</v>
      </c>
      <c r="AA326" s="7">
        <f t="shared" si="592"/>
        <v>9371.49</v>
      </c>
      <c r="AB326" s="7">
        <f t="shared" si="592"/>
        <v>9451.0300000000007</v>
      </c>
      <c r="AC326" s="7">
        <f t="shared" si="592"/>
        <v>9690.39</v>
      </c>
      <c r="AD326" s="7">
        <f t="shared" si="592"/>
        <v>9404.93</v>
      </c>
      <c r="AE326" s="7">
        <f t="shared" si="592"/>
        <v>17287.86</v>
      </c>
      <c r="AF326" s="7">
        <f t="shared" si="592"/>
        <v>16036.32</v>
      </c>
      <c r="AG326" s="7">
        <f t="shared" si="592"/>
        <v>10386.56</v>
      </c>
      <c r="AH326" s="7">
        <f t="shared" si="592"/>
        <v>9424.7999999999993</v>
      </c>
      <c r="AI326" s="7">
        <f t="shared" ref="AI326:BN326" si="593">ROUND(AI327/AI98,2)</f>
        <v>11884.79</v>
      </c>
      <c r="AJ326" s="7">
        <f t="shared" si="593"/>
        <v>16826.68</v>
      </c>
      <c r="AK326" s="7">
        <f t="shared" si="593"/>
        <v>14958.02</v>
      </c>
      <c r="AL326" s="7">
        <f t="shared" si="593"/>
        <v>13276.68</v>
      </c>
      <c r="AM326" s="7">
        <f t="shared" si="593"/>
        <v>10669.92</v>
      </c>
      <c r="AN326" s="7">
        <f t="shared" si="593"/>
        <v>11895.84</v>
      </c>
      <c r="AO326" s="7">
        <f t="shared" si="593"/>
        <v>9405.9599999999991</v>
      </c>
      <c r="AP326" s="7">
        <f t="shared" si="593"/>
        <v>9889.1</v>
      </c>
      <c r="AQ326" s="7">
        <f t="shared" si="593"/>
        <v>15133.96</v>
      </c>
      <c r="AR326" s="7">
        <f t="shared" si="593"/>
        <v>9208.7199999999993</v>
      </c>
      <c r="AS326" s="7">
        <f t="shared" si="593"/>
        <v>9952.6200000000008</v>
      </c>
      <c r="AT326" s="7">
        <f t="shared" si="593"/>
        <v>9470.89</v>
      </c>
      <c r="AU326" s="7">
        <f t="shared" si="593"/>
        <v>14170.92</v>
      </c>
      <c r="AV326" s="7">
        <f t="shared" si="593"/>
        <v>13376.46</v>
      </c>
      <c r="AW326" s="7">
        <f t="shared" si="593"/>
        <v>14052.26</v>
      </c>
      <c r="AX326" s="7">
        <f t="shared" si="593"/>
        <v>20722.169999999998</v>
      </c>
      <c r="AY326" s="7">
        <f t="shared" si="593"/>
        <v>11357.45</v>
      </c>
      <c r="AZ326" s="7">
        <f t="shared" si="593"/>
        <v>9850.1</v>
      </c>
      <c r="BA326" s="7">
        <f t="shared" si="593"/>
        <v>9105.08</v>
      </c>
      <c r="BB326" s="7">
        <f t="shared" si="593"/>
        <v>9153.3799999999992</v>
      </c>
      <c r="BC326" s="7">
        <f t="shared" si="593"/>
        <v>9495.8799999999992</v>
      </c>
      <c r="BD326" s="7">
        <f t="shared" si="593"/>
        <v>8960.6200000000008</v>
      </c>
      <c r="BE326" s="7">
        <f t="shared" si="593"/>
        <v>9748.61</v>
      </c>
      <c r="BF326" s="7">
        <f t="shared" si="593"/>
        <v>9068.33</v>
      </c>
      <c r="BG326" s="7">
        <f t="shared" si="593"/>
        <v>10112.82</v>
      </c>
      <c r="BH326" s="7">
        <f t="shared" si="593"/>
        <v>10575.34</v>
      </c>
      <c r="BI326" s="7">
        <f t="shared" si="593"/>
        <v>14441.66</v>
      </c>
      <c r="BJ326" s="7">
        <f t="shared" si="593"/>
        <v>9069.16</v>
      </c>
      <c r="BK326" s="7">
        <f t="shared" si="593"/>
        <v>9416.1</v>
      </c>
      <c r="BL326" s="7">
        <f t="shared" si="593"/>
        <v>16329.35</v>
      </c>
      <c r="BM326" s="7">
        <f t="shared" si="593"/>
        <v>13623.15</v>
      </c>
      <c r="BN326" s="7">
        <f t="shared" si="593"/>
        <v>9155.06</v>
      </c>
      <c r="BO326" s="7">
        <f t="shared" ref="BO326:CT326" si="594">ROUND(BO327/BO98,2)</f>
        <v>9354.81</v>
      </c>
      <c r="BP326" s="7">
        <f t="shared" si="594"/>
        <v>15455.38</v>
      </c>
      <c r="BQ326" s="7">
        <f t="shared" si="594"/>
        <v>9848.93</v>
      </c>
      <c r="BR326" s="7">
        <f t="shared" si="594"/>
        <v>9273.98</v>
      </c>
      <c r="BS326" s="7">
        <f t="shared" si="594"/>
        <v>10316.290000000001</v>
      </c>
      <c r="BT326" s="7">
        <f t="shared" si="594"/>
        <v>11231.02</v>
      </c>
      <c r="BU326" s="7">
        <f t="shared" si="594"/>
        <v>11581.89</v>
      </c>
      <c r="BV326" s="7">
        <f t="shared" si="594"/>
        <v>9580.26</v>
      </c>
      <c r="BW326" s="7">
        <f t="shared" si="594"/>
        <v>9379.2099999999991</v>
      </c>
      <c r="BX326" s="7">
        <f t="shared" si="594"/>
        <v>19520.150000000001</v>
      </c>
      <c r="BY326" s="7">
        <f t="shared" si="594"/>
        <v>10709.73</v>
      </c>
      <c r="BZ326" s="7">
        <f t="shared" si="594"/>
        <v>13609.78</v>
      </c>
      <c r="CA326" s="7">
        <f t="shared" si="594"/>
        <v>17043.150000000001</v>
      </c>
      <c r="CB326" s="7">
        <f t="shared" si="594"/>
        <v>9360.64</v>
      </c>
      <c r="CC326" s="7">
        <f t="shared" si="594"/>
        <v>14819.96</v>
      </c>
      <c r="CD326" s="7">
        <f t="shared" si="594"/>
        <v>19663.04</v>
      </c>
      <c r="CE326" s="7">
        <f t="shared" si="594"/>
        <v>16392.32</v>
      </c>
      <c r="CF326" s="7">
        <f t="shared" si="594"/>
        <v>16315.41</v>
      </c>
      <c r="CG326" s="7">
        <f t="shared" si="594"/>
        <v>14450.39</v>
      </c>
      <c r="CH326" s="7">
        <f t="shared" si="594"/>
        <v>18028.009999999998</v>
      </c>
      <c r="CI326" s="7">
        <f t="shared" si="594"/>
        <v>9849.08</v>
      </c>
      <c r="CJ326" s="7">
        <f t="shared" si="594"/>
        <v>10117.24</v>
      </c>
      <c r="CK326" s="7">
        <f t="shared" si="594"/>
        <v>9602.5300000000007</v>
      </c>
      <c r="CL326" s="7">
        <f t="shared" si="594"/>
        <v>9948.8799999999992</v>
      </c>
      <c r="CM326" s="7">
        <f t="shared" si="594"/>
        <v>10811.35</v>
      </c>
      <c r="CN326" s="7">
        <f t="shared" si="594"/>
        <v>8931.36</v>
      </c>
      <c r="CO326" s="7">
        <f t="shared" si="594"/>
        <v>9013.52</v>
      </c>
      <c r="CP326" s="7">
        <f t="shared" si="594"/>
        <v>10112.17</v>
      </c>
      <c r="CQ326" s="7">
        <f t="shared" si="594"/>
        <v>10669.68</v>
      </c>
      <c r="CR326" s="7">
        <f t="shared" si="594"/>
        <v>15388.14</v>
      </c>
      <c r="CS326" s="7">
        <f t="shared" si="594"/>
        <v>11719.56</v>
      </c>
      <c r="CT326" s="7">
        <f t="shared" si="594"/>
        <v>18105.599999999999</v>
      </c>
      <c r="CU326" s="7">
        <f t="shared" ref="CU326:DZ326" si="595">ROUND(CU327/CU98,2)</f>
        <v>11146.23</v>
      </c>
      <c r="CV326" s="7">
        <f t="shared" si="595"/>
        <v>18213.97</v>
      </c>
      <c r="CW326" s="7">
        <f t="shared" si="595"/>
        <v>15124.46</v>
      </c>
      <c r="CX326" s="7">
        <f t="shared" si="595"/>
        <v>10600.09</v>
      </c>
      <c r="CY326" s="7">
        <f t="shared" si="595"/>
        <v>19772.89</v>
      </c>
      <c r="CZ326" s="7">
        <f t="shared" si="595"/>
        <v>9277.2099999999991</v>
      </c>
      <c r="DA326" s="7">
        <f t="shared" si="595"/>
        <v>15393.18</v>
      </c>
      <c r="DB326" s="7">
        <f t="shared" si="595"/>
        <v>12490.3</v>
      </c>
      <c r="DC326" s="7">
        <f t="shared" si="595"/>
        <v>16756.580000000002</v>
      </c>
      <c r="DD326" s="7">
        <f t="shared" si="595"/>
        <v>16425.71</v>
      </c>
      <c r="DE326" s="7">
        <f t="shared" si="595"/>
        <v>11320.16</v>
      </c>
      <c r="DF326" s="7">
        <f t="shared" si="595"/>
        <v>8968.31</v>
      </c>
      <c r="DG326" s="7">
        <f t="shared" si="595"/>
        <v>19102.46</v>
      </c>
      <c r="DH326" s="7">
        <f t="shared" si="595"/>
        <v>9092.61</v>
      </c>
      <c r="DI326" s="7">
        <f t="shared" si="595"/>
        <v>9195.27</v>
      </c>
      <c r="DJ326" s="7">
        <f t="shared" si="595"/>
        <v>10350.44</v>
      </c>
      <c r="DK326" s="7">
        <f t="shared" si="595"/>
        <v>10624.03</v>
      </c>
      <c r="DL326" s="7">
        <f t="shared" si="595"/>
        <v>9569.8700000000008</v>
      </c>
      <c r="DM326" s="7">
        <f t="shared" si="595"/>
        <v>15328.94</v>
      </c>
      <c r="DN326" s="7">
        <f t="shared" si="595"/>
        <v>9892.51</v>
      </c>
      <c r="DO326" s="7">
        <f t="shared" si="595"/>
        <v>9387.8799999999992</v>
      </c>
      <c r="DP326" s="7">
        <f t="shared" si="595"/>
        <v>15625.06</v>
      </c>
      <c r="DQ326" s="7">
        <f t="shared" si="595"/>
        <v>10174.280000000001</v>
      </c>
      <c r="DR326" s="7">
        <f t="shared" si="595"/>
        <v>10072.469999999999</v>
      </c>
      <c r="DS326" s="7">
        <f t="shared" si="595"/>
        <v>10653.57</v>
      </c>
      <c r="DT326" s="7">
        <f t="shared" si="595"/>
        <v>17207.650000000001</v>
      </c>
      <c r="DU326" s="7">
        <f t="shared" si="595"/>
        <v>11684.22</v>
      </c>
      <c r="DV326" s="7">
        <f t="shared" si="595"/>
        <v>14589.99</v>
      </c>
      <c r="DW326" s="7">
        <f t="shared" si="595"/>
        <v>12263.15</v>
      </c>
      <c r="DX326" s="7">
        <f t="shared" si="595"/>
        <v>18121.54</v>
      </c>
      <c r="DY326" s="7">
        <f t="shared" si="595"/>
        <v>13207.4</v>
      </c>
      <c r="DZ326" s="7">
        <f t="shared" si="595"/>
        <v>10375.32</v>
      </c>
      <c r="EA326" s="7">
        <f t="shared" ref="EA326:FF326" si="596">ROUND(EA327/EA98,2)</f>
        <v>10702.08</v>
      </c>
      <c r="EB326" s="7">
        <f t="shared" si="596"/>
        <v>10372.34</v>
      </c>
      <c r="EC326" s="7">
        <f t="shared" si="596"/>
        <v>11797.5</v>
      </c>
      <c r="ED326" s="7">
        <f t="shared" si="596"/>
        <v>12305.77</v>
      </c>
      <c r="EE326" s="7">
        <f t="shared" si="596"/>
        <v>15457.72</v>
      </c>
      <c r="EF326" s="7">
        <f t="shared" si="596"/>
        <v>9615.57</v>
      </c>
      <c r="EG326" s="7">
        <f t="shared" si="596"/>
        <v>12329.03</v>
      </c>
      <c r="EH326" s="7">
        <f t="shared" si="596"/>
        <v>13183.05</v>
      </c>
      <c r="EI326" s="7">
        <f t="shared" si="596"/>
        <v>9781.32</v>
      </c>
      <c r="EJ326" s="7">
        <f t="shared" si="596"/>
        <v>9017.07</v>
      </c>
      <c r="EK326" s="7">
        <f t="shared" si="596"/>
        <v>9874.4</v>
      </c>
      <c r="EL326" s="7">
        <f t="shared" si="596"/>
        <v>10135.44</v>
      </c>
      <c r="EM326" s="7">
        <f t="shared" si="596"/>
        <v>10860.21</v>
      </c>
      <c r="EN326" s="7">
        <f t="shared" si="596"/>
        <v>9970.26</v>
      </c>
      <c r="EO326" s="7">
        <f t="shared" si="596"/>
        <v>11463.95</v>
      </c>
      <c r="EP326" s="7">
        <f t="shared" si="596"/>
        <v>12194.59</v>
      </c>
      <c r="EQ326" s="7">
        <f t="shared" si="596"/>
        <v>9482.64</v>
      </c>
      <c r="ER326" s="7">
        <f t="shared" si="596"/>
        <v>13461.86</v>
      </c>
      <c r="ES326" s="7">
        <f t="shared" si="596"/>
        <v>16719.29</v>
      </c>
      <c r="ET326" s="7">
        <f t="shared" si="596"/>
        <v>16610.88</v>
      </c>
      <c r="EU326" s="7">
        <f t="shared" si="596"/>
        <v>10920.5</v>
      </c>
      <c r="EV326" s="7">
        <f t="shared" si="596"/>
        <v>20204</v>
      </c>
      <c r="EW326" s="7">
        <f t="shared" si="596"/>
        <v>12673.51</v>
      </c>
      <c r="EX326" s="7">
        <f t="shared" si="596"/>
        <v>16616.86</v>
      </c>
      <c r="EY326" s="7">
        <f t="shared" si="596"/>
        <v>11198.7</v>
      </c>
      <c r="EZ326" s="7">
        <f t="shared" si="596"/>
        <v>16826.16</v>
      </c>
      <c r="FA326" s="7">
        <f t="shared" si="596"/>
        <v>9985.26</v>
      </c>
      <c r="FB326" s="7">
        <f t="shared" si="596"/>
        <v>12231.12</v>
      </c>
      <c r="FC326" s="7">
        <f t="shared" si="596"/>
        <v>9267.14</v>
      </c>
      <c r="FD326" s="7">
        <f t="shared" si="596"/>
        <v>11437.15</v>
      </c>
      <c r="FE326" s="7">
        <f t="shared" si="596"/>
        <v>18520.77</v>
      </c>
      <c r="FF326" s="7">
        <f t="shared" si="596"/>
        <v>14865.12</v>
      </c>
      <c r="FG326" s="7">
        <f t="shared" ref="FG326:FX326" si="597">ROUND(FG327/FG98,2)</f>
        <v>17636.8</v>
      </c>
      <c r="FH326" s="7">
        <f t="shared" si="597"/>
        <v>18994.57</v>
      </c>
      <c r="FI326" s="7">
        <f t="shared" si="597"/>
        <v>9579.75</v>
      </c>
      <c r="FJ326" s="7">
        <f t="shared" si="597"/>
        <v>9102.3799999999992</v>
      </c>
      <c r="FK326" s="7">
        <f t="shared" si="597"/>
        <v>9288.93</v>
      </c>
      <c r="FL326" s="7">
        <f t="shared" si="597"/>
        <v>8741.73</v>
      </c>
      <c r="FM326" s="7">
        <f t="shared" si="597"/>
        <v>8945.56</v>
      </c>
      <c r="FN326" s="7">
        <f t="shared" si="597"/>
        <v>9565.64</v>
      </c>
      <c r="FO326" s="7">
        <f t="shared" si="597"/>
        <v>9774.07</v>
      </c>
      <c r="FP326" s="7">
        <f t="shared" si="597"/>
        <v>9850.23</v>
      </c>
      <c r="FQ326" s="7">
        <f t="shared" si="597"/>
        <v>9905.64</v>
      </c>
      <c r="FR326" s="7">
        <f t="shared" si="597"/>
        <v>16090.19</v>
      </c>
      <c r="FS326" s="7">
        <f t="shared" si="597"/>
        <v>14808.46</v>
      </c>
      <c r="FT326" s="7">
        <f t="shared" si="597"/>
        <v>19763.169999999998</v>
      </c>
      <c r="FU326" s="7">
        <f t="shared" si="597"/>
        <v>10657.83</v>
      </c>
      <c r="FV326" s="7">
        <f t="shared" si="597"/>
        <v>10217.42</v>
      </c>
      <c r="FW326" s="7">
        <f t="shared" si="597"/>
        <v>15947.43</v>
      </c>
      <c r="FX326" s="7">
        <f t="shared" si="597"/>
        <v>20653.57</v>
      </c>
      <c r="FY326" s="7"/>
      <c r="FZ326" s="7"/>
      <c r="GA326" s="111">
        <f>ROUND(FZ327/FZ98,2)-0.01</f>
        <v>9589.75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725</v>
      </c>
      <c r="B327" s="7" t="s">
        <v>726</v>
      </c>
      <c r="C327" s="19">
        <f t="shared" ref="C327:AH327" si="598">IF(AND(C190&lt;&gt;0,C98&gt;459,C139&gt;C18),MIN(C190/459*C192,C214),MIN(((C279-C179)/C98)*C98,C214))</f>
        <v>63937510.849999994</v>
      </c>
      <c r="D327" s="19">
        <f t="shared" si="598"/>
        <v>397835366.06999999</v>
      </c>
      <c r="E327" s="19">
        <f t="shared" si="598"/>
        <v>70567334.780000001</v>
      </c>
      <c r="F327" s="19">
        <f t="shared" si="598"/>
        <v>183895590.87</v>
      </c>
      <c r="G327" s="19">
        <f t="shared" si="598"/>
        <v>11233905.389999999</v>
      </c>
      <c r="H327" s="19">
        <f t="shared" si="598"/>
        <v>10508806.57</v>
      </c>
      <c r="I327" s="19">
        <f t="shared" si="598"/>
        <v>96052409.280000001</v>
      </c>
      <c r="J327" s="19">
        <f t="shared" si="598"/>
        <v>22605225.530000001</v>
      </c>
      <c r="K327" s="19">
        <f t="shared" si="598"/>
        <v>3508589.7600000002</v>
      </c>
      <c r="L327" s="19">
        <f t="shared" si="598"/>
        <v>24586580.780000001</v>
      </c>
      <c r="M327" s="19">
        <f t="shared" si="598"/>
        <v>13967321.59</v>
      </c>
      <c r="N327" s="19">
        <f t="shared" si="598"/>
        <v>513623730.88</v>
      </c>
      <c r="O327" s="19">
        <f t="shared" si="598"/>
        <v>132860755.84999999</v>
      </c>
      <c r="P327" s="19">
        <f t="shared" si="598"/>
        <v>3601593.36</v>
      </c>
      <c r="Q327" s="19">
        <f t="shared" si="598"/>
        <v>396021167.78000003</v>
      </c>
      <c r="R327" s="19">
        <f t="shared" si="598"/>
        <v>6119069.6600000001</v>
      </c>
      <c r="S327" s="19">
        <f t="shared" si="598"/>
        <v>16592691.560000001</v>
      </c>
      <c r="T327" s="19">
        <f t="shared" si="598"/>
        <v>2397628.69</v>
      </c>
      <c r="U327" s="19">
        <f t="shared" si="598"/>
        <v>1105497.01</v>
      </c>
      <c r="V327" s="19">
        <f t="shared" si="598"/>
        <v>3661893.7699999996</v>
      </c>
      <c r="W327" s="19">
        <f t="shared" si="598"/>
        <v>2160715.04</v>
      </c>
      <c r="X327" s="19">
        <f t="shared" si="598"/>
        <v>976106.01</v>
      </c>
      <c r="Y327" s="19">
        <f t="shared" si="598"/>
        <v>5819139.8200000003</v>
      </c>
      <c r="Z327" s="19">
        <f t="shared" si="598"/>
        <v>3106889.8200000003</v>
      </c>
      <c r="AA327" s="19">
        <f t="shared" si="598"/>
        <v>287533606.72000003</v>
      </c>
      <c r="AB327" s="19">
        <f t="shared" si="598"/>
        <v>277663631.91999996</v>
      </c>
      <c r="AC327" s="19">
        <f t="shared" si="598"/>
        <v>9748536.3100000005</v>
      </c>
      <c r="AD327" s="19">
        <f t="shared" si="598"/>
        <v>12630824.279999999</v>
      </c>
      <c r="AE327" s="19">
        <f t="shared" si="598"/>
        <v>1763362.14</v>
      </c>
      <c r="AF327" s="19">
        <f t="shared" si="598"/>
        <v>2836825.59</v>
      </c>
      <c r="AG327" s="19">
        <f t="shared" si="598"/>
        <v>7135569.3799999999</v>
      </c>
      <c r="AH327" s="19">
        <f t="shared" si="598"/>
        <v>10291876.25</v>
      </c>
      <c r="AI327" s="19">
        <f t="shared" ref="AI327:BN327" si="599">IF(AND(AI190&lt;&gt;0,AI98&gt;459,AI139&gt;AI18),MIN(AI190/459*AI192,AI214),MIN(((AI279-AI179)/AI98)*AI98,AI214))</f>
        <v>4102629.94</v>
      </c>
      <c r="AJ327" s="19">
        <f t="shared" si="599"/>
        <v>2719191.05</v>
      </c>
      <c r="AK327" s="19">
        <f t="shared" si="599"/>
        <v>3257857.12</v>
      </c>
      <c r="AL327" s="19">
        <f t="shared" si="599"/>
        <v>3677638.99</v>
      </c>
      <c r="AM327" s="19">
        <f t="shared" si="599"/>
        <v>4754515.37</v>
      </c>
      <c r="AN327" s="19">
        <f t="shared" si="599"/>
        <v>4432389.6899999995</v>
      </c>
      <c r="AO327" s="19">
        <f t="shared" si="599"/>
        <v>44669464.969999999</v>
      </c>
      <c r="AP327" s="19">
        <f t="shared" si="599"/>
        <v>884470407.63</v>
      </c>
      <c r="AQ327" s="19">
        <f t="shared" si="599"/>
        <v>3364278.4899999998</v>
      </c>
      <c r="AR327" s="19">
        <f t="shared" si="599"/>
        <v>587467060.99000001</v>
      </c>
      <c r="AS327" s="19">
        <f t="shared" si="599"/>
        <v>69512103.189999998</v>
      </c>
      <c r="AT327" s="19">
        <f t="shared" si="599"/>
        <v>20970623.460000001</v>
      </c>
      <c r="AU327" s="19">
        <f t="shared" si="599"/>
        <v>3694359.55</v>
      </c>
      <c r="AV327" s="19">
        <f t="shared" si="599"/>
        <v>4098546.4799999995</v>
      </c>
      <c r="AW327" s="19">
        <f t="shared" si="599"/>
        <v>3626888.13</v>
      </c>
      <c r="AX327" s="19">
        <f t="shared" si="599"/>
        <v>1218463.4100000001</v>
      </c>
      <c r="AY327" s="19">
        <f t="shared" si="599"/>
        <v>4878025.1399999997</v>
      </c>
      <c r="AZ327" s="19">
        <f t="shared" si="599"/>
        <v>112537206.85000001</v>
      </c>
      <c r="BA327" s="19">
        <f t="shared" si="599"/>
        <v>84813777.549999997</v>
      </c>
      <c r="BB327" s="19">
        <f t="shared" si="599"/>
        <v>74743745.129999995</v>
      </c>
      <c r="BC327" s="19">
        <f t="shared" si="599"/>
        <v>271874291.58999997</v>
      </c>
      <c r="BD327" s="19">
        <f t="shared" si="599"/>
        <v>46340388.32</v>
      </c>
      <c r="BE327" s="19">
        <f t="shared" si="599"/>
        <v>13558360.959999999</v>
      </c>
      <c r="BF327" s="19">
        <f t="shared" si="599"/>
        <v>223203546.43000001</v>
      </c>
      <c r="BG327" s="19">
        <f t="shared" si="599"/>
        <v>10427329.880000001</v>
      </c>
      <c r="BH327" s="19">
        <f t="shared" si="599"/>
        <v>6123121.5199999996</v>
      </c>
      <c r="BI327" s="19">
        <f t="shared" si="599"/>
        <v>3617636.7600000002</v>
      </c>
      <c r="BJ327" s="19">
        <f t="shared" si="599"/>
        <v>58854464.82</v>
      </c>
      <c r="BK327" s="19">
        <f t="shared" si="599"/>
        <v>168865739.56</v>
      </c>
      <c r="BL327" s="19">
        <f t="shared" si="599"/>
        <v>2980105.6</v>
      </c>
      <c r="BM327" s="19">
        <f t="shared" si="599"/>
        <v>3672801.6</v>
      </c>
      <c r="BN327" s="19">
        <f t="shared" si="599"/>
        <v>32947221.200000003</v>
      </c>
      <c r="BO327" s="19">
        <f t="shared" ref="BO327:CT327" si="600">IF(AND(BO190&lt;&gt;0,BO98&gt;459,BO139&gt;BO18),MIN(BO190/459*BO192,BO214),MIN(((BO279-BO179)/BO98)*BO98,BO214))</f>
        <v>12664535.949999999</v>
      </c>
      <c r="BP327" s="19">
        <f t="shared" si="600"/>
        <v>3197717.31</v>
      </c>
      <c r="BQ327" s="19">
        <f t="shared" si="600"/>
        <v>61723490.079999998</v>
      </c>
      <c r="BR327" s="19">
        <f t="shared" si="600"/>
        <v>43450257.18</v>
      </c>
      <c r="BS327" s="19">
        <f t="shared" si="600"/>
        <v>12449703.300000001</v>
      </c>
      <c r="BT327" s="19">
        <f t="shared" si="600"/>
        <v>4998925.6100000003</v>
      </c>
      <c r="BU327" s="19">
        <f t="shared" si="600"/>
        <v>4954734.59</v>
      </c>
      <c r="BV327" s="19">
        <f t="shared" si="600"/>
        <v>12598038.140000001</v>
      </c>
      <c r="BW327" s="19">
        <f t="shared" si="600"/>
        <v>19196424.330000002</v>
      </c>
      <c r="BX327" s="19">
        <f t="shared" si="600"/>
        <v>1893454.55</v>
      </c>
      <c r="BY327" s="19">
        <f t="shared" si="600"/>
        <v>5820736.5972657958</v>
      </c>
      <c r="BZ327" s="19">
        <f t="shared" si="600"/>
        <v>3226879.9899999998</v>
      </c>
      <c r="CA327" s="19">
        <f t="shared" si="600"/>
        <v>2742242.52</v>
      </c>
      <c r="CB327" s="19">
        <f t="shared" si="600"/>
        <v>756051440.44999993</v>
      </c>
      <c r="CC327" s="19">
        <f t="shared" si="600"/>
        <v>2910639.51</v>
      </c>
      <c r="CD327" s="19">
        <f t="shared" si="600"/>
        <v>983151.90999999992</v>
      </c>
      <c r="CE327" s="19">
        <f t="shared" si="600"/>
        <v>2473601.7899999996</v>
      </c>
      <c r="CF327" s="19">
        <f t="shared" si="600"/>
        <v>2300472.7600000002</v>
      </c>
      <c r="CG327" s="19">
        <f t="shared" si="600"/>
        <v>3059146.78</v>
      </c>
      <c r="CH327" s="19">
        <f t="shared" si="600"/>
        <v>2017333.96</v>
      </c>
      <c r="CI327" s="19">
        <f t="shared" si="600"/>
        <v>7088380.6899999995</v>
      </c>
      <c r="CJ327" s="19">
        <f t="shared" si="600"/>
        <v>10319586.77</v>
      </c>
      <c r="CK327" s="19">
        <f t="shared" si="600"/>
        <v>47561316.710000001</v>
      </c>
      <c r="CL327" s="19">
        <f t="shared" si="600"/>
        <v>13739399.51</v>
      </c>
      <c r="CM327" s="19">
        <f t="shared" si="600"/>
        <v>8391770.6099999994</v>
      </c>
      <c r="CN327" s="19">
        <f t="shared" si="600"/>
        <v>288596289.88</v>
      </c>
      <c r="CO327" s="19">
        <f t="shared" si="600"/>
        <v>136917004.38999999</v>
      </c>
      <c r="CP327" s="19">
        <f t="shared" si="600"/>
        <v>10615553.040000001</v>
      </c>
      <c r="CQ327" s="19">
        <f t="shared" si="600"/>
        <v>9859849.4800000004</v>
      </c>
      <c r="CR327" s="19">
        <f t="shared" si="600"/>
        <v>3143797.4699999997</v>
      </c>
      <c r="CS327" s="19">
        <f t="shared" si="600"/>
        <v>4190914.94</v>
      </c>
      <c r="CT327" s="19">
        <f t="shared" si="600"/>
        <v>1964457.06</v>
      </c>
      <c r="CU327" s="19">
        <f t="shared" ref="CU327:DZ327" si="601">IF(AND(CU190&lt;&gt;0,CU98&gt;459,CU139&gt;CU18),MIN(CU190/459*CU192,CU214),MIN(((CU279-CU179)/CU98)*CU98,CU214))</f>
        <v>819247.96999999974</v>
      </c>
      <c r="CV327" s="19">
        <f t="shared" si="601"/>
        <v>910698.51</v>
      </c>
      <c r="CW327" s="19">
        <f t="shared" si="601"/>
        <v>3070266.22</v>
      </c>
      <c r="CX327" s="19">
        <f t="shared" si="601"/>
        <v>5043521.5100000007</v>
      </c>
      <c r="CY327" s="19">
        <f t="shared" si="601"/>
        <v>988644.69</v>
      </c>
      <c r="CZ327" s="19">
        <f t="shared" si="601"/>
        <v>19625011.41</v>
      </c>
      <c r="DA327" s="19">
        <f t="shared" si="601"/>
        <v>2929322.54</v>
      </c>
      <c r="DB327" s="19">
        <f t="shared" si="601"/>
        <v>3884483.72</v>
      </c>
      <c r="DC327" s="19">
        <f t="shared" si="601"/>
        <v>2545323.9900000002</v>
      </c>
      <c r="DD327" s="19">
        <f t="shared" si="601"/>
        <v>2657680.5699999998</v>
      </c>
      <c r="DE327" s="19">
        <f t="shared" si="601"/>
        <v>4497500.8</v>
      </c>
      <c r="DF327" s="19">
        <f t="shared" si="601"/>
        <v>197855354.07999998</v>
      </c>
      <c r="DG327" s="19">
        <f t="shared" si="601"/>
        <v>1698209.1099999999</v>
      </c>
      <c r="DH327" s="19">
        <f t="shared" si="601"/>
        <v>18938092.780000001</v>
      </c>
      <c r="DI327" s="19">
        <f t="shared" si="601"/>
        <v>24909606.689999998</v>
      </c>
      <c r="DJ327" s="19">
        <f t="shared" si="601"/>
        <v>6864412.1699999999</v>
      </c>
      <c r="DK327" s="19">
        <f t="shared" si="601"/>
        <v>5003917.3899999997</v>
      </c>
      <c r="DL327" s="19">
        <f t="shared" si="601"/>
        <v>56719690.890000001</v>
      </c>
      <c r="DM327" s="19">
        <f t="shared" si="601"/>
        <v>3896617.76</v>
      </c>
      <c r="DN327" s="19">
        <f t="shared" si="601"/>
        <v>13930638.6</v>
      </c>
      <c r="DO327" s="19">
        <f t="shared" si="601"/>
        <v>31017552.57</v>
      </c>
      <c r="DP327" s="19">
        <f t="shared" si="601"/>
        <v>3201574.73</v>
      </c>
      <c r="DQ327" s="19">
        <f t="shared" si="601"/>
        <v>7503534.1699999999</v>
      </c>
      <c r="DR327" s="19">
        <f t="shared" si="601"/>
        <v>14725948.859999999</v>
      </c>
      <c r="DS327" s="19">
        <f t="shared" si="601"/>
        <v>8417388.8300000001</v>
      </c>
      <c r="DT327" s="19">
        <f t="shared" si="601"/>
        <v>2884002.4899999998</v>
      </c>
      <c r="DU327" s="19">
        <f t="shared" si="601"/>
        <v>4456359.9400000004</v>
      </c>
      <c r="DV327" s="19">
        <f t="shared" si="601"/>
        <v>3224388.62</v>
      </c>
      <c r="DW327" s="19">
        <f t="shared" si="601"/>
        <v>4088534.38</v>
      </c>
      <c r="DX327" s="19">
        <f t="shared" si="601"/>
        <v>3142274.71</v>
      </c>
      <c r="DY327" s="19">
        <f t="shared" si="601"/>
        <v>4399384.47</v>
      </c>
      <c r="DZ327" s="19">
        <f t="shared" si="601"/>
        <v>8443433.1300000008</v>
      </c>
      <c r="EA327" s="19">
        <f t="shared" ref="EA327:FF327" si="602">IF(AND(EA190&lt;&gt;0,EA98&gt;459,EA139&gt;EA18),MIN(EA190/459*EA192,EA214),MIN(((EA279-EA179)/EA98)*EA98,EA214))</f>
        <v>6760506.8499999996</v>
      </c>
      <c r="EB327" s="19">
        <f t="shared" si="602"/>
        <v>6316757.5800000001</v>
      </c>
      <c r="EC327" s="19">
        <f t="shared" si="602"/>
        <v>3766941.1</v>
      </c>
      <c r="ED327" s="19">
        <f t="shared" si="602"/>
        <v>20245458.16</v>
      </c>
      <c r="EE327" s="19">
        <f t="shared" si="602"/>
        <v>2889047.18</v>
      </c>
      <c r="EF327" s="19">
        <f t="shared" si="602"/>
        <v>14803172.460000001</v>
      </c>
      <c r="EG327" s="19">
        <f t="shared" si="602"/>
        <v>3517471.71</v>
      </c>
      <c r="EH327" s="19">
        <f t="shared" si="602"/>
        <v>3273351.23</v>
      </c>
      <c r="EI327" s="19">
        <f t="shared" si="602"/>
        <v>155147317.31999999</v>
      </c>
      <c r="EJ327" s="19">
        <f t="shared" si="602"/>
        <v>90631694.11999999</v>
      </c>
      <c r="EK327" s="19">
        <f t="shared" si="602"/>
        <v>6898256.5800000001</v>
      </c>
      <c r="EL327" s="19">
        <f t="shared" si="602"/>
        <v>4828524.26</v>
      </c>
      <c r="EM327" s="19">
        <f t="shared" si="602"/>
        <v>4591696.8000000007</v>
      </c>
      <c r="EN327" s="19">
        <f t="shared" si="602"/>
        <v>10603366.73</v>
      </c>
      <c r="EO327" s="19">
        <f t="shared" si="602"/>
        <v>4305859.57</v>
      </c>
      <c r="EP327" s="19">
        <f t="shared" si="602"/>
        <v>4781498.6100000003</v>
      </c>
      <c r="EQ327" s="19">
        <f t="shared" si="602"/>
        <v>28179567.02</v>
      </c>
      <c r="ER327" s="19">
        <f t="shared" si="602"/>
        <v>4085674.16</v>
      </c>
      <c r="ES327" s="19">
        <f t="shared" si="602"/>
        <v>2586474.4500000002</v>
      </c>
      <c r="ET327" s="19">
        <f t="shared" si="602"/>
        <v>3714191.73</v>
      </c>
      <c r="EU327" s="19">
        <f t="shared" si="602"/>
        <v>6692081.8259172114</v>
      </c>
      <c r="EV327" s="19">
        <f t="shared" si="602"/>
        <v>1632483.02</v>
      </c>
      <c r="EW327" s="19">
        <f t="shared" si="602"/>
        <v>11464461.51</v>
      </c>
      <c r="EX327" s="19">
        <f t="shared" si="602"/>
        <v>3148894.39</v>
      </c>
      <c r="EY327" s="19">
        <f t="shared" si="602"/>
        <v>2985573.2300000004</v>
      </c>
      <c r="EZ327" s="19">
        <f t="shared" si="602"/>
        <v>2406140.42</v>
      </c>
      <c r="FA327" s="19">
        <f t="shared" si="602"/>
        <v>34590949.060000002</v>
      </c>
      <c r="FB327" s="19">
        <f t="shared" si="602"/>
        <v>4172034.34</v>
      </c>
      <c r="FC327" s="19">
        <f t="shared" si="602"/>
        <v>20023705.170000002</v>
      </c>
      <c r="FD327" s="19">
        <f t="shared" si="602"/>
        <v>4609170.3599999994</v>
      </c>
      <c r="FE327" s="19">
        <f t="shared" si="602"/>
        <v>1879858.33</v>
      </c>
      <c r="FF327" s="19">
        <f t="shared" si="602"/>
        <v>3279245.59</v>
      </c>
      <c r="FG327" s="19">
        <f t="shared" ref="FG327:FX327" si="603">IF(AND(FG190&lt;&gt;0,FG98&gt;459,FG139&gt;FG18),MIN(FG190/459*FG192,FG214),MIN(((FG279-FG179)/FG98)*FG98,FG214))</f>
        <v>2345694.61</v>
      </c>
      <c r="FH327" s="19">
        <f t="shared" si="603"/>
        <v>1633533.13</v>
      </c>
      <c r="FI327" s="19">
        <f t="shared" si="603"/>
        <v>18258038.140000001</v>
      </c>
      <c r="FJ327" s="19">
        <f t="shared" si="603"/>
        <v>19005764.680000003</v>
      </c>
      <c r="FK327" s="19">
        <f t="shared" si="603"/>
        <v>23932929.590000004</v>
      </c>
      <c r="FL327" s="19">
        <f t="shared" si="603"/>
        <v>66699924.5</v>
      </c>
      <c r="FM327" s="19">
        <f t="shared" si="603"/>
        <v>34547740.140000001</v>
      </c>
      <c r="FN327" s="19">
        <f t="shared" si="603"/>
        <v>213554733.41</v>
      </c>
      <c r="FO327" s="19">
        <f t="shared" si="603"/>
        <v>10980193.620000001</v>
      </c>
      <c r="FP327" s="19">
        <f t="shared" si="603"/>
        <v>22143311.02</v>
      </c>
      <c r="FQ327" s="19">
        <f t="shared" si="603"/>
        <v>9524268.7299999986</v>
      </c>
      <c r="FR327" s="19">
        <f t="shared" si="603"/>
        <v>2841527.26</v>
      </c>
      <c r="FS327" s="19">
        <f t="shared" si="603"/>
        <v>3133470.74</v>
      </c>
      <c r="FT327" s="19">
        <f t="shared" si="603"/>
        <v>1377492.88</v>
      </c>
      <c r="FU327" s="19">
        <f t="shared" si="603"/>
        <v>9183852.3300000001</v>
      </c>
      <c r="FV327" s="19">
        <f t="shared" si="603"/>
        <v>7397414.9299999997</v>
      </c>
      <c r="FW327" s="19">
        <f t="shared" si="603"/>
        <v>3074664.9</v>
      </c>
      <c r="FX327" s="19">
        <f t="shared" si="603"/>
        <v>1255736.8799999999</v>
      </c>
      <c r="FY327" s="19"/>
      <c r="FZ327" s="7">
        <f>SUM(C327:FY327)</f>
        <v>8264919517.1931858</v>
      </c>
      <c r="GA327" s="111">
        <f>ROUND(GA326*0.95,2)</f>
        <v>9110.26</v>
      </c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9"/>
      <c r="FZ328" s="7"/>
      <c r="GA328" s="82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F329" s="112"/>
      <c r="G329" s="112"/>
      <c r="BY329" s="113"/>
    </row>
    <row r="330" spans="1:195" x14ac:dyDescent="0.2">
      <c r="F330" s="112"/>
      <c r="G330" s="112"/>
    </row>
    <row r="331" spans="1:195" x14ac:dyDescent="0.2">
      <c r="F331" s="112"/>
      <c r="G331" s="112"/>
    </row>
    <row r="332" spans="1:195" x14ac:dyDescent="0.2">
      <c r="F332" s="112"/>
      <c r="G332" s="112"/>
    </row>
    <row r="333" spans="1:195" x14ac:dyDescent="0.2">
      <c r="F333" s="112"/>
      <c r="G333" s="112"/>
    </row>
    <row r="334" spans="1:195" x14ac:dyDescent="0.2">
      <c r="F334" s="112"/>
      <c r="G334" s="112"/>
    </row>
    <row r="335" spans="1:195" x14ac:dyDescent="0.2">
      <c r="F335" s="112"/>
      <c r="G335" s="112"/>
    </row>
    <row r="336" spans="1:195" x14ac:dyDescent="0.2">
      <c r="F336" s="112"/>
      <c r="G336" s="112"/>
    </row>
    <row r="337" spans="6:7" x14ac:dyDescent="0.2">
      <c r="F337" s="112"/>
      <c r="G337" s="112"/>
    </row>
    <row r="338" spans="6:7" x14ac:dyDescent="0.2">
      <c r="F338" s="112"/>
      <c r="G338" s="112"/>
    </row>
    <row r="339" spans="6:7" x14ac:dyDescent="0.2">
      <c r="F339" s="112"/>
      <c r="G339" s="112"/>
    </row>
    <row r="340" spans="6:7" x14ac:dyDescent="0.2">
      <c r="F340" s="112"/>
      <c r="G340" s="112"/>
    </row>
    <row r="341" spans="6:7" x14ac:dyDescent="0.2">
      <c r="F341" s="112"/>
      <c r="G341" s="112"/>
    </row>
    <row r="342" spans="6:7" x14ac:dyDescent="0.2">
      <c r="F342" s="112"/>
      <c r="G342" s="112"/>
    </row>
    <row r="343" spans="6:7" x14ac:dyDescent="0.2">
      <c r="F343" s="112"/>
      <c r="G343" s="112"/>
    </row>
    <row r="344" spans="6:7" x14ac:dyDescent="0.2">
      <c r="F344" s="112"/>
      <c r="G344" s="112"/>
    </row>
    <row r="345" spans="6:7" x14ac:dyDescent="0.2">
      <c r="F345" s="112"/>
      <c r="G345" s="112"/>
    </row>
    <row r="346" spans="6:7" x14ac:dyDescent="0.2">
      <c r="F346" s="112"/>
      <c r="G346" s="112"/>
    </row>
    <row r="347" spans="6:7" x14ac:dyDescent="0.2">
      <c r="F347" s="112"/>
      <c r="G347" s="112"/>
    </row>
    <row r="348" spans="6:7" x14ac:dyDescent="0.2">
      <c r="F348" s="112"/>
      <c r="G348" s="112"/>
    </row>
    <row r="349" spans="6:7" x14ac:dyDescent="0.2">
      <c r="F349" s="112"/>
      <c r="G349" s="112"/>
    </row>
    <row r="350" spans="6:7" x14ac:dyDescent="0.2">
      <c r="F350" s="112"/>
      <c r="G350" s="112"/>
    </row>
    <row r="351" spans="6:7" x14ac:dyDescent="0.2">
      <c r="F351" s="112"/>
      <c r="G351" s="112"/>
    </row>
    <row r="352" spans="6:7" x14ac:dyDescent="0.2">
      <c r="F352" s="112"/>
      <c r="G352" s="112"/>
    </row>
    <row r="353" spans="6:7" x14ac:dyDescent="0.2">
      <c r="F353" s="112"/>
      <c r="G353" s="112"/>
    </row>
    <row r="354" spans="6:7" x14ac:dyDescent="0.2">
      <c r="F354" s="112"/>
      <c r="G354" s="112"/>
    </row>
    <row r="355" spans="6:7" x14ac:dyDescent="0.2">
      <c r="F355" s="112"/>
      <c r="G355" s="112"/>
    </row>
    <row r="356" spans="6:7" x14ac:dyDescent="0.2">
      <c r="F356" s="112"/>
      <c r="G356" s="112"/>
    </row>
    <row r="357" spans="6:7" x14ac:dyDescent="0.2">
      <c r="F357" s="112"/>
      <c r="G357" s="112"/>
    </row>
    <row r="358" spans="6:7" x14ac:dyDescent="0.2">
      <c r="F358" s="112"/>
      <c r="G358" s="112"/>
    </row>
    <row r="359" spans="6:7" x14ac:dyDescent="0.2">
      <c r="F359" s="112"/>
      <c r="G359" s="112"/>
    </row>
    <row r="360" spans="6:7" x14ac:dyDescent="0.2">
      <c r="F360" s="112"/>
      <c r="G360" s="112"/>
    </row>
    <row r="361" spans="6:7" x14ac:dyDescent="0.2">
      <c r="F361" s="112"/>
      <c r="G361" s="112"/>
    </row>
    <row r="362" spans="6:7" x14ac:dyDescent="0.2">
      <c r="F362" s="112"/>
      <c r="G362" s="112"/>
    </row>
    <row r="363" spans="6:7" x14ac:dyDescent="0.2">
      <c r="F363" s="112"/>
      <c r="G363" s="112"/>
    </row>
    <row r="364" spans="6:7" x14ac:dyDescent="0.2">
      <c r="F364" s="112"/>
      <c r="G364" s="112"/>
    </row>
    <row r="365" spans="6:7" x14ac:dyDescent="0.2">
      <c r="F365" s="112"/>
      <c r="G365" s="112"/>
    </row>
    <row r="366" spans="6:7" x14ac:dyDescent="0.2">
      <c r="F366" s="112"/>
      <c r="G366" s="112"/>
    </row>
    <row r="367" spans="6:7" x14ac:dyDescent="0.2">
      <c r="F367" s="112"/>
      <c r="G367" s="112"/>
    </row>
    <row r="368" spans="6:7" x14ac:dyDescent="0.2">
      <c r="F368" s="112"/>
      <c r="G368" s="112"/>
    </row>
    <row r="369" spans="6:7" x14ac:dyDescent="0.2">
      <c r="F369" s="112"/>
      <c r="G369" s="112"/>
    </row>
    <row r="370" spans="6:7" x14ac:dyDescent="0.2">
      <c r="F370" s="112"/>
      <c r="G370" s="112"/>
    </row>
    <row r="371" spans="6:7" x14ac:dyDescent="0.2">
      <c r="F371" s="112"/>
      <c r="G371" s="112"/>
    </row>
    <row r="372" spans="6:7" x14ac:dyDescent="0.2">
      <c r="F372" s="112"/>
      <c r="G372" s="112"/>
    </row>
    <row r="373" spans="6:7" x14ac:dyDescent="0.2">
      <c r="F373" s="112"/>
      <c r="G373" s="112"/>
    </row>
    <row r="374" spans="6:7" x14ac:dyDescent="0.2">
      <c r="F374" s="112"/>
      <c r="G374" s="112"/>
    </row>
    <row r="375" spans="6:7" x14ac:dyDescent="0.2">
      <c r="F375" s="112"/>
      <c r="G375" s="112"/>
    </row>
    <row r="376" spans="6:7" x14ac:dyDescent="0.2">
      <c r="F376" s="112"/>
      <c r="G376" s="112"/>
    </row>
    <row r="377" spans="6:7" x14ac:dyDescent="0.2">
      <c r="F377" s="112"/>
      <c r="G377" s="112"/>
    </row>
    <row r="378" spans="6:7" x14ac:dyDescent="0.2">
      <c r="F378" s="112"/>
      <c r="G378" s="112"/>
    </row>
    <row r="379" spans="6:7" x14ac:dyDescent="0.2">
      <c r="F379" s="112"/>
      <c r="G379" s="112"/>
    </row>
    <row r="380" spans="6:7" x14ac:dyDescent="0.2">
      <c r="F380" s="112"/>
      <c r="G380" s="112"/>
    </row>
    <row r="381" spans="6:7" x14ac:dyDescent="0.2">
      <c r="F381" s="112"/>
      <c r="G381" s="112"/>
    </row>
    <row r="382" spans="6:7" x14ac:dyDescent="0.2">
      <c r="F382" s="112"/>
      <c r="G382" s="112"/>
    </row>
    <row r="383" spans="6:7" x14ac:dyDescent="0.2">
      <c r="F383" s="112"/>
      <c r="G383" s="112"/>
    </row>
    <row r="384" spans="6:7" x14ac:dyDescent="0.2">
      <c r="F384" s="112"/>
      <c r="G384" s="112"/>
    </row>
    <row r="385" spans="6:7" x14ac:dyDescent="0.2">
      <c r="F385" s="112"/>
      <c r="G385" s="112"/>
    </row>
    <row r="386" spans="6:7" x14ac:dyDescent="0.2">
      <c r="F386" s="112"/>
      <c r="G386" s="112"/>
    </row>
    <row r="387" spans="6:7" x14ac:dyDescent="0.2">
      <c r="F387" s="112"/>
      <c r="G387" s="112"/>
    </row>
    <row r="388" spans="6:7" x14ac:dyDescent="0.2">
      <c r="F388" s="112"/>
      <c r="G388" s="112"/>
    </row>
    <row r="389" spans="6:7" x14ac:dyDescent="0.2">
      <c r="F389" s="112"/>
      <c r="G389" s="112"/>
    </row>
    <row r="390" spans="6:7" x14ac:dyDescent="0.2">
      <c r="F390" s="112"/>
      <c r="G390" s="112"/>
    </row>
    <row r="391" spans="6:7" x14ac:dyDescent="0.2">
      <c r="F391" s="112"/>
      <c r="G391" s="112"/>
    </row>
    <row r="392" spans="6:7" x14ac:dyDescent="0.2">
      <c r="F392" s="112"/>
      <c r="G392" s="112"/>
    </row>
    <row r="393" spans="6:7" x14ac:dyDescent="0.2">
      <c r="F393" s="112"/>
      <c r="G393" s="112"/>
    </row>
    <row r="394" spans="6:7" x14ac:dyDescent="0.2">
      <c r="F394" s="112"/>
      <c r="G394" s="112"/>
    </row>
    <row r="395" spans="6:7" x14ac:dyDescent="0.2">
      <c r="F395" s="112"/>
      <c r="G395" s="112"/>
    </row>
    <row r="396" spans="6:7" x14ac:dyDescent="0.2">
      <c r="F396" s="112"/>
      <c r="G396" s="112"/>
    </row>
    <row r="397" spans="6:7" x14ac:dyDescent="0.2">
      <c r="F397" s="112"/>
      <c r="G397" s="112"/>
    </row>
    <row r="398" spans="6:7" x14ac:dyDescent="0.2">
      <c r="F398" s="112"/>
      <c r="G398" s="112"/>
    </row>
    <row r="399" spans="6:7" x14ac:dyDescent="0.2">
      <c r="F399" s="112"/>
      <c r="G399" s="112"/>
    </row>
    <row r="400" spans="6:7" x14ac:dyDescent="0.2">
      <c r="F400" s="112"/>
      <c r="G400" s="112"/>
    </row>
    <row r="401" spans="6:7" x14ac:dyDescent="0.2">
      <c r="F401" s="112"/>
      <c r="G401" s="112"/>
    </row>
    <row r="402" spans="6:7" x14ac:dyDescent="0.2">
      <c r="F402" s="112"/>
      <c r="G402" s="112"/>
    </row>
    <row r="403" spans="6:7" x14ac:dyDescent="0.2">
      <c r="F403" s="112"/>
      <c r="G403" s="112"/>
    </row>
    <row r="404" spans="6:7" x14ac:dyDescent="0.2">
      <c r="F404" s="112"/>
      <c r="G404" s="112"/>
    </row>
    <row r="405" spans="6:7" x14ac:dyDescent="0.2">
      <c r="F405" s="112"/>
      <c r="G405" s="112"/>
    </row>
    <row r="406" spans="6:7" x14ac:dyDescent="0.2">
      <c r="F406" s="112"/>
      <c r="G406" s="112"/>
    </row>
    <row r="407" spans="6:7" x14ac:dyDescent="0.2">
      <c r="F407" s="112"/>
      <c r="G407" s="112"/>
    </row>
    <row r="408" spans="6:7" x14ac:dyDescent="0.2">
      <c r="F408" s="112"/>
      <c r="G408" s="112"/>
    </row>
    <row r="409" spans="6:7" x14ac:dyDescent="0.2">
      <c r="F409" s="112"/>
      <c r="G409" s="112"/>
    </row>
    <row r="410" spans="6:7" x14ac:dyDescent="0.2">
      <c r="F410" s="112"/>
      <c r="G410" s="112"/>
    </row>
    <row r="411" spans="6:7" x14ac:dyDescent="0.2">
      <c r="F411" s="112"/>
      <c r="G411" s="112"/>
    </row>
    <row r="412" spans="6:7" x14ac:dyDescent="0.2">
      <c r="F412" s="112"/>
      <c r="G412" s="112"/>
    </row>
    <row r="413" spans="6:7" x14ac:dyDescent="0.2">
      <c r="F413" s="112"/>
      <c r="G413" s="112"/>
    </row>
    <row r="414" spans="6:7" x14ac:dyDescent="0.2">
      <c r="F414" s="112"/>
      <c r="G414" s="112"/>
    </row>
    <row r="415" spans="6:7" x14ac:dyDescent="0.2">
      <c r="F415" s="112"/>
      <c r="G415" s="112"/>
    </row>
    <row r="416" spans="6:7" x14ac:dyDescent="0.2">
      <c r="F416" s="112"/>
      <c r="G416" s="112"/>
    </row>
    <row r="417" spans="6:7" x14ac:dyDescent="0.2">
      <c r="F417" s="112"/>
      <c r="G417" s="112"/>
    </row>
    <row r="418" spans="6:7" x14ac:dyDescent="0.2">
      <c r="F418" s="112"/>
      <c r="G418" s="112"/>
    </row>
    <row r="419" spans="6:7" x14ac:dyDescent="0.2">
      <c r="F419" s="112"/>
      <c r="G419" s="112"/>
    </row>
    <row r="420" spans="6:7" x14ac:dyDescent="0.2">
      <c r="F420" s="112"/>
      <c r="G420" s="112"/>
    </row>
    <row r="421" spans="6:7" x14ac:dyDescent="0.2">
      <c r="F421" s="112"/>
      <c r="G421" s="112"/>
    </row>
    <row r="422" spans="6:7" x14ac:dyDescent="0.2">
      <c r="F422" s="112"/>
      <c r="G422" s="112"/>
    </row>
    <row r="423" spans="6:7" x14ac:dyDescent="0.2">
      <c r="F423" s="112"/>
      <c r="G423" s="112"/>
    </row>
    <row r="424" spans="6:7" x14ac:dyDescent="0.2">
      <c r="F424" s="112"/>
      <c r="G424" s="112"/>
    </row>
    <row r="425" spans="6:7" x14ac:dyDescent="0.2">
      <c r="F425" s="112"/>
      <c r="G425" s="112"/>
    </row>
    <row r="426" spans="6:7" x14ac:dyDescent="0.2">
      <c r="F426" s="112"/>
      <c r="G426" s="112"/>
    </row>
    <row r="427" spans="6:7" x14ac:dyDescent="0.2">
      <c r="F427" s="112"/>
      <c r="G427" s="112"/>
    </row>
    <row r="428" spans="6:7" x14ac:dyDescent="0.2">
      <c r="F428" s="112"/>
      <c r="G428" s="112"/>
    </row>
    <row r="429" spans="6:7" x14ac:dyDescent="0.2">
      <c r="F429" s="112"/>
      <c r="G429" s="112"/>
    </row>
    <row r="430" spans="6:7" x14ac:dyDescent="0.2">
      <c r="F430" s="112"/>
      <c r="G430" s="112"/>
    </row>
    <row r="431" spans="6:7" x14ac:dyDescent="0.2">
      <c r="F431" s="112"/>
      <c r="G431" s="112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7836-C452-4270-AACA-B1A130F6295A}">
  <sheetPr transitionEvaluation="1"/>
  <dimension ref="A1:K320"/>
  <sheetViews>
    <sheetView defaultGridColor="0" colorId="22" zoomScaleNormal="100" workbookViewId="0"/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8.44140625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5" t="s">
        <v>727</v>
      </c>
      <c r="D1" s="65" t="s">
        <v>727</v>
      </c>
      <c r="F1" s="114">
        <f>D8/C8</f>
        <v>1</v>
      </c>
      <c r="G1" s="115" t="s">
        <v>729</v>
      </c>
      <c r="H1" s="116"/>
      <c r="I1" s="116"/>
      <c r="J1" s="116"/>
      <c r="K1" s="116"/>
    </row>
    <row r="2" spans="1:11" ht="15.75" x14ac:dyDescent="0.25">
      <c r="B2" s="45" t="s">
        <v>798</v>
      </c>
      <c r="C2" s="117" t="s">
        <v>730</v>
      </c>
      <c r="D2" s="117" t="s">
        <v>730</v>
      </c>
      <c r="F2" s="114">
        <f>C12*$F$1</f>
        <v>47</v>
      </c>
      <c r="G2" s="115" t="s">
        <v>792</v>
      </c>
      <c r="H2" s="116"/>
      <c r="I2" s="116"/>
      <c r="J2" s="116"/>
      <c r="K2" s="116"/>
    </row>
    <row r="3" spans="1:11" x14ac:dyDescent="0.2">
      <c r="F3" s="114">
        <f>C13*$F$1</f>
        <v>66</v>
      </c>
      <c r="G3" s="115" t="s">
        <v>731</v>
      </c>
      <c r="H3" s="116"/>
      <c r="I3" s="116"/>
      <c r="J3" s="116"/>
      <c r="K3" s="116"/>
    </row>
    <row r="4" spans="1:11" x14ac:dyDescent="0.2">
      <c r="A4" s="6" t="s">
        <v>250</v>
      </c>
      <c r="B4" s="7" t="s">
        <v>251</v>
      </c>
      <c r="C4" s="18">
        <v>186.5</v>
      </c>
      <c r="D4" s="18">
        <f>C4</f>
        <v>186.5</v>
      </c>
      <c r="E4" s="118" t="s">
        <v>732</v>
      </c>
      <c r="F4" s="114">
        <f>C15*$F$1</f>
        <v>136</v>
      </c>
      <c r="G4" s="116"/>
      <c r="H4" s="116"/>
      <c r="I4" s="116"/>
      <c r="J4" s="116"/>
      <c r="K4" s="116"/>
    </row>
    <row r="5" spans="1:11" x14ac:dyDescent="0.2">
      <c r="A5" s="6" t="s">
        <v>252</v>
      </c>
      <c r="B5" s="7" t="s">
        <v>253</v>
      </c>
      <c r="C5" s="21">
        <v>14</v>
      </c>
      <c r="D5" s="18">
        <f>C5</f>
        <v>14</v>
      </c>
      <c r="E5" s="118" t="s">
        <v>732</v>
      </c>
      <c r="F5" s="114">
        <f>C16*$F$1</f>
        <v>200</v>
      </c>
      <c r="G5" s="116"/>
      <c r="H5" s="119" t="s">
        <v>727</v>
      </c>
      <c r="I5" s="119" t="s">
        <v>728</v>
      </c>
      <c r="J5" s="119"/>
      <c r="K5" s="119"/>
    </row>
    <row r="6" spans="1:11" x14ac:dyDescent="0.2">
      <c r="A6" s="6" t="s">
        <v>254</v>
      </c>
      <c r="B6" s="7" t="s">
        <v>255</v>
      </c>
      <c r="C6" s="21">
        <v>0</v>
      </c>
      <c r="D6" s="18">
        <f>C6</f>
        <v>0</v>
      </c>
      <c r="E6" s="118" t="s">
        <v>732</v>
      </c>
      <c r="F6" s="114">
        <f>D8*0.99</f>
        <v>201.465</v>
      </c>
      <c r="G6" s="115" t="str">
        <f>B2</f>
        <v>DISTRICT: DE BEQUE 49JT</v>
      </c>
      <c r="H6" s="120" t="s">
        <v>799</v>
      </c>
      <c r="I6" s="120" t="s">
        <v>730</v>
      </c>
      <c r="J6" s="119"/>
      <c r="K6" s="119"/>
    </row>
    <row r="7" spans="1:11" x14ac:dyDescent="0.2">
      <c r="A7" s="22" t="s">
        <v>256</v>
      </c>
      <c r="B7" s="19" t="s">
        <v>257</v>
      </c>
      <c r="C7" s="24">
        <v>3</v>
      </c>
      <c r="D7" s="18">
        <f>C7</f>
        <v>3</v>
      </c>
      <c r="E7" s="118" t="s">
        <v>732</v>
      </c>
      <c r="F7" s="116"/>
      <c r="G7" s="116"/>
      <c r="H7" s="116"/>
      <c r="I7" s="116"/>
      <c r="J7" s="116"/>
      <c r="K7" s="116"/>
    </row>
    <row r="8" spans="1:11" x14ac:dyDescent="0.2">
      <c r="A8" s="6" t="s">
        <v>258</v>
      </c>
      <c r="B8" s="7" t="s">
        <v>259</v>
      </c>
      <c r="C8" s="24">
        <v>203.5</v>
      </c>
      <c r="D8" s="24">
        <f>D4+D5+D7</f>
        <v>203.5</v>
      </c>
      <c r="E8" s="118" t="s">
        <v>732</v>
      </c>
      <c r="F8" s="121" t="s">
        <v>374</v>
      </c>
      <c r="G8" s="116" t="s">
        <v>779</v>
      </c>
      <c r="H8" s="122">
        <f>C81</f>
        <v>203.5</v>
      </c>
      <c r="I8" s="122">
        <f>D81</f>
        <v>203.5</v>
      </c>
      <c r="J8" s="122"/>
      <c r="K8" s="122"/>
    </row>
    <row r="9" spans="1:11" x14ac:dyDescent="0.2">
      <c r="A9" s="6" t="s">
        <v>260</v>
      </c>
      <c r="B9" s="7" t="s">
        <v>261</v>
      </c>
      <c r="C9" s="24">
        <v>0</v>
      </c>
      <c r="D9" s="18">
        <f>C9</f>
        <v>0</v>
      </c>
      <c r="E9" s="118" t="s">
        <v>732</v>
      </c>
      <c r="F9" s="121" t="s">
        <v>376</v>
      </c>
      <c r="G9" s="116" t="s">
        <v>733</v>
      </c>
      <c r="H9" s="122">
        <f t="shared" ref="H9:I12" si="0">C82</f>
        <v>198</v>
      </c>
      <c r="I9" s="122">
        <f t="shared" si="0"/>
        <v>198</v>
      </c>
      <c r="J9" s="122"/>
      <c r="K9" s="122"/>
    </row>
    <row r="10" spans="1:11" x14ac:dyDescent="0.2">
      <c r="A10" s="6" t="s">
        <v>262</v>
      </c>
      <c r="B10" s="7" t="s">
        <v>263</v>
      </c>
      <c r="C10" s="27">
        <v>0</v>
      </c>
      <c r="D10" s="27">
        <f>C10</f>
        <v>0</v>
      </c>
      <c r="F10" s="121" t="s">
        <v>378</v>
      </c>
      <c r="G10" s="116" t="s">
        <v>780</v>
      </c>
      <c r="H10" s="122">
        <f t="shared" si="0"/>
        <v>196.5</v>
      </c>
      <c r="I10" s="122">
        <f t="shared" si="0"/>
        <v>196.5</v>
      </c>
      <c r="J10" s="122"/>
      <c r="K10" s="122"/>
    </row>
    <row r="11" spans="1:11" x14ac:dyDescent="0.2">
      <c r="A11" s="6" t="s">
        <v>264</v>
      </c>
      <c r="B11" s="7" t="s">
        <v>265</v>
      </c>
      <c r="C11" s="19">
        <v>203.5</v>
      </c>
      <c r="D11" s="19">
        <f>D8-D9-D10</f>
        <v>203.5</v>
      </c>
      <c r="E11" s="118" t="s">
        <v>732</v>
      </c>
      <c r="F11" s="121" t="s">
        <v>380</v>
      </c>
      <c r="G11" s="116" t="s">
        <v>781</v>
      </c>
      <c r="H11" s="122">
        <f t="shared" si="0"/>
        <v>184.5</v>
      </c>
      <c r="I11" s="122">
        <f t="shared" si="0"/>
        <v>184.5</v>
      </c>
      <c r="J11" s="122"/>
      <c r="K11" s="122"/>
    </row>
    <row r="12" spans="1:11" x14ac:dyDescent="0.2">
      <c r="A12" s="6" t="s">
        <v>266</v>
      </c>
      <c r="B12" s="19" t="s">
        <v>267</v>
      </c>
      <c r="C12" s="30">
        <v>47</v>
      </c>
      <c r="D12" s="18">
        <f t="shared" ref="D12:D30" si="1">C12</f>
        <v>47</v>
      </c>
      <c r="E12" s="118" t="s">
        <v>732</v>
      </c>
      <c r="F12" s="121" t="s">
        <v>382</v>
      </c>
      <c r="G12" s="116" t="s">
        <v>782</v>
      </c>
      <c r="H12" s="123">
        <f t="shared" si="0"/>
        <v>200</v>
      </c>
      <c r="I12" s="123">
        <f t="shared" si="0"/>
        <v>200</v>
      </c>
      <c r="J12" s="122"/>
      <c r="K12" s="122"/>
    </row>
    <row r="13" spans="1:11" x14ac:dyDescent="0.2">
      <c r="A13" s="22" t="s">
        <v>268</v>
      </c>
      <c r="B13" s="19" t="s">
        <v>269</v>
      </c>
      <c r="C13" s="31">
        <v>66</v>
      </c>
      <c r="D13" s="18">
        <f t="shared" si="1"/>
        <v>66</v>
      </c>
      <c r="F13" s="121" t="s">
        <v>384</v>
      </c>
      <c r="G13" s="115" t="s">
        <v>734</v>
      </c>
      <c r="H13" s="124">
        <f>C86</f>
        <v>203.5</v>
      </c>
      <c r="I13" s="124">
        <f>D86</f>
        <v>203.5</v>
      </c>
      <c r="J13" s="124"/>
      <c r="K13" s="124"/>
    </row>
    <row r="14" spans="1:11" x14ac:dyDescent="0.2">
      <c r="A14" s="22" t="s">
        <v>270</v>
      </c>
      <c r="B14" s="7" t="s">
        <v>271</v>
      </c>
      <c r="C14" s="34">
        <v>0.38669999999999999</v>
      </c>
      <c r="D14" s="34">
        <f t="shared" si="1"/>
        <v>0.38669999999999999</v>
      </c>
      <c r="E14" s="118" t="s">
        <v>732</v>
      </c>
      <c r="F14" s="121" t="s">
        <v>388</v>
      </c>
      <c r="G14" s="116" t="s">
        <v>389</v>
      </c>
      <c r="H14" s="122">
        <f t="shared" ref="H14:I16" si="2">C89</f>
        <v>0</v>
      </c>
      <c r="I14" s="122">
        <f t="shared" si="2"/>
        <v>0</v>
      </c>
      <c r="J14" s="122"/>
      <c r="K14" s="122"/>
    </row>
    <row r="15" spans="1:11" x14ac:dyDescent="0.2">
      <c r="A15" s="6" t="s">
        <v>272</v>
      </c>
      <c r="B15" s="19" t="s">
        <v>273</v>
      </c>
      <c r="C15" s="30">
        <v>136</v>
      </c>
      <c r="D15" s="18">
        <f t="shared" si="1"/>
        <v>136</v>
      </c>
      <c r="E15" s="118" t="s">
        <v>732</v>
      </c>
      <c r="F15" s="121" t="s">
        <v>390</v>
      </c>
      <c r="G15" s="116" t="s">
        <v>783</v>
      </c>
      <c r="H15" s="122">
        <f t="shared" si="2"/>
        <v>7</v>
      </c>
      <c r="I15" s="122">
        <f t="shared" si="2"/>
        <v>7</v>
      </c>
      <c r="J15" s="122"/>
      <c r="K15" s="122"/>
    </row>
    <row r="16" spans="1:11" x14ac:dyDescent="0.2">
      <c r="A16" s="6" t="s">
        <v>274</v>
      </c>
      <c r="B16" s="19" t="s">
        <v>275</v>
      </c>
      <c r="C16" s="31">
        <v>200</v>
      </c>
      <c r="D16" s="18">
        <f t="shared" si="1"/>
        <v>200</v>
      </c>
      <c r="E16" s="118" t="s">
        <v>732</v>
      </c>
      <c r="F16" s="121" t="s">
        <v>394</v>
      </c>
      <c r="G16" s="116" t="s">
        <v>784</v>
      </c>
      <c r="H16" s="123">
        <f t="shared" si="2"/>
        <v>0</v>
      </c>
      <c r="I16" s="123">
        <f t="shared" si="2"/>
        <v>0</v>
      </c>
      <c r="J16" s="122"/>
      <c r="K16" s="122"/>
    </row>
    <row r="17" spans="1:11" x14ac:dyDescent="0.2">
      <c r="A17" s="22" t="s">
        <v>276</v>
      </c>
      <c r="B17" s="7" t="s">
        <v>277</v>
      </c>
      <c r="C17" s="19">
        <v>0</v>
      </c>
      <c r="D17" s="18">
        <f t="shared" si="1"/>
        <v>0</v>
      </c>
      <c r="E17" s="118" t="s">
        <v>732</v>
      </c>
      <c r="F17" s="121" t="s">
        <v>398</v>
      </c>
      <c r="G17" s="115" t="s">
        <v>785</v>
      </c>
      <c r="H17" s="124">
        <f>C94</f>
        <v>210.5</v>
      </c>
      <c r="I17" s="124">
        <f>D94</f>
        <v>210.5</v>
      </c>
      <c r="J17" s="124"/>
      <c r="K17" s="124"/>
    </row>
    <row r="18" spans="1:11" x14ac:dyDescent="0.2">
      <c r="A18" s="22" t="s">
        <v>278</v>
      </c>
      <c r="B18" s="7" t="s">
        <v>279</v>
      </c>
      <c r="C18" s="31">
        <v>205.5</v>
      </c>
      <c r="D18" s="19">
        <f t="shared" si="1"/>
        <v>205.5</v>
      </c>
      <c r="E18" s="118" t="s">
        <v>732</v>
      </c>
      <c r="F18" s="121" t="s">
        <v>735</v>
      </c>
      <c r="G18" s="116" t="s">
        <v>736</v>
      </c>
      <c r="H18" s="125">
        <f t="shared" ref="H18:I20" si="3">C95</f>
        <v>0</v>
      </c>
      <c r="I18" s="125">
        <f t="shared" si="3"/>
        <v>0</v>
      </c>
      <c r="J18" s="122"/>
      <c r="K18" s="122"/>
    </row>
    <row r="19" spans="1:11" x14ac:dyDescent="0.2">
      <c r="A19" s="6" t="s">
        <v>280</v>
      </c>
      <c r="B19" s="7" t="s">
        <v>281</v>
      </c>
      <c r="C19" s="19">
        <v>198</v>
      </c>
      <c r="D19" s="19">
        <f t="shared" si="1"/>
        <v>198</v>
      </c>
      <c r="E19" s="118" t="s">
        <v>732</v>
      </c>
      <c r="F19" s="121" t="s">
        <v>400</v>
      </c>
      <c r="G19" s="116" t="s">
        <v>786</v>
      </c>
      <c r="H19" s="125">
        <f t="shared" si="3"/>
        <v>0</v>
      </c>
      <c r="I19" s="125">
        <f t="shared" si="3"/>
        <v>0</v>
      </c>
      <c r="J19" s="122"/>
      <c r="K19" s="122"/>
    </row>
    <row r="20" spans="1:11" x14ac:dyDescent="0.2">
      <c r="A20" s="6" t="s">
        <v>282</v>
      </c>
      <c r="B20" s="7" t="s">
        <v>283</v>
      </c>
      <c r="C20" s="19">
        <v>196.5</v>
      </c>
      <c r="D20" s="19">
        <f t="shared" si="1"/>
        <v>196.5</v>
      </c>
      <c r="E20" s="118" t="s">
        <v>732</v>
      </c>
      <c r="F20" s="121" t="s">
        <v>404</v>
      </c>
      <c r="G20" s="116" t="s">
        <v>787</v>
      </c>
      <c r="H20" s="125">
        <f t="shared" si="3"/>
        <v>0</v>
      </c>
      <c r="I20" s="125">
        <f t="shared" si="3"/>
        <v>0</v>
      </c>
      <c r="J20" s="122"/>
      <c r="K20" s="122"/>
    </row>
    <row r="21" spans="1:11" x14ac:dyDescent="0.2">
      <c r="A21" s="6" t="s">
        <v>284</v>
      </c>
      <c r="B21" s="7" t="s">
        <v>285</v>
      </c>
      <c r="C21" s="19">
        <v>184.5</v>
      </c>
      <c r="D21" s="19">
        <f t="shared" si="1"/>
        <v>184.5</v>
      </c>
      <c r="E21" s="118" t="s">
        <v>732</v>
      </c>
      <c r="F21" s="121" t="s">
        <v>408</v>
      </c>
      <c r="G21" s="115" t="s">
        <v>737</v>
      </c>
      <c r="H21" s="125">
        <f t="shared" ref="H21:I23" si="4">C99</f>
        <v>210.5</v>
      </c>
      <c r="I21" s="125">
        <f t="shared" si="4"/>
        <v>210.5</v>
      </c>
      <c r="J21" s="122"/>
      <c r="K21" s="122"/>
    </row>
    <row r="22" spans="1:11" x14ac:dyDescent="0.2">
      <c r="A22" s="6" t="s">
        <v>286</v>
      </c>
      <c r="B22" s="7" t="s">
        <v>287</v>
      </c>
      <c r="C22" s="19">
        <v>200</v>
      </c>
      <c r="D22" s="19">
        <f t="shared" si="1"/>
        <v>200</v>
      </c>
      <c r="E22" s="118" t="s">
        <v>732</v>
      </c>
      <c r="F22" s="121" t="s">
        <v>410</v>
      </c>
      <c r="G22" s="115" t="s">
        <v>738</v>
      </c>
      <c r="H22" s="125">
        <f t="shared" si="4"/>
        <v>210.5</v>
      </c>
      <c r="I22" s="125">
        <f t="shared" si="4"/>
        <v>210.5</v>
      </c>
      <c r="J22" s="122"/>
      <c r="K22" s="122"/>
    </row>
    <row r="23" spans="1:11" x14ac:dyDescent="0.2">
      <c r="A23" s="22" t="s">
        <v>288</v>
      </c>
      <c r="B23" s="7" t="s">
        <v>289</v>
      </c>
      <c r="C23" s="19">
        <v>0</v>
      </c>
      <c r="D23" s="19">
        <f t="shared" si="1"/>
        <v>0</v>
      </c>
      <c r="E23" s="118" t="s">
        <v>732</v>
      </c>
      <c r="F23" s="126" t="s">
        <v>412</v>
      </c>
      <c r="G23" s="127" t="s">
        <v>739</v>
      </c>
      <c r="H23" s="128">
        <f t="shared" si="4"/>
        <v>0</v>
      </c>
      <c r="I23" s="128">
        <f t="shared" si="4"/>
        <v>0</v>
      </c>
      <c r="J23" s="124"/>
      <c r="K23" s="124"/>
    </row>
    <row r="24" spans="1:11" x14ac:dyDescent="0.2">
      <c r="A24" s="6" t="s">
        <v>290</v>
      </c>
      <c r="B24" s="7" t="s">
        <v>291</v>
      </c>
      <c r="C24" s="19">
        <v>7</v>
      </c>
      <c r="D24" s="19">
        <f t="shared" si="1"/>
        <v>7</v>
      </c>
      <c r="E24" s="118" t="s">
        <v>732</v>
      </c>
      <c r="F24" s="116"/>
      <c r="G24" s="116"/>
      <c r="H24" s="129"/>
      <c r="I24" s="129"/>
      <c r="J24" s="129"/>
      <c r="K24" s="129"/>
    </row>
    <row r="25" spans="1:11" x14ac:dyDescent="0.2">
      <c r="A25" s="6" t="s">
        <v>292</v>
      </c>
      <c r="B25" s="7" t="s">
        <v>293</v>
      </c>
      <c r="C25" s="38">
        <v>0</v>
      </c>
      <c r="D25" s="19">
        <f t="shared" si="1"/>
        <v>0</v>
      </c>
      <c r="E25" s="118" t="s">
        <v>732</v>
      </c>
      <c r="F25" s="116" t="s">
        <v>740</v>
      </c>
      <c r="G25" s="116" t="s">
        <v>741</v>
      </c>
      <c r="H25" s="122">
        <f t="shared" ref="H25:I27" si="5">C131</f>
        <v>69.12</v>
      </c>
      <c r="I25" s="122">
        <f t="shared" si="5"/>
        <v>69.12</v>
      </c>
      <c r="J25" s="122"/>
      <c r="K25" s="122"/>
    </row>
    <row r="26" spans="1:11" x14ac:dyDescent="0.2">
      <c r="A26" s="6" t="s">
        <v>294</v>
      </c>
      <c r="B26" s="7" t="s">
        <v>295</v>
      </c>
      <c r="C26" s="40">
        <v>0</v>
      </c>
      <c r="D26" s="18">
        <f>C26</f>
        <v>0</v>
      </c>
      <c r="E26" s="118" t="s">
        <v>732</v>
      </c>
      <c r="F26" s="116" t="s">
        <v>742</v>
      </c>
      <c r="G26" s="116" t="s">
        <v>743</v>
      </c>
      <c r="H26" s="122">
        <f t="shared" si="5"/>
        <v>66</v>
      </c>
      <c r="I26" s="122">
        <f t="shared" si="5"/>
        <v>66</v>
      </c>
      <c r="J26" s="122"/>
      <c r="K26" s="122"/>
    </row>
    <row r="27" spans="1:11" x14ac:dyDescent="0.2">
      <c r="A27" s="6" t="s">
        <v>296</v>
      </c>
      <c r="B27" s="7" t="s">
        <v>297</v>
      </c>
      <c r="C27" s="43">
        <v>0</v>
      </c>
      <c r="D27" s="18">
        <f>C27</f>
        <v>0</v>
      </c>
      <c r="E27" s="118" t="s">
        <v>732</v>
      </c>
      <c r="F27" s="126" t="s">
        <v>744</v>
      </c>
      <c r="G27" s="127" t="s">
        <v>745</v>
      </c>
      <c r="H27" s="130">
        <f t="shared" si="5"/>
        <v>69.099999999999994</v>
      </c>
      <c r="I27" s="130">
        <f t="shared" si="5"/>
        <v>69.099999999999994</v>
      </c>
      <c r="J27" s="125"/>
      <c r="K27" s="125"/>
    </row>
    <row r="28" spans="1:11" x14ac:dyDescent="0.2">
      <c r="A28" s="6" t="s">
        <v>298</v>
      </c>
      <c r="B28" s="7" t="s">
        <v>299</v>
      </c>
      <c r="C28" s="43">
        <v>0</v>
      </c>
      <c r="D28" s="19">
        <f t="shared" si="1"/>
        <v>0</v>
      </c>
      <c r="E28" s="118" t="s">
        <v>732</v>
      </c>
      <c r="F28" s="116"/>
      <c r="G28" s="115"/>
      <c r="H28" s="125"/>
      <c r="I28" s="125"/>
      <c r="J28" s="116"/>
      <c r="K28" s="116"/>
    </row>
    <row r="29" spans="1:11" x14ac:dyDescent="0.2">
      <c r="A29" s="6" t="s">
        <v>300</v>
      </c>
      <c r="B29" s="7" t="s">
        <v>301</v>
      </c>
      <c r="C29" s="24">
        <v>0</v>
      </c>
      <c r="D29" s="19">
        <f t="shared" si="1"/>
        <v>0</v>
      </c>
      <c r="F29" s="116" t="s">
        <v>500</v>
      </c>
      <c r="G29" s="116" t="s">
        <v>800</v>
      </c>
      <c r="H29" s="122">
        <f t="shared" ref="H29:I31" si="6">C162</f>
        <v>0</v>
      </c>
      <c r="I29" s="122">
        <f t="shared" si="6"/>
        <v>0</v>
      </c>
      <c r="J29" s="129"/>
      <c r="K29" s="129"/>
    </row>
    <row r="30" spans="1:11" x14ac:dyDescent="0.2">
      <c r="A30" s="6" t="s">
        <v>302</v>
      </c>
      <c r="B30" s="7" t="s">
        <v>303</v>
      </c>
      <c r="C30" s="19">
        <v>0</v>
      </c>
      <c r="D30" s="19">
        <f t="shared" si="1"/>
        <v>0</v>
      </c>
      <c r="F30" s="116" t="s">
        <v>502</v>
      </c>
      <c r="G30" s="116" t="s">
        <v>801</v>
      </c>
      <c r="H30" s="136">
        <f t="shared" si="6"/>
        <v>14782.730443698802</v>
      </c>
      <c r="I30" s="136">
        <f t="shared" si="6"/>
        <v>14782.730443698802</v>
      </c>
      <c r="J30" s="129"/>
      <c r="K30" s="129"/>
    </row>
    <row r="31" spans="1:11" x14ac:dyDescent="0.2">
      <c r="A31" s="6" t="s">
        <v>304</v>
      </c>
      <c r="B31" s="7" t="s">
        <v>305</v>
      </c>
      <c r="C31" s="19">
        <v>0</v>
      </c>
      <c r="D31" s="18">
        <f>C31</f>
        <v>0</v>
      </c>
      <c r="F31" s="126" t="s">
        <v>504</v>
      </c>
      <c r="G31" s="126" t="s">
        <v>802</v>
      </c>
      <c r="H31" s="130">
        <f t="shared" si="6"/>
        <v>1182.6184354959041</v>
      </c>
      <c r="I31" s="130">
        <f t="shared" si="6"/>
        <v>1182.6184354959041</v>
      </c>
      <c r="J31" s="129"/>
      <c r="K31" s="129"/>
    </row>
    <row r="32" spans="1:11" x14ac:dyDescent="0.2">
      <c r="A32" s="6"/>
      <c r="C32" s="31"/>
      <c r="D32" s="31"/>
      <c r="F32" s="116"/>
      <c r="G32" s="116"/>
      <c r="H32" s="125"/>
      <c r="I32" s="125"/>
      <c r="J32" s="129"/>
      <c r="K32" s="129"/>
    </row>
    <row r="33" spans="1:11" ht="15.75" x14ac:dyDescent="0.25">
      <c r="A33" s="44"/>
      <c r="B33" s="45" t="s">
        <v>306</v>
      </c>
      <c r="F33" s="116" t="s">
        <v>746</v>
      </c>
      <c r="G33" s="116" t="s">
        <v>747</v>
      </c>
      <c r="H33" s="125">
        <f>C208</f>
        <v>3111764.76</v>
      </c>
      <c r="I33" s="125">
        <f>D208</f>
        <v>3111764.76</v>
      </c>
      <c r="J33" s="129"/>
      <c r="K33" s="129"/>
    </row>
    <row r="34" spans="1:11" x14ac:dyDescent="0.2">
      <c r="A34" s="6" t="s">
        <v>307</v>
      </c>
      <c r="B34" s="7" t="s">
        <v>308</v>
      </c>
      <c r="C34" s="7">
        <v>7225.28</v>
      </c>
      <c r="D34" s="7">
        <f t="shared" ref="D34:D39" si="7">C34</f>
        <v>7225.28</v>
      </c>
      <c r="F34" s="116" t="s">
        <v>748</v>
      </c>
      <c r="G34" s="116" t="s">
        <v>749</v>
      </c>
      <c r="H34" s="129">
        <f t="shared" ref="H34:I39" si="8">C209</f>
        <v>122578.4</v>
      </c>
      <c r="I34" s="129">
        <f t="shared" si="8"/>
        <v>122578.4</v>
      </c>
      <c r="J34" s="129"/>
      <c r="K34" s="129"/>
    </row>
    <row r="35" spans="1:11" x14ac:dyDescent="0.2">
      <c r="A35" s="6" t="s">
        <v>309</v>
      </c>
      <c r="B35" s="7" t="s">
        <v>310</v>
      </c>
      <c r="C35" s="7">
        <v>9065.36</v>
      </c>
      <c r="D35" s="7">
        <f t="shared" si="7"/>
        <v>9065.36</v>
      </c>
      <c r="F35" s="116" t="s">
        <v>750</v>
      </c>
      <c r="G35" s="116" t="s">
        <v>599</v>
      </c>
      <c r="H35" s="129">
        <f t="shared" si="8"/>
        <v>3234343.1599999997</v>
      </c>
      <c r="I35" s="129">
        <f t="shared" si="8"/>
        <v>3234343.1599999997</v>
      </c>
      <c r="J35" s="129"/>
      <c r="K35" s="129"/>
    </row>
    <row r="36" spans="1:11" x14ac:dyDescent="0.2">
      <c r="A36" s="6" t="s">
        <v>311</v>
      </c>
      <c r="B36" s="7" t="s">
        <v>312</v>
      </c>
      <c r="C36" s="7">
        <v>8712</v>
      </c>
      <c r="D36" s="7">
        <f t="shared" si="7"/>
        <v>8712</v>
      </c>
      <c r="F36" s="116" t="s">
        <v>751</v>
      </c>
      <c r="G36" s="116" t="s">
        <v>803</v>
      </c>
      <c r="H36" s="129">
        <f t="shared" si="8"/>
        <v>0</v>
      </c>
      <c r="I36" s="129">
        <f t="shared" si="8"/>
        <v>0</v>
      </c>
      <c r="J36" s="129"/>
      <c r="K36" s="129"/>
    </row>
    <row r="37" spans="1:11" x14ac:dyDescent="0.2">
      <c r="A37" s="6" t="s">
        <v>313</v>
      </c>
      <c r="B37" s="7" t="s">
        <v>314</v>
      </c>
      <c r="C37" s="47">
        <v>1.175</v>
      </c>
      <c r="D37" s="83">
        <f t="shared" si="7"/>
        <v>1.175</v>
      </c>
      <c r="F37" s="116" t="s">
        <v>753</v>
      </c>
      <c r="G37" s="116" t="s">
        <v>752</v>
      </c>
      <c r="H37" s="129">
        <f t="shared" si="8"/>
        <v>0</v>
      </c>
      <c r="I37" s="129">
        <f t="shared" si="8"/>
        <v>0</v>
      </c>
      <c r="J37" s="129"/>
      <c r="K37" s="129"/>
    </row>
    <row r="38" spans="1:11" ht="15.75" customHeight="1" x14ac:dyDescent="0.2">
      <c r="A38" s="6" t="s">
        <v>315</v>
      </c>
      <c r="B38" s="7" t="s">
        <v>316</v>
      </c>
      <c r="C38" s="49">
        <v>0.12</v>
      </c>
      <c r="D38" s="83">
        <f t="shared" si="7"/>
        <v>0.12</v>
      </c>
      <c r="F38" s="116" t="s">
        <v>755</v>
      </c>
      <c r="G38" s="116" t="s">
        <v>754</v>
      </c>
      <c r="H38" s="129">
        <f t="shared" si="8"/>
        <v>3234343.1599999997</v>
      </c>
      <c r="I38" s="129">
        <f t="shared" si="8"/>
        <v>3234343.1599999997</v>
      </c>
      <c r="J38" s="115"/>
      <c r="K38" s="115"/>
    </row>
    <row r="39" spans="1:11" x14ac:dyDescent="0.2">
      <c r="A39" s="6" t="s">
        <v>317</v>
      </c>
      <c r="B39" s="7" t="s">
        <v>318</v>
      </c>
      <c r="C39" s="7">
        <v>0</v>
      </c>
      <c r="D39" s="7">
        <f t="shared" si="7"/>
        <v>0</v>
      </c>
      <c r="F39" s="116" t="s">
        <v>804</v>
      </c>
      <c r="G39" s="116" t="s">
        <v>756</v>
      </c>
      <c r="H39" s="129">
        <f t="shared" si="8"/>
        <v>1908258.28</v>
      </c>
      <c r="I39" s="129">
        <f t="shared" si="8"/>
        <v>1908258.28</v>
      </c>
      <c r="J39" s="131"/>
      <c r="K39" s="131"/>
    </row>
    <row r="40" spans="1:11" x14ac:dyDescent="0.2">
      <c r="C40" s="49"/>
      <c r="D40" s="49"/>
      <c r="F40" s="116" t="s">
        <v>758</v>
      </c>
      <c r="G40" s="116" t="s">
        <v>757</v>
      </c>
      <c r="H40" s="129">
        <f>C222</f>
        <v>3249146.78</v>
      </c>
      <c r="I40" s="129">
        <f>D222</f>
        <v>3249146.78</v>
      </c>
      <c r="J40" s="98"/>
      <c r="K40" s="98"/>
    </row>
    <row r="41" spans="1:11" ht="15.75" x14ac:dyDescent="0.25">
      <c r="B41" s="45" t="s">
        <v>319</v>
      </c>
      <c r="F41" s="116" t="s">
        <v>805</v>
      </c>
      <c r="G41" s="116" t="s">
        <v>564</v>
      </c>
      <c r="H41" s="129">
        <f>C223</f>
        <v>3234343.1599999997</v>
      </c>
      <c r="I41" s="129">
        <f>D223</f>
        <v>3234343.1599999997</v>
      </c>
      <c r="J41" s="132"/>
      <c r="K41" s="132"/>
    </row>
    <row r="42" spans="1:11" x14ac:dyDescent="0.2">
      <c r="A42" s="55" t="s">
        <v>320</v>
      </c>
      <c r="B42" s="52" t="s">
        <v>321</v>
      </c>
      <c r="C42" s="57">
        <v>64719.96</v>
      </c>
      <c r="D42" s="57">
        <f>C42</f>
        <v>64719.96</v>
      </c>
      <c r="F42" s="116" t="s">
        <v>759</v>
      </c>
      <c r="G42" s="116" t="s">
        <v>760</v>
      </c>
      <c r="H42" s="129">
        <f>C244</f>
        <v>0</v>
      </c>
      <c r="I42" s="129">
        <f>D244</f>
        <v>0</v>
      </c>
      <c r="J42" s="129"/>
      <c r="K42" s="129"/>
    </row>
    <row r="43" spans="1:11" x14ac:dyDescent="0.2">
      <c r="A43" s="6" t="s">
        <v>322</v>
      </c>
      <c r="B43" s="7" t="s">
        <v>323</v>
      </c>
      <c r="C43" s="58">
        <v>31485110</v>
      </c>
      <c r="D43" s="57">
        <f>C43</f>
        <v>31485110</v>
      </c>
      <c r="E43" s="118" t="s">
        <v>732</v>
      </c>
      <c r="F43" s="126" t="s">
        <v>761</v>
      </c>
      <c r="G43" s="127" t="s">
        <v>613</v>
      </c>
      <c r="H43" s="127">
        <f>C275</f>
        <v>3234343.16</v>
      </c>
      <c r="I43" s="127">
        <f>D275</f>
        <v>3234343.16</v>
      </c>
      <c r="J43" s="129"/>
      <c r="K43" s="129"/>
    </row>
    <row r="44" spans="1:11" x14ac:dyDescent="0.2">
      <c r="A44" s="6" t="s">
        <v>324</v>
      </c>
      <c r="B44" s="30" t="s">
        <v>325</v>
      </c>
      <c r="C44" s="44">
        <v>2.7E-2</v>
      </c>
      <c r="D44" s="57">
        <f>C44</f>
        <v>2.7E-2</v>
      </c>
      <c r="F44" s="116"/>
      <c r="G44" s="116"/>
      <c r="H44" s="131"/>
      <c r="I44" s="131"/>
      <c r="J44" s="129"/>
      <c r="K44" s="129"/>
    </row>
    <row r="45" spans="1:11" x14ac:dyDescent="0.2">
      <c r="A45" s="61" t="s">
        <v>326</v>
      </c>
      <c r="B45" s="7" t="s">
        <v>327</v>
      </c>
      <c r="C45" s="7">
        <v>999999999</v>
      </c>
      <c r="D45" s="57">
        <f>C45</f>
        <v>999999999</v>
      </c>
      <c r="F45" s="116" t="s">
        <v>762</v>
      </c>
      <c r="G45" s="116" t="s">
        <v>788</v>
      </c>
      <c r="H45" s="98">
        <f>C43</f>
        <v>31485110</v>
      </c>
      <c r="I45" s="98">
        <f>D43</f>
        <v>31485110</v>
      </c>
      <c r="J45" s="129"/>
      <c r="K45" s="129"/>
    </row>
    <row r="46" spans="1:11" x14ac:dyDescent="0.2">
      <c r="F46" s="116" t="s">
        <v>763</v>
      </c>
      <c r="G46" s="116" t="s">
        <v>764</v>
      </c>
      <c r="H46" s="132">
        <f>C259*1000</f>
        <v>27</v>
      </c>
      <c r="I46" s="132">
        <f>D259*1000</f>
        <v>27</v>
      </c>
      <c r="J46" s="129"/>
      <c r="K46" s="129"/>
    </row>
    <row r="47" spans="1:11" ht="15.75" x14ac:dyDescent="0.25">
      <c r="B47" s="45" t="s">
        <v>328</v>
      </c>
      <c r="F47" s="116" t="s">
        <v>765</v>
      </c>
      <c r="G47" s="116" t="s">
        <v>766</v>
      </c>
      <c r="H47" s="129">
        <f t="shared" ref="H47:I49" si="9">C276</f>
        <v>850097.97</v>
      </c>
      <c r="I47" s="129">
        <f t="shared" si="9"/>
        <v>850097.97</v>
      </c>
      <c r="J47" s="129"/>
      <c r="K47" s="129"/>
    </row>
    <row r="48" spans="1:11" x14ac:dyDescent="0.2">
      <c r="A48" s="6" t="s">
        <v>329</v>
      </c>
      <c r="B48" s="7" t="s">
        <v>330</v>
      </c>
      <c r="C48" s="7">
        <v>3111315.5</v>
      </c>
      <c r="D48" s="7">
        <f>C48</f>
        <v>3111315.5</v>
      </c>
      <c r="F48" s="116" t="s">
        <v>767</v>
      </c>
      <c r="G48" s="116" t="s">
        <v>768</v>
      </c>
      <c r="H48" s="129">
        <f t="shared" si="9"/>
        <v>64719.96</v>
      </c>
      <c r="I48" s="129">
        <f t="shared" si="9"/>
        <v>64719.96</v>
      </c>
      <c r="J48" s="129"/>
      <c r="K48" s="129"/>
    </row>
    <row r="49" spans="1:11" x14ac:dyDescent="0.2">
      <c r="A49" s="6" t="s">
        <v>331</v>
      </c>
      <c r="B49" s="7" t="s">
        <v>332</v>
      </c>
      <c r="C49" s="7">
        <v>15140.22</v>
      </c>
      <c r="D49" s="7">
        <f>C49</f>
        <v>15140.22</v>
      </c>
      <c r="F49" s="116" t="s">
        <v>769</v>
      </c>
      <c r="G49" s="116" t="s">
        <v>666</v>
      </c>
      <c r="H49" s="129">
        <f t="shared" si="9"/>
        <v>2319525.2300000004</v>
      </c>
      <c r="I49" s="129">
        <f t="shared" si="9"/>
        <v>2319525.2300000004</v>
      </c>
      <c r="J49" s="129"/>
      <c r="K49" s="129"/>
    </row>
    <row r="50" spans="1:11" x14ac:dyDescent="0.2">
      <c r="D50" s="7" t="s">
        <v>2</v>
      </c>
      <c r="F50" s="116" t="s">
        <v>770</v>
      </c>
      <c r="G50" s="116" t="s">
        <v>669</v>
      </c>
      <c r="H50" s="129">
        <f>C280</f>
        <v>0</v>
      </c>
      <c r="I50" s="129">
        <f>D280</f>
        <v>0</v>
      </c>
      <c r="J50" s="129"/>
      <c r="K50" s="129"/>
    </row>
    <row r="51" spans="1:11" ht="15.75" x14ac:dyDescent="0.25">
      <c r="B51" s="45" t="s">
        <v>333</v>
      </c>
      <c r="F51" s="116" t="s">
        <v>771</v>
      </c>
      <c r="G51" s="116" t="s">
        <v>672</v>
      </c>
      <c r="H51" s="129">
        <f>C282</f>
        <v>15365.05</v>
      </c>
      <c r="I51" s="129">
        <f>D282</f>
        <v>15365.05</v>
      </c>
      <c r="J51" s="129"/>
      <c r="K51" s="129"/>
    </row>
    <row r="52" spans="1:11" x14ac:dyDescent="0.2">
      <c r="A52" s="6" t="s">
        <v>334</v>
      </c>
      <c r="B52" s="7" t="s">
        <v>335</v>
      </c>
      <c r="C52" s="7">
        <v>28232.65</v>
      </c>
      <c r="D52" s="7">
        <f>C52</f>
        <v>28232.65</v>
      </c>
      <c r="F52" s="116"/>
      <c r="G52" s="116"/>
      <c r="H52" s="129"/>
      <c r="I52" s="129"/>
      <c r="J52" s="129"/>
      <c r="K52" s="129"/>
    </row>
    <row r="53" spans="1:11" x14ac:dyDescent="0.2">
      <c r="A53" s="6" t="s">
        <v>336</v>
      </c>
      <c r="B53" s="7" t="s">
        <v>337</v>
      </c>
      <c r="C53" s="64">
        <v>20959</v>
      </c>
      <c r="D53" s="7">
        <f t="shared" ref="D53:D59" si="10">C53</f>
        <v>20959</v>
      </c>
      <c r="F53" s="116" t="s">
        <v>791</v>
      </c>
      <c r="G53" s="115" t="s">
        <v>675</v>
      </c>
      <c r="H53" s="129">
        <f>C285</f>
        <v>-216071.07985933579</v>
      </c>
      <c r="I53" s="129">
        <f>D285</f>
        <v>-216071.07985933579</v>
      </c>
      <c r="J53" s="129"/>
      <c r="K53" s="129"/>
    </row>
    <row r="54" spans="1:11" x14ac:dyDescent="0.2">
      <c r="A54" s="6" t="s">
        <v>339</v>
      </c>
      <c r="B54" s="7" t="s">
        <v>340</v>
      </c>
      <c r="C54" s="7">
        <v>0</v>
      </c>
      <c r="D54" s="7">
        <f t="shared" si="10"/>
        <v>0</v>
      </c>
      <c r="F54" s="116"/>
      <c r="G54" s="115" t="s">
        <v>772</v>
      </c>
      <c r="H54" s="129">
        <f>C307</f>
        <v>0</v>
      </c>
      <c r="I54" s="129">
        <f>D307</f>
        <v>0</v>
      </c>
      <c r="J54" s="129"/>
      <c r="K54" s="129"/>
    </row>
    <row r="55" spans="1:11" x14ac:dyDescent="0.2">
      <c r="A55" s="6" t="s">
        <v>341</v>
      </c>
      <c r="B55" s="7" t="s">
        <v>342</v>
      </c>
      <c r="C55" s="7">
        <v>62337.947368421053</v>
      </c>
      <c r="D55" s="7">
        <f t="shared" si="10"/>
        <v>62337.947368421053</v>
      </c>
      <c r="F55" s="116" t="s">
        <v>677</v>
      </c>
      <c r="G55" s="115" t="s">
        <v>773</v>
      </c>
      <c r="H55" s="129">
        <f>C288</f>
        <v>3018272.0801406642</v>
      </c>
      <c r="I55" s="129">
        <f>D288</f>
        <v>3018272.0801406642</v>
      </c>
      <c r="J55" s="129"/>
      <c r="K55" s="129"/>
    </row>
    <row r="56" spans="1:11" x14ac:dyDescent="0.2">
      <c r="B56" s="7" t="s">
        <v>343</v>
      </c>
      <c r="D56" s="7">
        <f t="shared" si="10"/>
        <v>0</v>
      </c>
      <c r="F56" s="116" t="s">
        <v>687</v>
      </c>
      <c r="G56" s="115" t="s">
        <v>774</v>
      </c>
      <c r="H56" s="129">
        <f>C294</f>
        <v>14338.584703756125</v>
      </c>
      <c r="I56" s="129">
        <f>D294</f>
        <v>14338.584703756125</v>
      </c>
      <c r="J56" s="129"/>
      <c r="K56" s="129"/>
    </row>
    <row r="57" spans="1:11" x14ac:dyDescent="0.2">
      <c r="A57" s="6" t="s">
        <v>344</v>
      </c>
      <c r="B57" s="7" t="s">
        <v>345</v>
      </c>
      <c r="C57" s="7">
        <v>3572.4300996345132</v>
      </c>
      <c r="D57" s="7">
        <f t="shared" si="10"/>
        <v>3572.4300996345132</v>
      </c>
      <c r="F57" s="116"/>
      <c r="G57" s="116"/>
      <c r="H57" s="129"/>
      <c r="I57" s="129"/>
      <c r="J57" s="129"/>
      <c r="K57" s="129"/>
    </row>
    <row r="58" spans="1:11" x14ac:dyDescent="0.2">
      <c r="A58" s="6" t="s">
        <v>346</v>
      </c>
      <c r="B58" s="7" t="s">
        <v>347</v>
      </c>
      <c r="C58" s="7">
        <v>0</v>
      </c>
      <c r="D58" s="7">
        <f t="shared" si="10"/>
        <v>0</v>
      </c>
      <c r="F58" s="116" t="s">
        <v>691</v>
      </c>
      <c r="G58" s="116" t="s">
        <v>692</v>
      </c>
      <c r="H58" s="129">
        <f>C297</f>
        <v>14338.58</v>
      </c>
      <c r="I58" s="129">
        <f>D297</f>
        <v>14338.58</v>
      </c>
      <c r="J58" s="129"/>
      <c r="K58" s="129"/>
    </row>
    <row r="59" spans="1:11" x14ac:dyDescent="0.2">
      <c r="A59" s="6" t="s">
        <v>348</v>
      </c>
      <c r="B59" s="7" t="s">
        <v>349</v>
      </c>
      <c r="C59" s="7">
        <v>115102.02746805557</v>
      </c>
      <c r="D59" s="7">
        <f t="shared" si="10"/>
        <v>115102.02746805557</v>
      </c>
      <c r="F59" s="116" t="s">
        <v>693</v>
      </c>
      <c r="G59" s="116" t="s">
        <v>694</v>
      </c>
      <c r="H59" s="129">
        <f>C298</f>
        <v>8712</v>
      </c>
      <c r="I59" s="129">
        <f>D298</f>
        <v>8712</v>
      </c>
      <c r="J59" s="129"/>
      <c r="K59" s="129"/>
    </row>
    <row r="60" spans="1:11" x14ac:dyDescent="0.2">
      <c r="B60" s="7" t="s">
        <v>350</v>
      </c>
      <c r="F60" s="116" t="s">
        <v>695</v>
      </c>
      <c r="G60" s="116" t="s">
        <v>775</v>
      </c>
      <c r="H60" s="129">
        <f>C300</f>
        <v>0</v>
      </c>
      <c r="I60" s="129">
        <f>D300</f>
        <v>0</v>
      </c>
    </row>
    <row r="61" spans="1:11" x14ac:dyDescent="0.2">
      <c r="C61" s="34"/>
      <c r="D61" s="34"/>
      <c r="F61" s="116" t="s">
        <v>697</v>
      </c>
      <c r="G61" s="116" t="s">
        <v>776</v>
      </c>
      <c r="H61" s="129">
        <f>C302</f>
        <v>3018272.0801406642</v>
      </c>
      <c r="I61" s="129">
        <f>D302</f>
        <v>3018272.0801406642</v>
      </c>
    </row>
    <row r="62" spans="1:11" ht="15.75" x14ac:dyDescent="0.25">
      <c r="B62" s="45" t="s">
        <v>351</v>
      </c>
      <c r="F62" s="116" t="s">
        <v>699</v>
      </c>
      <c r="G62" s="116" t="s">
        <v>777</v>
      </c>
      <c r="H62" s="129">
        <f t="shared" ref="H62:I64" si="11">C303</f>
        <v>850097.97</v>
      </c>
      <c r="I62" s="129">
        <f t="shared" si="11"/>
        <v>850097.97</v>
      </c>
    </row>
    <row r="63" spans="1:11" x14ac:dyDescent="0.2">
      <c r="A63" s="6" t="s">
        <v>352</v>
      </c>
      <c r="B63" s="7" t="s">
        <v>353</v>
      </c>
      <c r="C63" s="49">
        <v>0.02</v>
      </c>
      <c r="D63" s="49">
        <f>C63</f>
        <v>0.02</v>
      </c>
      <c r="F63" s="116" t="s">
        <v>701</v>
      </c>
      <c r="G63" s="116" t="s">
        <v>778</v>
      </c>
      <c r="H63" s="129">
        <f t="shared" si="11"/>
        <v>64719.96</v>
      </c>
      <c r="I63" s="129">
        <f t="shared" si="11"/>
        <v>64719.96</v>
      </c>
    </row>
    <row r="64" spans="1:11" x14ac:dyDescent="0.2">
      <c r="A64" s="6" t="s">
        <v>354</v>
      </c>
      <c r="B64" s="7" t="s">
        <v>355</v>
      </c>
      <c r="C64" s="65">
        <v>999999999</v>
      </c>
      <c r="D64" s="65">
        <v>999999999</v>
      </c>
      <c r="F64" s="116" t="s">
        <v>703</v>
      </c>
      <c r="G64" s="116" t="s">
        <v>704</v>
      </c>
      <c r="H64" s="129">
        <f t="shared" si="11"/>
        <v>2103454.1501406645</v>
      </c>
      <c r="I64" s="129">
        <f t="shared" si="11"/>
        <v>2103454.1501406645</v>
      </c>
    </row>
    <row r="65" spans="1:9" x14ac:dyDescent="0.2">
      <c r="B65" s="7" t="s">
        <v>356</v>
      </c>
      <c r="C65" s="65"/>
      <c r="D65" s="65"/>
    </row>
    <row r="66" spans="1:9" x14ac:dyDescent="0.2">
      <c r="B66" s="7" t="s">
        <v>357</v>
      </c>
      <c r="C66" s="65"/>
      <c r="D66" s="65"/>
      <c r="F66" s="137"/>
      <c r="G66" s="138"/>
      <c r="H66" s="139"/>
      <c r="I66" s="139"/>
    </row>
    <row r="67" spans="1:9" x14ac:dyDescent="0.2">
      <c r="B67" s="7" t="s">
        <v>358</v>
      </c>
      <c r="C67" s="65"/>
      <c r="D67" s="65"/>
      <c r="F67" s="137"/>
      <c r="G67" s="138"/>
      <c r="H67" s="139"/>
      <c r="I67" s="139"/>
    </row>
    <row r="68" spans="1:9" x14ac:dyDescent="0.2">
      <c r="B68" s="7" t="s">
        <v>359</v>
      </c>
      <c r="C68" s="65"/>
      <c r="D68" s="65"/>
      <c r="F68" s="137"/>
      <c r="G68" s="138"/>
      <c r="H68" s="139"/>
      <c r="I68" s="139"/>
    </row>
    <row r="69" spans="1:9" x14ac:dyDescent="0.2">
      <c r="A69" s="6" t="s">
        <v>360</v>
      </c>
      <c r="B69" s="7" t="s">
        <v>361</v>
      </c>
      <c r="C69" s="65">
        <v>999999999</v>
      </c>
      <c r="D69" s="65">
        <v>999999999</v>
      </c>
      <c r="F69" s="137"/>
      <c r="G69" s="138"/>
      <c r="H69" s="139"/>
      <c r="I69" s="139"/>
    </row>
    <row r="70" spans="1:9" x14ac:dyDescent="0.2">
      <c r="B70" s="7" t="s">
        <v>356</v>
      </c>
      <c r="C70" s="65"/>
      <c r="D70" s="65"/>
      <c r="F70" s="137"/>
      <c r="G70" s="138"/>
      <c r="H70" s="139"/>
      <c r="I70" s="139"/>
    </row>
    <row r="71" spans="1:9" x14ac:dyDescent="0.2">
      <c r="B71" s="7" t="s">
        <v>362</v>
      </c>
      <c r="C71" s="65"/>
      <c r="D71" s="65"/>
      <c r="F71" s="116"/>
      <c r="G71" s="116"/>
      <c r="H71" s="116"/>
      <c r="I71" s="116"/>
    </row>
    <row r="72" spans="1:9" x14ac:dyDescent="0.2">
      <c r="B72" s="7" t="s">
        <v>363</v>
      </c>
      <c r="C72" s="65"/>
      <c r="D72" s="65"/>
      <c r="F72" s="137"/>
      <c r="G72" s="140"/>
      <c r="H72" s="139"/>
      <c r="I72" s="139"/>
    </row>
    <row r="73" spans="1:9" x14ac:dyDescent="0.2">
      <c r="B73" s="7" t="s">
        <v>364</v>
      </c>
      <c r="C73" s="65"/>
      <c r="D73" s="65"/>
      <c r="F73" s="137"/>
      <c r="G73" s="140"/>
      <c r="H73" s="139"/>
      <c r="I73" s="139"/>
    </row>
    <row r="74" spans="1:9" x14ac:dyDescent="0.2">
      <c r="A74" s="6" t="s">
        <v>365</v>
      </c>
      <c r="B74" s="7" t="s">
        <v>366</v>
      </c>
      <c r="C74" s="67">
        <v>9617.9</v>
      </c>
      <c r="D74" s="141">
        <f>C74</f>
        <v>9617.9</v>
      </c>
    </row>
    <row r="75" spans="1:9" x14ac:dyDescent="0.2">
      <c r="A75" s="6" t="s">
        <v>367</v>
      </c>
      <c r="B75" s="7" t="s">
        <v>368</v>
      </c>
      <c r="C75" s="67">
        <v>0</v>
      </c>
      <c r="D75" s="141">
        <f>C75</f>
        <v>0</v>
      </c>
    </row>
    <row r="76" spans="1:9" x14ac:dyDescent="0.2">
      <c r="A76" s="6" t="s">
        <v>369</v>
      </c>
      <c r="B76" s="7" t="s">
        <v>370</v>
      </c>
      <c r="C76">
        <v>0</v>
      </c>
      <c r="D76" s="141">
        <f>C76</f>
        <v>0</v>
      </c>
    </row>
    <row r="77" spans="1:9" x14ac:dyDescent="0.2">
      <c r="A77" s="70"/>
      <c r="B77" s="71" t="s">
        <v>371</v>
      </c>
      <c r="C77" s="72">
        <v>1230.7399999999907</v>
      </c>
      <c r="D77" s="141">
        <f>C77</f>
        <v>1230.7399999999907</v>
      </c>
    </row>
    <row r="78" spans="1:9" x14ac:dyDescent="0.2">
      <c r="A78" s="70"/>
      <c r="B78" s="71" t="s">
        <v>372</v>
      </c>
      <c r="C78" s="71">
        <v>809816.53</v>
      </c>
      <c r="D78" s="141">
        <f>C78</f>
        <v>809816.53</v>
      </c>
    </row>
    <row r="79" spans="1:9" x14ac:dyDescent="0.2">
      <c r="A79" s="74">
        <v>0.08</v>
      </c>
    </row>
    <row r="80" spans="1:9" ht="15.75" x14ac:dyDescent="0.25">
      <c r="B80" s="45" t="s">
        <v>373</v>
      </c>
    </row>
    <row r="81" spans="1:5" x14ac:dyDescent="0.2">
      <c r="A81" s="6" t="s">
        <v>374</v>
      </c>
      <c r="B81" s="7" t="s">
        <v>375</v>
      </c>
      <c r="C81" s="19">
        <f>C11</f>
        <v>203.5</v>
      </c>
      <c r="D81" s="19">
        <f>D11</f>
        <v>203.5</v>
      </c>
    </row>
    <row r="82" spans="1:5" x14ac:dyDescent="0.2">
      <c r="A82" s="6" t="s">
        <v>376</v>
      </c>
      <c r="B82" s="7" t="s">
        <v>377</v>
      </c>
      <c r="C82" s="19">
        <f t="shared" ref="C82:D85" si="12">C19</f>
        <v>198</v>
      </c>
      <c r="D82" s="19">
        <f t="shared" si="12"/>
        <v>198</v>
      </c>
    </row>
    <row r="83" spans="1:5" x14ac:dyDescent="0.2">
      <c r="A83" s="6" t="s">
        <v>378</v>
      </c>
      <c r="B83" s="7" t="s">
        <v>379</v>
      </c>
      <c r="C83" s="19">
        <f t="shared" si="12"/>
        <v>196.5</v>
      </c>
      <c r="D83" s="19">
        <f t="shared" si="12"/>
        <v>196.5</v>
      </c>
    </row>
    <row r="84" spans="1:5" x14ac:dyDescent="0.2">
      <c r="A84" s="6" t="s">
        <v>380</v>
      </c>
      <c r="B84" s="7" t="s">
        <v>381</v>
      </c>
      <c r="C84" s="19">
        <f t="shared" si="12"/>
        <v>184.5</v>
      </c>
      <c r="D84" s="19">
        <f t="shared" si="12"/>
        <v>184.5</v>
      </c>
    </row>
    <row r="85" spans="1:5" x14ac:dyDescent="0.2">
      <c r="A85" s="6" t="s">
        <v>382</v>
      </c>
      <c r="B85" s="7" t="s">
        <v>383</v>
      </c>
      <c r="C85" s="19">
        <f t="shared" si="12"/>
        <v>200</v>
      </c>
      <c r="D85" s="19">
        <f t="shared" si="12"/>
        <v>200</v>
      </c>
    </row>
    <row r="86" spans="1:5" x14ac:dyDescent="0.2">
      <c r="A86" s="6" t="s">
        <v>384</v>
      </c>
      <c r="B86" s="7" t="s">
        <v>385</v>
      </c>
      <c r="C86" s="19">
        <f>ROUND(MAX(C81,ROUND(AVERAGE(C81:C82),1),ROUND(AVERAGE(C81:C83),1),ROUND(AVERAGE(C81:C84),1),ROUND(AVERAGE(C81:C85),1)),1)</f>
        <v>203.5</v>
      </c>
      <c r="D86" s="19">
        <f>ROUND(MAX(D81,ROUND(AVERAGE(D81:D82),1),ROUND(AVERAGE(D81:D83),1),ROUND(AVERAGE(D81:D84),1),ROUND(AVERAGE(D81:D85),1)),1)</f>
        <v>203.5</v>
      </c>
      <c r="E86" s="118" t="s">
        <v>732</v>
      </c>
    </row>
    <row r="87" spans="1:5" x14ac:dyDescent="0.2">
      <c r="B87" s="7" t="s">
        <v>386</v>
      </c>
    </row>
    <row r="88" spans="1:5" x14ac:dyDescent="0.2">
      <c r="B88" s="7" t="s">
        <v>387</v>
      </c>
    </row>
    <row r="89" spans="1:5" x14ac:dyDescent="0.2">
      <c r="A89" s="6" t="s">
        <v>388</v>
      </c>
      <c r="B89" s="7" t="s">
        <v>389</v>
      </c>
      <c r="C89" s="51">
        <f>ROUND(C6*2*$A$79,2)</f>
        <v>0</v>
      </c>
      <c r="D89" s="51">
        <f>ROUND(D6*2*$A$79,2)</f>
        <v>0</v>
      </c>
    </row>
    <row r="90" spans="1:5" x14ac:dyDescent="0.2">
      <c r="A90" s="6" t="s">
        <v>390</v>
      </c>
      <c r="B90" s="7" t="s">
        <v>391</v>
      </c>
      <c r="C90" s="24">
        <f>C24</f>
        <v>7</v>
      </c>
      <c r="D90" s="24">
        <f>D24</f>
        <v>7</v>
      </c>
    </row>
    <row r="91" spans="1:5" x14ac:dyDescent="0.2">
      <c r="A91" s="6" t="s">
        <v>392</v>
      </c>
      <c r="B91" s="7" t="s">
        <v>393</v>
      </c>
      <c r="C91" s="24">
        <f>C30</f>
        <v>0</v>
      </c>
      <c r="D91" s="24">
        <f>D30</f>
        <v>0</v>
      </c>
    </row>
    <row r="92" spans="1:5" x14ac:dyDescent="0.2">
      <c r="A92" s="6" t="s">
        <v>394</v>
      </c>
      <c r="B92" s="7" t="s">
        <v>395</v>
      </c>
      <c r="C92" s="24">
        <f>C26</f>
        <v>0</v>
      </c>
      <c r="D92" s="24">
        <f>D26</f>
        <v>0</v>
      </c>
    </row>
    <row r="93" spans="1:5" x14ac:dyDescent="0.2">
      <c r="A93" s="6" t="s">
        <v>396</v>
      </c>
      <c r="B93" s="7" t="s">
        <v>397</v>
      </c>
      <c r="C93" s="24">
        <f>ROUND(C28*2*$A$79,1)</f>
        <v>0</v>
      </c>
      <c r="D93" s="24">
        <f>ROUND(D28*2*$A$79,1)</f>
        <v>0</v>
      </c>
    </row>
    <row r="94" spans="1:5" x14ac:dyDescent="0.2">
      <c r="A94" s="6" t="s">
        <v>398</v>
      </c>
      <c r="B94" s="7" t="s">
        <v>399</v>
      </c>
      <c r="C94" s="31">
        <f>IF(AND((C86+C89+C90+C91+C92+C93)&lt;50,(C9=0)),50,(C86+C89+C90+C91+C92+C93))</f>
        <v>210.5</v>
      </c>
      <c r="D94" s="31">
        <f>IF(AND((D86+D89+D90+D91+D92+D93)&lt;50,(D9=0)),50,(D86+D89+D90+D91+D92+D93))</f>
        <v>210.5</v>
      </c>
    </row>
    <row r="95" spans="1:5" x14ac:dyDescent="0.2">
      <c r="A95" s="6" t="s">
        <v>400</v>
      </c>
      <c r="B95" s="7" t="s">
        <v>401</v>
      </c>
      <c r="C95" s="24">
        <f>C10</f>
        <v>0</v>
      </c>
      <c r="D95" s="24">
        <f>D10</f>
        <v>0</v>
      </c>
    </row>
    <row r="96" spans="1:5" x14ac:dyDescent="0.2">
      <c r="A96" s="6" t="s">
        <v>402</v>
      </c>
      <c r="B96" s="7" t="s">
        <v>403</v>
      </c>
      <c r="C96" s="24">
        <f>C31</f>
        <v>0</v>
      </c>
      <c r="D96" s="24">
        <f>D31</f>
        <v>0</v>
      </c>
    </row>
    <row r="97" spans="1:4" x14ac:dyDescent="0.2">
      <c r="A97" s="6" t="s">
        <v>404</v>
      </c>
      <c r="B97" s="7" t="s">
        <v>405</v>
      </c>
      <c r="C97" s="21">
        <f>C9</f>
        <v>0</v>
      </c>
      <c r="D97" s="21">
        <f>D9</f>
        <v>0</v>
      </c>
    </row>
    <row r="98" spans="1:4" x14ac:dyDescent="0.2">
      <c r="A98" s="6" t="s">
        <v>406</v>
      </c>
      <c r="B98" s="7" t="s">
        <v>407</v>
      </c>
      <c r="C98" s="21">
        <f>C29</f>
        <v>0</v>
      </c>
      <c r="D98" s="21">
        <f>D29</f>
        <v>0</v>
      </c>
    </row>
    <row r="99" spans="1:4" x14ac:dyDescent="0.2">
      <c r="A99" s="6" t="s">
        <v>408</v>
      </c>
      <c r="B99" s="7" t="s">
        <v>409</v>
      </c>
      <c r="C99" s="31">
        <f>ROUND(SUM(C94:C98),1)</f>
        <v>210.5</v>
      </c>
      <c r="D99" s="31">
        <f>ROUND(SUM(D94:D98),1)</f>
        <v>210.5</v>
      </c>
    </row>
    <row r="100" spans="1:4" ht="15.75" x14ac:dyDescent="0.25">
      <c r="A100" s="6" t="s">
        <v>410</v>
      </c>
      <c r="B100" s="45" t="s">
        <v>411</v>
      </c>
      <c r="C100" s="24">
        <f>C99-C101</f>
        <v>210.5</v>
      </c>
      <c r="D100" s="24">
        <f>D99-D101</f>
        <v>210.5</v>
      </c>
    </row>
    <row r="101" spans="1:4" ht="15.75" x14ac:dyDescent="0.25">
      <c r="A101" s="6" t="s">
        <v>412</v>
      </c>
      <c r="B101" s="45" t="s">
        <v>413</v>
      </c>
      <c r="C101" s="19">
        <f>C91+C92+C93+C98+C96</f>
        <v>0</v>
      </c>
      <c r="D101" s="19">
        <f>D91+D92+D93+D98+D96</f>
        <v>0</v>
      </c>
    </row>
    <row r="102" spans="1:4" ht="15.75" x14ac:dyDescent="0.25">
      <c r="A102" s="6"/>
      <c r="B102" s="45"/>
      <c r="C102" s="19"/>
      <c r="D102" s="19"/>
    </row>
    <row r="103" spans="1:4" ht="15.75" x14ac:dyDescent="0.25">
      <c r="A103" s="6"/>
      <c r="B103" s="45"/>
      <c r="C103" s="19"/>
      <c r="D103" s="19"/>
    </row>
    <row r="104" spans="1:4" ht="15.75" x14ac:dyDescent="0.25">
      <c r="A104" s="78"/>
      <c r="B104" s="79" t="s">
        <v>414</v>
      </c>
      <c r="C104" s="78"/>
      <c r="D104" s="78"/>
    </row>
    <row r="105" spans="1:4" x14ac:dyDescent="0.2">
      <c r="A105" s="6" t="s">
        <v>415</v>
      </c>
      <c r="B105" s="7" t="s">
        <v>416</v>
      </c>
      <c r="C105" s="36">
        <f>IF(AND(C17&gt;0,C99&lt;=500),C99-ROUND((C17*0.65),1),0)</f>
        <v>0</v>
      </c>
      <c r="D105" s="36">
        <f>IF(AND(D17&gt;0,D99&lt;=500),D99-ROUND((D17*0.65),1),0)</f>
        <v>0</v>
      </c>
    </row>
    <row r="106" spans="1:4" x14ac:dyDescent="0.2">
      <c r="B106" s="7" t="s">
        <v>417</v>
      </c>
      <c r="C106" s="80"/>
      <c r="D106" s="80"/>
    </row>
    <row r="107" spans="1:4" x14ac:dyDescent="0.2">
      <c r="A107" s="6" t="s">
        <v>418</v>
      </c>
      <c r="B107" s="7" t="s">
        <v>419</v>
      </c>
      <c r="C107" s="34">
        <f>IF(C105&gt;0,ROUND(IF(C105&lt;276,((276-C105)*0.00376159)+1.5457,IF(C105&lt;459,((459-C105)*0.00167869)+1.2385,IF(C105&lt;1027,((1027-C105)*0.00020599)+1.1215,0))),4),0)</f>
        <v>0</v>
      </c>
      <c r="D107" s="34">
        <f>IF(D105&gt;0,ROUND(IF(D105&lt;276,((276-D105)*0.00376159)+1.5457,IF(D105&lt;459,((459-D105)*0.00167869)+1.2385,IF(D105&lt;1027,((1027-D105)*0.00020599)+1.1215,0))),4),0)</f>
        <v>0</v>
      </c>
    </row>
    <row r="108" spans="1:4" x14ac:dyDescent="0.2">
      <c r="A108" s="6" t="s">
        <v>420</v>
      </c>
      <c r="B108" s="7" t="s">
        <v>421</v>
      </c>
      <c r="C108" s="34">
        <f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1.7921</v>
      </c>
      <c r="D108" s="34">
        <f>ROUND(IF(D99&lt;276,((276-D99)*0.00376159)+1.5457,IF(D99&lt;459,((459-D99)*0.00167869)+1.2385,IF(D99&lt;1027,((1027-D99)*0.00020599)+1.1215,IF(D99&lt;2293,((2293-D99)*0.00005387)+1.0533,IF(D99&lt;3500,((3500-D99)*0.00001367)+1.0368,IF(D99&lt;5000,((5000-D99)*0.00000473)+1.0297,IF(D99&gt;=5000,1.0297))))))),4)</f>
        <v>1.7921</v>
      </c>
    </row>
    <row r="109" spans="1:4" x14ac:dyDescent="0.2">
      <c r="A109" s="6" t="s">
        <v>422</v>
      </c>
      <c r="B109" s="7" t="s">
        <v>423</v>
      </c>
      <c r="C109" s="34">
        <f>MAX(C107,C108)</f>
        <v>1.7921</v>
      </c>
      <c r="D109" s="34">
        <f>MAX(D107,D108)</f>
        <v>1.7921</v>
      </c>
    </row>
    <row r="110" spans="1:4" x14ac:dyDescent="0.2">
      <c r="B110" s="7" t="s">
        <v>424</v>
      </c>
    </row>
    <row r="111" spans="1:4" ht="15.75" x14ac:dyDescent="0.25">
      <c r="A111" s="6" t="s">
        <v>425</v>
      </c>
      <c r="B111" s="45" t="s">
        <v>426</v>
      </c>
      <c r="C111" s="34">
        <f>ROUND(IF(C99&lt;453.5,0.825-(0.0000639*(453.5-C99)),IF(C99&lt;1567.5,0.8595-(0.000031*(1567.5-C99)),IF(C99&lt;6682,0.885-(0.000005*(6682-C99)),IF(C99&lt;30000,0.905-(0.0000009*(30000-C99)),0.905)))),4)</f>
        <v>0.8095</v>
      </c>
      <c r="D111" s="34">
        <f>ROUND(IF(D99&lt;453.5,0.825-(0.0000639*(453.5-D99)),IF(D99&lt;1567.5,0.8595-(0.000031*(1567.5-D99)),IF(D99&lt;6682,0.885-(0.000005*(6682-D99)),IF(D99&lt;30000,0.905-(0.0000009*(30000-D99)),0.905)))),4)</f>
        <v>0.8095</v>
      </c>
    </row>
    <row r="112" spans="1:4" x14ac:dyDescent="0.2">
      <c r="B112" s="7" t="s">
        <v>424</v>
      </c>
    </row>
    <row r="113" spans="1:4" ht="15.75" x14ac:dyDescent="0.25">
      <c r="A113" s="6" t="s">
        <v>424</v>
      </c>
      <c r="B113" s="45" t="s">
        <v>427</v>
      </c>
      <c r="C113" s="80"/>
      <c r="D113" s="80"/>
    </row>
    <row r="114" spans="1:4" x14ac:dyDescent="0.2">
      <c r="A114" s="6" t="s">
        <v>428</v>
      </c>
      <c r="B114" s="7" t="s">
        <v>429</v>
      </c>
      <c r="C114" s="7">
        <f>+C34</f>
        <v>7225.28</v>
      </c>
      <c r="D114" s="7">
        <f>+D34</f>
        <v>7225.28</v>
      </c>
    </row>
    <row r="115" spans="1:4" x14ac:dyDescent="0.2">
      <c r="A115" s="6" t="s">
        <v>430</v>
      </c>
      <c r="B115" s="7" t="s">
        <v>431</v>
      </c>
      <c r="C115" s="34">
        <f>+C111</f>
        <v>0.8095</v>
      </c>
      <c r="D115" s="34">
        <f>+D111</f>
        <v>0.8095</v>
      </c>
    </row>
    <row r="116" spans="1:4" x14ac:dyDescent="0.2">
      <c r="A116" s="6" t="s">
        <v>432</v>
      </c>
      <c r="B116" s="7" t="s">
        <v>433</v>
      </c>
      <c r="C116" s="82">
        <f>C37</f>
        <v>1.175</v>
      </c>
      <c r="D116" s="82">
        <f>D37</f>
        <v>1.175</v>
      </c>
    </row>
    <row r="117" spans="1:4" x14ac:dyDescent="0.2">
      <c r="A117" s="6" t="s">
        <v>434</v>
      </c>
      <c r="B117" s="7" t="s">
        <v>435</v>
      </c>
      <c r="C117" s="7">
        <f>+C34</f>
        <v>7225.28</v>
      </c>
      <c r="D117" s="7">
        <f>+D34</f>
        <v>7225.28</v>
      </c>
    </row>
    <row r="118" spans="1:4" x14ac:dyDescent="0.2">
      <c r="A118" s="6" t="s">
        <v>436</v>
      </c>
      <c r="B118" s="7" t="s">
        <v>437</v>
      </c>
      <c r="C118" s="34">
        <f>1-C111</f>
        <v>0.1905</v>
      </c>
      <c r="D118" s="34">
        <f>1-D111</f>
        <v>0.1905</v>
      </c>
    </row>
    <row r="119" spans="1:4" x14ac:dyDescent="0.2">
      <c r="A119" s="6" t="s">
        <v>438</v>
      </c>
      <c r="B119" s="7" t="s">
        <v>439</v>
      </c>
      <c r="C119" s="34">
        <f>C109</f>
        <v>1.7921</v>
      </c>
      <c r="D119" s="34">
        <f>D109</f>
        <v>1.7921</v>
      </c>
    </row>
    <row r="120" spans="1:4" x14ac:dyDescent="0.2">
      <c r="A120" s="6" t="s">
        <v>440</v>
      </c>
      <c r="B120" s="7" t="s">
        <v>427</v>
      </c>
      <c r="C120" s="62">
        <f>((C114*C115*C116)+(C118*C117))*C119</f>
        <v>14782.730443698802</v>
      </c>
      <c r="D120" s="62">
        <f>((D114*D115*D116)+(D118*D117))*D119</f>
        <v>14782.730443698802</v>
      </c>
    </row>
    <row r="121" spans="1:4" x14ac:dyDescent="0.2">
      <c r="B121" s="7" t="s">
        <v>441</v>
      </c>
    </row>
    <row r="122" spans="1:4" x14ac:dyDescent="0.2">
      <c r="B122" s="7" t="s">
        <v>442</v>
      </c>
    </row>
    <row r="123" spans="1:4" x14ac:dyDescent="0.2">
      <c r="A123" s="6" t="s">
        <v>443</v>
      </c>
      <c r="B123" s="7" t="s">
        <v>444</v>
      </c>
      <c r="C123" s="19">
        <f>ROUND(C94,1)</f>
        <v>210.5</v>
      </c>
      <c r="D123" s="19">
        <f>ROUND(D94,1)</f>
        <v>210.5</v>
      </c>
    </row>
    <row r="124" spans="1:4" x14ac:dyDescent="0.2">
      <c r="A124" s="6" t="s">
        <v>445</v>
      </c>
      <c r="B124" s="7" t="s">
        <v>446</v>
      </c>
      <c r="C124" s="7">
        <f>ROUND(C123*C120,2)</f>
        <v>3111764.76</v>
      </c>
      <c r="D124" s="7">
        <f>ROUND(D123*D120,2)</f>
        <v>3111764.76</v>
      </c>
    </row>
    <row r="125" spans="1:4" x14ac:dyDescent="0.2">
      <c r="B125" s="7" t="s">
        <v>447</v>
      </c>
    </row>
    <row r="126" spans="1:4" x14ac:dyDescent="0.2">
      <c r="A126" s="6" t="s">
        <v>424</v>
      </c>
      <c r="C126" s="19"/>
      <c r="D126" s="19"/>
    </row>
    <row r="127" spans="1:4" ht="15.75" x14ac:dyDescent="0.25">
      <c r="B127" s="45" t="s">
        <v>448</v>
      </c>
      <c r="C127" s="86"/>
      <c r="D127" s="86"/>
    </row>
    <row r="128" spans="1:4" x14ac:dyDescent="0.2">
      <c r="A128" s="6" t="s">
        <v>449</v>
      </c>
      <c r="B128" s="7" t="s">
        <v>450</v>
      </c>
      <c r="C128" s="30">
        <f>C12</f>
        <v>47</v>
      </c>
      <c r="D128" s="30">
        <f>D12</f>
        <v>47</v>
      </c>
    </row>
    <row r="129" spans="1:5" x14ac:dyDescent="0.2">
      <c r="A129" s="6" t="s">
        <v>451</v>
      </c>
      <c r="B129" s="7" t="s">
        <v>452</v>
      </c>
      <c r="C129" s="30">
        <f>C15</f>
        <v>136</v>
      </c>
      <c r="D129" s="30">
        <f>D15</f>
        <v>136</v>
      </c>
    </row>
    <row r="130" spans="1:5" x14ac:dyDescent="0.2">
      <c r="A130" s="6" t="s">
        <v>453</v>
      </c>
      <c r="B130" s="7" t="s">
        <v>454</v>
      </c>
      <c r="C130" s="87">
        <f>ROUND(C128/C129,4)</f>
        <v>0.34560000000000002</v>
      </c>
      <c r="D130" s="87">
        <f>ROUND(D128/D129,4)</f>
        <v>0.34560000000000002</v>
      </c>
    </row>
    <row r="131" spans="1:5" x14ac:dyDescent="0.2">
      <c r="A131" s="6" t="s">
        <v>455</v>
      </c>
      <c r="B131" s="7" t="s">
        <v>456</v>
      </c>
      <c r="C131" s="19">
        <f>(C130*C16)</f>
        <v>69.12</v>
      </c>
      <c r="D131" s="19">
        <f>(D130*D16)</f>
        <v>69.12</v>
      </c>
    </row>
    <row r="132" spans="1:5" x14ac:dyDescent="0.2">
      <c r="A132" s="6" t="s">
        <v>457</v>
      </c>
      <c r="B132" s="7" t="s">
        <v>458</v>
      </c>
      <c r="C132" s="19">
        <f>C13</f>
        <v>66</v>
      </c>
      <c r="D132" s="19">
        <f>D13</f>
        <v>66</v>
      </c>
    </row>
    <row r="133" spans="1:5" x14ac:dyDescent="0.2">
      <c r="A133" s="6" t="s">
        <v>459</v>
      </c>
      <c r="B133" s="21" t="s">
        <v>793</v>
      </c>
      <c r="C133" s="21">
        <f>ROUND(MAX(C131,C132),1)</f>
        <v>69.099999999999994</v>
      </c>
      <c r="D133" s="21">
        <f>ROUND(MAX(D131,D132),1)</f>
        <v>69.099999999999994</v>
      </c>
      <c r="E133" s="118" t="s">
        <v>732</v>
      </c>
    </row>
    <row r="134" spans="1:5" x14ac:dyDescent="0.2">
      <c r="A134" s="6"/>
      <c r="B134" s="7" t="s">
        <v>460</v>
      </c>
      <c r="C134" s="19"/>
      <c r="D134" s="19"/>
    </row>
    <row r="135" spans="1:5" x14ac:dyDescent="0.2">
      <c r="A135" s="6" t="s">
        <v>461</v>
      </c>
      <c r="B135" s="7" t="s">
        <v>462</v>
      </c>
      <c r="C135" s="34">
        <f>ROUND((C133/C16),4)</f>
        <v>0.34549999999999997</v>
      </c>
      <c r="D135" s="34">
        <f>ROUND((D133/D16),4)</f>
        <v>0.34549999999999997</v>
      </c>
    </row>
    <row r="136" spans="1:5" x14ac:dyDescent="0.2">
      <c r="B136" s="7" t="s">
        <v>463</v>
      </c>
    </row>
    <row r="137" spans="1:5" x14ac:dyDescent="0.2">
      <c r="A137" s="89" t="s">
        <v>464</v>
      </c>
      <c r="B137" s="49" t="s">
        <v>465</v>
      </c>
      <c r="C137" s="49">
        <f>C38</f>
        <v>0.12</v>
      </c>
      <c r="D137" s="49">
        <f>D38</f>
        <v>0.12</v>
      </c>
    </row>
    <row r="138" spans="1:5" x14ac:dyDescent="0.2">
      <c r="A138" s="6" t="s">
        <v>466</v>
      </c>
      <c r="B138" s="7" t="s">
        <v>467</v>
      </c>
      <c r="C138" s="34">
        <f>ROUND(IF((C135-C14)*0.3&lt;0=TRUE(),0,IF((C99&lt;=50000),ROUND((C135-C14)*0.3,6),0)),4)</f>
        <v>0</v>
      </c>
      <c r="D138" s="34">
        <f>ROUND(IF((D135-D14)*0.3&lt;0=TRUE(),0,IF((D99&lt;=50000),ROUND((D135-D14)*0.3,6),0)),4)</f>
        <v>0</v>
      </c>
    </row>
    <row r="139" spans="1:5" x14ac:dyDescent="0.2">
      <c r="B139" s="7" t="s">
        <v>468</v>
      </c>
    </row>
    <row r="140" spans="1:5" x14ac:dyDescent="0.2">
      <c r="A140" s="6" t="s">
        <v>469</v>
      </c>
      <c r="B140" s="7" t="s">
        <v>470</v>
      </c>
      <c r="C140" s="34">
        <f>ROUND(IF((C135-C14)*0.36&lt;0=TRUE(),0,IF((C99&gt;50000),(C135-C14)*0.36,0)),4)</f>
        <v>0</v>
      </c>
      <c r="D140" s="34">
        <f>ROUND(IF((D135-D14)*0.36&lt;0=TRUE(),0,IF((D99&gt;50000),(D135-D14)*0.36,0)),4)</f>
        <v>0</v>
      </c>
    </row>
    <row r="141" spans="1:5" x14ac:dyDescent="0.2">
      <c r="B141" s="7" t="s">
        <v>471</v>
      </c>
    </row>
    <row r="142" spans="1:5" x14ac:dyDescent="0.2">
      <c r="A142" s="6" t="s">
        <v>472</v>
      </c>
      <c r="B142" s="7" t="s">
        <v>473</v>
      </c>
      <c r="C142" s="90">
        <f>MAX(C138,C140)</f>
        <v>0</v>
      </c>
      <c r="D142" s="90">
        <f>MAX(D138,D140)</f>
        <v>0</v>
      </c>
    </row>
    <row r="143" spans="1:5" x14ac:dyDescent="0.2">
      <c r="B143" s="7" t="s">
        <v>474</v>
      </c>
    </row>
    <row r="144" spans="1:5" x14ac:dyDescent="0.2">
      <c r="A144" s="6" t="s">
        <v>475</v>
      </c>
      <c r="B144" s="7" t="s">
        <v>476</v>
      </c>
      <c r="C144" s="34">
        <f>MIN(0.3,(C137+C142))</f>
        <v>0.12</v>
      </c>
      <c r="D144" s="34">
        <f>MIN(0.3,(D137+D142))</f>
        <v>0.12</v>
      </c>
    </row>
    <row r="145" spans="1:4" x14ac:dyDescent="0.2">
      <c r="B145" s="7" t="s">
        <v>477</v>
      </c>
    </row>
    <row r="146" spans="1:4" x14ac:dyDescent="0.2">
      <c r="A146" s="6" t="s">
        <v>478</v>
      </c>
      <c r="B146" s="7" t="s">
        <v>479</v>
      </c>
      <c r="C146" s="7">
        <f>ROUND(IF(C99&lt;=459,C120*C137*C133,0),2)</f>
        <v>122578.4</v>
      </c>
      <c r="D146" s="7">
        <f>ROUND(IF(D99&lt;=459,D120*D137*D133,0),2)</f>
        <v>122578.4</v>
      </c>
    </row>
    <row r="147" spans="1:4" x14ac:dyDescent="0.2">
      <c r="B147" s="7" t="s">
        <v>480</v>
      </c>
    </row>
    <row r="148" spans="1:4" x14ac:dyDescent="0.2">
      <c r="A148" s="6" t="s">
        <v>481</v>
      </c>
      <c r="B148" s="7" t="s">
        <v>482</v>
      </c>
      <c r="C148" s="7">
        <f>ROUND(IF(C99&lt;=459,0,IF(C135&lt;=C14,C120*C137*C133,0)),2)</f>
        <v>0</v>
      </c>
      <c r="D148" s="7">
        <f>ROUND(IF(D99&lt;=459,0,IF(D135&lt;=D14,D120*D137*D133,0)),2)</f>
        <v>0</v>
      </c>
    </row>
    <row r="149" spans="1:4" x14ac:dyDescent="0.2">
      <c r="B149" s="7" t="s">
        <v>483</v>
      </c>
    </row>
    <row r="150" spans="1:4" x14ac:dyDescent="0.2">
      <c r="A150" s="6" t="s">
        <v>484</v>
      </c>
      <c r="B150" s="7" t="s">
        <v>485</v>
      </c>
      <c r="C150" s="19">
        <f>ROUND(IF((AND((C99&lt;=459),(C135&lt;=C14)))=TRUE(),0,IF((AND(C146=0,C148=0))=TRUE(),C14*C16,0)),1)</f>
        <v>0</v>
      </c>
      <c r="D150" s="19">
        <f>ROUND(IF((AND((D99&lt;=459),(D135&lt;=D14)))=TRUE(),0,IF((AND(D146=0,D148=0))=TRUE(),D14*D16,0)),1)</f>
        <v>0</v>
      </c>
    </row>
    <row r="151" spans="1:4" x14ac:dyDescent="0.2">
      <c r="B151" s="7" t="s">
        <v>486</v>
      </c>
    </row>
    <row r="152" spans="1:4" x14ac:dyDescent="0.2">
      <c r="A152" s="6" t="s">
        <v>487</v>
      </c>
      <c r="B152" s="7" t="s">
        <v>488</v>
      </c>
      <c r="C152" s="7">
        <f>ROUND(IF((AND((C99&lt;=459),(C135&lt;=C14)))=TRUE(),0,(C120*C137*C150)),2)</f>
        <v>0</v>
      </c>
      <c r="D152" s="7">
        <f>ROUND(IF((AND((D99&lt;=459),(D135&lt;=D14)))=TRUE(),0,(D120*D137*D150)),2)</f>
        <v>0</v>
      </c>
    </row>
    <row r="153" spans="1:4" x14ac:dyDescent="0.2">
      <c r="B153" s="7" t="s">
        <v>489</v>
      </c>
    </row>
    <row r="154" spans="1:4" x14ac:dyDescent="0.2">
      <c r="A154" s="6" t="s">
        <v>490</v>
      </c>
      <c r="B154" s="7" t="s">
        <v>491</v>
      </c>
      <c r="C154" s="7">
        <f>ROUND(IF((AND((C99&lt;=459),(C135&lt;=C14)))=TRUE(),0,IF(C152=0,0,C120*C144*(C133-C150))),2)</f>
        <v>0</v>
      </c>
      <c r="D154" s="7">
        <f>ROUND(IF((AND((D99&lt;=459),(D135&lt;=D14)))=TRUE(),0,IF(D152=0,0,D120*D144*(D133-D150))),2)</f>
        <v>0</v>
      </c>
    </row>
    <row r="155" spans="1:4" x14ac:dyDescent="0.2">
      <c r="B155" s="7" t="s">
        <v>492</v>
      </c>
    </row>
    <row r="156" spans="1:4" x14ac:dyDescent="0.2">
      <c r="A156" s="6" t="s">
        <v>493</v>
      </c>
      <c r="B156" s="7" t="s">
        <v>494</v>
      </c>
      <c r="C156" s="7">
        <f>ROUND(IF((AND((C99&lt;=459),(C135&lt;=C14)))=TRUE(),0,+C152+C154),2)</f>
        <v>0</v>
      </c>
      <c r="D156" s="7">
        <f>ROUND(IF((AND((D99&lt;=459),(D135&lt;=D14)))=TRUE(),0,+D152+D154),2)</f>
        <v>0</v>
      </c>
    </row>
    <row r="157" spans="1:4" x14ac:dyDescent="0.2">
      <c r="B157" s="7" t="s">
        <v>495</v>
      </c>
    </row>
    <row r="158" spans="1:4" x14ac:dyDescent="0.2">
      <c r="A158" s="6" t="s">
        <v>496</v>
      </c>
      <c r="B158" s="7" t="s">
        <v>497</v>
      </c>
      <c r="C158" s="7">
        <f>MAX(C146,C148,C156)</f>
        <v>122578.4</v>
      </c>
      <c r="D158" s="7">
        <f>MAX(D146,D148,D156)</f>
        <v>122578.4</v>
      </c>
    </row>
    <row r="159" spans="1:4" x14ac:dyDescent="0.2">
      <c r="B159" s="7" t="s">
        <v>498</v>
      </c>
      <c r="C159" s="65"/>
      <c r="D159" s="65"/>
    </row>
    <row r="160" spans="1:4" x14ac:dyDescent="0.2">
      <c r="C160" s="65"/>
      <c r="D160" s="65"/>
    </row>
    <row r="161" spans="1:4" ht="15.75" x14ac:dyDescent="0.25">
      <c r="A161" s="6"/>
      <c r="B161" s="45" t="s">
        <v>499</v>
      </c>
      <c r="C161" s="65"/>
      <c r="D161" s="65"/>
    </row>
    <row r="162" spans="1:4" x14ac:dyDescent="0.2">
      <c r="A162" s="6" t="s">
        <v>500</v>
      </c>
      <c r="B162" s="7" t="s">
        <v>501</v>
      </c>
      <c r="C162" s="18">
        <f>C25</f>
        <v>0</v>
      </c>
      <c r="D162" s="18">
        <f>D25</f>
        <v>0</v>
      </c>
    </row>
    <row r="163" spans="1:4" x14ac:dyDescent="0.2">
      <c r="A163" s="6" t="s">
        <v>502</v>
      </c>
      <c r="B163" s="7" t="s">
        <v>503</v>
      </c>
      <c r="C163" s="65">
        <f>C120</f>
        <v>14782.730443698802</v>
      </c>
      <c r="D163" s="65">
        <f>D120</f>
        <v>14782.730443698802</v>
      </c>
    </row>
    <row r="164" spans="1:4" x14ac:dyDescent="0.2">
      <c r="A164" s="6" t="s">
        <v>504</v>
      </c>
      <c r="B164" s="7" t="s">
        <v>505</v>
      </c>
      <c r="C164" s="65">
        <f>C163*0.08</f>
        <v>1182.6184354959041</v>
      </c>
      <c r="D164" s="65">
        <f>D163*0.08</f>
        <v>1182.6184354959041</v>
      </c>
    </row>
    <row r="165" spans="1:4" x14ac:dyDescent="0.2">
      <c r="A165" s="6" t="s">
        <v>506</v>
      </c>
      <c r="B165" s="7" t="s">
        <v>507</v>
      </c>
      <c r="C165" s="65">
        <f>C162*C164</f>
        <v>0</v>
      </c>
      <c r="D165" s="65">
        <f>D162*D164</f>
        <v>0</v>
      </c>
    </row>
    <row r="166" spans="1:4" x14ac:dyDescent="0.2">
      <c r="C166" s="65"/>
      <c r="D166" s="65"/>
    </row>
    <row r="167" spans="1:4" ht="15.75" x14ac:dyDescent="0.25">
      <c r="A167" s="6"/>
      <c r="B167" s="45" t="s">
        <v>508</v>
      </c>
    </row>
    <row r="168" spans="1:4" x14ac:dyDescent="0.2">
      <c r="A168" s="6" t="s">
        <v>509</v>
      </c>
      <c r="B168" s="7" t="s">
        <v>510</v>
      </c>
      <c r="C168" s="21">
        <f>C9+C29</f>
        <v>0</v>
      </c>
      <c r="D168" s="21">
        <f>D9+D29</f>
        <v>0</v>
      </c>
    </row>
    <row r="169" spans="1:4" x14ac:dyDescent="0.2">
      <c r="A169" s="6" t="s">
        <v>511</v>
      </c>
      <c r="B169" s="7" t="s">
        <v>503</v>
      </c>
      <c r="C169" s="7">
        <f>C36</f>
        <v>8712</v>
      </c>
      <c r="D169" s="7">
        <f>D36</f>
        <v>8712</v>
      </c>
    </row>
    <row r="170" spans="1:4" x14ac:dyDescent="0.2">
      <c r="A170" s="6" t="s">
        <v>512</v>
      </c>
      <c r="B170" s="7" t="s">
        <v>513</v>
      </c>
      <c r="C170" s="7">
        <f>ROUND(C169*C168,2)</f>
        <v>0</v>
      </c>
      <c r="D170" s="7">
        <f>ROUND(D169*D168,2)</f>
        <v>0</v>
      </c>
    </row>
    <row r="171" spans="1:4" x14ac:dyDescent="0.2">
      <c r="A171" s="6"/>
    </row>
    <row r="172" spans="1:4" x14ac:dyDescent="0.2">
      <c r="A172" s="6" t="s">
        <v>514</v>
      </c>
      <c r="B172" s="7" t="s">
        <v>515</v>
      </c>
      <c r="C172" s="7">
        <f>C10+C31</f>
        <v>0</v>
      </c>
      <c r="D172" s="7">
        <f>D10+D31</f>
        <v>0</v>
      </c>
    </row>
    <row r="173" spans="1:4" x14ac:dyDescent="0.2">
      <c r="A173" s="6" t="s">
        <v>516</v>
      </c>
      <c r="B173" s="7" t="s">
        <v>517</v>
      </c>
      <c r="C173" s="7">
        <f>C172*C169</f>
        <v>0</v>
      </c>
      <c r="D173" s="7">
        <f>D172*D169</f>
        <v>0</v>
      </c>
    </row>
    <row r="174" spans="1:4" x14ac:dyDescent="0.2">
      <c r="A174" s="6"/>
    </row>
    <row r="175" spans="1:4" x14ac:dyDescent="0.2">
      <c r="A175" s="6" t="s">
        <v>518</v>
      </c>
      <c r="B175" s="7" t="s">
        <v>519</v>
      </c>
      <c r="C175" s="7">
        <f>C170+C173</f>
        <v>0</v>
      </c>
      <c r="D175" s="7">
        <f>D170+D173</f>
        <v>0</v>
      </c>
    </row>
    <row r="176" spans="1:4" x14ac:dyDescent="0.2">
      <c r="A176" s="6"/>
    </row>
    <row r="177" spans="1:4" ht="15.75" x14ac:dyDescent="0.25">
      <c r="A177" s="6" t="s">
        <v>424</v>
      </c>
      <c r="B177" s="45" t="s">
        <v>520</v>
      </c>
    </row>
    <row r="178" spans="1:4" x14ac:dyDescent="0.2">
      <c r="A178" s="6" t="s">
        <v>521</v>
      </c>
      <c r="B178" s="7" t="s">
        <v>522</v>
      </c>
      <c r="C178" s="7">
        <f>IF(C99&lt;=459,1,0)</f>
        <v>1</v>
      </c>
      <c r="D178" s="7">
        <f>IF(D99&lt;=459,1,0)</f>
        <v>1</v>
      </c>
    </row>
    <row r="179" spans="1:4" x14ac:dyDescent="0.2">
      <c r="A179" s="6" t="s">
        <v>523</v>
      </c>
      <c r="B179" s="7" t="s">
        <v>524</v>
      </c>
      <c r="C179" s="7">
        <f>IF(C135&lt;=C14,1,0)</f>
        <v>1</v>
      </c>
      <c r="D179" s="7">
        <f>IF(D135&lt;=D14,1,0)</f>
        <v>1</v>
      </c>
    </row>
    <row r="180" spans="1:4" x14ac:dyDescent="0.2">
      <c r="A180" s="6" t="s">
        <v>525</v>
      </c>
      <c r="B180" s="7" t="s">
        <v>526</v>
      </c>
      <c r="C180" s="93">
        <f>ROUND(IF((OR(C178=1,C179=1))=TRUE(),0,C120/C109),8)</f>
        <v>0</v>
      </c>
      <c r="D180" s="93">
        <f>ROUND(IF((OR(D178=1,D179=1))=TRUE(),0,D120/D109),8)</f>
        <v>0</v>
      </c>
    </row>
    <row r="181" spans="1:4" x14ac:dyDescent="0.2">
      <c r="B181" s="7" t="s">
        <v>527</v>
      </c>
    </row>
    <row r="182" spans="1:4" x14ac:dyDescent="0.2">
      <c r="A182" s="6" t="s">
        <v>528</v>
      </c>
      <c r="B182" s="7" t="s">
        <v>529</v>
      </c>
      <c r="C182" s="11">
        <f>ROUND(IF((OR(C178=1,C179=1))=TRUE(),0,((1027-459)*0.00020599)+1.1215),4)</f>
        <v>0</v>
      </c>
      <c r="D182" s="11">
        <f>ROUND(IF((OR(D178=1,D179=1))=TRUE(),0,((1027-459)*0.00020599)+1.1215),4)</f>
        <v>0</v>
      </c>
    </row>
    <row r="183" spans="1:4" x14ac:dyDescent="0.2">
      <c r="B183" s="7" t="s">
        <v>530</v>
      </c>
    </row>
    <row r="184" spans="1:4" x14ac:dyDescent="0.2">
      <c r="A184" s="6" t="s">
        <v>531</v>
      </c>
      <c r="B184" s="7" t="s">
        <v>532</v>
      </c>
      <c r="C184" s="44">
        <f>ROUND(IF((OR(C178=1,C179=1))=TRUE(),0,C180*C182),8)</f>
        <v>0</v>
      </c>
      <c r="D184" s="44">
        <f>ROUND(IF((OR(D178=1,D179=1))=TRUE(),0,D180*D182),8)</f>
        <v>0</v>
      </c>
    </row>
    <row r="185" spans="1:4" x14ac:dyDescent="0.2">
      <c r="B185" s="7" t="s">
        <v>533</v>
      </c>
    </row>
    <row r="186" spans="1:4" x14ac:dyDescent="0.2">
      <c r="A186" s="6" t="s">
        <v>534</v>
      </c>
      <c r="B186" s="7" t="s">
        <v>535</v>
      </c>
      <c r="C186" s="7">
        <f>ROUND(IF((OR(C178=1,C179=1))=TRUE(),0,(C184*459)+(C38*C184*C133)),2)</f>
        <v>0</v>
      </c>
      <c r="D186" s="7">
        <f>ROUND(IF((OR(D178=1,D179=1))=TRUE(),0,(D184*459)+(D38*D184*D133)),2)</f>
        <v>0</v>
      </c>
    </row>
    <row r="187" spans="1:4" x14ac:dyDescent="0.2">
      <c r="B187" s="7" t="s">
        <v>536</v>
      </c>
    </row>
    <row r="188" spans="1:4" x14ac:dyDescent="0.2">
      <c r="A188" s="6" t="s">
        <v>537</v>
      </c>
      <c r="B188" s="7" t="s">
        <v>538</v>
      </c>
      <c r="C188" s="19">
        <f>IF((OR(C178=1,C179=1))=TRUE(),0,C94)</f>
        <v>0</v>
      </c>
      <c r="D188" s="19">
        <f>IF((OR(D178=1,D179=1))=TRUE(),0,D94)</f>
        <v>0</v>
      </c>
    </row>
    <row r="189" spans="1:4" x14ac:dyDescent="0.2">
      <c r="A189" s="6" t="s">
        <v>539</v>
      </c>
      <c r="B189" s="7" t="s">
        <v>540</v>
      </c>
      <c r="C189" s="7">
        <f>ROUND(IF((OR(C178=1,C179=1))=TRUE(),0,(C186/459*C188)+C175+C165),2)</f>
        <v>0</v>
      </c>
      <c r="D189" s="7">
        <f>ROUND(IF((OR(D178=1,D179=1))=TRUE(),0,(D186/459*D188)+D175+D165),2)</f>
        <v>0</v>
      </c>
    </row>
    <row r="190" spans="1:4" x14ac:dyDescent="0.2">
      <c r="B190" s="7" t="s">
        <v>541</v>
      </c>
    </row>
    <row r="191" spans="1:4" x14ac:dyDescent="0.2">
      <c r="A191" s="6" t="s">
        <v>424</v>
      </c>
      <c r="B191" s="7" t="s">
        <v>424</v>
      </c>
    </row>
    <row r="192" spans="1:4" ht="15.75" x14ac:dyDescent="0.25">
      <c r="A192" s="6" t="s">
        <v>424</v>
      </c>
      <c r="B192" s="45" t="s">
        <v>542</v>
      </c>
    </row>
    <row r="193" spans="1:4" x14ac:dyDescent="0.2">
      <c r="A193" s="6" t="s">
        <v>543</v>
      </c>
      <c r="B193" s="7" t="s">
        <v>544</v>
      </c>
      <c r="C193" s="7">
        <f>+C48</f>
        <v>3111315.5</v>
      </c>
      <c r="D193" s="7">
        <f>+D48</f>
        <v>3111315.5</v>
      </c>
    </row>
    <row r="194" spans="1:4" x14ac:dyDescent="0.2">
      <c r="A194" s="6" t="s">
        <v>545</v>
      </c>
      <c r="B194" s="7" t="s">
        <v>546</v>
      </c>
      <c r="C194" s="49">
        <f>C63</f>
        <v>0.02</v>
      </c>
      <c r="D194" s="49">
        <f>D63</f>
        <v>0.02</v>
      </c>
    </row>
    <row r="195" spans="1:4" x14ac:dyDescent="0.2">
      <c r="A195" s="6" t="s">
        <v>547</v>
      </c>
      <c r="B195" s="7" t="s">
        <v>548</v>
      </c>
      <c r="C195" s="34">
        <f>ROUND((C99-C18)/C18,4)</f>
        <v>2.4299999999999999E-2</v>
      </c>
      <c r="D195" s="34">
        <f>ROUND((D99-D18)/D18,4)</f>
        <v>2.4299999999999999E-2</v>
      </c>
    </row>
    <row r="196" spans="1:4" x14ac:dyDescent="0.2">
      <c r="B196" s="7" t="s">
        <v>549</v>
      </c>
    </row>
    <row r="197" spans="1:4" x14ac:dyDescent="0.2">
      <c r="A197" s="6" t="s">
        <v>550</v>
      </c>
      <c r="B197" s="7" t="s">
        <v>551</v>
      </c>
      <c r="C197" s="7">
        <f>ROUND((C193)*(1+C194+C195),2)</f>
        <v>3249146.78</v>
      </c>
      <c r="D197" s="7">
        <f>ROUND((D193)*(1+D194+D195),2)</f>
        <v>3249146.78</v>
      </c>
    </row>
    <row r="198" spans="1:4" x14ac:dyDescent="0.2">
      <c r="B198" s="7" t="s">
        <v>552</v>
      </c>
    </row>
    <row r="200" spans="1:4" ht="15.75" x14ac:dyDescent="0.25">
      <c r="B200" s="45" t="s">
        <v>553</v>
      </c>
    </row>
    <row r="201" spans="1:4" x14ac:dyDescent="0.2">
      <c r="A201" s="6" t="s">
        <v>554</v>
      </c>
      <c r="B201" s="7" t="s">
        <v>555</v>
      </c>
      <c r="C201" s="7">
        <f>ROUND(C35,2)</f>
        <v>9065.36</v>
      </c>
      <c r="D201" s="7">
        <f>ROUND(D35,2)</f>
        <v>9065.36</v>
      </c>
    </row>
    <row r="202" spans="1:4" x14ac:dyDescent="0.2">
      <c r="A202" s="6" t="s">
        <v>556</v>
      </c>
      <c r="B202" s="7" t="s">
        <v>557</v>
      </c>
      <c r="C202" s="19">
        <f>ROUND(C94,1)</f>
        <v>210.5</v>
      </c>
      <c r="D202" s="19">
        <f>ROUND(D94,1)</f>
        <v>210.5</v>
      </c>
    </row>
    <row r="203" spans="1:4" x14ac:dyDescent="0.2">
      <c r="A203" s="6" t="s">
        <v>558</v>
      </c>
      <c r="B203" s="7" t="s">
        <v>559</v>
      </c>
      <c r="C203" s="19">
        <f>C36</f>
        <v>8712</v>
      </c>
      <c r="D203" s="19">
        <f>D36</f>
        <v>8712</v>
      </c>
    </row>
    <row r="204" spans="1:4" x14ac:dyDescent="0.2">
      <c r="A204" s="6" t="s">
        <v>560</v>
      </c>
      <c r="B204" s="7" t="s">
        <v>561</v>
      </c>
      <c r="C204" s="19">
        <f>ROUND(C97+C98+C95+C96,1)</f>
        <v>0</v>
      </c>
      <c r="D204" s="19">
        <f>ROUND(D97+D98+D95+D96,1)</f>
        <v>0</v>
      </c>
    </row>
    <row r="205" spans="1:4" x14ac:dyDescent="0.2">
      <c r="A205" s="6" t="s">
        <v>562</v>
      </c>
      <c r="B205" s="7" t="s">
        <v>563</v>
      </c>
      <c r="C205" s="7">
        <f>ROUND((C201*C202)+(C203*C204),2)</f>
        <v>1908258.28</v>
      </c>
      <c r="D205" s="7">
        <f>ROUND((D201*D202)+(D203*D204),2)</f>
        <v>1908258.28</v>
      </c>
    </row>
    <row r="207" spans="1:4" ht="15.75" x14ac:dyDescent="0.25">
      <c r="A207" s="6" t="s">
        <v>424</v>
      </c>
      <c r="B207" s="45" t="s">
        <v>564</v>
      </c>
    </row>
    <row r="208" spans="1:4" x14ac:dyDescent="0.2">
      <c r="A208" s="6" t="s">
        <v>565</v>
      </c>
      <c r="B208" s="7" t="s">
        <v>566</v>
      </c>
      <c r="C208" s="7">
        <f>+C124</f>
        <v>3111764.76</v>
      </c>
      <c r="D208" s="7">
        <f>+D124</f>
        <v>3111764.76</v>
      </c>
    </row>
    <row r="209" spans="1:4" x14ac:dyDescent="0.2">
      <c r="A209" s="6" t="s">
        <v>567</v>
      </c>
      <c r="B209" s="7" t="s">
        <v>568</v>
      </c>
      <c r="C209" s="7">
        <f>+C158</f>
        <v>122578.4</v>
      </c>
      <c r="D209" s="7">
        <f>+D158</f>
        <v>122578.4</v>
      </c>
    </row>
    <row r="210" spans="1:4" x14ac:dyDescent="0.2">
      <c r="A210" s="6" t="s">
        <v>569</v>
      </c>
      <c r="B210" s="7" t="s">
        <v>570</v>
      </c>
      <c r="C210" s="7">
        <f>+C208+C209</f>
        <v>3234343.1599999997</v>
      </c>
      <c r="D210" s="7">
        <f>+D208+D209</f>
        <v>3234343.1599999997</v>
      </c>
    </row>
    <row r="211" spans="1:4" x14ac:dyDescent="0.2">
      <c r="A211" s="6" t="s">
        <v>571</v>
      </c>
      <c r="B211" s="7" t="s">
        <v>790</v>
      </c>
      <c r="C211" s="7">
        <f>C165</f>
        <v>0</v>
      </c>
      <c r="D211" s="7">
        <f>D165</f>
        <v>0</v>
      </c>
    </row>
    <row r="212" spans="1:4" x14ac:dyDescent="0.2">
      <c r="A212" s="6" t="s">
        <v>573</v>
      </c>
      <c r="B212" s="7" t="s">
        <v>572</v>
      </c>
      <c r="C212" s="7">
        <f>C175</f>
        <v>0</v>
      </c>
      <c r="D212" s="7">
        <f>D175</f>
        <v>0</v>
      </c>
    </row>
    <row r="213" spans="1:4" x14ac:dyDescent="0.2">
      <c r="A213" s="6" t="s">
        <v>575</v>
      </c>
      <c r="B213" s="7" t="s">
        <v>574</v>
      </c>
      <c r="C213" s="7">
        <f>C210+C211+C212</f>
        <v>3234343.1599999997</v>
      </c>
      <c r="D213" s="7">
        <f>D210+D211+D212</f>
        <v>3234343.1599999997</v>
      </c>
    </row>
    <row r="214" spans="1:4" x14ac:dyDescent="0.2">
      <c r="A214" s="6" t="s">
        <v>577</v>
      </c>
      <c r="B214" s="7" t="s">
        <v>576</v>
      </c>
      <c r="C214" s="7">
        <f>C205</f>
        <v>1908258.28</v>
      </c>
      <c r="D214" s="7">
        <f>D205</f>
        <v>1908258.28</v>
      </c>
    </row>
    <row r="215" spans="1:4" x14ac:dyDescent="0.2">
      <c r="A215" s="6" t="s">
        <v>581</v>
      </c>
      <c r="B215" s="7" t="s">
        <v>578</v>
      </c>
      <c r="C215" s="7">
        <f>IF(C189&gt;0,C189,999999999.99)</f>
        <v>999999999.99000001</v>
      </c>
      <c r="D215" s="7">
        <f>IF(D189&gt;0,D189,999999999.99)</f>
        <v>999999999.99000001</v>
      </c>
    </row>
    <row r="216" spans="1:4" x14ac:dyDescent="0.2">
      <c r="B216" s="7" t="s">
        <v>579</v>
      </c>
    </row>
    <row r="217" spans="1:4" x14ac:dyDescent="0.2">
      <c r="B217" s="7" t="s">
        <v>580</v>
      </c>
    </row>
    <row r="218" spans="1:4" x14ac:dyDescent="0.2">
      <c r="A218" s="6" t="s">
        <v>584</v>
      </c>
      <c r="B218" s="7" t="s">
        <v>582</v>
      </c>
      <c r="C218" s="7">
        <f>MIN(C215,MAX(C213,C214))</f>
        <v>3234343.1599999997</v>
      </c>
      <c r="D218" s="7">
        <f>MIN(D215,MAX(D213,D214))</f>
        <v>3234343.1599999997</v>
      </c>
    </row>
    <row r="219" spans="1:4" x14ac:dyDescent="0.2">
      <c r="B219" s="7" t="s">
        <v>583</v>
      </c>
      <c r="C219" s="7" t="b">
        <f>C215=C218</f>
        <v>0</v>
      </c>
      <c r="D219" s="7" t="b">
        <f>D215=D218</f>
        <v>0</v>
      </c>
    </row>
    <row r="220" spans="1:4" x14ac:dyDescent="0.2">
      <c r="A220" s="95" t="s">
        <v>587</v>
      </c>
      <c r="B220" s="96" t="s">
        <v>585</v>
      </c>
      <c r="C220" s="7">
        <v>0</v>
      </c>
      <c r="D220" s="7">
        <v>0</v>
      </c>
    </row>
    <row r="221" spans="1:4" x14ac:dyDescent="0.2">
      <c r="A221" s="96"/>
      <c r="B221" s="96" t="s">
        <v>586</v>
      </c>
    </row>
    <row r="222" spans="1:4" x14ac:dyDescent="0.2">
      <c r="A222" s="6" t="s">
        <v>589</v>
      </c>
      <c r="B222" s="7" t="s">
        <v>588</v>
      </c>
      <c r="C222" s="7">
        <f>+C197</f>
        <v>3249146.78</v>
      </c>
      <c r="D222" s="7">
        <f>+D197</f>
        <v>3249146.78</v>
      </c>
    </row>
    <row r="223" spans="1:4" x14ac:dyDescent="0.2">
      <c r="A223" s="95" t="s">
        <v>591</v>
      </c>
      <c r="B223" s="96" t="s">
        <v>564</v>
      </c>
      <c r="C223" s="7">
        <f>MIN(C218,C222)</f>
        <v>3234343.1599999997</v>
      </c>
      <c r="D223" s="7">
        <f>MIN(D218,D222)</f>
        <v>3234343.1599999997</v>
      </c>
    </row>
    <row r="224" spans="1:4" x14ac:dyDescent="0.2">
      <c r="B224" s="7" t="s">
        <v>590</v>
      </c>
    </row>
    <row r="225" spans="1:6" x14ac:dyDescent="0.2">
      <c r="A225" s="6" t="s">
        <v>789</v>
      </c>
      <c r="B225" s="7" t="s">
        <v>592</v>
      </c>
      <c r="C225" s="7">
        <f>ROUND(C223/C99,2)</f>
        <v>15365.05</v>
      </c>
      <c r="D225" s="7">
        <f>ROUND(D223/D99,2)</f>
        <v>15365.05</v>
      </c>
    </row>
    <row r="226" spans="1:6" x14ac:dyDescent="0.2">
      <c r="B226" s="7" t="s">
        <v>593</v>
      </c>
    </row>
    <row r="227" spans="1:6" x14ac:dyDescent="0.2">
      <c r="A227" s="6" t="s">
        <v>424</v>
      </c>
      <c r="C227" s="86"/>
      <c r="D227" s="86"/>
    </row>
    <row r="228" spans="1:6" ht="31.5" x14ac:dyDescent="0.25">
      <c r="A228" s="6" t="s">
        <v>424</v>
      </c>
      <c r="B228" s="97" t="s">
        <v>594</v>
      </c>
    </row>
    <row r="229" spans="1:6" x14ac:dyDescent="0.2">
      <c r="A229" s="6" t="s">
        <v>595</v>
      </c>
      <c r="B229" s="7" t="s">
        <v>596</v>
      </c>
    </row>
    <row r="230" spans="1:6" x14ac:dyDescent="0.2">
      <c r="B230" s="7" t="s">
        <v>597</v>
      </c>
    </row>
    <row r="231" spans="1:6" x14ac:dyDescent="0.2">
      <c r="A231" s="95" t="s">
        <v>598</v>
      </c>
      <c r="B231" s="96" t="s">
        <v>599</v>
      </c>
      <c r="C231" s="7">
        <f>IF((AND(C$197=C$223,C$73&lt;&gt;888888888.88))=TRUE(),C218,0)</f>
        <v>0</v>
      </c>
      <c r="D231" s="7">
        <f>IF((AND(D$197=D$223,D$73&lt;&gt;888888888.88))=TRUE(),D218,0)</f>
        <v>0</v>
      </c>
    </row>
    <row r="232" spans="1:6" x14ac:dyDescent="0.2">
      <c r="A232" s="96"/>
      <c r="B232" s="96" t="s">
        <v>600</v>
      </c>
    </row>
    <row r="233" spans="1:6" x14ac:dyDescent="0.2">
      <c r="A233" s="6" t="s">
        <v>601</v>
      </c>
      <c r="B233" s="7" t="s">
        <v>602</v>
      </c>
      <c r="C233" s="7">
        <f>IF(C197=C223,C197,0)</f>
        <v>0</v>
      </c>
      <c r="D233" s="7">
        <f>IF(D197=D223,D197,0)</f>
        <v>0</v>
      </c>
    </row>
    <row r="234" spans="1:6" x14ac:dyDescent="0.2">
      <c r="A234" s="6" t="s">
        <v>603</v>
      </c>
      <c r="B234" s="7" t="s">
        <v>604</v>
      </c>
      <c r="C234" s="7">
        <f>IF(C197=C223,C64,0)</f>
        <v>0</v>
      </c>
      <c r="D234" s="7">
        <f>IF(D197=D223,D64,0)</f>
        <v>0</v>
      </c>
    </row>
    <row r="235" spans="1:6" x14ac:dyDescent="0.2">
      <c r="A235" s="6" t="s">
        <v>605</v>
      </c>
      <c r="B235" s="7" t="s">
        <v>606</v>
      </c>
      <c r="C235" s="7">
        <f>IF(MIN((C231-C233),(C234-C233))&gt;0,ROUND(MIN((C231-C233),(C234-C233)),2),0)</f>
        <v>0</v>
      </c>
      <c r="D235" s="7">
        <f>IF(MIN((D231-D233),(D234-D233))&gt;0,ROUND(MIN((D231-D233),(D234-D233)),2),0)</f>
        <v>0</v>
      </c>
    </row>
    <row r="236" spans="1:6" x14ac:dyDescent="0.2">
      <c r="B236" s="7" t="s">
        <v>607</v>
      </c>
      <c r="F236" s="7" t="s">
        <v>2</v>
      </c>
    </row>
    <row r="237" spans="1:6" x14ac:dyDescent="0.2">
      <c r="B237" s="7" t="s">
        <v>608</v>
      </c>
    </row>
    <row r="238" spans="1:6" x14ac:dyDescent="0.2">
      <c r="B238" s="7" t="s">
        <v>609</v>
      </c>
    </row>
    <row r="239" spans="1:6" x14ac:dyDescent="0.2">
      <c r="A239" s="6" t="s">
        <v>610</v>
      </c>
      <c r="B239" s="7" t="s">
        <v>611</v>
      </c>
      <c r="C239" s="7">
        <f>MIN(C69,C235)</f>
        <v>0</v>
      </c>
      <c r="D239" s="7">
        <f>MIN(D69,D235)</f>
        <v>0</v>
      </c>
    </row>
    <row r="240" spans="1:6" x14ac:dyDescent="0.2">
      <c r="B240" s="7" t="s">
        <v>612</v>
      </c>
    </row>
    <row r="241" spans="1:4" x14ac:dyDescent="0.2">
      <c r="A241" s="6"/>
    </row>
    <row r="242" spans="1:4" ht="15.75" x14ac:dyDescent="0.25">
      <c r="A242" s="6" t="s">
        <v>424</v>
      </c>
      <c r="B242" s="45" t="s">
        <v>613</v>
      </c>
      <c r="C242" s="65"/>
      <c r="D242" s="65"/>
    </row>
    <row r="243" spans="1:4" x14ac:dyDescent="0.2">
      <c r="A243" s="6" t="s">
        <v>614</v>
      </c>
      <c r="B243" s="7" t="s">
        <v>615</v>
      </c>
      <c r="C243" s="7">
        <f>+C223+C241</f>
        <v>3234343.1599999997</v>
      </c>
      <c r="D243" s="7">
        <f>+D223+D241</f>
        <v>3234343.1599999997</v>
      </c>
    </row>
    <row r="244" spans="1:4" x14ac:dyDescent="0.2">
      <c r="A244" s="6" t="s">
        <v>616</v>
      </c>
      <c r="B244" s="7" t="s">
        <v>617</v>
      </c>
      <c r="C244" s="7">
        <f>C239</f>
        <v>0</v>
      </c>
      <c r="D244" s="7">
        <f>D239</f>
        <v>0</v>
      </c>
    </row>
    <row r="245" spans="1:4" x14ac:dyDescent="0.2">
      <c r="A245" s="6" t="s">
        <v>618</v>
      </c>
      <c r="B245" s="7" t="s">
        <v>619</v>
      </c>
      <c r="C245" s="7">
        <f>ROUND(C243+C244,2)</f>
        <v>3234343.16</v>
      </c>
      <c r="D245" s="7">
        <f>ROUND(D243+D244,2)</f>
        <v>3234343.16</v>
      </c>
    </row>
    <row r="246" spans="1:4" x14ac:dyDescent="0.2">
      <c r="C246" s="65"/>
      <c r="D246" s="65"/>
    </row>
    <row r="247" spans="1:4" ht="15.75" x14ac:dyDescent="0.25">
      <c r="A247" s="6" t="s">
        <v>424</v>
      </c>
      <c r="B247" s="45" t="s">
        <v>620</v>
      </c>
    </row>
    <row r="248" spans="1:4" x14ac:dyDescent="0.2">
      <c r="A248" s="6" t="s">
        <v>621</v>
      </c>
      <c r="B248" s="7" t="s">
        <v>622</v>
      </c>
      <c r="C248" s="44">
        <f>C44</f>
        <v>2.7E-2</v>
      </c>
      <c r="D248" s="44">
        <f>D44</f>
        <v>2.7E-2</v>
      </c>
    </row>
    <row r="249" spans="1:4" x14ac:dyDescent="0.2">
      <c r="B249" s="7" t="s">
        <v>623</v>
      </c>
      <c r="C249" s="44"/>
      <c r="D249" s="44"/>
    </row>
    <row r="250" spans="1:4" x14ac:dyDescent="0.2">
      <c r="A250" s="6" t="s">
        <v>624</v>
      </c>
      <c r="B250" s="7" t="s">
        <v>625</v>
      </c>
      <c r="C250" s="44">
        <f>ROUND((C245-(C99*C39)-C42)/C43,6)</f>
        <v>0.100671</v>
      </c>
      <c r="D250" s="44">
        <f>ROUND((D245-(D99*D39)-D42)/D43,6)</f>
        <v>0.100671</v>
      </c>
    </row>
    <row r="251" spans="1:4" x14ac:dyDescent="0.2">
      <c r="B251" s="7" t="s">
        <v>626</v>
      </c>
      <c r="C251" s="44"/>
      <c r="D251" s="44"/>
    </row>
    <row r="252" spans="1:4" x14ac:dyDescent="0.2">
      <c r="B252" s="7" t="s">
        <v>627</v>
      </c>
      <c r="C252" s="44"/>
      <c r="D252" s="44"/>
    </row>
    <row r="253" spans="1:4" x14ac:dyDescent="0.2">
      <c r="A253" s="6" t="s">
        <v>628</v>
      </c>
      <c r="B253" s="7" t="s">
        <v>629</v>
      </c>
      <c r="C253" s="44">
        <f>ROUND(((C45)*(1+C194+C195))/C43,6)</f>
        <v>33.168059</v>
      </c>
      <c r="D253" s="44">
        <f>ROUND(((D45)*(1+D194+D195))/D43,6)</f>
        <v>33.168059</v>
      </c>
    </row>
    <row r="254" spans="1:4" x14ac:dyDescent="0.2">
      <c r="B254" s="7" t="s">
        <v>630</v>
      </c>
      <c r="C254" s="44"/>
      <c r="D254" s="44"/>
    </row>
    <row r="255" spans="1:4" x14ac:dyDescent="0.2">
      <c r="B255" s="7" t="s">
        <v>631</v>
      </c>
      <c r="C255" s="44"/>
      <c r="D255" s="44"/>
    </row>
    <row r="256" spans="1:4" x14ac:dyDescent="0.2">
      <c r="A256" s="6" t="s">
        <v>632</v>
      </c>
      <c r="B256" s="7" t="s">
        <v>633</v>
      </c>
      <c r="C256" s="44">
        <f>MIN(C248,C250,C253)</f>
        <v>2.7E-2</v>
      </c>
      <c r="D256" s="44">
        <f>MIN(D248,D250,D253)</f>
        <v>2.7E-2</v>
      </c>
    </row>
    <row r="257" spans="1:4" x14ac:dyDescent="0.2">
      <c r="B257" s="7" t="s">
        <v>634</v>
      </c>
      <c r="C257" s="44"/>
      <c r="D257" s="44"/>
    </row>
    <row r="258" spans="1:4" x14ac:dyDescent="0.2">
      <c r="A258" s="6" t="s">
        <v>635</v>
      </c>
      <c r="B258" s="7" t="s">
        <v>636</v>
      </c>
      <c r="C258" s="99">
        <v>0</v>
      </c>
      <c r="D258" s="99">
        <v>0</v>
      </c>
    </row>
    <row r="259" spans="1:4" x14ac:dyDescent="0.2">
      <c r="A259" s="6" t="s">
        <v>637</v>
      </c>
      <c r="B259" s="7" t="s">
        <v>638</v>
      </c>
      <c r="C259" s="44">
        <f>IF(C258&gt;0,C258,C256)</f>
        <v>2.7E-2</v>
      </c>
      <c r="D259" s="44">
        <f>IF(D258&gt;0,D258,D256)</f>
        <v>2.7E-2</v>
      </c>
    </row>
    <row r="260" spans="1:4" x14ac:dyDescent="0.2">
      <c r="B260" s="7" t="s">
        <v>639</v>
      </c>
      <c r="C260" s="44"/>
      <c r="D260" s="44"/>
    </row>
    <row r="261" spans="1:4" x14ac:dyDescent="0.2">
      <c r="A261" s="6" t="s">
        <v>640</v>
      </c>
      <c r="B261" s="7" t="s">
        <v>641</v>
      </c>
      <c r="C261" s="44">
        <f>C248-C259-C267</f>
        <v>0</v>
      </c>
      <c r="D261" s="44">
        <f>D248-D259-D267</f>
        <v>0</v>
      </c>
    </row>
    <row r="262" spans="1:4" x14ac:dyDescent="0.2">
      <c r="A262" s="6" t="s">
        <v>424</v>
      </c>
      <c r="B262" s="7" t="s">
        <v>424</v>
      </c>
      <c r="C262" s="44"/>
      <c r="D262" s="44"/>
    </row>
    <row r="263" spans="1:4" ht="15.75" x14ac:dyDescent="0.25">
      <c r="A263" s="6" t="s">
        <v>424</v>
      </c>
      <c r="B263" s="45" t="s">
        <v>642</v>
      </c>
    </row>
    <row r="264" spans="1:4" x14ac:dyDescent="0.2">
      <c r="A264" s="6" t="s">
        <v>643</v>
      </c>
      <c r="B264" s="7" t="s">
        <v>644</v>
      </c>
      <c r="C264" s="7">
        <f>C59</f>
        <v>115102.02746805557</v>
      </c>
      <c r="D264" s="7">
        <f>D59</f>
        <v>115102.02746805557</v>
      </c>
    </row>
    <row r="265" spans="1:4" x14ac:dyDescent="0.2">
      <c r="A265" s="6" t="s">
        <v>645</v>
      </c>
      <c r="B265" s="7" t="s">
        <v>646</v>
      </c>
      <c r="C265" s="44">
        <f>ROUND(C264/C43,6)</f>
        <v>3.656E-3</v>
      </c>
      <c r="D265" s="44">
        <f>ROUND(D264/D43,6)</f>
        <v>3.656E-3</v>
      </c>
    </row>
    <row r="266" spans="1:4" x14ac:dyDescent="0.2">
      <c r="B266" s="7" t="s">
        <v>647</v>
      </c>
      <c r="C266" s="44"/>
      <c r="D266" s="44"/>
    </row>
    <row r="267" spans="1:4" x14ac:dyDescent="0.2">
      <c r="A267" s="6" t="s">
        <v>648</v>
      </c>
      <c r="B267" s="7" t="s">
        <v>649</v>
      </c>
      <c r="C267" s="44">
        <f>ROUND(MIN(C265,(C248-C259),(C253-C259)),6)</f>
        <v>0</v>
      </c>
      <c r="D267" s="44">
        <f>ROUND(MIN(D265,(D248-D259),(D253-D259)),6)</f>
        <v>0</v>
      </c>
    </row>
    <row r="268" spans="1:4" x14ac:dyDescent="0.2">
      <c r="B268" s="7" t="s">
        <v>650</v>
      </c>
      <c r="C268" s="44"/>
      <c r="D268" s="44"/>
    </row>
    <row r="269" spans="1:4" x14ac:dyDescent="0.2">
      <c r="B269" s="7" t="s">
        <v>651</v>
      </c>
      <c r="C269" s="44"/>
      <c r="D269" s="44"/>
    </row>
    <row r="270" spans="1:4" x14ac:dyDescent="0.2">
      <c r="A270" s="6" t="s">
        <v>652</v>
      </c>
      <c r="B270" s="7" t="s">
        <v>653</v>
      </c>
      <c r="C270" s="44">
        <v>0</v>
      </c>
      <c r="D270" s="44">
        <v>0</v>
      </c>
    </row>
    <row r="271" spans="1:4" x14ac:dyDescent="0.2">
      <c r="A271" s="6" t="s">
        <v>654</v>
      </c>
      <c r="B271" s="7" t="s">
        <v>655</v>
      </c>
      <c r="C271" s="44">
        <f>IF(C258&gt;0,C270,C267)</f>
        <v>0</v>
      </c>
      <c r="D271" s="44">
        <f>IF(D258&gt;0,D270,D267)</f>
        <v>0</v>
      </c>
    </row>
    <row r="272" spans="1:4" x14ac:dyDescent="0.2">
      <c r="B272" s="7" t="s">
        <v>656</v>
      </c>
    </row>
    <row r="273" spans="1:4" x14ac:dyDescent="0.2">
      <c r="A273" s="6"/>
      <c r="C273" s="62">
        <f>C250+C267</f>
        <v>0.100671</v>
      </c>
      <c r="D273" s="62">
        <f>D250+D267</f>
        <v>0.100671</v>
      </c>
    </row>
    <row r="274" spans="1:4" ht="15.75" x14ac:dyDescent="0.25">
      <c r="A274" s="6" t="s">
        <v>424</v>
      </c>
      <c r="B274" s="45" t="s">
        <v>658</v>
      </c>
      <c r="C274" s="102"/>
      <c r="D274" s="102"/>
    </row>
    <row r="275" spans="1:4" x14ac:dyDescent="0.2">
      <c r="A275" s="6" t="s">
        <v>659</v>
      </c>
      <c r="B275" s="7" t="s">
        <v>660</v>
      </c>
      <c r="C275" s="7">
        <f>C245</f>
        <v>3234343.16</v>
      </c>
      <c r="D275" s="7">
        <f>D245</f>
        <v>3234343.16</v>
      </c>
    </row>
    <row r="276" spans="1:4" x14ac:dyDescent="0.2">
      <c r="A276" s="6" t="s">
        <v>661</v>
      </c>
      <c r="B276" s="7" t="s">
        <v>662</v>
      </c>
      <c r="C276" s="7">
        <f>C259*C43</f>
        <v>850097.97</v>
      </c>
      <c r="D276" s="7">
        <f>D259*D43</f>
        <v>850097.97</v>
      </c>
    </row>
    <row r="277" spans="1:4" x14ac:dyDescent="0.2">
      <c r="A277" s="6" t="s">
        <v>663</v>
      </c>
      <c r="B277" s="7" t="s">
        <v>664</v>
      </c>
      <c r="C277" s="7">
        <f>C42</f>
        <v>64719.96</v>
      </c>
      <c r="D277" s="7">
        <f>D42</f>
        <v>64719.96</v>
      </c>
    </row>
    <row r="278" spans="1:4" x14ac:dyDescent="0.2">
      <c r="A278" s="6" t="s">
        <v>665</v>
      </c>
      <c r="B278" s="7" t="s">
        <v>666</v>
      </c>
      <c r="C278" s="7">
        <f>C275-C276-C277</f>
        <v>2319525.2300000004</v>
      </c>
      <c r="D278" s="7">
        <f>D275-D276-D277</f>
        <v>2319525.2300000004</v>
      </c>
    </row>
    <row r="279" spans="1:4" x14ac:dyDescent="0.2">
      <c r="B279" s="7" t="s">
        <v>667</v>
      </c>
      <c r="C279" s="65"/>
      <c r="D279" s="65"/>
    </row>
    <row r="280" spans="1:4" x14ac:dyDescent="0.2">
      <c r="A280" s="6" t="s">
        <v>668</v>
      </c>
      <c r="B280" s="7" t="s">
        <v>669</v>
      </c>
      <c r="C280" s="7">
        <f>ROUND(C271*C43,2)</f>
        <v>0</v>
      </c>
      <c r="D280" s="7">
        <f>ROUND(D271*D43,2)</f>
        <v>0</v>
      </c>
    </row>
    <row r="281" spans="1:4" x14ac:dyDescent="0.2">
      <c r="B281" s="7" t="s">
        <v>670</v>
      </c>
    </row>
    <row r="282" spans="1:4" x14ac:dyDescent="0.2">
      <c r="A282" s="6" t="s">
        <v>671</v>
      </c>
      <c r="B282" s="7" t="s">
        <v>672</v>
      </c>
      <c r="C282" s="7">
        <f>ROUND(C275/C99,2)</f>
        <v>15365.05</v>
      </c>
      <c r="D282" s="7">
        <f>ROUND(D275/D99,2)</f>
        <v>15365.05</v>
      </c>
    </row>
    <row r="283" spans="1:4" x14ac:dyDescent="0.2">
      <c r="B283" s="7" t="s">
        <v>673</v>
      </c>
    </row>
    <row r="284" spans="1:4" x14ac:dyDescent="0.2">
      <c r="A284" s="134">
        <f>'SB21-268'!GE280</f>
        <v>-6.6805242724873939E-2</v>
      </c>
    </row>
    <row r="285" spans="1:4" ht="15.75" x14ac:dyDescent="0.25">
      <c r="A285" s="6" t="s">
        <v>674</v>
      </c>
      <c r="B285" s="45" t="s">
        <v>675</v>
      </c>
      <c r="C285" s="7">
        <f>IF(((C278*-1)&gt;(C275*$A$284)),-C278,(C275*$A$284))</f>
        <v>-216071.07985933579</v>
      </c>
      <c r="D285" s="7">
        <f>IF(((D278*-1)&gt;(D275*$A$284)),-D278,(D275*$A$284))</f>
        <v>-216071.07985933579</v>
      </c>
    </row>
    <row r="286" spans="1:4" ht="15.75" x14ac:dyDescent="0.25">
      <c r="A286" s="6"/>
      <c r="B286" s="45"/>
    </row>
    <row r="287" spans="1:4" ht="15.75" x14ac:dyDescent="0.25">
      <c r="A287" s="6"/>
      <c r="B287" s="45" t="s">
        <v>676</v>
      </c>
    </row>
    <row r="288" spans="1:4" x14ac:dyDescent="0.2">
      <c r="A288" s="6" t="s">
        <v>677</v>
      </c>
      <c r="B288" s="7" t="s">
        <v>678</v>
      </c>
      <c r="C288" s="7">
        <f>C275+C285</f>
        <v>3018272.0801406642</v>
      </c>
      <c r="D288" s="7">
        <f>D275+D285</f>
        <v>3018272.0801406642</v>
      </c>
    </row>
    <row r="289" spans="1:11" x14ac:dyDescent="0.2">
      <c r="A289" s="6" t="s">
        <v>679</v>
      </c>
      <c r="B289" s="7" t="s">
        <v>680</v>
      </c>
      <c r="C289" s="7">
        <f>C276</f>
        <v>850097.97</v>
      </c>
      <c r="D289" s="7">
        <f>D276</f>
        <v>850097.97</v>
      </c>
    </row>
    <row r="290" spans="1:11" x14ac:dyDescent="0.2">
      <c r="A290" s="6" t="s">
        <v>681</v>
      </c>
      <c r="B290" s="7" t="s">
        <v>682</v>
      </c>
      <c r="C290" s="7">
        <f>C277</f>
        <v>64719.96</v>
      </c>
      <c r="D290" s="7">
        <f>D277</f>
        <v>64719.96</v>
      </c>
    </row>
    <row r="291" spans="1:11" x14ac:dyDescent="0.2">
      <c r="A291" s="6" t="s">
        <v>683</v>
      </c>
      <c r="B291" s="7" t="s">
        <v>666</v>
      </c>
      <c r="C291" s="7">
        <f>C288-C289-C290</f>
        <v>2103454.1501406645</v>
      </c>
      <c r="D291" s="7">
        <f>D288-D289-D290</f>
        <v>2103454.1501406645</v>
      </c>
    </row>
    <row r="292" spans="1:11" x14ac:dyDescent="0.2">
      <c r="A292" s="6" t="s">
        <v>684</v>
      </c>
      <c r="B292" s="7" t="s">
        <v>685</v>
      </c>
      <c r="C292" s="7">
        <f>IF(MIN((((C275*-$GE$280)+C285)),(C59-C280))&lt;0,0,(MIN((((C275*-$GE$280)+C285)),(C59-C280))))</f>
        <v>0</v>
      </c>
      <c r="D292" s="7">
        <f>IF(MIN((((D275*-$GE$280)+D285)),(D59-D280))&lt;0,0,(MIN((((D275*-$GE$280)+D285)),(D59-D280))))</f>
        <v>0</v>
      </c>
    </row>
    <row r="294" spans="1:11" x14ac:dyDescent="0.2">
      <c r="A294" s="6" t="s">
        <v>687</v>
      </c>
      <c r="B294" s="7" t="s">
        <v>688</v>
      </c>
      <c r="C294" s="7">
        <f>(C288-C292)/C99</f>
        <v>14338.584703756125</v>
      </c>
      <c r="D294" s="7">
        <f>(D288-D292)/D99</f>
        <v>14338.584703756125</v>
      </c>
    </row>
    <row r="295" spans="1:11" x14ac:dyDescent="0.2">
      <c r="C295" s="19"/>
      <c r="D295" s="19"/>
    </row>
    <row r="296" spans="1:11" ht="15.75" x14ac:dyDescent="0.25">
      <c r="B296" s="45" t="s">
        <v>690</v>
      </c>
    </row>
    <row r="297" spans="1:11" x14ac:dyDescent="0.2">
      <c r="A297" s="6" t="s">
        <v>691</v>
      </c>
      <c r="B297" s="7" t="s">
        <v>692</v>
      </c>
      <c r="C297" s="51">
        <f>ROUND(((C288-C292)-((C168+C172)*C298))/C94,2)</f>
        <v>14338.58</v>
      </c>
      <c r="D297" s="51">
        <f>ROUND(((D288-D292)-((D168+D172)*D298))/D94,2)</f>
        <v>14338.58</v>
      </c>
    </row>
    <row r="298" spans="1:11" x14ac:dyDescent="0.2">
      <c r="A298" s="6" t="s">
        <v>693</v>
      </c>
      <c r="B298" s="7" t="s">
        <v>694</v>
      </c>
      <c r="C298" s="51">
        <f>(C169+(C169*$GE$280))</f>
        <v>8712</v>
      </c>
      <c r="D298" s="51">
        <f>(D169+(D169*$GE$280))</f>
        <v>8712</v>
      </c>
    </row>
    <row r="299" spans="1:11" x14ac:dyDescent="0.2">
      <c r="A299" s="6"/>
    </row>
    <row r="300" spans="1:11" x14ac:dyDescent="0.2">
      <c r="A300" s="6" t="s">
        <v>695</v>
      </c>
      <c r="B300" s="7" t="s">
        <v>696</v>
      </c>
      <c r="C300" s="7">
        <f>((C297*(C91+C92+C93)+(C298*(C98+C96)))*-1)</f>
        <v>0</v>
      </c>
      <c r="D300" s="7">
        <f>((D297*(D91+D92+D93)+(D298*(D98+D96)))*-1)</f>
        <v>0</v>
      </c>
    </row>
    <row r="301" spans="1:11" s="6" customFormat="1" x14ac:dyDescent="0.2">
      <c r="B301" s="7"/>
      <c r="C301" s="7"/>
      <c r="D301" s="7"/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697</v>
      </c>
      <c r="B302" s="7" t="s">
        <v>698</v>
      </c>
      <c r="C302" s="7">
        <f>C288+C300</f>
        <v>3018272.0801406642</v>
      </c>
      <c r="D302" s="7">
        <f>D288+D300</f>
        <v>3018272.0801406642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699</v>
      </c>
      <c r="B303" s="7" t="s">
        <v>700</v>
      </c>
      <c r="C303" s="7">
        <f>C289</f>
        <v>850097.97</v>
      </c>
      <c r="D303" s="7">
        <f>D289</f>
        <v>850097.97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701</v>
      </c>
      <c r="B304" s="7" t="s">
        <v>702</v>
      </c>
      <c r="C304" s="7">
        <f>C290</f>
        <v>64719.96</v>
      </c>
      <c r="D304" s="7">
        <f>D290</f>
        <v>64719.96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6" t="s">
        <v>703</v>
      </c>
      <c r="B305" s="7" t="s">
        <v>704</v>
      </c>
      <c r="C305" s="7">
        <f>C291+C300</f>
        <v>2103454.1501406645</v>
      </c>
      <c r="D305" s="7">
        <f>D291+D300</f>
        <v>2103454.1501406645</v>
      </c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705</v>
      </c>
      <c r="C306" s="7"/>
      <c r="D306" s="7"/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 t="s">
        <v>706</v>
      </c>
      <c r="C307" s="7">
        <f>-C292</f>
        <v>0</v>
      </c>
      <c r="D307" s="7">
        <f>-D292</f>
        <v>0</v>
      </c>
      <c r="F307" s="7"/>
      <c r="G307" s="7"/>
      <c r="H307" s="7"/>
      <c r="I307" s="7"/>
      <c r="J307" s="7"/>
      <c r="K307" s="7"/>
    </row>
    <row r="308" spans="1:11" s="6" customFormat="1" x14ac:dyDescent="0.2">
      <c r="A308" s="7"/>
      <c r="B308" s="7"/>
      <c r="C308" s="7"/>
      <c r="D308" s="7"/>
      <c r="F308" s="7"/>
      <c r="G308" s="7"/>
      <c r="H308" s="7"/>
      <c r="I308" s="7"/>
      <c r="J308" s="7"/>
      <c r="K308" s="7"/>
    </row>
    <row r="309" spans="1:11" s="6" customFormat="1" x14ac:dyDescent="0.2">
      <c r="A309" s="7"/>
      <c r="B309" s="7"/>
      <c r="C309" s="7"/>
      <c r="D309" s="7"/>
      <c r="F309" s="7"/>
      <c r="G309" s="7"/>
      <c r="H309" s="7"/>
      <c r="I309" s="7"/>
      <c r="J309" s="7"/>
      <c r="K309" s="7"/>
    </row>
    <row r="310" spans="1:11" s="6" customFormat="1" ht="15.75" x14ac:dyDescent="0.25">
      <c r="A310" s="6" t="s">
        <v>424</v>
      </c>
      <c r="B310" s="45" t="s">
        <v>707</v>
      </c>
      <c r="C310" s="82"/>
      <c r="D310" s="82"/>
      <c r="F310" s="7"/>
      <c r="G310" s="7"/>
      <c r="H310" s="7"/>
      <c r="I310" s="7"/>
      <c r="J310" s="7"/>
      <c r="K310" s="7"/>
    </row>
    <row r="311" spans="1:11" s="6" customFormat="1" x14ac:dyDescent="0.2">
      <c r="A311" s="6" t="s">
        <v>708</v>
      </c>
      <c r="B311" s="7" t="s">
        <v>709</v>
      </c>
      <c r="C311" s="44">
        <f>+C259</f>
        <v>2.7E-2</v>
      </c>
      <c r="D311" s="44">
        <f>+D259</f>
        <v>2.7E-2</v>
      </c>
      <c r="F311" s="7"/>
      <c r="G311" s="7"/>
      <c r="H311" s="7"/>
      <c r="I311" s="7"/>
      <c r="J311" s="7"/>
      <c r="K311" s="7"/>
    </row>
    <row r="312" spans="1:11" s="6" customFormat="1" x14ac:dyDescent="0.2">
      <c r="A312" s="6" t="s">
        <v>710</v>
      </c>
      <c r="B312" s="7" t="s">
        <v>711</v>
      </c>
      <c r="C312" s="44">
        <f>+C271</f>
        <v>0</v>
      </c>
      <c r="D312" s="44">
        <f>+D271</f>
        <v>0</v>
      </c>
      <c r="F312" s="7"/>
      <c r="G312" s="7"/>
      <c r="H312" s="7"/>
      <c r="I312" s="7"/>
      <c r="J312" s="7"/>
      <c r="K312" s="7"/>
    </row>
    <row r="313" spans="1:11" x14ac:dyDescent="0.2">
      <c r="A313" s="6" t="s">
        <v>712</v>
      </c>
      <c r="B313" s="7" t="s">
        <v>713</v>
      </c>
      <c r="C313" s="44">
        <f>ROUND((C74/C43),6)</f>
        <v>3.0499999999999999E-4</v>
      </c>
      <c r="D313" s="44">
        <f>ROUND((D74/D43),6)</f>
        <v>3.0499999999999999E-4</v>
      </c>
    </row>
    <row r="314" spans="1:11" x14ac:dyDescent="0.2">
      <c r="B314" s="7" t="s">
        <v>714</v>
      </c>
      <c r="C314" s="44"/>
      <c r="D314" s="44"/>
    </row>
    <row r="315" spans="1:11" x14ac:dyDescent="0.2">
      <c r="A315" s="6" t="s">
        <v>715</v>
      </c>
      <c r="B315" s="7" t="s">
        <v>716</v>
      </c>
      <c r="C315" s="44">
        <f>ROUND((C75/C43),6)</f>
        <v>0</v>
      </c>
      <c r="D315" s="44">
        <f>ROUND((D75/D43),6)</f>
        <v>0</v>
      </c>
    </row>
    <row r="316" spans="1:11" x14ac:dyDescent="0.2">
      <c r="B316" s="7" t="s">
        <v>717</v>
      </c>
      <c r="C316" s="44"/>
      <c r="D316" s="44"/>
    </row>
    <row r="317" spans="1:11" x14ac:dyDescent="0.2">
      <c r="A317" s="6" t="s">
        <v>718</v>
      </c>
      <c r="B317" s="7" t="s">
        <v>719</v>
      </c>
      <c r="C317" s="44">
        <f>ROUND((C76/C43),6)</f>
        <v>0</v>
      </c>
      <c r="D317" s="44">
        <f>ROUND((D76/D43),6)</f>
        <v>0</v>
      </c>
    </row>
    <row r="318" spans="1:11" x14ac:dyDescent="0.2">
      <c r="B318" s="7" t="s">
        <v>720</v>
      </c>
      <c r="C318" s="44"/>
      <c r="D318" s="44"/>
    </row>
    <row r="319" spans="1:11" x14ac:dyDescent="0.2">
      <c r="A319" s="6" t="s">
        <v>721</v>
      </c>
      <c r="B319" s="7" t="s">
        <v>722</v>
      </c>
      <c r="C319" s="44">
        <f>SUM(C311:C317)</f>
        <v>2.7304999999999999E-2</v>
      </c>
      <c r="D319" s="44">
        <f>SUM(D311:D317)</f>
        <v>2.7304999999999999E-2</v>
      </c>
    </row>
    <row r="320" spans="1:11" x14ac:dyDescent="0.2">
      <c r="B320" s="7" t="s">
        <v>723</v>
      </c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SB21-268</vt:lpstr>
      <vt:lpstr>district disk</vt:lpstr>
      <vt:lpstr>'district disk'!Print_Area</vt:lpstr>
      <vt:lpstr>'SB21-268'!Print_Area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Kahle, Tim</cp:lastModifiedBy>
  <dcterms:created xsi:type="dcterms:W3CDTF">2021-06-10T17:48:08Z</dcterms:created>
  <dcterms:modified xsi:type="dcterms:W3CDTF">2022-02-04T15:18:55Z</dcterms:modified>
</cp:coreProperties>
</file>