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AE019741-C3C4-47BC-9978-35686622ADCB}" xr6:coauthVersionLast="47" xr6:coauthVersionMax="47" xr10:uidLastSave="{00000000-0000-0000-0000-000000000000}"/>
  <bookViews>
    <workbookView xWindow="45972" yWindow="-108" windowWidth="23256" windowHeight="13896" tabRatio="572" xr2:uid="{00000000-000D-0000-FFFF-FFFF00000000}"/>
  </bookViews>
  <sheets>
    <sheet name="2018_thru_2022_Membership" sheetId="2" r:id="rId1"/>
  </sheets>
  <definedNames>
    <definedName name="_xlnm._FilterDatabase" localSheetId="0" hidden="1">'2018_thru_2022_Membership'!$A$2:$B$73</definedName>
    <definedName name="_xlnm.Print_Titles" localSheetId="0">'2018_thru_2022_Membership'!$1:$2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9" i="2" l="1"/>
  <c r="O69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N65" i="2"/>
  <c r="N66" i="2"/>
  <c r="N67" i="2"/>
  <c r="N68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3" i="2"/>
  <c r="M69" i="2"/>
  <c r="L69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3" i="2"/>
  <c r="Q69" i="2" l="1"/>
  <c r="N69" i="2"/>
</calcChain>
</file>

<file path=xl/sharedStrings.xml><?xml version="1.0" encoding="utf-8"?>
<sst xmlns="http://schemas.openxmlformats.org/spreadsheetml/2006/main" count="162" uniqueCount="153">
  <si>
    <t>Students in Membership^</t>
  </si>
  <si>
    <t>Administrative Unit Name</t>
  </si>
  <si>
    <t>01010</t>
  </si>
  <si>
    <t>Adams 1, Mapleton</t>
  </si>
  <si>
    <t>01020</t>
  </si>
  <si>
    <t>Adams 12, Northglenn-Thornton</t>
  </si>
  <si>
    <t>01030</t>
  </si>
  <si>
    <t>Adams 14, Commerce City</t>
  </si>
  <si>
    <t>01040</t>
  </si>
  <si>
    <t>Adams 27J, Brighton</t>
  </si>
  <si>
    <t>01070</t>
  </si>
  <si>
    <t>Adams 50, Westminster</t>
  </si>
  <si>
    <t>03010</t>
  </si>
  <si>
    <t>Arapahoe 1, Englewood</t>
  </si>
  <si>
    <t>03020</t>
  </si>
  <si>
    <t>Arapahoe 2, Sheridan</t>
  </si>
  <si>
    <t>03030</t>
  </si>
  <si>
    <t>Arapahoe 5, Cherry Creek</t>
  </si>
  <si>
    <t>03040</t>
  </si>
  <si>
    <t>Arapahoe 6, Littleton</t>
  </si>
  <si>
    <t>03060</t>
  </si>
  <si>
    <t>Adams-Arapahoe 28J, Aurora</t>
  </si>
  <si>
    <t>07010</t>
  </si>
  <si>
    <t>Boulder RE1J, St. Vrain Valley</t>
  </si>
  <si>
    <t>07020</t>
  </si>
  <si>
    <t>Boulder RE2, Boulder Valley</t>
  </si>
  <si>
    <t>15010</t>
  </si>
  <si>
    <t>Delta 50(J), Delta</t>
  </si>
  <si>
    <t>16010</t>
  </si>
  <si>
    <t>Denver 1, Denver</t>
  </si>
  <si>
    <t>18010</t>
  </si>
  <si>
    <t>Douglas Re1, Castle Rock</t>
  </si>
  <si>
    <t>Eagle Re 50, Eagle</t>
  </si>
  <si>
    <t>19205</t>
  </si>
  <si>
    <t>21020</t>
  </si>
  <si>
    <t>El Paso 2, Harrison</t>
  </si>
  <si>
    <t>21030</t>
  </si>
  <si>
    <t>El Paso 3, Widefield</t>
  </si>
  <si>
    <t>21040</t>
  </si>
  <si>
    <t>El Paso 8, Fountain</t>
  </si>
  <si>
    <t>21050</t>
  </si>
  <si>
    <t>El Paso 11, Colorado Springs</t>
  </si>
  <si>
    <t>21060</t>
  </si>
  <si>
    <t>El Paso 12, Cheyenne Mountain</t>
  </si>
  <si>
    <t>21080</t>
  </si>
  <si>
    <t>El Paso 20, Academy</t>
  </si>
  <si>
    <t>21085</t>
  </si>
  <si>
    <t>El Paso 38, Lewis-Palmer</t>
  </si>
  <si>
    <t>21090</t>
  </si>
  <si>
    <t>21490</t>
  </si>
  <si>
    <t>Fort Lupton/Keenesburg</t>
  </si>
  <si>
    <t>22010</t>
  </si>
  <si>
    <t>Fremont Re-1, Canon City</t>
  </si>
  <si>
    <t>26011</t>
  </si>
  <si>
    <t>Gunnison</t>
  </si>
  <si>
    <t>30011</t>
  </si>
  <si>
    <t>Jefferson R-1, Lakewood</t>
  </si>
  <si>
    <t>34010</t>
  </si>
  <si>
    <t>n/a</t>
  </si>
  <si>
    <t>35010</t>
  </si>
  <si>
    <t>Larimer R-1, Poudre</t>
  </si>
  <si>
    <t>35020</t>
  </si>
  <si>
    <t>Larimer R-2J, Thompson</t>
  </si>
  <si>
    <t>35030</t>
  </si>
  <si>
    <t>Larimer R-3, Park</t>
  </si>
  <si>
    <t>38010</t>
  </si>
  <si>
    <t>Logan Re-1, Valley</t>
  </si>
  <si>
    <t>39031</t>
  </si>
  <si>
    <t>Mesa</t>
  </si>
  <si>
    <t>41010</t>
  </si>
  <si>
    <t>Moffat Re 1, Craig</t>
  </si>
  <si>
    <t>43010</t>
  </si>
  <si>
    <t>Montrose Re-1J, Montrose</t>
  </si>
  <si>
    <t>44020</t>
  </si>
  <si>
    <t>Morgan Re-3, Fort Morgan</t>
  </si>
  <si>
    <t>49010</t>
  </si>
  <si>
    <t>51010</t>
  </si>
  <si>
    <t>Pueblo 60, Urban</t>
  </si>
  <si>
    <t>51020</t>
  </si>
  <si>
    <t>Pueblo 70, Rural</t>
  </si>
  <si>
    <t>59010</t>
  </si>
  <si>
    <t>62040</t>
  </si>
  <si>
    <t>Weld Re-4, Windsor</t>
  </si>
  <si>
    <t>62050</t>
  </si>
  <si>
    <t>Weld Re-5J, Johnstown</t>
  </si>
  <si>
    <t>62060</t>
  </si>
  <si>
    <t>Weld 6, Greeley</t>
  </si>
  <si>
    <t>64043</t>
  </si>
  <si>
    <t>East Central BOCES</t>
  </si>
  <si>
    <t>64053</t>
  </si>
  <si>
    <t>Mt. Evans BOCES</t>
  </si>
  <si>
    <t>64093</t>
  </si>
  <si>
    <t>Mountain BOCES</t>
  </si>
  <si>
    <t>64103</t>
  </si>
  <si>
    <t>Northeast Colorado BOCES</t>
  </si>
  <si>
    <t>64123</t>
  </si>
  <si>
    <t>Northwest Colorado BOCS</t>
  </si>
  <si>
    <t>64133</t>
  </si>
  <si>
    <t>Pikes Peak BOCES</t>
  </si>
  <si>
    <t>64143</t>
  </si>
  <si>
    <t>San Juan BOCES</t>
  </si>
  <si>
    <t>64153</t>
  </si>
  <si>
    <t>San Luis Valley BOCS</t>
  </si>
  <si>
    <t>64160</t>
  </si>
  <si>
    <t>Santa Fe Trail BOCES</t>
  </si>
  <si>
    <t>64163</t>
  </si>
  <si>
    <t>South Central BOCES</t>
  </si>
  <si>
    <t>64193</t>
  </si>
  <si>
    <t>Southeastern BOCES</t>
  </si>
  <si>
    <t>64200</t>
  </si>
  <si>
    <t>Uncompahgre BOCES</t>
  </si>
  <si>
    <t>64203</t>
  </si>
  <si>
    <t>Centennial BOCES</t>
  </si>
  <si>
    <t>64205</t>
  </si>
  <si>
    <t>Ute Pass BOCES</t>
  </si>
  <si>
    <t>64213</t>
  </si>
  <si>
    <t>Rio Blanco BOCES</t>
  </si>
  <si>
    <t>64233</t>
  </si>
  <si>
    <t>66050</t>
  </si>
  <si>
    <t>Colorado School for the Deaf and Blind</t>
  </si>
  <si>
    <t>80010</t>
  </si>
  <si>
    <t>Charter School Institute</t>
  </si>
  <si>
    <t>STATE TOTAL</t>
  </si>
  <si>
    <r>
      <t>Colorado Detention Centers</t>
    </r>
    <r>
      <rPr>
        <i/>
        <sz val="11"/>
        <rFont val="Calibri"/>
        <family val="2"/>
        <scheme val="minor"/>
      </rPr>
      <t xml:space="preserve"> (detained, not committed)</t>
    </r>
  </si>
  <si>
    <t>No code</t>
  </si>
  <si>
    <t>Percent of Students in Special Education 2018</t>
  </si>
  <si>
    <t>December Count Membership 12/1/2018</t>
  </si>
  <si>
    <t>Student October Membership
10/1/2018</t>
  </si>
  <si>
    <t>Elizabeth School District</t>
  </si>
  <si>
    <t>December Count Membership 12/1/2019</t>
  </si>
  <si>
    <t>Student October Membership
10/1/2019</t>
  </si>
  <si>
    <t>Percent of Students in Special Education 2019</t>
  </si>
  <si>
    <t>64045</t>
  </si>
  <si>
    <t xml:space="preserve">Durango </t>
  </si>
  <si>
    <t xml:space="preserve">Aspen 1 </t>
  </si>
  <si>
    <t xml:space="preserve">Summit Re 1 </t>
  </si>
  <si>
    <t>Colorado River BOCES</t>
  </si>
  <si>
    <t>AU Code</t>
  </si>
  <si>
    <t>El Paso 49, District 49</t>
  </si>
  <si>
    <t>December Count Membership 12/1/2020</t>
  </si>
  <si>
    <t>Student October Membership
10/1/2020</t>
  </si>
  <si>
    <t>Percent of Students in Special Education 2020</t>
  </si>
  <si>
    <t>Roaring Fork</t>
  </si>
  <si>
    <t>^Student October membership includes students with Pupils Attendance Codes 01-08 only. The comparable December Count membership includes students with Pupils Attendance Codes 01-08 plus 11 &amp; 12. Students on a tuition contract are counted in the AU where they attend in this data report.</t>
  </si>
  <si>
    <t>Percent of Students in Special Education 2021</t>
  </si>
  <si>
    <t>Student October Membership
10/1/2021</t>
  </si>
  <si>
    <t>December Count Membership 12/1/2021</t>
  </si>
  <si>
    <t xml:space="preserve">Education ReEnvisioned Boces </t>
  </si>
  <si>
    <t>End</t>
  </si>
  <si>
    <t>December Count Membership 12/1/2022</t>
  </si>
  <si>
    <t>Student October Membership
10/1/2022</t>
  </si>
  <si>
    <t>Percent of Students in Special Education 2022</t>
  </si>
  <si>
    <t>Please note that State Operated Programs (SOPs): Division of Youth Services, Department of Corrections and Colorado Mental Health Institute-Pueblo do not participate in Student October and are thus excluded from this report. Please see other posted reports for their student counts.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</si>
</sst>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left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3" fontId="8" fillId="5" borderId="9" xfId="1" applyNumberFormat="1" applyFont="1" applyFill="1" applyBorder="1"/>
    <xf numFmtId="0" fontId="7" fillId="3" borderId="6" xfId="0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3" fontId="7" fillId="4" borderId="6" xfId="0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3" fontId="7" fillId="5" borderId="6" xfId="0" applyNumberFormat="1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3" fontId="7" fillId="6" borderId="6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/>
    </xf>
    <xf numFmtId="49" fontId="4" fillId="0" borderId="4" xfId="0" quotePrefix="1" applyNumberFormat="1" applyFont="1" applyBorder="1" applyAlignment="1">
      <alignment vertical="center"/>
    </xf>
    <xf numFmtId="0" fontId="4" fillId="0" borderId="4" xfId="0" quotePrefix="1" applyFont="1" applyBorder="1" applyAlignment="1">
      <alignment vertical="center"/>
    </xf>
    <xf numFmtId="3" fontId="5" fillId="2" borderId="9" xfId="0" applyNumberFormat="1" applyFont="1" applyFill="1" applyBorder="1" applyAlignment="1">
      <alignment vertical="center" wrapText="1"/>
    </xf>
    <xf numFmtId="3" fontId="4" fillId="0" borderId="2" xfId="0" applyNumberFormat="1" applyFont="1" applyBorder="1" applyAlignment="1">
      <alignment horizontal="right"/>
    </xf>
    <xf numFmtId="10" fontId="4" fillId="3" borderId="2" xfId="0" applyNumberFormat="1" applyFont="1" applyFill="1" applyBorder="1" applyAlignment="1">
      <alignment horizontal="right" wrapText="1"/>
    </xf>
    <xf numFmtId="10" fontId="4" fillId="4" borderId="2" xfId="0" applyNumberFormat="1" applyFont="1" applyFill="1" applyBorder="1" applyAlignment="1">
      <alignment horizontal="right" wrapText="1"/>
    </xf>
    <xf numFmtId="3" fontId="0" fillId="0" borderId="2" xfId="1" applyNumberFormat="1" applyFont="1" applyBorder="1"/>
    <xf numFmtId="10" fontId="4" fillId="5" borderId="2" xfId="0" applyNumberFormat="1" applyFont="1" applyFill="1" applyBorder="1" applyAlignment="1">
      <alignment horizontal="right" wrapText="1"/>
    </xf>
    <xf numFmtId="3" fontId="4" fillId="0" borderId="2" xfId="1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5" fillId="2" borderId="8" xfId="0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horizontal="right"/>
    </xf>
    <xf numFmtId="10" fontId="5" fillId="3" borderId="9" xfId="0" applyNumberFormat="1" applyFont="1" applyFill="1" applyBorder="1" applyAlignment="1">
      <alignment horizontal="right" wrapText="1"/>
    </xf>
    <xf numFmtId="3" fontId="5" fillId="4" borderId="9" xfId="0" applyNumberFormat="1" applyFont="1" applyFill="1" applyBorder="1" applyAlignment="1">
      <alignment horizontal="right"/>
    </xf>
    <xf numFmtId="10" fontId="5" fillId="4" borderId="9" xfId="0" applyNumberFormat="1" applyFont="1" applyFill="1" applyBorder="1" applyAlignment="1">
      <alignment horizontal="right" wrapText="1"/>
    </xf>
    <xf numFmtId="10" fontId="5" fillId="5" borderId="9" xfId="0" applyNumberFormat="1" applyFont="1" applyFill="1" applyBorder="1" applyAlignment="1">
      <alignment horizontal="right" wrapText="1"/>
    </xf>
    <xf numFmtId="3" fontId="5" fillId="6" borderId="9" xfId="0" applyNumberFormat="1" applyFont="1" applyFill="1" applyBorder="1" applyAlignment="1">
      <alignment horizontal="right"/>
    </xf>
    <xf numFmtId="0" fontId="9" fillId="7" borderId="5" xfId="0" applyFont="1" applyFill="1" applyBorder="1" applyAlignment="1">
      <alignment vertical="center"/>
    </xf>
    <xf numFmtId="0" fontId="9" fillId="7" borderId="6" xfId="0" applyFont="1" applyFill="1" applyBorder="1" applyAlignment="1">
      <alignment vertical="center" wrapText="1"/>
    </xf>
    <xf numFmtId="10" fontId="4" fillId="6" borderId="2" xfId="0" applyNumberFormat="1" applyFont="1" applyFill="1" applyBorder="1" applyAlignment="1">
      <alignment horizontal="right" wrapText="1"/>
    </xf>
    <xf numFmtId="10" fontId="5" fillId="6" borderId="2" xfId="0" applyNumberFormat="1" applyFont="1" applyFill="1" applyBorder="1" applyAlignment="1">
      <alignment horizontal="right" wrapText="1"/>
    </xf>
    <xf numFmtId="3" fontId="3" fillId="0" borderId="2" xfId="1" applyNumberFormat="1" applyBorder="1"/>
    <xf numFmtId="3" fontId="8" fillId="0" borderId="0" xfId="1" applyNumberFormat="1" applyFont="1"/>
    <xf numFmtId="0" fontId="7" fillId="8" borderId="2" xfId="0" applyFont="1" applyFill="1" applyBorder="1" applyAlignment="1">
      <alignment horizontal="center" vertical="center" wrapText="1"/>
    </xf>
    <xf numFmtId="3" fontId="7" fillId="8" borderId="2" xfId="0" applyNumberFormat="1" applyFont="1" applyFill="1" applyBorder="1" applyAlignment="1">
      <alignment horizontal="center" vertical="center" wrapText="1"/>
    </xf>
    <xf numFmtId="10" fontId="4" fillId="8" borderId="2" xfId="2" applyNumberFormat="1" applyFont="1" applyFill="1" applyBorder="1" applyAlignment="1">
      <alignment horizontal="right"/>
    </xf>
    <xf numFmtId="10" fontId="5" fillId="8" borderId="2" xfId="2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7" fillId="9" borderId="7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22">
    <dxf>
      <font>
        <strike val="0"/>
        <outline val="0"/>
        <shadow val="0"/>
        <u val="none"/>
        <vertAlign val="baseline"/>
        <color auto="1"/>
      </font>
      <numFmt numFmtId="14" formatCode="0.00%"/>
      <fill>
        <patternFill patternType="solid">
          <fgColor indexed="64"/>
          <bgColor theme="4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indexed="64"/>
          <bgColor theme="7" tint="0.79998168889431442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color auto="1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indexed="64"/>
          <bgColor theme="9" tint="0.79998168889431442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</dxfs>
  <tableStyles count="0" defaultTableStyle="TableStyleMedium2" defaultPivotStyle="PivotStyleLight16"/>
  <colors>
    <mruColors>
      <color rgb="FFD9E1F2"/>
      <color rgb="FF0080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054B076-EC21-40BE-9C55-4B62E74DDC58}" name="StudentsInSPED" displayName="StudentsInSPED" ref="A2:Q69" totalsRowShown="0" headerRowDxfId="21" dataDxfId="19" headerRowBorderDxfId="20" tableBorderDxfId="18" totalsRowBorderDxfId="17">
  <autoFilter ref="A2:Q69" xr:uid="{A054B076-EC21-40BE-9C55-4B62E74DDC5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xr3:uid="{B9549EA0-0E80-4F86-AF7F-944FE7B8A189}" name="AU Code" dataDxfId="16"/>
    <tableColumn id="2" xr3:uid="{5EE4E852-3D60-4268-B097-70C3BD3ECBC8}" name="Administrative Unit Name" dataDxfId="15"/>
    <tableColumn id="3" xr3:uid="{8204CBB1-CBA1-4760-9114-4E9A977AC29F}" name="December Count Membership 12/1/2018" dataDxfId="14"/>
    <tableColumn id="4" xr3:uid="{33A4ADC9-285F-47DA-B416-C0FB0A70F2F4}" name="Student October Membership_x000a_10/1/2018" dataDxfId="13"/>
    <tableColumn id="5" xr3:uid="{65DB83C1-C25B-4C2F-B141-4CE116C52E1D}" name="Percent of Students in Special Education 2018" dataDxfId="12"/>
    <tableColumn id="6" xr3:uid="{60A7A751-B1FC-4F55-8360-AD94BC347F63}" name="December Count Membership 12/1/2019" dataDxfId="11"/>
    <tableColumn id="7" xr3:uid="{F427B02C-B859-47C8-A0E9-A7F5FE866A91}" name="Student October Membership_x000a_10/1/2019" dataDxfId="10"/>
    <tableColumn id="8" xr3:uid="{CFC589F0-C700-4F84-9FED-8E29E93FCB7A}" name="Percent of Students in Special Education 2019" dataDxfId="9"/>
    <tableColumn id="9" xr3:uid="{8D8DDFC9-FC94-4F85-95C8-B4A4263BF889}" name="December Count Membership 12/1/2020" dataDxfId="8" dataCellStyle="Comma"/>
    <tableColumn id="10" xr3:uid="{C73C9AB1-D1FE-48D8-82F7-1AC1AECA0CFE}" name="Student October Membership_x000a_10/1/2020" dataDxfId="7" dataCellStyle="Comma"/>
    <tableColumn id="11" xr3:uid="{770F4077-F0BE-46E0-A686-33B3ABBC814F}" name="Percent of Students in Special Education 2020" dataDxfId="6">
      <calculatedColumnFormula>I3/J3</calculatedColumnFormula>
    </tableColumn>
    <tableColumn id="12" xr3:uid="{D4031E77-D55F-4ED6-8137-1B34C7914F3F}" name="December Count Membership 12/1/2021" dataDxfId="5"/>
    <tableColumn id="13" xr3:uid="{A3B29CF7-02E9-450B-B69C-E58470EDE0B8}" name="Student October Membership_x000a_10/1/2021" dataDxfId="4"/>
    <tableColumn id="14" xr3:uid="{B99E9B3B-8105-4111-AAA7-C2B06D7241A9}" name="Percent of Students in Special Education 2021" dataDxfId="3">
      <calculatedColumnFormula>L3/M3</calculatedColumnFormula>
    </tableColumn>
    <tableColumn id="15" xr3:uid="{2FFE93C0-C657-4EBC-A075-3AAA058CC735}" name="December Count Membership 12/1/2022" dataDxfId="2"/>
    <tableColumn id="16" xr3:uid="{54B02EA4-248A-468A-8D2A-770FE0C3A3D8}" name="Student October Membership_x000a_10/1/2022" dataDxfId="1" dataCellStyle="Comma"/>
    <tableColumn id="17" xr3:uid="{9A6737AB-67AD-4D77-99DD-C582D7EC1E52}" name="Percent of Students in Special Education 2022" dataDxfId="0" dataCellStyle="Percent">
      <calculatedColumnFormula>O3/P3</calculatedColumnFormula>
    </tableColumn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4"/>
  <sheetViews>
    <sheetView tabSelected="1" zoomScaleNormal="100" workbookViewId="0">
      <selection activeCell="B1" sqref="B1"/>
    </sheetView>
  </sheetViews>
  <sheetFormatPr defaultColWidth="0" defaultRowHeight="15" zeroHeight="1" outlineLevelCol="1" x14ac:dyDescent="0.25"/>
  <cols>
    <col min="1" max="1" width="11.42578125" style="7" customWidth="1"/>
    <col min="2" max="2" width="34.28515625" style="7" customWidth="1"/>
    <col min="3" max="11" width="12.5703125" style="7" customWidth="1"/>
    <col min="12" max="17" width="12.5703125" style="1" customWidth="1"/>
    <col min="18" max="18" width="9.140625" style="1" customWidth="1"/>
    <col min="19" max="19" width="0" style="1" hidden="1" customWidth="1" outlineLevel="1"/>
    <col min="20" max="20" width="0" style="1" hidden="1" customWidth="1"/>
    <col min="21" max="16384" width="9.140625" style="1" hidden="1"/>
  </cols>
  <sheetData>
    <row r="1" spans="1:17" x14ac:dyDescent="0.25">
      <c r="A1" s="4"/>
      <c r="B1" s="5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7" ht="73.900000000000006" customHeight="1" x14ac:dyDescent="0.25">
      <c r="A2" s="37" t="s">
        <v>137</v>
      </c>
      <c r="B2" s="38" t="s">
        <v>1</v>
      </c>
      <c r="C2" s="9" t="s">
        <v>126</v>
      </c>
      <c r="D2" s="10" t="s">
        <v>127</v>
      </c>
      <c r="E2" s="9" t="s">
        <v>125</v>
      </c>
      <c r="F2" s="11" t="s">
        <v>129</v>
      </c>
      <c r="G2" s="12" t="s">
        <v>130</v>
      </c>
      <c r="H2" s="11" t="s">
        <v>131</v>
      </c>
      <c r="I2" s="13" t="s">
        <v>139</v>
      </c>
      <c r="J2" s="14" t="s">
        <v>140</v>
      </c>
      <c r="K2" s="13" t="s">
        <v>141</v>
      </c>
      <c r="L2" s="15" t="s">
        <v>146</v>
      </c>
      <c r="M2" s="16" t="s">
        <v>145</v>
      </c>
      <c r="N2" s="50" t="s">
        <v>144</v>
      </c>
      <c r="O2" s="43" t="s">
        <v>149</v>
      </c>
      <c r="P2" s="44" t="s">
        <v>150</v>
      </c>
      <c r="Q2" s="43" t="s">
        <v>151</v>
      </c>
    </row>
    <row r="3" spans="1:17" x14ac:dyDescent="0.25">
      <c r="A3" s="17" t="s">
        <v>2</v>
      </c>
      <c r="B3" s="18" t="s">
        <v>3</v>
      </c>
      <c r="C3" s="23">
        <v>944</v>
      </c>
      <c r="D3" s="23">
        <v>8934</v>
      </c>
      <c r="E3" s="24">
        <v>0.10566375643608686</v>
      </c>
      <c r="F3" s="23">
        <v>967</v>
      </c>
      <c r="G3" s="23">
        <v>9149</v>
      </c>
      <c r="H3" s="25">
        <v>0.10569461143294349</v>
      </c>
      <c r="I3" s="26">
        <v>987</v>
      </c>
      <c r="J3" s="26">
        <v>9140</v>
      </c>
      <c r="K3" s="27">
        <f>I3/J3</f>
        <v>0.10798687089715536</v>
      </c>
      <c r="L3" s="23">
        <v>1029</v>
      </c>
      <c r="M3" s="23">
        <v>9002</v>
      </c>
      <c r="N3" s="39">
        <f>L3/M3</f>
        <v>0.11430793157076205</v>
      </c>
      <c r="O3" s="29">
        <v>859</v>
      </c>
      <c r="P3" s="41">
        <v>7088</v>
      </c>
      <c r="Q3" s="45">
        <f t="shared" ref="Q3:Q34" si="0">O3/P3</f>
        <v>0.12119074492099323</v>
      </c>
    </row>
    <row r="4" spans="1:17" x14ac:dyDescent="0.25">
      <c r="A4" s="17" t="s">
        <v>4</v>
      </c>
      <c r="B4" s="18" t="s">
        <v>5</v>
      </c>
      <c r="C4" s="23">
        <v>4397</v>
      </c>
      <c r="D4" s="23">
        <v>39282</v>
      </c>
      <c r="E4" s="24">
        <v>0.11193421923527315</v>
      </c>
      <c r="F4" s="23">
        <v>4495</v>
      </c>
      <c r="G4" s="23">
        <v>38707</v>
      </c>
      <c r="H4" s="25">
        <v>0.11612886557986928</v>
      </c>
      <c r="I4" s="26">
        <v>4347</v>
      </c>
      <c r="J4" s="26">
        <v>36654</v>
      </c>
      <c r="K4" s="27">
        <f t="shared" ref="K4:K67" si="1">I4/J4</f>
        <v>0.11859551481420855</v>
      </c>
      <c r="L4" s="23">
        <v>4294</v>
      </c>
      <c r="M4" s="23">
        <v>36078</v>
      </c>
      <c r="N4" s="39">
        <f t="shared" ref="N4:N67" si="2">L4/M4</f>
        <v>0.11901990132490714</v>
      </c>
      <c r="O4" s="29">
        <v>4548</v>
      </c>
      <c r="P4" s="41">
        <v>35747</v>
      </c>
      <c r="Q4" s="45">
        <f t="shared" si="0"/>
        <v>0.12722745964696339</v>
      </c>
    </row>
    <row r="5" spans="1:17" x14ac:dyDescent="0.25">
      <c r="A5" s="17" t="s">
        <v>6</v>
      </c>
      <c r="B5" s="18" t="s">
        <v>7</v>
      </c>
      <c r="C5" s="23">
        <v>813</v>
      </c>
      <c r="D5" s="23">
        <v>7060</v>
      </c>
      <c r="E5" s="24">
        <v>0.11515580736543909</v>
      </c>
      <c r="F5" s="23">
        <v>847</v>
      </c>
      <c r="G5" s="23">
        <v>6610</v>
      </c>
      <c r="H5" s="25">
        <v>0.1281391830559758</v>
      </c>
      <c r="I5" s="26">
        <v>855</v>
      </c>
      <c r="J5" s="26">
        <v>6066</v>
      </c>
      <c r="K5" s="27">
        <f t="shared" si="1"/>
        <v>0.14094955489614244</v>
      </c>
      <c r="L5" s="23">
        <v>827</v>
      </c>
      <c r="M5" s="23">
        <v>6114</v>
      </c>
      <c r="N5" s="39">
        <f t="shared" si="2"/>
        <v>0.13526333006215244</v>
      </c>
      <c r="O5" s="29">
        <v>809</v>
      </c>
      <c r="P5" s="41">
        <v>5692</v>
      </c>
      <c r="Q5" s="45">
        <f t="shared" si="0"/>
        <v>0.14212930428671819</v>
      </c>
    </row>
    <row r="6" spans="1:17" x14ac:dyDescent="0.25">
      <c r="A6" s="17" t="s">
        <v>8</v>
      </c>
      <c r="B6" s="18" t="s">
        <v>9</v>
      </c>
      <c r="C6" s="23">
        <v>2048</v>
      </c>
      <c r="D6" s="23">
        <v>18712</v>
      </c>
      <c r="E6" s="24">
        <v>0.10944848225737494</v>
      </c>
      <c r="F6" s="23">
        <v>2168</v>
      </c>
      <c r="G6" s="23">
        <v>19248</v>
      </c>
      <c r="H6" s="25">
        <v>0.11263507896924356</v>
      </c>
      <c r="I6" s="26">
        <v>2156</v>
      </c>
      <c r="J6" s="26">
        <v>19188</v>
      </c>
      <c r="K6" s="27">
        <f t="shared" si="1"/>
        <v>0.11236189284969773</v>
      </c>
      <c r="L6" s="23">
        <v>2324</v>
      </c>
      <c r="M6" s="23">
        <v>20338</v>
      </c>
      <c r="N6" s="39">
        <f t="shared" si="2"/>
        <v>0.11426885632805586</v>
      </c>
      <c r="O6" s="29">
        <v>2677</v>
      </c>
      <c r="P6" s="41">
        <v>22687</v>
      </c>
      <c r="Q6" s="45">
        <f t="shared" si="0"/>
        <v>0.1179970908449773</v>
      </c>
    </row>
    <row r="7" spans="1:17" x14ac:dyDescent="0.25">
      <c r="A7" s="17" t="s">
        <v>10</v>
      </c>
      <c r="B7" s="18" t="s">
        <v>11</v>
      </c>
      <c r="C7" s="23">
        <v>1171</v>
      </c>
      <c r="D7" s="23">
        <v>9277</v>
      </c>
      <c r="E7" s="24">
        <v>0.12622615069526788</v>
      </c>
      <c r="F7" s="23">
        <v>1146</v>
      </c>
      <c r="G7" s="23">
        <v>9090</v>
      </c>
      <c r="H7" s="25">
        <v>0.12607260726072608</v>
      </c>
      <c r="I7" s="26">
        <v>1147</v>
      </c>
      <c r="J7" s="26">
        <v>8373</v>
      </c>
      <c r="K7" s="27">
        <f t="shared" si="1"/>
        <v>0.13698793741789084</v>
      </c>
      <c r="L7" s="23">
        <v>1114</v>
      </c>
      <c r="M7" s="23">
        <v>8320</v>
      </c>
      <c r="N7" s="39">
        <f t="shared" si="2"/>
        <v>0.13389423076923077</v>
      </c>
      <c r="O7" s="29">
        <v>1082</v>
      </c>
      <c r="P7" s="41">
        <v>8004</v>
      </c>
      <c r="Q7" s="45">
        <f t="shared" si="0"/>
        <v>0.1351824087956022</v>
      </c>
    </row>
    <row r="8" spans="1:17" x14ac:dyDescent="0.25">
      <c r="A8" s="17" t="s">
        <v>12</v>
      </c>
      <c r="B8" s="18" t="s">
        <v>13</v>
      </c>
      <c r="C8" s="23">
        <v>384</v>
      </c>
      <c r="D8" s="23">
        <v>2633</v>
      </c>
      <c r="E8" s="24">
        <v>0.14584124572730725</v>
      </c>
      <c r="F8" s="23">
        <v>417</v>
      </c>
      <c r="G8" s="23">
        <v>2634</v>
      </c>
      <c r="H8" s="25">
        <v>0.15831435079726652</v>
      </c>
      <c r="I8" s="26">
        <v>403</v>
      </c>
      <c r="J8" s="26">
        <v>2460</v>
      </c>
      <c r="K8" s="27">
        <f t="shared" si="1"/>
        <v>0.16382113821138211</v>
      </c>
      <c r="L8" s="23">
        <v>386</v>
      </c>
      <c r="M8" s="23">
        <v>2440</v>
      </c>
      <c r="N8" s="39">
        <f t="shared" si="2"/>
        <v>0.15819672131147541</v>
      </c>
      <c r="O8" s="29">
        <v>382</v>
      </c>
      <c r="P8" s="41">
        <v>2441</v>
      </c>
      <c r="Q8" s="45">
        <f t="shared" si="0"/>
        <v>0.15649324047521507</v>
      </c>
    </row>
    <row r="9" spans="1:17" x14ac:dyDescent="0.25">
      <c r="A9" s="17" t="s">
        <v>14</v>
      </c>
      <c r="B9" s="18" t="s">
        <v>15</v>
      </c>
      <c r="C9" s="23">
        <v>185</v>
      </c>
      <c r="D9" s="23">
        <v>1420</v>
      </c>
      <c r="E9" s="24">
        <v>0.13028169014084506</v>
      </c>
      <c r="F9" s="23">
        <v>178</v>
      </c>
      <c r="G9" s="23">
        <v>1359</v>
      </c>
      <c r="H9" s="25">
        <v>0.1309786607799853</v>
      </c>
      <c r="I9" s="26">
        <v>175</v>
      </c>
      <c r="J9" s="26">
        <v>1246</v>
      </c>
      <c r="K9" s="27">
        <f t="shared" si="1"/>
        <v>0.1404494382022472</v>
      </c>
      <c r="L9" s="23">
        <v>156</v>
      </c>
      <c r="M9" s="23">
        <v>1177</v>
      </c>
      <c r="N9" s="39">
        <f t="shared" si="2"/>
        <v>0.13254035683942225</v>
      </c>
      <c r="O9" s="29">
        <v>160</v>
      </c>
      <c r="P9" s="41">
        <v>1125</v>
      </c>
      <c r="Q9" s="45">
        <f t="shared" si="0"/>
        <v>0.14222222222222222</v>
      </c>
    </row>
    <row r="10" spans="1:17" x14ac:dyDescent="0.25">
      <c r="A10" s="17" t="s">
        <v>16</v>
      </c>
      <c r="B10" s="18" t="s">
        <v>17</v>
      </c>
      <c r="C10" s="23">
        <v>7202</v>
      </c>
      <c r="D10" s="23">
        <v>55791</v>
      </c>
      <c r="E10" s="24">
        <v>0.12908892115215717</v>
      </c>
      <c r="F10" s="23">
        <v>7494</v>
      </c>
      <c r="G10" s="23">
        <v>56172</v>
      </c>
      <c r="H10" s="25">
        <v>0.13341166417432174</v>
      </c>
      <c r="I10" s="26">
        <v>7211</v>
      </c>
      <c r="J10" s="26">
        <v>54167</v>
      </c>
      <c r="K10" s="27">
        <f t="shared" si="1"/>
        <v>0.13312533461332546</v>
      </c>
      <c r="L10" s="23">
        <v>7139</v>
      </c>
      <c r="M10" s="23">
        <v>53558</v>
      </c>
      <c r="N10" s="39">
        <f t="shared" si="2"/>
        <v>0.133294745882968</v>
      </c>
      <c r="O10" s="29">
        <v>7243</v>
      </c>
      <c r="P10" s="41">
        <v>52948</v>
      </c>
      <c r="Q10" s="45">
        <f t="shared" si="0"/>
        <v>0.13679459091939261</v>
      </c>
    </row>
    <row r="11" spans="1:17" x14ac:dyDescent="0.25">
      <c r="A11" s="17" t="s">
        <v>18</v>
      </c>
      <c r="B11" s="18" t="s">
        <v>19</v>
      </c>
      <c r="C11" s="23">
        <v>1645</v>
      </c>
      <c r="D11" s="23">
        <v>15436</v>
      </c>
      <c r="E11" s="24">
        <v>0.10656905934179839</v>
      </c>
      <c r="F11" s="23">
        <v>1713</v>
      </c>
      <c r="G11" s="23">
        <v>14988</v>
      </c>
      <c r="H11" s="25">
        <v>0.11429143314651721</v>
      </c>
      <c r="I11" s="26">
        <v>1640</v>
      </c>
      <c r="J11" s="26">
        <v>14132</v>
      </c>
      <c r="K11" s="27">
        <f t="shared" si="1"/>
        <v>0.11604868383809794</v>
      </c>
      <c r="L11" s="23">
        <v>1694</v>
      </c>
      <c r="M11" s="23">
        <v>13698</v>
      </c>
      <c r="N11" s="39">
        <f t="shared" si="2"/>
        <v>0.12366768871368083</v>
      </c>
      <c r="O11" s="29">
        <v>1744</v>
      </c>
      <c r="P11" s="41">
        <v>13450</v>
      </c>
      <c r="Q11" s="45">
        <f t="shared" si="0"/>
        <v>0.12966542750929369</v>
      </c>
    </row>
    <row r="12" spans="1:17" x14ac:dyDescent="0.25">
      <c r="A12" s="17" t="s">
        <v>20</v>
      </c>
      <c r="B12" s="18" t="s">
        <v>21</v>
      </c>
      <c r="C12" s="23">
        <v>4992</v>
      </c>
      <c r="D12" s="23">
        <v>39892</v>
      </c>
      <c r="E12" s="24">
        <v>0.12513787225508874</v>
      </c>
      <c r="F12" s="23">
        <v>5280</v>
      </c>
      <c r="G12" s="23">
        <v>40088</v>
      </c>
      <c r="H12" s="25">
        <v>0.1317102374775494</v>
      </c>
      <c r="I12" s="26">
        <v>5195</v>
      </c>
      <c r="J12" s="26">
        <v>37907</v>
      </c>
      <c r="K12" s="27">
        <f t="shared" si="1"/>
        <v>0.1370459281926821</v>
      </c>
      <c r="L12" s="23">
        <v>5279</v>
      </c>
      <c r="M12" s="23">
        <v>38451</v>
      </c>
      <c r="N12" s="39">
        <f t="shared" si="2"/>
        <v>0.13729161790330552</v>
      </c>
      <c r="O12" s="29">
        <v>5382</v>
      </c>
      <c r="P12" s="41">
        <v>39051</v>
      </c>
      <c r="Q12" s="45">
        <f t="shared" si="0"/>
        <v>0.13781977414150726</v>
      </c>
    </row>
    <row r="13" spans="1:17" x14ac:dyDescent="0.25">
      <c r="A13" s="17" t="s">
        <v>22</v>
      </c>
      <c r="B13" s="18" t="s">
        <v>23</v>
      </c>
      <c r="C13" s="23">
        <v>3956</v>
      </c>
      <c r="D13" s="23">
        <v>32639</v>
      </c>
      <c r="E13" s="24">
        <v>0.12120469377125524</v>
      </c>
      <c r="F13" s="23">
        <v>4140</v>
      </c>
      <c r="G13" s="23">
        <v>32855</v>
      </c>
      <c r="H13" s="25">
        <v>0.12600821792725614</v>
      </c>
      <c r="I13" s="26">
        <v>3939</v>
      </c>
      <c r="J13" s="26">
        <v>31312</v>
      </c>
      <c r="K13" s="27">
        <f t="shared" si="1"/>
        <v>0.12579841594276955</v>
      </c>
      <c r="L13" s="23">
        <v>4007</v>
      </c>
      <c r="M13" s="23">
        <v>32406</v>
      </c>
      <c r="N13" s="39">
        <f t="shared" si="2"/>
        <v>0.1236499413688823</v>
      </c>
      <c r="O13" s="29">
        <v>4086</v>
      </c>
      <c r="P13" s="41">
        <v>32639</v>
      </c>
      <c r="Q13" s="45">
        <f t="shared" si="0"/>
        <v>0.12518765893562916</v>
      </c>
    </row>
    <row r="14" spans="1:17" x14ac:dyDescent="0.25">
      <c r="A14" s="17" t="s">
        <v>24</v>
      </c>
      <c r="B14" s="18" t="s">
        <v>25</v>
      </c>
      <c r="C14" s="23">
        <v>3783</v>
      </c>
      <c r="D14" s="23">
        <v>31169</v>
      </c>
      <c r="E14" s="24">
        <v>0.12137059257595688</v>
      </c>
      <c r="F14" s="23">
        <v>3839</v>
      </c>
      <c r="G14" s="23">
        <v>31000</v>
      </c>
      <c r="H14" s="25">
        <v>0.12383870967741935</v>
      </c>
      <c r="I14" s="26">
        <v>3627</v>
      </c>
      <c r="J14" s="26">
        <v>29240</v>
      </c>
      <c r="K14" s="27">
        <f t="shared" si="1"/>
        <v>0.12404240766073871</v>
      </c>
      <c r="L14" s="23">
        <v>3534</v>
      </c>
      <c r="M14" s="23">
        <v>29011</v>
      </c>
      <c r="N14" s="39">
        <f t="shared" si="2"/>
        <v>0.12181586294853676</v>
      </c>
      <c r="O14" s="29">
        <v>3674</v>
      </c>
      <c r="P14" s="41">
        <v>28487</v>
      </c>
      <c r="Q14" s="45">
        <f t="shared" si="0"/>
        <v>0.12897110962895356</v>
      </c>
    </row>
    <row r="15" spans="1:17" x14ac:dyDescent="0.25">
      <c r="A15" s="17" t="s">
        <v>26</v>
      </c>
      <c r="B15" s="18" t="s">
        <v>27</v>
      </c>
      <c r="C15" s="23">
        <v>744</v>
      </c>
      <c r="D15" s="23">
        <v>4998</v>
      </c>
      <c r="E15" s="24">
        <v>0.148859543817527</v>
      </c>
      <c r="F15" s="23">
        <v>781</v>
      </c>
      <c r="G15" s="23">
        <v>5032</v>
      </c>
      <c r="H15" s="25">
        <v>0.1552066772655008</v>
      </c>
      <c r="I15" s="26">
        <v>729</v>
      </c>
      <c r="J15" s="26">
        <v>4793</v>
      </c>
      <c r="K15" s="27">
        <f t="shared" si="1"/>
        <v>0.15209680784477364</v>
      </c>
      <c r="L15" s="23">
        <v>758</v>
      </c>
      <c r="M15" s="23">
        <v>4738</v>
      </c>
      <c r="N15" s="39">
        <f t="shared" si="2"/>
        <v>0.15998311523849726</v>
      </c>
      <c r="O15" s="29">
        <v>751</v>
      </c>
      <c r="P15" s="41">
        <v>4699</v>
      </c>
      <c r="Q15" s="45">
        <f t="shared" si="0"/>
        <v>0.15982123856139605</v>
      </c>
    </row>
    <row r="16" spans="1:17" x14ac:dyDescent="0.25">
      <c r="A16" s="17" t="s">
        <v>28</v>
      </c>
      <c r="B16" s="18" t="s">
        <v>29</v>
      </c>
      <c r="C16" s="23">
        <v>9646</v>
      </c>
      <c r="D16" s="23">
        <v>92377</v>
      </c>
      <c r="E16" s="24">
        <v>0.10441993136819772</v>
      </c>
      <c r="F16" s="23">
        <v>10382</v>
      </c>
      <c r="G16" s="23">
        <v>92480</v>
      </c>
      <c r="H16" s="25">
        <v>0.1122621107266436</v>
      </c>
      <c r="I16" s="26">
        <v>10259</v>
      </c>
      <c r="J16" s="26">
        <v>89449</v>
      </c>
      <c r="K16" s="27">
        <f t="shared" si="1"/>
        <v>0.11469105300226945</v>
      </c>
      <c r="L16" s="23">
        <v>10343</v>
      </c>
      <c r="M16" s="23">
        <v>89282</v>
      </c>
      <c r="N16" s="39">
        <f t="shared" si="2"/>
        <v>0.11584641921103918</v>
      </c>
      <c r="O16" s="29">
        <v>11012</v>
      </c>
      <c r="P16" s="41">
        <v>88254</v>
      </c>
      <c r="Q16" s="45">
        <f t="shared" si="0"/>
        <v>0.1247762141092755</v>
      </c>
    </row>
    <row r="17" spans="1:17" x14ac:dyDescent="0.25">
      <c r="A17" s="17" t="s">
        <v>30</v>
      </c>
      <c r="B17" s="18" t="s">
        <v>31</v>
      </c>
      <c r="C17" s="23">
        <v>7538</v>
      </c>
      <c r="D17" s="23">
        <v>67591</v>
      </c>
      <c r="E17" s="24">
        <v>0.111523723572665</v>
      </c>
      <c r="F17" s="23">
        <v>7775</v>
      </c>
      <c r="G17" s="23">
        <v>67305</v>
      </c>
      <c r="H17" s="25">
        <v>0.11551890647054454</v>
      </c>
      <c r="I17" s="26">
        <v>7417</v>
      </c>
      <c r="J17" s="26">
        <v>62979</v>
      </c>
      <c r="K17" s="27">
        <f t="shared" si="1"/>
        <v>0.1177694152018927</v>
      </c>
      <c r="L17" s="23">
        <v>7732</v>
      </c>
      <c r="M17" s="23">
        <v>63876</v>
      </c>
      <c r="N17" s="39">
        <f t="shared" si="2"/>
        <v>0.12104702861794728</v>
      </c>
      <c r="O17" s="29">
        <v>7988</v>
      </c>
      <c r="P17" s="41">
        <v>62872</v>
      </c>
      <c r="Q17" s="45">
        <f t="shared" si="0"/>
        <v>0.12705178775925691</v>
      </c>
    </row>
    <row r="18" spans="1:17" x14ac:dyDescent="0.25">
      <c r="A18" s="19">
        <v>19010</v>
      </c>
      <c r="B18" s="18" t="s">
        <v>32</v>
      </c>
      <c r="C18" s="23">
        <v>818</v>
      </c>
      <c r="D18" s="23">
        <v>6874</v>
      </c>
      <c r="E18" s="24">
        <v>0.11899912714576666</v>
      </c>
      <c r="F18" s="23">
        <v>887</v>
      </c>
      <c r="G18" s="23">
        <v>6812</v>
      </c>
      <c r="H18" s="25">
        <v>0.13021139166177334</v>
      </c>
      <c r="I18" s="26">
        <v>892</v>
      </c>
      <c r="J18" s="26">
        <v>6699</v>
      </c>
      <c r="K18" s="27">
        <f t="shared" si="1"/>
        <v>0.13315420211971937</v>
      </c>
      <c r="L18" s="23">
        <v>921</v>
      </c>
      <c r="M18" s="23">
        <v>6689</v>
      </c>
      <c r="N18" s="39">
        <f t="shared" si="2"/>
        <v>0.13768874271191509</v>
      </c>
      <c r="O18" s="29">
        <v>943</v>
      </c>
      <c r="P18" s="41">
        <v>6623</v>
      </c>
      <c r="Q18" s="45">
        <f t="shared" si="0"/>
        <v>0.14238260606975692</v>
      </c>
    </row>
    <row r="19" spans="1:17" x14ac:dyDescent="0.25">
      <c r="A19" s="20" t="s">
        <v>33</v>
      </c>
      <c r="B19" s="18" t="s">
        <v>128</v>
      </c>
      <c r="C19" s="23">
        <v>266</v>
      </c>
      <c r="D19" s="23">
        <v>2404</v>
      </c>
      <c r="E19" s="24">
        <v>0.11064891846921797</v>
      </c>
      <c r="F19" s="23">
        <v>283</v>
      </c>
      <c r="G19" s="23">
        <v>2373</v>
      </c>
      <c r="H19" s="25">
        <v>0.11925832279814581</v>
      </c>
      <c r="I19" s="26">
        <v>295</v>
      </c>
      <c r="J19" s="26">
        <v>2212</v>
      </c>
      <c r="K19" s="27">
        <f t="shared" si="1"/>
        <v>0.1333634719710669</v>
      </c>
      <c r="L19" s="23">
        <v>314</v>
      </c>
      <c r="M19" s="23">
        <v>2412</v>
      </c>
      <c r="N19" s="39">
        <f t="shared" si="2"/>
        <v>0.13018242122719734</v>
      </c>
      <c r="O19" s="29">
        <v>337</v>
      </c>
      <c r="P19" s="41">
        <v>2474</v>
      </c>
      <c r="Q19" s="45">
        <f t="shared" si="0"/>
        <v>0.13621665319320939</v>
      </c>
    </row>
    <row r="20" spans="1:17" x14ac:dyDescent="0.25">
      <c r="A20" s="17" t="s">
        <v>34</v>
      </c>
      <c r="B20" s="18" t="s">
        <v>35</v>
      </c>
      <c r="C20" s="23">
        <v>1380</v>
      </c>
      <c r="D20" s="23">
        <v>11708</v>
      </c>
      <c r="E20" s="24">
        <v>0.11786812435941237</v>
      </c>
      <c r="F20" s="23">
        <v>1365</v>
      </c>
      <c r="G20" s="23">
        <v>11518</v>
      </c>
      <c r="H20" s="25">
        <v>0.11851015801354402</v>
      </c>
      <c r="I20" s="26">
        <v>1434</v>
      </c>
      <c r="J20" s="26">
        <v>11177</v>
      </c>
      <c r="K20" s="27">
        <f t="shared" si="1"/>
        <v>0.12829918582803973</v>
      </c>
      <c r="L20" s="23">
        <v>1535</v>
      </c>
      <c r="M20" s="23">
        <v>13002</v>
      </c>
      <c r="N20" s="39">
        <f t="shared" si="2"/>
        <v>0.11805876019073988</v>
      </c>
      <c r="O20" s="29">
        <v>1489</v>
      </c>
      <c r="P20" s="41">
        <v>12606</v>
      </c>
      <c r="Q20" s="45">
        <f t="shared" si="0"/>
        <v>0.11811835633825163</v>
      </c>
    </row>
    <row r="21" spans="1:17" x14ac:dyDescent="0.25">
      <c r="A21" s="17" t="s">
        <v>36</v>
      </c>
      <c r="B21" s="18" t="s">
        <v>37</v>
      </c>
      <c r="C21" s="23">
        <v>1195</v>
      </c>
      <c r="D21" s="23">
        <v>9592</v>
      </c>
      <c r="E21" s="24">
        <v>0.12458298582151793</v>
      </c>
      <c r="F21" s="23">
        <v>1276</v>
      </c>
      <c r="G21" s="23">
        <v>9669</v>
      </c>
      <c r="H21" s="25">
        <v>0.13196814562002276</v>
      </c>
      <c r="I21" s="26">
        <v>1139</v>
      </c>
      <c r="J21" s="26">
        <v>9169</v>
      </c>
      <c r="K21" s="27">
        <f t="shared" si="1"/>
        <v>0.12422292507361762</v>
      </c>
      <c r="L21" s="23">
        <v>1228</v>
      </c>
      <c r="M21" s="23">
        <v>9370</v>
      </c>
      <c r="N21" s="39">
        <f t="shared" si="2"/>
        <v>0.13105656350053363</v>
      </c>
      <c r="O21" s="29">
        <v>1320</v>
      </c>
      <c r="P21" s="41">
        <v>9612</v>
      </c>
      <c r="Q21" s="45">
        <f t="shared" si="0"/>
        <v>0.13732833957553059</v>
      </c>
    </row>
    <row r="22" spans="1:17" x14ac:dyDescent="0.25">
      <c r="A22" s="17" t="s">
        <v>38</v>
      </c>
      <c r="B22" s="18" t="s">
        <v>39</v>
      </c>
      <c r="C22" s="23">
        <v>1459</v>
      </c>
      <c r="D22" s="23">
        <v>8298</v>
      </c>
      <c r="E22" s="24">
        <v>0.17582550012051096</v>
      </c>
      <c r="F22" s="23">
        <v>1535</v>
      </c>
      <c r="G22" s="23">
        <v>8529</v>
      </c>
      <c r="H22" s="25">
        <v>0.17997420565130731</v>
      </c>
      <c r="I22" s="26">
        <v>1538</v>
      </c>
      <c r="J22" s="26">
        <v>8227</v>
      </c>
      <c r="K22" s="27">
        <f t="shared" si="1"/>
        <v>0.18694542360520239</v>
      </c>
      <c r="L22" s="23">
        <v>1495</v>
      </c>
      <c r="M22" s="23">
        <v>8302</v>
      </c>
      <c r="N22" s="39">
        <f>L22/M22</f>
        <v>0.18007708985786558</v>
      </c>
      <c r="O22" s="29">
        <v>1530</v>
      </c>
      <c r="P22" s="41">
        <v>8201</v>
      </c>
      <c r="Q22" s="45">
        <f t="shared" si="0"/>
        <v>0.18656261431532739</v>
      </c>
    </row>
    <row r="23" spans="1:17" x14ac:dyDescent="0.25">
      <c r="A23" s="17" t="s">
        <v>40</v>
      </c>
      <c r="B23" s="18" t="s">
        <v>41</v>
      </c>
      <c r="C23" s="23">
        <v>2694</v>
      </c>
      <c r="D23" s="23">
        <v>26395</v>
      </c>
      <c r="E23" s="24">
        <v>0.10206478499715856</v>
      </c>
      <c r="F23" s="23">
        <v>2752</v>
      </c>
      <c r="G23" s="23">
        <v>26040</v>
      </c>
      <c r="H23" s="25">
        <v>0.10568356374807988</v>
      </c>
      <c r="I23" s="26">
        <v>2653</v>
      </c>
      <c r="J23" s="26">
        <v>23885</v>
      </c>
      <c r="K23" s="27">
        <f t="shared" si="1"/>
        <v>0.11107389575047101</v>
      </c>
      <c r="L23" s="23">
        <v>2666</v>
      </c>
      <c r="M23" s="23">
        <v>23366</v>
      </c>
      <c r="N23" s="39">
        <f t="shared" si="2"/>
        <v>0.11409740648805958</v>
      </c>
      <c r="O23" s="29">
        <v>2818</v>
      </c>
      <c r="P23" s="41">
        <v>22729</v>
      </c>
      <c r="Q23" s="45">
        <f t="shared" si="0"/>
        <v>0.12398257732412336</v>
      </c>
    </row>
    <row r="24" spans="1:17" x14ac:dyDescent="0.25">
      <c r="A24" s="17" t="s">
        <v>42</v>
      </c>
      <c r="B24" s="18" t="s">
        <v>43</v>
      </c>
      <c r="C24" s="23">
        <v>476</v>
      </c>
      <c r="D24" s="23">
        <v>5274</v>
      </c>
      <c r="E24" s="24">
        <v>9.0254076602199473E-2</v>
      </c>
      <c r="F24" s="23">
        <v>477</v>
      </c>
      <c r="G24" s="23">
        <v>5309</v>
      </c>
      <c r="H24" s="25">
        <v>8.9847428894330381E-2</v>
      </c>
      <c r="I24" s="26">
        <v>429</v>
      </c>
      <c r="J24" s="26">
        <v>5243</v>
      </c>
      <c r="K24" s="27">
        <f t="shared" si="1"/>
        <v>8.1823383559031085E-2</v>
      </c>
      <c r="L24" s="23">
        <v>359</v>
      </c>
      <c r="M24" s="23">
        <v>3641</v>
      </c>
      <c r="N24" s="39">
        <f t="shared" si="2"/>
        <v>9.8599285910464157E-2</v>
      </c>
      <c r="O24" s="29">
        <v>415</v>
      </c>
      <c r="P24" s="41">
        <v>3723</v>
      </c>
      <c r="Q24" s="45">
        <f t="shared" si="0"/>
        <v>0.11146924523233952</v>
      </c>
    </row>
    <row r="25" spans="1:17" x14ac:dyDescent="0.25">
      <c r="A25" s="17" t="s">
        <v>44</v>
      </c>
      <c r="B25" s="18" t="s">
        <v>45</v>
      </c>
      <c r="C25" s="23">
        <v>2235</v>
      </c>
      <c r="D25" s="23">
        <v>26178</v>
      </c>
      <c r="E25" s="24">
        <v>8.5377034150813658E-2</v>
      </c>
      <c r="F25" s="23">
        <v>2238</v>
      </c>
      <c r="G25" s="23">
        <v>26603</v>
      </c>
      <c r="H25" s="25">
        <v>8.4125850467992327E-2</v>
      </c>
      <c r="I25" s="26">
        <v>2082</v>
      </c>
      <c r="J25" s="26">
        <v>25711</v>
      </c>
      <c r="K25" s="27">
        <f t="shared" si="1"/>
        <v>8.0977013729532102E-2</v>
      </c>
      <c r="L25" s="23">
        <v>2164</v>
      </c>
      <c r="M25" s="23">
        <v>26400</v>
      </c>
      <c r="N25" s="39">
        <f t="shared" si="2"/>
        <v>8.196969696969697E-2</v>
      </c>
      <c r="O25" s="29">
        <v>2283</v>
      </c>
      <c r="P25" s="41">
        <v>26607</v>
      </c>
      <c r="Q25" s="45">
        <f t="shared" si="0"/>
        <v>8.5804487540872706E-2</v>
      </c>
    </row>
    <row r="26" spans="1:17" x14ac:dyDescent="0.25">
      <c r="A26" s="17" t="s">
        <v>46</v>
      </c>
      <c r="B26" s="18" t="s">
        <v>47</v>
      </c>
      <c r="C26" s="23">
        <v>651</v>
      </c>
      <c r="D26" s="23">
        <v>6895</v>
      </c>
      <c r="E26" s="24">
        <v>9.4416243654822332E-2</v>
      </c>
      <c r="F26" s="23">
        <v>685</v>
      </c>
      <c r="G26" s="23">
        <v>6756</v>
      </c>
      <c r="H26" s="25">
        <v>0.10139135583185317</v>
      </c>
      <c r="I26" s="26">
        <v>664</v>
      </c>
      <c r="J26" s="26">
        <v>6494</v>
      </c>
      <c r="K26" s="27">
        <f t="shared" si="1"/>
        <v>0.10224822913458577</v>
      </c>
      <c r="L26" s="23">
        <v>699</v>
      </c>
      <c r="M26" s="23">
        <v>6637</v>
      </c>
      <c r="N26" s="39">
        <f t="shared" si="2"/>
        <v>0.10531866807292452</v>
      </c>
      <c r="O26" s="29">
        <v>678</v>
      </c>
      <c r="P26" s="41">
        <v>6648</v>
      </c>
      <c r="Q26" s="45">
        <f t="shared" si="0"/>
        <v>0.10198555956678701</v>
      </c>
    </row>
    <row r="27" spans="1:17" x14ac:dyDescent="0.25">
      <c r="A27" s="17" t="s">
        <v>48</v>
      </c>
      <c r="B27" s="18" t="s">
        <v>138</v>
      </c>
      <c r="C27" s="23">
        <v>2610</v>
      </c>
      <c r="D27" s="23">
        <v>24872</v>
      </c>
      <c r="E27" s="24">
        <v>0.10493727886780316</v>
      </c>
      <c r="F27" s="23">
        <v>2408</v>
      </c>
      <c r="G27" s="23">
        <v>23890</v>
      </c>
      <c r="H27" s="25">
        <v>0.10079531184596065</v>
      </c>
      <c r="I27" s="26">
        <v>2424</v>
      </c>
      <c r="J27" s="26">
        <v>23984</v>
      </c>
      <c r="K27" s="27">
        <f t="shared" si="1"/>
        <v>0.10106737825216811</v>
      </c>
      <c r="L27" s="23">
        <v>2688</v>
      </c>
      <c r="M27" s="23">
        <v>24767</v>
      </c>
      <c r="N27" s="39">
        <f t="shared" si="2"/>
        <v>0.10853151370775629</v>
      </c>
      <c r="O27" s="29">
        <v>2930</v>
      </c>
      <c r="P27" s="41">
        <v>25616</v>
      </c>
      <c r="Q27" s="45">
        <f t="shared" si="0"/>
        <v>0.11438163647720175</v>
      </c>
    </row>
    <row r="28" spans="1:17" x14ac:dyDescent="0.25">
      <c r="A28" s="17" t="s">
        <v>49</v>
      </c>
      <c r="B28" s="18" t="s">
        <v>50</v>
      </c>
      <c r="C28" s="23">
        <v>518</v>
      </c>
      <c r="D28" s="23">
        <v>5060</v>
      </c>
      <c r="E28" s="24">
        <v>0.10237154150197629</v>
      </c>
      <c r="F28" s="23">
        <v>536</v>
      </c>
      <c r="G28" s="23">
        <v>5149</v>
      </c>
      <c r="H28" s="25">
        <v>0.104097883084094</v>
      </c>
      <c r="I28" s="26">
        <v>523</v>
      </c>
      <c r="J28" s="26">
        <v>4802</v>
      </c>
      <c r="K28" s="27">
        <f t="shared" si="1"/>
        <v>0.10891295293627655</v>
      </c>
      <c r="L28" s="23">
        <v>566</v>
      </c>
      <c r="M28" s="23">
        <v>5172</v>
      </c>
      <c r="N28" s="39">
        <f t="shared" si="2"/>
        <v>0.1094354215003867</v>
      </c>
      <c r="O28" s="29">
        <v>567</v>
      </c>
      <c r="P28" s="41">
        <v>5304</v>
      </c>
      <c r="Q28" s="45">
        <f t="shared" si="0"/>
        <v>0.10690045248868778</v>
      </c>
    </row>
    <row r="29" spans="1:17" x14ac:dyDescent="0.25">
      <c r="A29" s="17" t="s">
        <v>51</v>
      </c>
      <c r="B29" s="18" t="s">
        <v>52</v>
      </c>
      <c r="C29" s="23">
        <v>626</v>
      </c>
      <c r="D29" s="23">
        <v>3503</v>
      </c>
      <c r="E29" s="24">
        <v>0.17870396802740507</v>
      </c>
      <c r="F29" s="23">
        <v>606</v>
      </c>
      <c r="G29" s="23">
        <v>3482</v>
      </c>
      <c r="H29" s="25">
        <v>0.17403790924755888</v>
      </c>
      <c r="I29" s="26">
        <v>590</v>
      </c>
      <c r="J29" s="26">
        <v>3275</v>
      </c>
      <c r="K29" s="27">
        <f t="shared" si="1"/>
        <v>0.18015267175572519</v>
      </c>
      <c r="L29" s="23">
        <v>588</v>
      </c>
      <c r="M29" s="23">
        <v>3325</v>
      </c>
      <c r="N29" s="39">
        <f t="shared" si="2"/>
        <v>0.17684210526315788</v>
      </c>
      <c r="O29" s="29">
        <v>549</v>
      </c>
      <c r="P29" s="41">
        <v>3308</v>
      </c>
      <c r="Q29" s="45">
        <f t="shared" si="0"/>
        <v>0.16596130592503022</v>
      </c>
    </row>
    <row r="30" spans="1:17" x14ac:dyDescent="0.25">
      <c r="A30" s="17" t="s">
        <v>53</v>
      </c>
      <c r="B30" s="18" t="s">
        <v>54</v>
      </c>
      <c r="C30" s="23">
        <v>204</v>
      </c>
      <c r="D30" s="23">
        <v>2155</v>
      </c>
      <c r="E30" s="24">
        <v>9.4663573085846872E-2</v>
      </c>
      <c r="F30" s="23">
        <v>203</v>
      </c>
      <c r="G30" s="23">
        <v>2198</v>
      </c>
      <c r="H30" s="25">
        <v>9.2356687898089165E-2</v>
      </c>
      <c r="I30" s="26">
        <v>176</v>
      </c>
      <c r="J30" s="26">
        <v>2139</v>
      </c>
      <c r="K30" s="27">
        <f t="shared" si="1"/>
        <v>8.2281439925198693E-2</v>
      </c>
      <c r="L30" s="23">
        <v>184</v>
      </c>
      <c r="M30" s="23">
        <v>2158</v>
      </c>
      <c r="N30" s="39">
        <f t="shared" si="2"/>
        <v>8.5264133456904548E-2</v>
      </c>
      <c r="O30" s="29">
        <v>188</v>
      </c>
      <c r="P30" s="41">
        <v>2142</v>
      </c>
      <c r="Q30" s="45">
        <f t="shared" si="0"/>
        <v>8.7768440709617174E-2</v>
      </c>
    </row>
    <row r="31" spans="1:17" x14ac:dyDescent="0.25">
      <c r="A31" s="17" t="s">
        <v>55</v>
      </c>
      <c r="B31" s="18" t="s">
        <v>56</v>
      </c>
      <c r="C31" s="23">
        <v>9120</v>
      </c>
      <c r="D31" s="23">
        <v>84623</v>
      </c>
      <c r="E31" s="24">
        <v>0.10777211869113598</v>
      </c>
      <c r="F31" s="23">
        <v>9347</v>
      </c>
      <c r="G31" s="23">
        <v>84048</v>
      </c>
      <c r="H31" s="25">
        <v>0.11121026080335046</v>
      </c>
      <c r="I31" s="26">
        <v>9176</v>
      </c>
      <c r="J31" s="26">
        <v>80088</v>
      </c>
      <c r="K31" s="27">
        <f t="shared" si="1"/>
        <v>0.11457396863450205</v>
      </c>
      <c r="L31" s="23">
        <v>9220</v>
      </c>
      <c r="M31" s="23">
        <v>78473</v>
      </c>
      <c r="N31" s="39">
        <f t="shared" si="2"/>
        <v>0.11749264078090553</v>
      </c>
      <c r="O31" s="29">
        <v>9490</v>
      </c>
      <c r="P31" s="41">
        <v>77078</v>
      </c>
      <c r="Q31" s="45">
        <f t="shared" si="0"/>
        <v>0.12312203222709463</v>
      </c>
    </row>
    <row r="32" spans="1:17" x14ac:dyDescent="0.25">
      <c r="A32" s="21" t="s">
        <v>57</v>
      </c>
      <c r="B32" s="18" t="s">
        <v>133</v>
      </c>
      <c r="C32" s="23">
        <v>559</v>
      </c>
      <c r="D32" s="23">
        <v>5419</v>
      </c>
      <c r="E32" s="24">
        <v>0.10315556375715076</v>
      </c>
      <c r="F32" s="23">
        <v>614</v>
      </c>
      <c r="G32" s="23">
        <v>5545</v>
      </c>
      <c r="H32" s="25">
        <v>0.11073038773669973</v>
      </c>
      <c r="I32" s="26">
        <v>697</v>
      </c>
      <c r="J32" s="26">
        <v>6931</v>
      </c>
      <c r="K32" s="27">
        <f t="shared" si="1"/>
        <v>0.10056268936661376</v>
      </c>
      <c r="L32" s="23">
        <v>679</v>
      </c>
      <c r="M32" s="23">
        <v>5797</v>
      </c>
      <c r="N32" s="39">
        <f t="shared" si="2"/>
        <v>0.11712954976712092</v>
      </c>
      <c r="O32" s="29">
        <v>709</v>
      </c>
      <c r="P32" s="41">
        <v>5595</v>
      </c>
      <c r="Q32" s="45">
        <f t="shared" si="0"/>
        <v>0.12672028596961574</v>
      </c>
    </row>
    <row r="33" spans="1:17" x14ac:dyDescent="0.25">
      <c r="A33" s="17" t="s">
        <v>59</v>
      </c>
      <c r="B33" s="18" t="s">
        <v>60</v>
      </c>
      <c r="C33" s="23">
        <v>2664</v>
      </c>
      <c r="D33" s="23">
        <v>30463</v>
      </c>
      <c r="E33" s="24">
        <v>8.7450349604438177E-2</v>
      </c>
      <c r="F33" s="23">
        <v>2816</v>
      </c>
      <c r="G33" s="23">
        <v>30754</v>
      </c>
      <c r="H33" s="25">
        <v>9.1565324835793716E-2</v>
      </c>
      <c r="I33" s="26">
        <v>2671</v>
      </c>
      <c r="J33" s="26">
        <v>29418</v>
      </c>
      <c r="K33" s="27">
        <f t="shared" si="1"/>
        <v>9.0794751512679309E-2</v>
      </c>
      <c r="L33" s="23">
        <v>2731</v>
      </c>
      <c r="M33" s="23">
        <v>29941</v>
      </c>
      <c r="N33" s="39">
        <f t="shared" si="2"/>
        <v>9.1212718346080621E-2</v>
      </c>
      <c r="O33" s="29">
        <v>2865</v>
      </c>
      <c r="P33" s="41">
        <v>30105</v>
      </c>
      <c r="Q33" s="45">
        <f t="shared" si="0"/>
        <v>9.516691579471849E-2</v>
      </c>
    </row>
    <row r="34" spans="1:17" x14ac:dyDescent="0.25">
      <c r="A34" s="17" t="s">
        <v>61</v>
      </c>
      <c r="B34" s="18" t="s">
        <v>62</v>
      </c>
      <c r="C34" s="23">
        <v>2030</v>
      </c>
      <c r="D34" s="23">
        <v>16181</v>
      </c>
      <c r="E34" s="24">
        <v>0.12545578147209691</v>
      </c>
      <c r="F34" s="23">
        <v>2019</v>
      </c>
      <c r="G34" s="23">
        <v>16163</v>
      </c>
      <c r="H34" s="25">
        <v>0.12491492915919074</v>
      </c>
      <c r="I34" s="26">
        <v>1879</v>
      </c>
      <c r="J34" s="26">
        <v>14965</v>
      </c>
      <c r="K34" s="27">
        <f t="shared" si="1"/>
        <v>0.12555963915803542</v>
      </c>
      <c r="L34" s="23">
        <v>2037</v>
      </c>
      <c r="M34" s="23">
        <v>15291</v>
      </c>
      <c r="N34" s="39">
        <f t="shared" si="2"/>
        <v>0.13321561702962528</v>
      </c>
      <c r="O34" s="29">
        <v>2082</v>
      </c>
      <c r="P34" s="41">
        <v>15212</v>
      </c>
      <c r="Q34" s="45">
        <f t="shared" si="0"/>
        <v>0.13686563239547725</v>
      </c>
    </row>
    <row r="35" spans="1:17" x14ac:dyDescent="0.25">
      <c r="A35" s="17" t="s">
        <v>63</v>
      </c>
      <c r="B35" s="18" t="s">
        <v>64</v>
      </c>
      <c r="C35" s="23">
        <v>87</v>
      </c>
      <c r="D35" s="23">
        <v>1129</v>
      </c>
      <c r="E35" s="24">
        <v>7.7059344552701511E-2</v>
      </c>
      <c r="F35" s="23">
        <v>98</v>
      </c>
      <c r="G35" s="23">
        <v>1151</v>
      </c>
      <c r="H35" s="25">
        <v>8.5143353605560385E-2</v>
      </c>
      <c r="I35" s="26">
        <v>93</v>
      </c>
      <c r="J35" s="26">
        <v>1021</v>
      </c>
      <c r="K35" s="27">
        <f t="shared" si="1"/>
        <v>9.1087169441723806E-2</v>
      </c>
      <c r="L35" s="23">
        <v>94</v>
      </c>
      <c r="M35" s="23">
        <v>1058</v>
      </c>
      <c r="N35" s="39">
        <f t="shared" si="2"/>
        <v>8.8846880907372403E-2</v>
      </c>
      <c r="O35" s="29">
        <v>97</v>
      </c>
      <c r="P35" s="41">
        <v>1061</v>
      </c>
      <c r="Q35" s="45">
        <f t="shared" ref="Q35:Q66" si="3">O35/P35</f>
        <v>9.1423185673892557E-2</v>
      </c>
    </row>
    <row r="36" spans="1:17" x14ac:dyDescent="0.25">
      <c r="A36" s="17" t="s">
        <v>65</v>
      </c>
      <c r="B36" s="18" t="s">
        <v>66</v>
      </c>
      <c r="C36" s="23">
        <v>363</v>
      </c>
      <c r="D36" s="23">
        <v>2301</v>
      </c>
      <c r="E36" s="24">
        <v>0.15775749674054759</v>
      </c>
      <c r="F36" s="23">
        <v>370</v>
      </c>
      <c r="G36" s="23">
        <v>2258</v>
      </c>
      <c r="H36" s="25">
        <v>0.16386182462356066</v>
      </c>
      <c r="I36" s="26">
        <v>344</v>
      </c>
      <c r="J36" s="26">
        <v>2104</v>
      </c>
      <c r="K36" s="27">
        <f t="shared" si="1"/>
        <v>0.1634980988593156</v>
      </c>
      <c r="L36" s="23">
        <v>314</v>
      </c>
      <c r="M36" s="23">
        <v>1996</v>
      </c>
      <c r="N36" s="39">
        <f t="shared" si="2"/>
        <v>0.15731462925851702</v>
      </c>
      <c r="O36" s="29">
        <v>308</v>
      </c>
      <c r="P36" s="41">
        <v>1972</v>
      </c>
      <c r="Q36" s="45">
        <f t="shared" si="3"/>
        <v>0.15618661257606492</v>
      </c>
    </row>
    <row r="37" spans="1:17" x14ac:dyDescent="0.25">
      <c r="A37" s="17" t="s">
        <v>67</v>
      </c>
      <c r="B37" s="18" t="s">
        <v>68</v>
      </c>
      <c r="C37" s="23">
        <v>3169</v>
      </c>
      <c r="D37" s="23">
        <v>22708</v>
      </c>
      <c r="E37" s="24">
        <v>0.13955434208208561</v>
      </c>
      <c r="F37" s="23">
        <v>3267</v>
      </c>
      <c r="G37" s="23">
        <v>22604</v>
      </c>
      <c r="H37" s="25">
        <v>0.14453194124933641</v>
      </c>
      <c r="I37" s="26">
        <v>3203</v>
      </c>
      <c r="J37" s="26">
        <v>21608</v>
      </c>
      <c r="K37" s="27">
        <f t="shared" si="1"/>
        <v>0.14823213624583487</v>
      </c>
      <c r="L37" s="23">
        <v>3288</v>
      </c>
      <c r="M37" s="23">
        <v>21792</v>
      </c>
      <c r="N37" s="39">
        <f t="shared" si="2"/>
        <v>0.15088105726872247</v>
      </c>
      <c r="O37" s="29">
        <v>3376</v>
      </c>
      <c r="P37" s="41">
        <v>21335</v>
      </c>
      <c r="Q37" s="45">
        <f t="shared" si="3"/>
        <v>0.1582376376845559</v>
      </c>
    </row>
    <row r="38" spans="1:17" x14ac:dyDescent="0.25">
      <c r="A38" s="17" t="s">
        <v>69</v>
      </c>
      <c r="B38" s="18" t="s">
        <v>70</v>
      </c>
      <c r="C38" s="23">
        <v>323</v>
      </c>
      <c r="D38" s="23">
        <v>2307</v>
      </c>
      <c r="E38" s="24">
        <v>0.1400086692674469</v>
      </c>
      <c r="F38" s="23">
        <v>319</v>
      </c>
      <c r="G38" s="23">
        <v>2202</v>
      </c>
      <c r="H38" s="25">
        <v>0.14486830154405086</v>
      </c>
      <c r="I38" s="26">
        <v>293</v>
      </c>
      <c r="J38" s="26">
        <v>2068</v>
      </c>
      <c r="K38" s="27">
        <f t="shared" si="1"/>
        <v>0.14168278529980657</v>
      </c>
      <c r="L38" s="23">
        <v>338</v>
      </c>
      <c r="M38" s="23">
        <v>2118</v>
      </c>
      <c r="N38" s="39">
        <f t="shared" si="2"/>
        <v>0.15958451369216242</v>
      </c>
      <c r="O38" s="29">
        <v>342</v>
      </c>
      <c r="P38" s="41">
        <v>2121</v>
      </c>
      <c r="Q38" s="45">
        <f t="shared" si="3"/>
        <v>0.16124469589816123</v>
      </c>
    </row>
    <row r="39" spans="1:17" x14ac:dyDescent="0.25">
      <c r="A39" s="17" t="s">
        <v>71</v>
      </c>
      <c r="B39" s="18" t="s">
        <v>72</v>
      </c>
      <c r="C39" s="23">
        <v>856</v>
      </c>
      <c r="D39" s="23">
        <v>6154</v>
      </c>
      <c r="E39" s="24">
        <v>0.13909652258693533</v>
      </c>
      <c r="F39" s="23">
        <v>921</v>
      </c>
      <c r="G39" s="23">
        <v>6215</v>
      </c>
      <c r="H39" s="25">
        <v>0.14818986323411101</v>
      </c>
      <c r="I39" s="26">
        <v>883</v>
      </c>
      <c r="J39" s="26">
        <v>5836</v>
      </c>
      <c r="K39" s="27">
        <f t="shared" si="1"/>
        <v>0.15130226182316656</v>
      </c>
      <c r="L39" s="23">
        <v>984</v>
      </c>
      <c r="M39" s="23">
        <v>6061</v>
      </c>
      <c r="N39" s="39">
        <f t="shared" si="2"/>
        <v>0.1623494472859264</v>
      </c>
      <c r="O39" s="29">
        <v>1006</v>
      </c>
      <c r="P39" s="41">
        <v>6035</v>
      </c>
      <c r="Q39" s="45">
        <f t="shared" si="3"/>
        <v>0.16669428334714168</v>
      </c>
    </row>
    <row r="40" spans="1:17" x14ac:dyDescent="0.25">
      <c r="A40" s="17" t="s">
        <v>73</v>
      </c>
      <c r="B40" s="18" t="s">
        <v>74</v>
      </c>
      <c r="C40" s="23">
        <v>386</v>
      </c>
      <c r="D40" s="23">
        <v>3375</v>
      </c>
      <c r="E40" s="24">
        <v>0.11437037037037037</v>
      </c>
      <c r="F40" s="23">
        <v>412</v>
      </c>
      <c r="G40" s="23">
        <v>3473</v>
      </c>
      <c r="H40" s="25">
        <v>0.11862942700835014</v>
      </c>
      <c r="I40" s="26">
        <v>416</v>
      </c>
      <c r="J40" s="26">
        <v>3339</v>
      </c>
      <c r="K40" s="27">
        <f t="shared" si="1"/>
        <v>0.12458820005989818</v>
      </c>
      <c r="L40" s="23">
        <v>434</v>
      </c>
      <c r="M40" s="23">
        <v>3381</v>
      </c>
      <c r="N40" s="39">
        <f t="shared" si="2"/>
        <v>0.12836438923395446</v>
      </c>
      <c r="O40" s="29">
        <v>426</v>
      </c>
      <c r="P40" s="41">
        <v>3423</v>
      </c>
      <c r="Q40" s="45">
        <f t="shared" si="3"/>
        <v>0.12445223488168274</v>
      </c>
    </row>
    <row r="41" spans="1:17" x14ac:dyDescent="0.25">
      <c r="A41" s="21" t="s">
        <v>75</v>
      </c>
      <c r="B41" s="18" t="s">
        <v>134</v>
      </c>
      <c r="C41" s="23">
        <v>160</v>
      </c>
      <c r="D41" s="23">
        <v>1670</v>
      </c>
      <c r="E41" s="24">
        <v>9.580838323353294E-2</v>
      </c>
      <c r="F41" s="23">
        <v>170</v>
      </c>
      <c r="G41" s="23">
        <v>1653</v>
      </c>
      <c r="H41" s="25">
        <v>0.10284331518451301</v>
      </c>
      <c r="I41" s="26">
        <v>183</v>
      </c>
      <c r="J41" s="26">
        <v>1594</v>
      </c>
      <c r="K41" s="27">
        <f t="shared" si="1"/>
        <v>0.11480552070263488</v>
      </c>
      <c r="L41" s="23">
        <v>192</v>
      </c>
      <c r="M41" s="23">
        <v>1652</v>
      </c>
      <c r="N41" s="39">
        <f>L41/M41</f>
        <v>0.11622276029055691</v>
      </c>
      <c r="O41" s="29">
        <v>198</v>
      </c>
      <c r="P41" s="41">
        <v>1572</v>
      </c>
      <c r="Q41" s="45">
        <f t="shared" si="3"/>
        <v>0.12595419847328243</v>
      </c>
    </row>
    <row r="42" spans="1:17" x14ac:dyDescent="0.25">
      <c r="A42" s="17" t="s">
        <v>76</v>
      </c>
      <c r="B42" s="18" t="s">
        <v>77</v>
      </c>
      <c r="C42" s="23">
        <v>2181</v>
      </c>
      <c r="D42" s="23">
        <v>16405</v>
      </c>
      <c r="E42" s="24">
        <v>0.13294727217311794</v>
      </c>
      <c r="F42" s="23">
        <v>2151</v>
      </c>
      <c r="G42" s="23">
        <v>16050</v>
      </c>
      <c r="H42" s="25">
        <v>0.13401869158878504</v>
      </c>
      <c r="I42" s="26">
        <v>2185</v>
      </c>
      <c r="J42" s="26">
        <v>15205</v>
      </c>
      <c r="K42" s="27">
        <f t="shared" si="1"/>
        <v>0.14370272936534034</v>
      </c>
      <c r="L42" s="23">
        <v>2078</v>
      </c>
      <c r="M42" s="23">
        <v>15134</v>
      </c>
      <c r="N42" s="39">
        <f t="shared" si="2"/>
        <v>0.13730672657592177</v>
      </c>
      <c r="O42" s="29">
        <v>2142</v>
      </c>
      <c r="P42" s="41">
        <v>15007</v>
      </c>
      <c r="Q42" s="45">
        <f t="shared" si="3"/>
        <v>0.14273339108416072</v>
      </c>
    </row>
    <row r="43" spans="1:17" x14ac:dyDescent="0.25">
      <c r="A43" s="17" t="s">
        <v>78</v>
      </c>
      <c r="B43" s="18" t="s">
        <v>79</v>
      </c>
      <c r="C43" s="23">
        <v>1450</v>
      </c>
      <c r="D43" s="23">
        <v>10033</v>
      </c>
      <c r="E43" s="24">
        <v>0.1445230738562743</v>
      </c>
      <c r="F43" s="23">
        <v>1487</v>
      </c>
      <c r="G43" s="23">
        <v>10555</v>
      </c>
      <c r="H43" s="25">
        <v>0.14088109900521081</v>
      </c>
      <c r="I43" s="26">
        <v>1469</v>
      </c>
      <c r="J43" s="26">
        <v>10320</v>
      </c>
      <c r="K43" s="27">
        <f t="shared" si="1"/>
        <v>0.14234496124031007</v>
      </c>
      <c r="L43" s="23">
        <v>1510</v>
      </c>
      <c r="M43" s="23">
        <v>10247</v>
      </c>
      <c r="N43" s="39">
        <f t="shared" si="2"/>
        <v>0.14736020298623986</v>
      </c>
      <c r="O43" s="29">
        <v>1636</v>
      </c>
      <c r="P43" s="41">
        <v>10629</v>
      </c>
      <c r="Q43" s="45">
        <f t="shared" si="3"/>
        <v>0.15391852479066703</v>
      </c>
    </row>
    <row r="44" spans="1:17" x14ac:dyDescent="0.25">
      <c r="A44" s="19">
        <v>54010</v>
      </c>
      <c r="B44" s="18" t="s">
        <v>142</v>
      </c>
      <c r="C44" s="28" t="s">
        <v>58</v>
      </c>
      <c r="D44" s="28" t="s">
        <v>58</v>
      </c>
      <c r="E44" s="24" t="s">
        <v>58</v>
      </c>
      <c r="F44" s="23" t="s">
        <v>58</v>
      </c>
      <c r="G44" s="23" t="s">
        <v>58</v>
      </c>
      <c r="H44" s="25" t="s">
        <v>58</v>
      </c>
      <c r="I44" s="26">
        <v>582</v>
      </c>
      <c r="J44" s="26">
        <v>5292</v>
      </c>
      <c r="K44" s="27">
        <f t="shared" si="1"/>
        <v>0.10997732426303855</v>
      </c>
      <c r="L44" s="28">
        <v>562</v>
      </c>
      <c r="M44" s="28">
        <v>5306</v>
      </c>
      <c r="N44" s="39">
        <f t="shared" si="2"/>
        <v>0.10591782887297399</v>
      </c>
      <c r="O44" s="29">
        <v>646</v>
      </c>
      <c r="P44" s="41">
        <v>5772</v>
      </c>
      <c r="Q44" s="45">
        <f t="shared" si="3"/>
        <v>0.11191961191961192</v>
      </c>
    </row>
    <row r="45" spans="1:17" x14ac:dyDescent="0.25">
      <c r="A45" s="21" t="s">
        <v>80</v>
      </c>
      <c r="B45" s="18" t="s">
        <v>135</v>
      </c>
      <c r="C45" s="23">
        <v>366</v>
      </c>
      <c r="D45" s="23">
        <v>3577</v>
      </c>
      <c r="E45" s="24">
        <v>0.10232038020687727</v>
      </c>
      <c r="F45" s="23">
        <v>366</v>
      </c>
      <c r="G45" s="23">
        <v>3582</v>
      </c>
      <c r="H45" s="25">
        <v>0.10217755443886097</v>
      </c>
      <c r="I45" s="26">
        <v>364</v>
      </c>
      <c r="J45" s="26">
        <v>3454</v>
      </c>
      <c r="K45" s="27">
        <f t="shared" si="1"/>
        <v>0.10538506079907353</v>
      </c>
      <c r="L45" s="23">
        <v>402</v>
      </c>
      <c r="M45" s="23">
        <v>3620</v>
      </c>
      <c r="N45" s="39">
        <f t="shared" si="2"/>
        <v>0.11104972375690608</v>
      </c>
      <c r="O45" s="29">
        <v>440</v>
      </c>
      <c r="P45" s="41">
        <v>3633</v>
      </c>
      <c r="Q45" s="45">
        <f t="shared" si="3"/>
        <v>0.12111202862647949</v>
      </c>
    </row>
    <row r="46" spans="1:17" x14ac:dyDescent="0.25">
      <c r="A46" s="17" t="s">
        <v>81</v>
      </c>
      <c r="B46" s="18" t="s">
        <v>82</v>
      </c>
      <c r="C46" s="23">
        <v>632</v>
      </c>
      <c r="D46" s="23">
        <v>6785</v>
      </c>
      <c r="E46" s="24">
        <v>9.3146647015475315E-2</v>
      </c>
      <c r="F46" s="23">
        <v>725</v>
      </c>
      <c r="G46" s="23">
        <v>7313</v>
      </c>
      <c r="H46" s="25">
        <v>9.9138520443046635E-2</v>
      </c>
      <c r="I46" s="26">
        <v>703</v>
      </c>
      <c r="J46" s="26">
        <v>7477</v>
      </c>
      <c r="K46" s="27">
        <f t="shared" si="1"/>
        <v>9.4021666443760865E-2</v>
      </c>
      <c r="L46" s="23">
        <v>791</v>
      </c>
      <c r="M46" s="23">
        <v>8104</v>
      </c>
      <c r="N46" s="39">
        <f t="shared" si="2"/>
        <v>9.7606120434353405E-2</v>
      </c>
      <c r="O46" s="29">
        <v>843</v>
      </c>
      <c r="P46" s="41">
        <v>8228</v>
      </c>
      <c r="Q46" s="45">
        <f t="shared" si="3"/>
        <v>0.10245503159941663</v>
      </c>
    </row>
    <row r="47" spans="1:17" x14ac:dyDescent="0.25">
      <c r="A47" s="17" t="s">
        <v>83</v>
      </c>
      <c r="B47" s="18" t="s">
        <v>84</v>
      </c>
      <c r="C47" s="23">
        <v>419</v>
      </c>
      <c r="D47" s="23">
        <v>3986</v>
      </c>
      <c r="E47" s="24">
        <v>0.10511791269443051</v>
      </c>
      <c r="F47" s="23">
        <v>423</v>
      </c>
      <c r="G47" s="23">
        <v>3969</v>
      </c>
      <c r="H47" s="25">
        <v>0.10657596371882086</v>
      </c>
      <c r="I47" s="26">
        <v>430</v>
      </c>
      <c r="J47" s="26">
        <v>3738</v>
      </c>
      <c r="K47" s="27">
        <f t="shared" si="1"/>
        <v>0.11503477795612627</v>
      </c>
      <c r="L47" s="23">
        <v>456</v>
      </c>
      <c r="M47" s="23">
        <v>3783</v>
      </c>
      <c r="N47" s="39">
        <f t="shared" si="2"/>
        <v>0.12053925455987312</v>
      </c>
      <c r="O47" s="29">
        <v>481</v>
      </c>
      <c r="P47" s="41">
        <v>3869</v>
      </c>
      <c r="Q47" s="45">
        <f t="shared" si="3"/>
        <v>0.12432153011113983</v>
      </c>
    </row>
    <row r="48" spans="1:17" x14ac:dyDescent="0.25">
      <c r="A48" s="17" t="s">
        <v>85</v>
      </c>
      <c r="B48" s="18" t="s">
        <v>86</v>
      </c>
      <c r="C48" s="23">
        <v>2548</v>
      </c>
      <c r="D48" s="23">
        <v>22503</v>
      </c>
      <c r="E48" s="24">
        <v>0.11322934719815136</v>
      </c>
      <c r="F48" s="23">
        <v>2681</v>
      </c>
      <c r="G48" s="23">
        <v>22467</v>
      </c>
      <c r="H48" s="25">
        <v>0.11933057373036009</v>
      </c>
      <c r="I48" s="26">
        <v>2634</v>
      </c>
      <c r="J48" s="26">
        <v>21883</v>
      </c>
      <c r="K48" s="27">
        <f t="shared" si="1"/>
        <v>0.12036740849060915</v>
      </c>
      <c r="L48" s="23">
        <v>2716</v>
      </c>
      <c r="M48" s="23">
        <v>22170</v>
      </c>
      <c r="N48" s="39">
        <f t="shared" si="2"/>
        <v>0.12250789354984212</v>
      </c>
      <c r="O48" s="29">
        <v>2930</v>
      </c>
      <c r="P48" s="41">
        <v>22373</v>
      </c>
      <c r="Q48" s="45">
        <f t="shared" si="3"/>
        <v>0.13096142671970679</v>
      </c>
    </row>
    <row r="49" spans="1:17" x14ac:dyDescent="0.25">
      <c r="A49" s="17" t="s">
        <v>87</v>
      </c>
      <c r="B49" s="18" t="s">
        <v>88</v>
      </c>
      <c r="C49" s="23">
        <v>1086</v>
      </c>
      <c r="D49" s="23">
        <v>8542</v>
      </c>
      <c r="E49" s="24">
        <v>0.12713650199016624</v>
      </c>
      <c r="F49" s="23">
        <v>1152</v>
      </c>
      <c r="G49" s="23">
        <v>8005</v>
      </c>
      <c r="H49" s="25">
        <v>0.14391005621486572</v>
      </c>
      <c r="I49" s="26">
        <v>1303</v>
      </c>
      <c r="J49" s="26">
        <v>10978</v>
      </c>
      <c r="K49" s="27">
        <f t="shared" si="1"/>
        <v>0.1186919293131718</v>
      </c>
      <c r="L49" s="23">
        <v>1470</v>
      </c>
      <c r="M49" s="23">
        <v>11222</v>
      </c>
      <c r="N49" s="39">
        <f t="shared" si="2"/>
        <v>0.13099269292461238</v>
      </c>
      <c r="O49" s="29">
        <v>1583</v>
      </c>
      <c r="P49" s="41">
        <v>11703</v>
      </c>
      <c r="Q49" s="45">
        <f t="shared" si="3"/>
        <v>0.13526446210373408</v>
      </c>
    </row>
    <row r="50" spans="1:17" x14ac:dyDescent="0.25">
      <c r="A50" s="21" t="s">
        <v>132</v>
      </c>
      <c r="B50" s="18" t="s">
        <v>147</v>
      </c>
      <c r="C50" s="28" t="s">
        <v>58</v>
      </c>
      <c r="D50" s="28" t="s">
        <v>58</v>
      </c>
      <c r="E50" s="24" t="s">
        <v>58</v>
      </c>
      <c r="F50" s="23">
        <v>373</v>
      </c>
      <c r="G50" s="23">
        <v>2836</v>
      </c>
      <c r="H50" s="25">
        <v>0.13152327221438645</v>
      </c>
      <c r="I50" s="26">
        <v>595</v>
      </c>
      <c r="J50" s="26">
        <v>5123</v>
      </c>
      <c r="K50" s="27">
        <f t="shared" si="1"/>
        <v>0.11614288502830372</v>
      </c>
      <c r="L50" s="28">
        <v>531</v>
      </c>
      <c r="M50" s="28">
        <v>4395</v>
      </c>
      <c r="N50" s="39">
        <f t="shared" si="2"/>
        <v>0.12081911262798635</v>
      </c>
      <c r="O50" s="29">
        <v>559</v>
      </c>
      <c r="P50" s="41">
        <v>4684</v>
      </c>
      <c r="Q50" s="45">
        <f t="shared" si="3"/>
        <v>0.11934244235695986</v>
      </c>
    </row>
    <row r="51" spans="1:17" x14ac:dyDescent="0.25">
      <c r="A51" s="17" t="s">
        <v>89</v>
      </c>
      <c r="B51" s="18" t="s">
        <v>90</v>
      </c>
      <c r="C51" s="23">
        <v>249</v>
      </c>
      <c r="D51" s="23">
        <v>2163</v>
      </c>
      <c r="E51" s="24">
        <v>0.11511789181692095</v>
      </c>
      <c r="F51" s="23">
        <v>252</v>
      </c>
      <c r="G51" s="23">
        <v>2104</v>
      </c>
      <c r="H51" s="25">
        <v>0.11977186311787072</v>
      </c>
      <c r="I51" s="26">
        <v>217</v>
      </c>
      <c r="J51" s="26">
        <v>1874</v>
      </c>
      <c r="K51" s="27">
        <f t="shared" si="1"/>
        <v>0.11579509071504802</v>
      </c>
      <c r="L51" s="23">
        <v>216</v>
      </c>
      <c r="M51" s="23">
        <v>1968</v>
      </c>
      <c r="N51" s="39">
        <f t="shared" si="2"/>
        <v>0.10975609756097561</v>
      </c>
      <c r="O51" s="29">
        <v>211</v>
      </c>
      <c r="P51" s="41">
        <v>1884</v>
      </c>
      <c r="Q51" s="45">
        <f t="shared" si="3"/>
        <v>0.11199575371549894</v>
      </c>
    </row>
    <row r="52" spans="1:17" x14ac:dyDescent="0.25">
      <c r="A52" s="17" t="s">
        <v>91</v>
      </c>
      <c r="B52" s="18" t="s">
        <v>92</v>
      </c>
      <c r="C52" s="23">
        <v>492</v>
      </c>
      <c r="D52" s="23">
        <v>4128</v>
      </c>
      <c r="E52" s="24">
        <v>0.11918604651162791</v>
      </c>
      <c r="F52" s="23">
        <v>523</v>
      </c>
      <c r="G52" s="23">
        <v>4197</v>
      </c>
      <c r="H52" s="25">
        <v>0.12461281868000953</v>
      </c>
      <c r="I52" s="26">
        <v>527</v>
      </c>
      <c r="J52" s="26">
        <v>3818</v>
      </c>
      <c r="K52" s="27">
        <f t="shared" si="1"/>
        <v>0.13803038239916188</v>
      </c>
      <c r="L52" s="23">
        <v>531</v>
      </c>
      <c r="M52" s="23">
        <v>3971</v>
      </c>
      <c r="N52" s="39">
        <f t="shared" si="2"/>
        <v>0.13371946612943844</v>
      </c>
      <c r="O52" s="29">
        <v>549</v>
      </c>
      <c r="P52" s="41">
        <v>3938</v>
      </c>
      <c r="Q52" s="45">
        <f t="shared" si="3"/>
        <v>0.13941086846114778</v>
      </c>
    </row>
    <row r="53" spans="1:17" x14ac:dyDescent="0.25">
      <c r="A53" s="17" t="s">
        <v>93</v>
      </c>
      <c r="B53" s="18" t="s">
        <v>94</v>
      </c>
      <c r="C53" s="23">
        <v>706</v>
      </c>
      <c r="D53" s="23">
        <v>4616</v>
      </c>
      <c r="E53" s="24">
        <v>0.15294627383015597</v>
      </c>
      <c r="F53" s="23">
        <v>769</v>
      </c>
      <c r="G53" s="23">
        <v>4953</v>
      </c>
      <c r="H53" s="25">
        <v>0.15525943872400566</v>
      </c>
      <c r="I53" s="26">
        <v>770</v>
      </c>
      <c r="J53" s="26">
        <v>5134</v>
      </c>
      <c r="K53" s="27">
        <f t="shared" si="1"/>
        <v>0.14998052201012854</v>
      </c>
      <c r="L53" s="23">
        <v>778</v>
      </c>
      <c r="M53" s="23">
        <v>4881</v>
      </c>
      <c r="N53" s="39">
        <f t="shared" si="2"/>
        <v>0.15939356689203033</v>
      </c>
      <c r="O53" s="29">
        <v>786</v>
      </c>
      <c r="P53" s="41">
        <v>4694</v>
      </c>
      <c r="Q53" s="45">
        <f t="shared" si="3"/>
        <v>0.16744780570941628</v>
      </c>
    </row>
    <row r="54" spans="1:17" x14ac:dyDescent="0.25">
      <c r="A54" s="17" t="s">
        <v>95</v>
      </c>
      <c r="B54" s="18" t="s">
        <v>96</v>
      </c>
      <c r="C54" s="23">
        <v>660</v>
      </c>
      <c r="D54" s="23">
        <v>5405</v>
      </c>
      <c r="E54" s="24">
        <v>0.12210915818686402</v>
      </c>
      <c r="F54" s="23">
        <v>655</v>
      </c>
      <c r="G54" s="23">
        <v>5365</v>
      </c>
      <c r="H54" s="25">
        <v>0.12208760484622554</v>
      </c>
      <c r="I54" s="26">
        <v>656</v>
      </c>
      <c r="J54" s="26">
        <v>5086</v>
      </c>
      <c r="K54" s="27">
        <f t="shared" si="1"/>
        <v>0.12898151789225323</v>
      </c>
      <c r="L54" s="23">
        <v>682</v>
      </c>
      <c r="M54" s="23">
        <v>5267</v>
      </c>
      <c r="N54" s="39">
        <f t="shared" si="2"/>
        <v>0.12948547560280996</v>
      </c>
      <c r="O54" s="29">
        <v>702</v>
      </c>
      <c r="P54" s="41">
        <v>5336</v>
      </c>
      <c r="Q54" s="45">
        <f t="shared" si="3"/>
        <v>0.13155922038980511</v>
      </c>
    </row>
    <row r="55" spans="1:17" x14ac:dyDescent="0.25">
      <c r="A55" s="17" t="s">
        <v>97</v>
      </c>
      <c r="B55" s="18" t="s">
        <v>98</v>
      </c>
      <c r="C55" s="23">
        <v>674</v>
      </c>
      <c r="D55" s="23">
        <v>4865</v>
      </c>
      <c r="E55" s="24">
        <v>0.13854059609455294</v>
      </c>
      <c r="F55" s="23">
        <v>701</v>
      </c>
      <c r="G55" s="23">
        <v>5015</v>
      </c>
      <c r="H55" s="25">
        <v>0.13978065802592224</v>
      </c>
      <c r="I55" s="26">
        <v>667</v>
      </c>
      <c r="J55" s="26">
        <v>4724</v>
      </c>
      <c r="K55" s="27">
        <f t="shared" si="1"/>
        <v>0.14119390347163421</v>
      </c>
      <c r="L55" s="23">
        <v>688</v>
      </c>
      <c r="M55" s="23">
        <v>4827</v>
      </c>
      <c r="N55" s="39">
        <f t="shared" si="2"/>
        <v>0.14253159312202196</v>
      </c>
      <c r="O55" s="29">
        <v>725</v>
      </c>
      <c r="P55" s="41">
        <v>4785</v>
      </c>
      <c r="Q55" s="45">
        <f t="shared" si="3"/>
        <v>0.15151515151515152</v>
      </c>
    </row>
    <row r="56" spans="1:17" x14ac:dyDescent="0.25">
      <c r="A56" s="17" t="s">
        <v>99</v>
      </c>
      <c r="B56" s="18" t="s">
        <v>100</v>
      </c>
      <c r="C56" s="23">
        <v>958</v>
      </c>
      <c r="D56" s="23">
        <v>8157</v>
      </c>
      <c r="E56" s="24">
        <v>0.11744513914429325</v>
      </c>
      <c r="F56" s="23">
        <v>988</v>
      </c>
      <c r="G56" s="23">
        <v>8182</v>
      </c>
      <c r="H56" s="25">
        <v>0.12075287215839647</v>
      </c>
      <c r="I56" s="26">
        <v>1007</v>
      </c>
      <c r="J56" s="26">
        <v>7701</v>
      </c>
      <c r="K56" s="27">
        <f t="shared" si="1"/>
        <v>0.13076223867030257</v>
      </c>
      <c r="L56" s="23">
        <v>1072</v>
      </c>
      <c r="M56" s="23">
        <v>7883</v>
      </c>
      <c r="N56" s="39">
        <f t="shared" si="2"/>
        <v>0.13598883673728276</v>
      </c>
      <c r="O56" s="29">
        <v>1104</v>
      </c>
      <c r="P56" s="41">
        <v>7643</v>
      </c>
      <c r="Q56" s="45">
        <f t="shared" si="3"/>
        <v>0.14444589820751014</v>
      </c>
    </row>
    <row r="57" spans="1:17" x14ac:dyDescent="0.25">
      <c r="A57" s="17" t="s">
        <v>101</v>
      </c>
      <c r="B57" s="18" t="s">
        <v>102</v>
      </c>
      <c r="C57" s="23">
        <v>841</v>
      </c>
      <c r="D57" s="23">
        <v>7712</v>
      </c>
      <c r="E57" s="24">
        <v>0.10905082987551867</v>
      </c>
      <c r="F57" s="23">
        <v>822</v>
      </c>
      <c r="G57" s="23">
        <v>7668</v>
      </c>
      <c r="H57" s="25">
        <v>0.10719874804381847</v>
      </c>
      <c r="I57" s="26">
        <v>796</v>
      </c>
      <c r="J57" s="26">
        <v>7350</v>
      </c>
      <c r="K57" s="27">
        <f t="shared" si="1"/>
        <v>0.10829931972789116</v>
      </c>
      <c r="L57" s="23">
        <v>832</v>
      </c>
      <c r="M57" s="23">
        <v>7315</v>
      </c>
      <c r="N57" s="39">
        <f t="shared" si="2"/>
        <v>0.11373889268626111</v>
      </c>
      <c r="O57" s="29">
        <v>902</v>
      </c>
      <c r="P57" s="41">
        <v>7236</v>
      </c>
      <c r="Q57" s="45">
        <f t="shared" si="3"/>
        <v>0.12465450525152018</v>
      </c>
    </row>
    <row r="58" spans="1:17" x14ac:dyDescent="0.25">
      <c r="A58" s="17" t="s">
        <v>103</v>
      </c>
      <c r="B58" s="18" t="s">
        <v>104</v>
      </c>
      <c r="C58" s="23">
        <v>715</v>
      </c>
      <c r="D58" s="23">
        <v>5279</v>
      </c>
      <c r="E58" s="24">
        <v>0.13544231862095094</v>
      </c>
      <c r="F58" s="23">
        <v>745</v>
      </c>
      <c r="G58" s="23">
        <v>5354</v>
      </c>
      <c r="H58" s="25">
        <v>0.13914830033619724</v>
      </c>
      <c r="I58" s="26">
        <v>769</v>
      </c>
      <c r="J58" s="26">
        <v>5196</v>
      </c>
      <c r="K58" s="27">
        <f t="shared" si="1"/>
        <v>0.14799846035411857</v>
      </c>
      <c r="L58" s="23">
        <v>578</v>
      </c>
      <c r="M58" s="23">
        <v>3665</v>
      </c>
      <c r="N58" s="39">
        <f t="shared" si="2"/>
        <v>0.1577080491132333</v>
      </c>
      <c r="O58" s="29">
        <v>602</v>
      </c>
      <c r="P58" s="41">
        <v>3615</v>
      </c>
      <c r="Q58" s="45">
        <f t="shared" si="3"/>
        <v>0.16652835408022129</v>
      </c>
    </row>
    <row r="59" spans="1:17" x14ac:dyDescent="0.25">
      <c r="A59" s="17" t="s">
        <v>105</v>
      </c>
      <c r="B59" s="18" t="s">
        <v>106</v>
      </c>
      <c r="C59" s="23">
        <v>539</v>
      </c>
      <c r="D59" s="23">
        <v>4392</v>
      </c>
      <c r="E59" s="24">
        <v>0.12272313296903462</v>
      </c>
      <c r="F59" s="23">
        <v>571</v>
      </c>
      <c r="G59" s="23">
        <v>4328</v>
      </c>
      <c r="H59" s="25">
        <v>0.13193160813308688</v>
      </c>
      <c r="I59" s="26">
        <v>565</v>
      </c>
      <c r="J59" s="26">
        <v>4226</v>
      </c>
      <c r="K59" s="27">
        <f t="shared" si="1"/>
        <v>0.13369616658778988</v>
      </c>
      <c r="L59" s="23">
        <v>596</v>
      </c>
      <c r="M59" s="23">
        <v>4157</v>
      </c>
      <c r="N59" s="39">
        <f t="shared" si="2"/>
        <v>0.14337262448881405</v>
      </c>
      <c r="O59" s="29">
        <v>618</v>
      </c>
      <c r="P59" s="41">
        <v>4105</v>
      </c>
      <c r="Q59" s="45">
        <f t="shared" si="3"/>
        <v>0.1505481120584653</v>
      </c>
    </row>
    <row r="60" spans="1:17" x14ac:dyDescent="0.25">
      <c r="A60" s="17" t="s">
        <v>107</v>
      </c>
      <c r="B60" s="18" t="s">
        <v>108</v>
      </c>
      <c r="C60" s="23">
        <v>397</v>
      </c>
      <c r="D60" s="23">
        <v>3312</v>
      </c>
      <c r="E60" s="24">
        <v>0.11986714975845411</v>
      </c>
      <c r="F60" s="23">
        <v>410</v>
      </c>
      <c r="G60" s="23">
        <v>3294</v>
      </c>
      <c r="H60" s="25">
        <v>0.12446873102610807</v>
      </c>
      <c r="I60" s="26">
        <v>426</v>
      </c>
      <c r="J60" s="26">
        <v>3289</v>
      </c>
      <c r="K60" s="27">
        <f t="shared" si="1"/>
        <v>0.1295226512617817</v>
      </c>
      <c r="L60" s="23">
        <v>471</v>
      </c>
      <c r="M60" s="23">
        <v>3447</v>
      </c>
      <c r="N60" s="39">
        <f>L60/M60</f>
        <v>0.13664055700609226</v>
      </c>
      <c r="O60" s="29">
        <v>462</v>
      </c>
      <c r="P60" s="41">
        <v>3709</v>
      </c>
      <c r="Q60" s="45">
        <f t="shared" si="3"/>
        <v>0.12456187651658129</v>
      </c>
    </row>
    <row r="61" spans="1:17" x14ac:dyDescent="0.25">
      <c r="A61" s="17" t="s">
        <v>109</v>
      </c>
      <c r="B61" s="18" t="s">
        <v>110</v>
      </c>
      <c r="C61" s="23">
        <v>227</v>
      </c>
      <c r="D61" s="23">
        <v>1939</v>
      </c>
      <c r="E61" s="24">
        <v>0.11707065497679216</v>
      </c>
      <c r="F61" s="23">
        <v>246</v>
      </c>
      <c r="G61" s="23">
        <v>1880</v>
      </c>
      <c r="H61" s="25">
        <v>0.13085106382978723</v>
      </c>
      <c r="I61" s="26">
        <v>229</v>
      </c>
      <c r="J61" s="26">
        <v>1835</v>
      </c>
      <c r="K61" s="27">
        <f t="shared" si="1"/>
        <v>0.12479564032697547</v>
      </c>
      <c r="L61" s="23">
        <v>228</v>
      </c>
      <c r="M61" s="23">
        <v>1871</v>
      </c>
      <c r="N61" s="39">
        <f t="shared" si="2"/>
        <v>0.12185996793158739</v>
      </c>
      <c r="O61" s="29">
        <v>224</v>
      </c>
      <c r="P61" s="41">
        <v>1857</v>
      </c>
      <c r="Q61" s="45">
        <f t="shared" si="3"/>
        <v>0.1206246634356489</v>
      </c>
    </row>
    <row r="62" spans="1:17" x14ac:dyDescent="0.25">
      <c r="A62" s="17" t="s">
        <v>111</v>
      </c>
      <c r="B62" s="18" t="s">
        <v>112</v>
      </c>
      <c r="C62" s="23">
        <v>1017</v>
      </c>
      <c r="D62" s="23">
        <v>8854</v>
      </c>
      <c r="E62" s="24">
        <v>0.11486333860402079</v>
      </c>
      <c r="F62" s="23">
        <v>1069</v>
      </c>
      <c r="G62" s="23">
        <v>8942</v>
      </c>
      <c r="H62" s="25">
        <v>0.11954819950794006</v>
      </c>
      <c r="I62" s="26">
        <v>1065</v>
      </c>
      <c r="J62" s="26">
        <v>8592</v>
      </c>
      <c r="K62" s="27">
        <f t="shared" si="1"/>
        <v>0.12395251396648045</v>
      </c>
      <c r="L62" s="23">
        <v>1154</v>
      </c>
      <c r="M62" s="23">
        <v>8961</v>
      </c>
      <c r="N62" s="39">
        <f t="shared" si="2"/>
        <v>0.12878027005914519</v>
      </c>
      <c r="O62" s="29">
        <v>1159</v>
      </c>
      <c r="P62" s="41">
        <v>8929</v>
      </c>
      <c r="Q62" s="45">
        <f t="shared" si="3"/>
        <v>0.12980176951506328</v>
      </c>
    </row>
    <row r="63" spans="1:17" x14ac:dyDescent="0.25">
      <c r="A63" s="17" t="s">
        <v>113</v>
      </c>
      <c r="B63" s="18" t="s">
        <v>114</v>
      </c>
      <c r="C63" s="23">
        <v>387</v>
      </c>
      <c r="D63" s="23">
        <v>4246</v>
      </c>
      <c r="E63" s="24">
        <v>9.1144606688648142E-2</v>
      </c>
      <c r="F63" s="23">
        <v>419</v>
      </c>
      <c r="G63" s="23">
        <v>4092</v>
      </c>
      <c r="H63" s="25">
        <v>0.10239491691104595</v>
      </c>
      <c r="I63" s="26">
        <v>367</v>
      </c>
      <c r="J63" s="26">
        <v>3744</v>
      </c>
      <c r="K63" s="27">
        <f t="shared" si="1"/>
        <v>9.8023504273504272E-2</v>
      </c>
      <c r="L63" s="23">
        <v>341</v>
      </c>
      <c r="M63" s="23">
        <v>3511</v>
      </c>
      <c r="N63" s="39">
        <f t="shared" si="2"/>
        <v>9.7123326687553399E-2</v>
      </c>
      <c r="O63" s="29">
        <v>370</v>
      </c>
      <c r="P63" s="41">
        <v>3758</v>
      </c>
      <c r="Q63" s="45">
        <f t="shared" si="3"/>
        <v>9.845662586482172E-2</v>
      </c>
    </row>
    <row r="64" spans="1:17" x14ac:dyDescent="0.25">
      <c r="A64" s="17" t="s">
        <v>115</v>
      </c>
      <c r="B64" s="18" t="s">
        <v>116</v>
      </c>
      <c r="C64" s="23">
        <v>199</v>
      </c>
      <c r="D64" s="23">
        <v>1267</v>
      </c>
      <c r="E64" s="24">
        <v>0.15706393054459353</v>
      </c>
      <c r="F64" s="23">
        <v>219</v>
      </c>
      <c r="G64" s="23">
        <v>1278</v>
      </c>
      <c r="H64" s="25">
        <v>0.17136150234741784</v>
      </c>
      <c r="I64" s="26">
        <v>177</v>
      </c>
      <c r="J64" s="26">
        <v>1174</v>
      </c>
      <c r="K64" s="27">
        <f t="shared" si="1"/>
        <v>0.15076660988074958</v>
      </c>
      <c r="L64" s="23">
        <v>175</v>
      </c>
      <c r="M64" s="23">
        <v>1218</v>
      </c>
      <c r="N64" s="39">
        <f t="shared" si="2"/>
        <v>0.14367816091954022</v>
      </c>
      <c r="O64" s="29">
        <v>179</v>
      </c>
      <c r="P64" s="41">
        <v>1212</v>
      </c>
      <c r="Q64" s="45">
        <f t="shared" si="3"/>
        <v>0.1476897689768977</v>
      </c>
    </row>
    <row r="65" spans="1:17" x14ac:dyDescent="0.25">
      <c r="A65" s="21" t="s">
        <v>117</v>
      </c>
      <c r="B65" s="18" t="s">
        <v>136</v>
      </c>
      <c r="C65" s="23">
        <v>1165</v>
      </c>
      <c r="D65" s="23">
        <v>11853</v>
      </c>
      <c r="E65" s="24">
        <v>9.8287353412638154E-2</v>
      </c>
      <c r="F65" s="23">
        <v>1240</v>
      </c>
      <c r="G65" s="23">
        <v>11958</v>
      </c>
      <c r="H65" s="25">
        <v>0.10369627027931091</v>
      </c>
      <c r="I65" s="26">
        <v>642</v>
      </c>
      <c r="J65" s="26">
        <v>5817</v>
      </c>
      <c r="K65" s="27">
        <f t="shared" si="1"/>
        <v>0.11036616812790098</v>
      </c>
      <c r="L65" s="23">
        <v>693</v>
      </c>
      <c r="M65" s="23">
        <v>6008</v>
      </c>
      <c r="N65" s="39">
        <f>L65/M65</f>
        <v>0.1153462050599201</v>
      </c>
      <c r="O65" s="29">
        <v>733</v>
      </c>
      <c r="P65" s="41">
        <v>6029</v>
      </c>
      <c r="Q65" s="45">
        <f t="shared" si="3"/>
        <v>0.12157903466578206</v>
      </c>
    </row>
    <row r="66" spans="1:17" s="2" customFormat="1" ht="30" x14ac:dyDescent="0.25">
      <c r="A66" s="21" t="s">
        <v>118</v>
      </c>
      <c r="B66" s="18" t="s">
        <v>119</v>
      </c>
      <c r="C66" s="23">
        <v>210</v>
      </c>
      <c r="D66" s="23">
        <v>212</v>
      </c>
      <c r="E66" s="24">
        <v>0.99056603773584906</v>
      </c>
      <c r="F66" s="23">
        <v>187</v>
      </c>
      <c r="G66" s="23">
        <v>189</v>
      </c>
      <c r="H66" s="25">
        <v>0.98941798941798942</v>
      </c>
      <c r="I66" s="26">
        <v>160</v>
      </c>
      <c r="J66" s="26">
        <v>162</v>
      </c>
      <c r="K66" s="27">
        <f t="shared" si="1"/>
        <v>0.98765432098765427</v>
      </c>
      <c r="L66" s="23">
        <v>164</v>
      </c>
      <c r="M66" s="23">
        <v>162</v>
      </c>
      <c r="N66" s="39">
        <f t="shared" si="2"/>
        <v>1.0123456790123457</v>
      </c>
      <c r="O66" s="29">
        <v>168</v>
      </c>
      <c r="P66" s="41">
        <v>166</v>
      </c>
      <c r="Q66" s="45">
        <f t="shared" si="3"/>
        <v>1.0120481927710843</v>
      </c>
    </row>
    <row r="67" spans="1:17" x14ac:dyDescent="0.25">
      <c r="A67" s="17" t="s">
        <v>120</v>
      </c>
      <c r="B67" s="18" t="s">
        <v>121</v>
      </c>
      <c r="C67" s="23">
        <v>1217</v>
      </c>
      <c r="D67" s="23">
        <v>18268</v>
      </c>
      <c r="E67" s="24">
        <v>6.6619224874096786E-2</v>
      </c>
      <c r="F67" s="23">
        <v>1293</v>
      </c>
      <c r="G67" s="23">
        <v>18275</v>
      </c>
      <c r="H67" s="25">
        <v>7.0752393980848149E-2</v>
      </c>
      <c r="I67" s="26">
        <v>1403</v>
      </c>
      <c r="J67" s="26">
        <v>20749</v>
      </c>
      <c r="K67" s="27">
        <f t="shared" si="1"/>
        <v>6.761771651645862E-2</v>
      </c>
      <c r="L67" s="23">
        <v>1504</v>
      </c>
      <c r="M67" s="23">
        <v>21947</v>
      </c>
      <c r="N67" s="39">
        <f t="shared" si="2"/>
        <v>6.8528728299995442E-2</v>
      </c>
      <c r="O67" s="29">
        <v>1691</v>
      </c>
      <c r="P67" s="41">
        <v>22003</v>
      </c>
      <c r="Q67" s="45">
        <f t="shared" ref="Q67:Q69" si="4">O67/P67</f>
        <v>7.6853156387765298E-2</v>
      </c>
    </row>
    <row r="68" spans="1:17" ht="30" x14ac:dyDescent="0.25">
      <c r="A68" s="17" t="s">
        <v>124</v>
      </c>
      <c r="B68" s="18" t="s">
        <v>123</v>
      </c>
      <c r="C68" s="29">
        <v>25</v>
      </c>
      <c r="D68" s="29">
        <v>288</v>
      </c>
      <c r="E68" s="24">
        <v>8.6805555555555552E-2</v>
      </c>
      <c r="F68" s="29">
        <v>24</v>
      </c>
      <c r="G68" s="29">
        <v>261</v>
      </c>
      <c r="H68" s="25">
        <v>9.1954022988505746E-2</v>
      </c>
      <c r="I68" s="26">
        <v>23</v>
      </c>
      <c r="J68" s="26">
        <v>127</v>
      </c>
      <c r="K68" s="27">
        <f t="shared" ref="K68:K69" si="5">I68/J68</f>
        <v>0.18110236220472442</v>
      </c>
      <c r="L68" s="29">
        <v>37</v>
      </c>
      <c r="M68" s="29">
        <v>139</v>
      </c>
      <c r="N68" s="39">
        <f t="shared" ref="N68:N69" si="6">L68/M68</f>
        <v>0.26618705035971224</v>
      </c>
      <c r="O68" s="29">
        <v>42</v>
      </c>
      <c r="P68" s="41">
        <v>165</v>
      </c>
      <c r="Q68" s="45">
        <f t="shared" si="4"/>
        <v>0.25454545454545452</v>
      </c>
    </row>
    <row r="69" spans="1:17" s="2" customFormat="1" x14ac:dyDescent="0.25">
      <c r="A69" s="30" t="s">
        <v>124</v>
      </c>
      <c r="B69" s="22" t="s">
        <v>122</v>
      </c>
      <c r="C69" s="31">
        <v>103657</v>
      </c>
      <c r="D69" s="31">
        <v>911536</v>
      </c>
      <c r="E69" s="32">
        <v>0.11371684716785734</v>
      </c>
      <c r="F69" s="33">
        <v>107717</v>
      </c>
      <c r="G69" s="33">
        <v>913223</v>
      </c>
      <c r="H69" s="34">
        <v>0.11795257018274835</v>
      </c>
      <c r="I69" s="8">
        <v>105495</v>
      </c>
      <c r="J69" s="8">
        <v>883036</v>
      </c>
      <c r="K69" s="35">
        <f t="shared" si="5"/>
        <v>0.11946851543991412</v>
      </c>
      <c r="L69" s="36">
        <f>SUM(L3:L68)</f>
        <v>107590</v>
      </c>
      <c r="M69" s="36">
        <f>SUM(M3:M68)</f>
        <v>886469</v>
      </c>
      <c r="N69" s="40">
        <f t="shared" si="6"/>
        <v>0.12136916237341633</v>
      </c>
      <c r="O69" s="42">
        <f>SUBTOTAL(109,O3:O68)</f>
        <v>111830</v>
      </c>
      <c r="P69" s="42">
        <f>SUBTOTAL(109,P3:P68)</f>
        <v>883248</v>
      </c>
      <c r="Q69" s="46">
        <f t="shared" si="4"/>
        <v>0.12661223121931778</v>
      </c>
    </row>
    <row r="70" spans="1:17" ht="4.5" customHeight="1" x14ac:dyDescent="0.2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</row>
    <row r="71" spans="1:17" ht="33" customHeight="1" x14ac:dyDescent="0.25">
      <c r="A71" s="48" t="s">
        <v>143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</row>
    <row r="72" spans="1:17" s="6" customFormat="1" ht="28.9" customHeight="1" x14ac:dyDescent="0.2">
      <c r="A72" s="49" t="s">
        <v>152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</row>
    <row r="73" spans="1:17" ht="14.45" customHeight="1" x14ac:dyDescent="0.25">
      <c r="A73" s="7" t="s">
        <v>148</v>
      </c>
    </row>
    <row r="74" spans="1:17" x14ac:dyDescent="0.25"/>
  </sheetData>
  <mergeCells count="2">
    <mergeCell ref="A72:N72"/>
    <mergeCell ref="A71:N71"/>
  </mergeCells>
  <printOptions horizontalCentered="1" verticalCentered="1"/>
  <pageMargins left="0.25" right="0.25" top="0.75" bottom="0.75" header="0.3" footer="0.3"/>
  <pageSetup paperSize="5" scale="40" orientation="landscape" r:id="rId1"/>
  <headerFooter>
    <oddHeader>&amp;LStudents with Disabilities Preschool - 12th Grade</oddHeader>
    <oddFooter>&amp;R&amp;P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2018_thru_2022_Membership</vt:lpstr>
      <vt:lpstr>'2018_thru_2022_Membership'!Print_Titles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2022-03-31T18:04:23Z</dcterms:created>
  <dcterms:modified xsi:type="dcterms:W3CDTF">2023-08-25T19:17:49Z</dcterms:modified>
</cp:coreProperties>
</file>