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decolorado-my.sharepoint.com/personal/johnson_b_cde_state_co_us/Documents/Desktop/"/>
    </mc:Choice>
  </mc:AlternateContent>
  <xr:revisionPtr revIDLastSave="0" documentId="8_{2D11AAA5-B31C-4F77-B2FA-8D54649257AA}" xr6:coauthVersionLast="47" xr6:coauthVersionMax="47" xr10:uidLastSave="{00000000-0000-0000-0000-000000000000}"/>
  <bookViews>
    <workbookView xWindow="28680" yWindow="1680" windowWidth="29040" windowHeight="15720" activeTab="1" xr2:uid="{626D0E5E-9555-4AE3-9344-80DC0E36A7EC}"/>
  </bookViews>
  <sheets>
    <sheet name="Introduction &amp; Rating Scale" sheetId="5" r:id="rId1"/>
    <sheet name="Statute Requirements" sheetId="8" r:id="rId2"/>
    <sheet name="Phase 1" sheetId="6" r:id="rId3"/>
    <sheet name="Phase 2" sheetId="9" r:id="rId4"/>
    <sheet name="Ratings Summary" sheetId="10" r:id="rId5"/>
    <sheet name="Final Summary"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6" l="1"/>
  <c r="D126" i="9"/>
  <c r="E6" i="6"/>
  <c r="E5" i="6"/>
  <c r="E4" i="6"/>
  <c r="E3" i="6"/>
  <c r="D6" i="6"/>
  <c r="D5" i="6"/>
  <c r="D4" i="6"/>
  <c r="D3" i="6"/>
  <c r="C6" i="6"/>
  <c r="C5" i="6"/>
  <c r="C4" i="6"/>
  <c r="C3" i="6"/>
  <c r="D7" i="6" l="1"/>
  <c r="D10" i="6"/>
  <c r="D11" i="6"/>
  <c r="D12" i="6"/>
  <c r="D13" i="6" l="1"/>
  <c r="D128" i="9"/>
  <c r="D129" i="9"/>
  <c r="B7" i="11"/>
  <c r="D121" i="9" l="1"/>
  <c r="D122" i="9"/>
  <c r="D124" i="9"/>
  <c r="D125" i="9"/>
  <c r="D130" i="9"/>
  <c r="D131" i="9"/>
  <c r="B9" i="11"/>
  <c r="B27" i="10" l="1"/>
  <c r="D9" i="10" l="1"/>
  <c r="B8" i="11" s="1"/>
  <c r="D8" i="10"/>
  <c r="D7" i="10"/>
  <c r="D114" i="9"/>
  <c r="D115" i="9"/>
  <c r="D113" i="9"/>
  <c r="D111" i="9"/>
  <c r="D110" i="9"/>
  <c r="D116" i="9" s="1"/>
  <c r="B21" i="10" s="1"/>
  <c r="D99" i="9"/>
  <c r="D100" i="9"/>
  <c r="D101" i="9"/>
  <c r="D102" i="9"/>
  <c r="D103" i="9"/>
  <c r="D98" i="9"/>
  <c r="D92" i="9"/>
  <c r="D89" i="9"/>
  <c r="D83" i="9"/>
  <c r="D84" i="9"/>
  <c r="D85" i="9"/>
  <c r="D86" i="9"/>
  <c r="D82" i="9"/>
  <c r="D70" i="9"/>
  <c r="D71" i="9"/>
  <c r="D72" i="9"/>
  <c r="D73" i="9"/>
  <c r="D74" i="9"/>
  <c r="D75" i="9"/>
  <c r="D76" i="9"/>
  <c r="D69" i="9"/>
  <c r="D63" i="9"/>
  <c r="D64" i="9"/>
  <c r="D62" i="9"/>
  <c r="D56" i="9"/>
  <c r="D57" i="9"/>
  <c r="D58" i="9"/>
  <c r="D59" i="9"/>
  <c r="D55" i="9"/>
  <c r="D49" i="9"/>
  <c r="D42" i="9"/>
  <c r="D43" i="9"/>
  <c r="D44" i="9"/>
  <c r="D45" i="9"/>
  <c r="D46" i="9"/>
  <c r="D41" i="9"/>
  <c r="D27" i="9"/>
  <c r="D28" i="9"/>
  <c r="D29" i="9"/>
  <c r="D30" i="9"/>
  <c r="D31" i="9"/>
  <c r="D32" i="9"/>
  <c r="D33" i="9"/>
  <c r="D34" i="9"/>
  <c r="D35" i="9"/>
  <c r="D26" i="9"/>
  <c r="D36" i="9" l="1"/>
  <c r="B15" i="10" s="1"/>
  <c r="D93" i="9"/>
  <c r="B19" i="10" s="1"/>
  <c r="D77" i="9"/>
  <c r="B18" i="10" s="1"/>
  <c r="D65" i="9"/>
  <c r="B17" i="10" s="1"/>
  <c r="D104" i="9"/>
  <c r="B20" i="10" s="1"/>
  <c r="D50" i="9"/>
  <c r="B16" i="10" s="1"/>
  <c r="D15" i="9"/>
  <c r="D16" i="9"/>
  <c r="D17" i="9"/>
  <c r="D18" i="9"/>
  <c r="D19" i="9"/>
  <c r="D20" i="9"/>
  <c r="D21" i="9"/>
  <c r="D14" i="9"/>
  <c r="D5" i="9"/>
  <c r="D6" i="9"/>
  <c r="D7" i="9"/>
  <c r="D8" i="9"/>
  <c r="D4" i="9"/>
  <c r="D5" i="8"/>
  <c r="D6" i="8"/>
  <c r="D7" i="8"/>
  <c r="D8" i="8"/>
  <c r="D20" i="6"/>
  <c r="D21" i="6"/>
  <c r="D22" i="6"/>
  <c r="D23" i="6"/>
  <c r="D24" i="6" s="1"/>
  <c r="D19" i="6"/>
  <c r="D17" i="6"/>
  <c r="D18" i="6"/>
  <c r="D16" i="6"/>
  <c r="D22" i="9" l="1"/>
  <c r="B14" i="10" s="1"/>
  <c r="D9" i="9"/>
  <c r="B13" i="10" s="1"/>
  <c r="C8" i="10" l="1"/>
</calcChain>
</file>

<file path=xl/sharedStrings.xml><?xml version="1.0" encoding="utf-8"?>
<sst xmlns="http://schemas.openxmlformats.org/spreadsheetml/2006/main" count="278" uniqueCount="192">
  <si>
    <t>READ Act</t>
  </si>
  <si>
    <t>Review Support - Rubric</t>
  </si>
  <si>
    <t>Phase 1: Key Elements and Features of Scientifically-Based Reading Instruction</t>
  </si>
  <si>
    <t>Rating</t>
  </si>
  <si>
    <t>Score</t>
  </si>
  <si>
    <t>Evidence/Feedback</t>
  </si>
  <si>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</si>
  <si>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</si>
  <si>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Total Met Section D:</t>
  </si>
  <si>
    <t>out of 6</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</si>
  <si>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</si>
  <si>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</si>
  <si>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</si>
  <si>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</si>
  <si>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</si>
  <si>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</si>
  <si>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r>
      <t xml:space="preserve">Opportunities are provided for ongoing support (e.g. coaching, immediate feedback, presenter provides contact information, etc.)
</t>
    </r>
    <r>
      <rPr>
        <i/>
        <sz val="11"/>
        <color rgb="FF000000"/>
        <rFont val="Calibri"/>
        <family val="2"/>
        <scheme val="minor"/>
      </rPr>
      <t>If scoring an online PD, give full credit for this component and write “does not apply - online PD” in the Evidence/Feedback section of the rubric.</t>
    </r>
  </si>
  <si>
    <t>Total Met Section E:</t>
  </si>
  <si>
    <t>out of 16</t>
  </si>
  <si>
    <t>Must be a minimum of 45 hours</t>
  </si>
  <si>
    <r>
      <t xml:space="preserve">Includes rigorous evaluations of learning throughout the course. </t>
    </r>
    <r>
      <rPr>
        <i/>
        <sz val="12"/>
        <color rgb="FF000000"/>
        <rFont val="Calibri"/>
        <family val="2"/>
        <scheme val="minor"/>
      </rPr>
      <t>(e.g. true/false, multiple choice, short answer, essay, etc.) </t>
    </r>
  </si>
  <si>
    <t>Includes a rigorous end of course assessment. </t>
  </si>
  <si>
    <r>
      <t xml:space="preserve">Includes process for documentation of successful completion of the course and end of course assessment </t>
    </r>
    <r>
      <rPr>
        <i/>
        <sz val="12"/>
        <color rgb="FF000000"/>
        <rFont val="Calibri"/>
        <family val="2"/>
        <scheme val="minor"/>
      </rPr>
      <t>(e.g. certificate, data pull, etc.) </t>
    </r>
  </si>
  <si>
    <t>Decision:</t>
  </si>
  <si>
    <r>
      <t xml:space="preserve">Minimum Statute and Rule Requirements
</t>
    </r>
    <r>
      <rPr>
        <i/>
        <sz val="10"/>
        <color rgb="FFFFFFFF"/>
        <rFont val="Calibri"/>
        <family val="2"/>
        <scheme val="minor"/>
      </rPr>
      <t>The professional development must meet all minimum statute and rule requirements to move forward with the review.</t>
    </r>
  </si>
  <si>
    <t xml:space="preserve">
</t>
  </si>
  <si>
    <t>out of 8</t>
  </si>
  <si>
    <t>Minimum Statute and State Board Rule Requirements</t>
  </si>
  <si>
    <t>Criteria: To move forward, all components above must be marked as “met”.</t>
  </si>
  <si>
    <t>Includes instruction in strategies that are evidence-based and grounded in solid research of proven effectiveness.</t>
  </si>
  <si>
    <t>Criteria</t>
  </si>
  <si>
    <t>Rating Summary</t>
  </si>
  <si>
    <t xml:space="preserve">Total Points: </t>
  </si>
  <si>
    <t>Phase 2: Alignment to Colorado Teacher Standards</t>
  </si>
  <si>
    <t>Documented and proven theories of child development and learning as appropriate for all learners including, but not limited to, exceptional and linguistically diverse learners. </t>
  </si>
  <si>
    <t>Differentiated instructional strategies that address stages of individual development.</t>
  </si>
  <si>
    <t>Differentiated instructional strategies that address language diversity and exceptionality</t>
  </si>
  <si>
    <t>Family and culture influences that affect students’ learning and academic progress.</t>
  </si>
  <si>
    <t>Economic and societal influences that affect students' learning and academic progress.</t>
  </si>
  <si>
    <t>Notes:</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</si>
  <si>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</si>
  <si>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</si>
  <si>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</si>
  <si>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Basic principles of test construction including reliability, validity, norm-referencing and criterion-referencing. </t>
  </si>
  <si>
    <t>The principles of progress monitoring and the use of graphs to indicate progress. </t>
  </si>
  <si>
    <t>The range of skills typically assessed in terms of phonological skills, decoding skills, oral reading skills, spelling and writing. </t>
  </si>
  <si>
    <t>The content and purposes of the most common diagnostic tests used by psychologists and educational evaluators. </t>
  </si>
  <si>
    <t>out of 10</t>
  </si>
  <si>
    <t>Section D: Reading Development Theory 
The professional development:
*gray shaded criterion must be "met" in order to receive credit for this section.</t>
  </si>
  <si>
    <t>Section E: Professional Development Model &amp; Delivery
*gray shaded criterion must be "met" in order to receive credit for this section.</t>
  </si>
  <si>
    <t xml:space="preserve">All sections shaded gray are marked as met: </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</si>
  <si>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</si>
  <si>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</si>
  <si>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</si>
  <si>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</si>
  <si>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</si>
  <si>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cultural values).</t>
  </si>
  <si>
    <t>The known causal relationship among phonological skill, phonic decoding, spelling, accurate and automatic word recognition, text reading fluency, background knowledge, verbal reasoning skill, vocabulary, reading comprehension and writing.</t>
  </si>
  <si>
    <t>Reasonable goals and expectations for learners at various stages of reading and writing development.</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</si>
  <si>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</si>
  <si>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</si>
  <si>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</si>
  <si>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</si>
  <si>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</si>
  <si>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The phonological features of a second language, such as Spanish, and how they interfere with English pronunciation and phonics. </t>
  </si>
  <si>
    <r>
      <t>STRUCTURE OF LANGUAGE - Phonology|</t>
    </r>
    <r>
      <rPr>
        <b/>
        <sz val="10"/>
        <color rgb="FF000000"/>
        <rFont val="Calibri"/>
        <family val="2"/>
        <scheme val="minor"/>
      </rPr>
      <t>1 CCR 301-101, 4.02(6) </t>
    </r>
  </si>
  <si>
    <t>Identification, pronunciation, classification and comparison of the consonant and vowel phonemes of English.</t>
  </si>
  <si>
    <t>Total  earned points for Section L:</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</si>
  <si>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</si>
  <si>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</si>
  <si>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</si>
  <si>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</si>
  <si>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</si>
  <si>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r>
      <t>STRUCTURE OF LANGUAGE - Orthography|</t>
    </r>
    <r>
      <rPr>
        <b/>
        <sz val="10"/>
        <color rgb="FF000000"/>
        <rFont val="Calibri"/>
        <family val="2"/>
        <scheme val="minor"/>
      </rPr>
      <t>1 CCR 301-101, 4.02(6) </t>
    </r>
  </si>
  <si>
    <t>The broad outline of historical influences on English spelling patterns, especially Anglo-Saxon, Latin (romance) and Greek.</t>
  </si>
  <si>
    <t>Defining grapheme as a functional correspondence unit or representation of a phoneme.</t>
  </si>
  <si>
    <t>Total  earned points for Section M:</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</si>
  <si>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</si>
  <si>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</si>
  <si>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</si>
  <si>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</si>
  <si>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</si>
  <si>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</si>
  <si>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</si>
  <si>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Minimum points needed to pass section N:  13/16</t>
  </si>
  <si>
    <t>Total  earned points for Section N:</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</si>
  <si>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</si>
  <si>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</si>
  <si>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</si>
  <si>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</si>
  <si>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</si>
  <si>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r>
      <t>STRUCTURE OF LANGUAGE - Semantics|</t>
    </r>
    <r>
      <rPr>
        <b/>
        <sz val="10"/>
        <color rgb="FF000000"/>
        <rFont val="Calibri"/>
        <family val="2"/>
        <scheme val="minor"/>
      </rPr>
      <t>1 CCR 301-101, 4.02(6) </t>
    </r>
  </si>
  <si>
    <t>Examples of meaningful word relationships or semantic organization.</t>
  </si>
  <si>
    <r>
      <t>STRUCTURE OF LANGUAGE - Morphology|</t>
    </r>
    <r>
      <rPr>
        <b/>
        <sz val="10"/>
        <color rgb="FF000000"/>
        <rFont val="Calibri"/>
        <family val="2"/>
        <scheme val="minor"/>
      </rPr>
      <t>1 CCR 301-101, 4.02(6) </t>
    </r>
  </si>
  <si>
    <t>Common morphemes in English, including Anglo Saxon compounds, inflectional suffixes, and derivational suffixes; Latin-based prefixes, roots and derivational suffixes; and Greek-based combining forms.</t>
  </si>
  <si>
    <t>Total  earned points for Section O:</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</si>
  <si>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</si>
  <si>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</si>
  <si>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</si>
  <si>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</si>
  <si>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</si>
  <si>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</si>
  <si>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Total  earned points for Section P:</t>
  </si>
  <si>
    <t>Syntax</t>
  </si>
  <si>
    <t>Defining and distinguishing among phrases, dependent clauses, and independent clauses in sentence structure. </t>
  </si>
  <si>
    <t>The parts of speech and grammatical role of a word in a sentence.</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</si>
  <si>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</si>
  <si>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</si>
  <si>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</si>
  <si>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</si>
  <si>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Total  earned points for Section Q:</t>
  </si>
  <si>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</si>
  <si>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</si>
  <si>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</si>
  <si>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</si>
  <si>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</si>
  <si>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</si>
  <si>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</si>
  <si>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Total  earned points for Section R:</t>
  </si>
  <si>
    <r>
      <t xml:space="preserve">Phases in the typical developmental progression of oral language (semantic, syntactic, pragmatic); phonological skill; printed word recognition; spelling; reading fluency; reading comprehension; and written expression.
</t>
    </r>
    <r>
      <rPr>
        <i/>
        <sz val="11"/>
        <color rgb="FF000000"/>
        <rFont val="Calibri"/>
        <family val="2"/>
        <scheme val="minor"/>
      </rPr>
      <t>(Do not penalize if written expression is the only component missing.)</t>
    </r>
  </si>
  <si>
    <r>
      <t xml:space="preserve">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t>
    </r>
    <r>
      <rPr>
        <i/>
        <sz val="11"/>
        <color rgb="FF000000"/>
        <rFont val="Calibri"/>
        <family val="2"/>
        <scheme val="minor"/>
      </rPr>
      <t>(Do not penalize if written expression is the only component missing.)</t>
    </r>
  </si>
  <si>
    <t>Common orthographic rules and patterns in English, including:
• the difference between “high frequency” and “irregular” words.
• the six basic syllable types in English spelling.</t>
  </si>
  <si>
    <r>
      <t xml:space="preserve">Examples of text at a student’s frustration, instructional and independent reading level. 
</t>
    </r>
    <r>
      <rPr>
        <i/>
        <sz val="11"/>
        <color rgb="FF000000"/>
        <rFont val="Calibri"/>
        <family val="2"/>
        <scheme val="minor"/>
      </rPr>
      <t>(Selecting text at an appropriate level of accuracy and difficulty to support students in building fluency.)</t>
    </r>
  </si>
  <si>
    <r>
      <t xml:space="preserve">Interpreting measures of reading comprehension and written expression to make appropriate instructional recommendations.
</t>
    </r>
    <r>
      <rPr>
        <i/>
        <sz val="11"/>
        <color rgb="FF000000"/>
        <rFont val="Calibri"/>
        <family val="2"/>
        <scheme val="minor"/>
      </rPr>
      <t xml:space="preserve"> (e.g. information a teacher can glean from a student’s writing to inform their instruction)</t>
    </r>
  </si>
  <si>
    <t>out of 20</t>
  </si>
  <si>
    <t>out of 14</t>
  </si>
  <si>
    <t>out of 12</t>
  </si>
  <si>
    <t>Ratings Summary</t>
  </si>
  <si>
    <t>Section</t>
  </si>
  <si>
    <t>Point Total</t>
  </si>
  <si>
    <t>ouf of 16</t>
  </si>
  <si>
    <t>8 - 10 Points= Met
0 - 7 Points = Not Met</t>
  </si>
  <si>
    <t>13 - 16 Points = Met
0 - 12 Points = Not Met</t>
  </si>
  <si>
    <t>16 - 20 Points = Met
0 - 15 Points = Not Met</t>
  </si>
  <si>
    <t>11 - 14 Points = Met
0 - 10 Points = Not Met</t>
  </si>
  <si>
    <t>10 - 12 Points = Met
0 - 9 Points = Not Met</t>
  </si>
  <si>
    <t>Decision</t>
  </si>
  <si>
    <t>Phase 1</t>
  </si>
  <si>
    <t>Phase 2</t>
  </si>
  <si>
    <t>Review Summary</t>
  </si>
  <si>
    <r>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t>
    </r>
    <r>
      <rPr>
        <i/>
        <sz val="12"/>
        <color rgb="FF000000"/>
        <rFont val="Calibri"/>
        <family val="2"/>
        <scheme val="minor"/>
      </rPr>
      <t xml:space="preserve">(Note in the feedback section if </t>
    </r>
    <r>
      <rPr>
        <b/>
        <i/>
        <sz val="12"/>
        <color rgb="FF000000"/>
        <rFont val="Calibri"/>
        <family val="2"/>
        <scheme val="minor"/>
      </rPr>
      <t>not</t>
    </r>
    <r>
      <rPr>
        <i/>
        <sz val="12"/>
        <color rgb="FF000000"/>
        <rFont val="Calibri"/>
        <family val="2"/>
        <scheme val="minor"/>
      </rPr>
      <t xml:space="preserve"> included, but do not mark as not met if author and citations are not included).</t>
    </r>
    <r>
      <rPr>
        <sz val="12"/>
        <color rgb="FF000000"/>
        <rFont val="Calibri"/>
        <family val="2"/>
        <scheme val="minor"/>
      </rPr>
      <t xml:space="preserve">
</t>
    </r>
  </si>
  <si>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</si>
  <si>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Items below will receive a score but the score will not be included in final decision.</t>
  </si>
  <si>
    <t>Statute Requirements</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</si>
  <si>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</si>
  <si>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</si>
  <si>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</si>
  <si>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Written Expression</t>
  </si>
  <si>
    <t>Section C: Minimum Statute and Rule Requirements
*gray shaded criterion must be “met” in order to receive credit for this section.</t>
  </si>
  <si>
    <r>
      <t xml:space="preserve">The Colorado Reading to Ensure Academic Development Act (READ Act) focuses on early literacy development for all students in kindergarten through third grade and especially for students at risk of not reaching grade-level proficiency in reading by the end of third grade.   Included in the READ Act is  a requirement that, by the beginning of the 2021-22 school year and continuing for each school year thereafter, each Local Education Provider (LEP) that receives per-pupil intervention money or a grant through the early literacy grant program in any budget year starting with the 2019-20 budget year shall ensure that each teacher employed to teach kindergarten or any of grades one through three successfully completes or has successfully completed evidence-based training in teaching reading as described in C.R.S. 22-7-1208(6)(a).
A teacher is deemed to have successfully completed evidenced-based training in teaching reading if evidence is submitted that the teacher passed a CDE-approved undergraduate or graduate reading course and passed the end of course assessment of learning.
Educator Preparation Program courses submitted must meet </t>
    </r>
    <r>
      <rPr>
        <u/>
        <sz val="11"/>
        <color theme="1"/>
        <rFont val="Calibri"/>
        <family val="2"/>
        <scheme val="minor"/>
      </rPr>
      <t>all</t>
    </r>
    <r>
      <rPr>
        <sz val="11"/>
        <color theme="1"/>
        <rFont val="Calibri"/>
        <family val="2"/>
        <scheme val="minor"/>
      </rPr>
      <t xml:space="preserve"> the minimum statute requirements listed  below to move forward for review.  If the course does not meet the minimum statute requirements, the review will be stopped and the Educator Preparation Program will be notified that the course has not met the requirements to be approved for teacher fulfillment of this training requirement.</t>
    </r>
    <r>
      <rPr>
        <i/>
        <sz val="11"/>
        <color theme="1"/>
        <rFont val="Calibri"/>
        <family val="2"/>
        <scheme val="minor"/>
      </rPr>
      <t xml:space="preserve">
</t>
    </r>
    <r>
      <rPr>
        <sz val="11"/>
        <color theme="1"/>
        <rFont val="Calibri"/>
        <family val="2"/>
        <scheme val="minor"/>
      </rPr>
      <t xml:space="preserve">
</t>
    </r>
    <r>
      <rPr>
        <sz val="11"/>
        <color rgb="FFFF0000"/>
        <rFont val="Calibri"/>
        <family val="2"/>
        <scheme val="minor"/>
      </rPr>
      <t>(Rubric on next tab)</t>
    </r>
  </si>
  <si>
    <t>If the Educator Preparation Program course meets the minimum statute requirements above, the course will be reviewed utilizing a rubric designed in two phases. In Phase 1, expert reviewers will evaluate the course on the key elements and features of scientifically-based reading instruction and best practices in professional learning  including:
• research alignment and effectiveness
• elements of effective professional development
• related elements
Courses that meet criteria in Phase 1 of the rubric will move on to Phase 2.  Phase 2 review involves evaluating the extent to which the course implements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Educator Preparation Program courses that meet the criteria in phase 1 will move forward to phase 2.  Each section in phase 2 has a minimum threshold for points that must be reached in order to receive credit for the section.  All sections must meet the minimum point requirements in phase 2 of the review in order to be considered for approval.</t>
  </si>
  <si>
    <t>K-3 Teacher Training Requirement</t>
  </si>
  <si>
    <t>Educator Preparation Program Course Review</t>
  </si>
  <si>
    <t>Minimum points needed to pass section J:  8/10</t>
  </si>
  <si>
    <t>Minimum points needed to pass section K: 13/16  </t>
  </si>
  <si>
    <t>Minimum points needed to pass section L:  16/20</t>
  </si>
  <si>
    <t>Total earned points for 
Section J:</t>
  </si>
  <si>
    <t>Total  earned points for 
Section K:</t>
  </si>
  <si>
    <t>Minimum points needed to pass section M:  11/14</t>
  </si>
  <si>
    <t>Minimum points needed to pass section O:  13/16</t>
  </si>
  <si>
    <t>Minimum points needed to pass section P:  11/14</t>
  </si>
  <si>
    <t>Minimum points needed to pass section Q: 10/12  </t>
  </si>
  <si>
    <t>Minimum points needed to pass section R:  8/10</t>
  </si>
  <si>
    <t>Total  earned points for Section S:</t>
  </si>
  <si>
    <t>Section J: CHILD DEVELOPMENT</t>
  </si>
  <si>
    <t>Section K:  ADMINISTRATION AND INTERPRETATION OF ASSESSMENTS</t>
  </si>
  <si>
    <t>Section  L: LITERACY DEVELOPMENT</t>
  </si>
  <si>
    <t>Section M:  PHONOLOGY DEVELOPMENT</t>
  </si>
  <si>
    <t>Section N: PHONICS AND WORD RECOGNITION DEVELOPMENT</t>
  </si>
  <si>
    <t>Section O: FLUENCY DEVELOPMENT</t>
  </si>
  <si>
    <t>Section P: VOCABULARY DEVELOPMENT</t>
  </si>
  <si>
    <t>Section Q: TEXT COMPREHENSION DEVELOPMENT</t>
  </si>
  <si>
    <t xml:space="preserve">Section R: STRUCTURE OF LANGUAGE </t>
  </si>
  <si>
    <t>All sections J-R met the minimum point criteria</t>
  </si>
  <si>
    <r>
      <t xml:space="preserve">Section S: HANDWRITING and SPELLING
</t>
    </r>
    <r>
      <rPr>
        <b/>
        <i/>
        <sz val="10"/>
        <color rgb="FF000000"/>
        <rFont val="Calibri"/>
        <family val="2"/>
        <scheme val="minor"/>
      </rPr>
      <t>These skills would strengthen the professional development for teaching K-3 literacy; however, these will not limit overall approval due to 1-CCR-301-92, 13.01(C).</t>
    </r>
  </si>
  <si>
    <t>Section J: CHILD DEVELOPMENT
At a minimum, the application provides evidence that the course provides instruction in:</t>
  </si>
  <si>
    <t xml:space="preserve">Section K:  ADMINISTRATION AND INTERPRETATION OF ASSESSMENTS| 1 CCR 301-101, 4.02(7) 
At a minimum, the application provides evidence that the course provides instruction in:
</t>
  </si>
  <si>
    <t>Section  L: LITERACY DEVELOPMENT|1 CCR 301-101, 4.02(5)
At a minimum, the application provides evidence that the course provides instruction in: </t>
  </si>
  <si>
    <t xml:space="preserve">Section M:  PHONOLOGY DEVELOPMENT|1 CCR 301-101, 4.02(8) 
At a minimum, the application provides evidence that the course provides instruction in:
</t>
  </si>
  <si>
    <t>At a minimum, the application provides evidence that the course provides instruction in:</t>
  </si>
  <si>
    <t>Section N: PHONICS AND WORD RECOGNITION DEVELOPMENT|1 CCR 301-101, 4.02(9)
At a minimum, the application provides evidence that the course provides instruction in:</t>
  </si>
  <si>
    <t>Section O: FLUENCY DEVELOPMENT|1 CCR 301-101, 4.02(10) 
At a minimum, the application provides evidence that the course provides instruction in:</t>
  </si>
  <si>
    <t>Section P: VOCABULARY DEVELOPMENT|1 CCR 301-101, 4.02(11) 
At a minimum, the application provides evidence that the course provides instruction in:</t>
  </si>
  <si>
    <t>Section Q: TEXT COMPREHENSION DEVELOPMENT|1 CCR 301-101, 4.02(12) 
At a minimum, the application provides evidence that the course provides instruction in:</t>
  </si>
  <si>
    <t>Section R: STRUCTURE OF LANGUAGE - Additional|1 CCR 301-101, 4.02(6) 
At a minimum, the application provides evidence that the course provides instruction in:</t>
  </si>
  <si>
    <r>
      <t xml:space="preserve">Section S: HANDWRITING, SPELLING, and WRITTEN EXPRESSION|1 CCR 301-101, 4.02(13) 
At a minimum, the application provides evidence that the course provides instruction in:
</t>
    </r>
    <r>
      <rPr>
        <b/>
        <i/>
        <sz val="11"/>
        <color rgb="FFFFFF00"/>
        <rFont val="Calibri"/>
        <family val="2"/>
        <scheme val="minor"/>
      </rPr>
      <t>These skills would strengthen the course for teaching K-3 literacy; however, the criteria below will not limit overall approval due to 1-CCR-301-92, 13.01(C).</t>
    </r>
  </si>
  <si>
    <t>Educator Preparation Program Course Final Summary</t>
  </si>
  <si>
    <t>Name of Educator Preparation Program:</t>
  </si>
  <si>
    <t>Course Title:</t>
  </si>
  <si>
    <t>Total Met Section C:</t>
  </si>
  <si>
    <t>To move forward, a program must be marked as "Met" in all sections shaded gray as well as receive a score of 24 points or higher.</t>
  </si>
  <si>
    <t>To move forward, a course must be marked as "Met" in all sections shaded gray as well as receive a score of 24 points or higher.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</si>
</sst>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i/>
      <sz val="12"/>
      <color rgb="FF000000"/>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sz val="12"/>
      <color theme="0"/>
      <name val="Calibri"/>
      <family val="2"/>
      <scheme val="minor"/>
    </font>
    <font>
      <b/>
      <i/>
      <sz val="12"/>
      <color rgb="FF00000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sz val="11"/>
      <name val="Calibri"/>
      <family val="2"/>
      <scheme val="minor"/>
    </font>
  </fonts>
  <fills count="9">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s>
  <borders count="2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thick">
        <color rgb="FF000000"/>
      </right>
      <top style="medium">
        <color rgb="FF000000"/>
      </top>
      <bottom/>
      <diagonal/>
    </border>
    <border>
      <left style="medium">
        <color rgb="FF000000"/>
      </left>
      <right style="thick">
        <color rgb="FF000000"/>
      </right>
      <top/>
      <bottom style="medium">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80">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1" fillId="0" borderId="0" xfId="0" applyFont="1"/>
    <xf numFmtId="0" fontId="0" fillId="0" borderId="0" xfId="0" applyAlignment="1">
      <alignment horizontal="center"/>
    </xf>
    <xf numFmtId="0" fontId="0" fillId="0" borderId="8" xfId="0" applyBorder="1"/>
    <xf numFmtId="0" fontId="0" fillId="0" borderId="9" xfId="0" applyBorder="1"/>
    <xf numFmtId="0" fontId="2" fillId="3" borderId="6" xfId="0" applyFont="1" applyFill="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left"/>
    </xf>
    <xf numFmtId="0" fontId="2" fillId="0" borderId="6" xfId="0" applyFont="1" applyBorder="1" applyAlignment="1">
      <alignment horizontal="center" vertical="center" wrapText="1"/>
    </xf>
    <xf numFmtId="0" fontId="0" fillId="0" borderId="10" xfId="0" applyBorder="1" applyAlignment="1">
      <alignment horizontal="center" vertical="center"/>
    </xf>
    <xf numFmtId="0" fontId="9" fillId="2" borderId="9" xfId="0" applyFont="1" applyFill="1" applyBorder="1" applyAlignment="1">
      <alignment vertical="center" wrapText="1"/>
    </xf>
    <xf numFmtId="0" fontId="9" fillId="2" borderId="7" xfId="0" applyFont="1" applyFill="1" applyBorder="1" applyAlignment="1">
      <alignment vertical="center" wrapText="1"/>
    </xf>
    <xf numFmtId="0" fontId="13" fillId="0" borderId="0" xfId="0" applyFont="1" applyAlignment="1">
      <alignment horizontal="left"/>
    </xf>
    <xf numFmtId="0" fontId="13" fillId="0" borderId="0" xfId="0" applyFont="1"/>
    <xf numFmtId="0" fontId="16" fillId="2" borderId="8" xfId="0" applyFont="1" applyFill="1" applyBorder="1" applyAlignment="1">
      <alignment vertical="center" wrapText="1"/>
    </xf>
    <xf numFmtId="0" fontId="9" fillId="2" borderId="8" xfId="0" applyFont="1" applyFill="1" applyBorder="1" applyAlignment="1">
      <alignment horizontal="center" vertical="center" wrapText="1"/>
    </xf>
    <xf numFmtId="0" fontId="9" fillId="2" borderId="8" xfId="0" applyFont="1" applyFill="1" applyBorder="1" applyAlignment="1">
      <alignment vertical="center" wrapText="1"/>
    </xf>
    <xf numFmtId="0" fontId="0" fillId="0" borderId="0" xfId="0" applyAlignment="1">
      <alignment horizontal="left" vertical="center"/>
    </xf>
    <xf numFmtId="0" fontId="0" fillId="0" borderId="7" xfId="0" applyBorder="1" applyAlignment="1">
      <alignment horizontal="center"/>
    </xf>
    <xf numFmtId="0" fontId="0" fillId="0" borderId="8" xfId="0" applyBorder="1" applyAlignment="1">
      <alignment horizontal="center" vertical="center"/>
    </xf>
    <xf numFmtId="0" fontId="0" fillId="0" borderId="8" xfId="0" applyBorder="1" applyAlignment="1">
      <alignment horizontal="left" vertical="center"/>
    </xf>
    <xf numFmtId="0" fontId="0" fillId="0" borderId="8" xfId="0" applyBorder="1" applyAlignment="1">
      <alignment horizontal="right"/>
    </xf>
    <xf numFmtId="0" fontId="0" fillId="0" borderId="9" xfId="0" applyBorder="1" applyAlignment="1">
      <alignment horizontal="right" vertical="center"/>
    </xf>
    <xf numFmtId="0" fontId="0" fillId="0" borderId="9" xfId="0" applyBorder="1" applyAlignment="1">
      <alignment horizontal="center" vertical="center"/>
    </xf>
    <xf numFmtId="0" fontId="17" fillId="0" borderId="7" xfId="0" applyFont="1" applyBorder="1" applyAlignment="1">
      <alignment horizontal="center"/>
    </xf>
    <xf numFmtId="0" fontId="13" fillId="0" borderId="8" xfId="0" applyFont="1" applyBorder="1" applyAlignment="1">
      <alignment horizontal="right"/>
    </xf>
    <xf numFmtId="0" fontId="13" fillId="0" borderId="9" xfId="0" applyFont="1" applyBorder="1" applyAlignment="1">
      <alignment horizontal="right" vertical="center"/>
    </xf>
    <xf numFmtId="0" fontId="13" fillId="0" borderId="8" xfId="0" applyFont="1" applyBorder="1" applyAlignment="1">
      <alignment horizontal="left" vertical="center"/>
    </xf>
    <xf numFmtId="0" fontId="17" fillId="0" borderId="9" xfId="0" applyFont="1" applyBorder="1"/>
    <xf numFmtId="0" fontId="17" fillId="0" borderId="0" xfId="0" applyFont="1"/>
    <xf numFmtId="0" fontId="0" fillId="0" borderId="18" xfId="0" applyBorder="1" applyAlignment="1">
      <alignment vertical="top" wrapText="1"/>
    </xf>
    <xf numFmtId="0" fontId="4" fillId="0" borderId="18" xfId="0" applyFont="1" applyBorder="1" applyAlignment="1">
      <alignment horizontal="center" vertical="center" wrapText="1"/>
    </xf>
    <xf numFmtId="0" fontId="4" fillId="8" borderId="2" xfId="0" applyFont="1" applyFill="1" applyBorder="1" applyAlignment="1">
      <alignment vertical="center"/>
    </xf>
    <xf numFmtId="0" fontId="4" fillId="8" borderId="14" xfId="0" applyFont="1" applyFill="1" applyBorder="1" applyAlignment="1">
      <alignment vertical="center"/>
    </xf>
    <xf numFmtId="0" fontId="4" fillId="8" borderId="3" xfId="0" applyFont="1" applyFill="1" applyBorder="1" applyAlignment="1">
      <alignment vertical="center"/>
    </xf>
    <xf numFmtId="0" fontId="4" fillId="8" borderId="4" xfId="0" applyFont="1" applyFill="1" applyBorder="1" applyAlignment="1">
      <alignment vertical="center"/>
    </xf>
    <xf numFmtId="0" fontId="4" fillId="8" borderId="13" xfId="0" applyFont="1" applyFill="1" applyBorder="1" applyAlignment="1">
      <alignment vertical="center"/>
    </xf>
    <xf numFmtId="0" fontId="4" fillId="8" borderId="5" xfId="0" applyFont="1" applyFill="1" applyBorder="1" applyAlignment="1">
      <alignment vertical="center"/>
    </xf>
    <xf numFmtId="0" fontId="4" fillId="8" borderId="4" xfId="0" applyFont="1" applyFill="1" applyBorder="1" applyAlignment="1">
      <alignment horizontal="left" vertical="center"/>
    </xf>
    <xf numFmtId="0" fontId="4" fillId="8" borderId="13" xfId="0" applyFont="1" applyFill="1" applyBorder="1" applyAlignment="1">
      <alignment horizontal="left" vertical="center"/>
    </xf>
    <xf numFmtId="0" fontId="4" fillId="8" borderId="5" xfId="0" applyFont="1" applyFill="1" applyBorder="1" applyAlignment="1">
      <alignment horizontal="left" vertical="center"/>
    </xf>
    <xf numFmtId="0" fontId="4" fillId="8" borderId="14" xfId="0" applyFont="1" applyFill="1" applyBorder="1" applyAlignment="1">
      <alignment horizontal="left" vertical="center"/>
    </xf>
    <xf numFmtId="0" fontId="4" fillId="8" borderId="2" xfId="0" applyFont="1" applyFill="1" applyBorder="1" applyAlignment="1">
      <alignment horizontal="left" vertical="center"/>
    </xf>
    <xf numFmtId="0" fontId="4" fillId="8" borderId="3" xfId="0" applyFont="1" applyFill="1" applyBorder="1" applyAlignment="1">
      <alignment horizontal="left"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4" fillId="8" borderId="8" xfId="0" applyFont="1" applyFill="1" applyBorder="1" applyAlignment="1">
      <alignment horizontal="center" vertical="center"/>
    </xf>
    <xf numFmtId="0" fontId="18" fillId="0" borderId="18" xfId="0" applyFont="1" applyBorder="1" applyAlignment="1">
      <alignment horizontal="center" vertical="center" wrapText="1"/>
    </xf>
    <xf numFmtId="0" fontId="12" fillId="0" borderId="22" xfId="0" applyFont="1" applyBorder="1"/>
    <xf numFmtId="0" fontId="0" fillId="0" borderId="23" xfId="0" applyBorder="1"/>
    <xf numFmtId="0" fontId="0" fillId="0" borderId="24" xfId="0" applyBorder="1"/>
    <xf numFmtId="0" fontId="13" fillId="0" borderId="23" xfId="0" applyFont="1" applyBorder="1" applyAlignment="1">
      <alignment horizontal="center" vertical="center"/>
    </xf>
    <xf numFmtId="0" fontId="0" fillId="0" borderId="23" xfId="0" applyBorder="1" applyAlignment="1">
      <alignment horizontal="center" vertical="center"/>
    </xf>
    <xf numFmtId="0" fontId="0" fillId="0" borderId="0" xfId="0" applyAlignment="1">
      <alignment horizontal="left" vertical="top" wrapText="1"/>
    </xf>
    <xf numFmtId="0" fontId="0" fillId="0" borderId="10"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13" fillId="0" borderId="10" xfId="0" applyFont="1" applyBorder="1" applyProtection="1">
      <protection locked="0"/>
    </xf>
    <xf numFmtId="0" fontId="0" fillId="0" borderId="6" xfId="0" applyBorder="1" applyAlignment="1" applyProtection="1">
      <alignment vertical="top" wrapText="1"/>
      <protection locked="0"/>
    </xf>
    <xf numFmtId="0" fontId="2" fillId="0" borderId="6" xfId="0" applyFont="1" applyBorder="1" applyAlignment="1" applyProtection="1">
      <alignment horizontal="center" vertical="center"/>
      <protection locked="0"/>
    </xf>
    <xf numFmtId="0" fontId="4" fillId="0" borderId="18"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2" fillId="0" borderId="6" xfId="0" applyFont="1" applyBorder="1" applyAlignment="1" applyProtection="1">
      <alignment horizontal="center" vertical="center" wrapText="1"/>
      <protection locked="0"/>
    </xf>
    <xf numFmtId="0" fontId="0" fillId="5" borderId="6" xfId="0" applyFill="1" applyBorder="1" applyAlignment="1" applyProtection="1">
      <alignment vertical="top" wrapText="1"/>
      <protection locked="0"/>
    </xf>
    <xf numFmtId="0" fontId="2" fillId="3" borderId="6"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wrapText="1"/>
      <protection locked="0"/>
    </xf>
    <xf numFmtId="0" fontId="0" fillId="3" borderId="6" xfId="0" applyFill="1" applyBorder="1" applyAlignment="1" applyProtection="1">
      <alignment vertical="top" wrapText="1"/>
      <protection locked="0"/>
    </xf>
    <xf numFmtId="0" fontId="2" fillId="0" borderId="2" xfId="0" applyFont="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0" fillId="0" borderId="3" xfId="0" applyBorder="1" applyAlignment="1" applyProtection="1">
      <alignment vertical="top" wrapText="1"/>
      <protection locked="0"/>
    </xf>
    <xf numFmtId="0" fontId="0" fillId="5" borderId="3" xfId="0" applyFill="1" applyBorder="1" applyAlignment="1" applyProtection="1">
      <alignment vertical="top" wrapText="1"/>
      <protection locked="0"/>
    </xf>
    <xf numFmtId="0" fontId="0" fillId="5" borderId="11" xfId="0" applyFill="1" applyBorder="1" applyAlignment="1" applyProtection="1">
      <alignment vertical="top" wrapText="1"/>
      <protection locked="0"/>
    </xf>
    <xf numFmtId="0" fontId="0" fillId="0" borderId="8" xfId="0"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2" fillId="6" borderId="6" xfId="0" applyFont="1" applyFill="1" applyBorder="1" applyAlignment="1" applyProtection="1">
      <alignment horizontal="center" vertical="center" wrapText="1"/>
      <protection locked="0"/>
    </xf>
    <xf numFmtId="0" fontId="0" fillId="3" borderId="1" xfId="0" applyFill="1" applyBorder="1" applyAlignment="1" applyProtection="1">
      <alignment vertical="top" wrapText="1"/>
      <protection locked="0"/>
    </xf>
    <xf numFmtId="0" fontId="25" fillId="0" borderId="10" xfId="0" applyFont="1" applyBorder="1" applyAlignment="1">
      <alignment horizontal="center" vertical="center"/>
    </xf>
    <xf numFmtId="0" fontId="18" fillId="0" borderId="19" xfId="0" applyFont="1" applyBorder="1" applyAlignment="1">
      <alignment horizontal="center" vertical="center" wrapText="1"/>
    </xf>
    <xf numFmtId="0" fontId="2" fillId="5" borderId="6" xfId="0" applyFont="1" applyFill="1" applyBorder="1" applyAlignment="1" applyProtection="1">
      <alignment horizontal="center" vertical="center" wrapText="1"/>
      <protection locked="0"/>
    </xf>
    <xf numFmtId="0" fontId="4" fillId="8" borderId="14" xfId="0" applyFont="1" applyFill="1" applyBorder="1" applyAlignment="1">
      <alignment horizontal="center" vertical="center"/>
    </xf>
    <xf numFmtId="0" fontId="4" fillId="8" borderId="13" xfId="0" applyFont="1" applyFill="1" applyBorder="1" applyAlignment="1">
      <alignment horizontal="center" vertical="center"/>
    </xf>
    <xf numFmtId="0" fontId="2" fillId="0" borderId="0" xfId="0" applyFont="1" applyAlignment="1">
      <alignment vertical="top" wrapText="1"/>
    </xf>
    <xf numFmtId="0" fontId="0" fillId="3" borderId="6" xfId="0" applyFill="1" applyBorder="1" applyAlignment="1">
      <alignment horizontal="left" vertical="top" wrapText="1"/>
    </xf>
    <xf numFmtId="0" fontId="9" fillId="2" borderId="6" xfId="0" applyFont="1" applyFill="1" applyBorder="1" applyAlignment="1">
      <alignment horizontal="center" vertical="center" wrapText="1"/>
    </xf>
    <xf numFmtId="0" fontId="5" fillId="3" borderId="6" xfId="0" applyFont="1" applyFill="1" applyBorder="1" applyAlignment="1">
      <alignment vertical="center" wrapText="1"/>
    </xf>
    <xf numFmtId="0" fontId="8" fillId="6" borderId="7" xfId="0" applyFont="1" applyFill="1" applyBorder="1" applyAlignment="1">
      <alignment vertical="center" wrapText="1"/>
    </xf>
    <xf numFmtId="0" fontId="8" fillId="6" borderId="8" xfId="0" applyFont="1" applyFill="1" applyBorder="1" applyAlignment="1">
      <alignment horizontal="right" vertical="center" wrapText="1"/>
    </xf>
    <xf numFmtId="0" fontId="12" fillId="6" borderId="9" xfId="0" applyFont="1" applyFill="1" applyBorder="1" applyAlignment="1">
      <alignment horizontal="right" vertical="center" wrapText="1"/>
    </xf>
    <xf numFmtId="0" fontId="12" fillId="6" borderId="7" xfId="0" applyFont="1" applyFill="1" applyBorder="1" applyAlignment="1">
      <alignment vertical="center"/>
    </xf>
    <xf numFmtId="0" fontId="0" fillId="6" borderId="9" xfId="0" applyFill="1" applyBorder="1" applyAlignment="1">
      <alignment horizontal="left" vertical="top" wrapText="1"/>
    </xf>
    <xf numFmtId="0" fontId="9" fillId="2" borderId="6" xfId="0" applyFont="1" applyFill="1" applyBorder="1" applyAlignment="1" applyProtection="1">
      <alignment horizontal="center" vertical="center" wrapText="1"/>
      <protection locked="0"/>
    </xf>
    <xf numFmtId="0" fontId="9" fillId="2" borderId="2" xfId="0" applyFont="1" applyFill="1" applyBorder="1" applyAlignment="1" applyProtection="1">
      <alignment vertical="center" wrapText="1"/>
      <protection locked="0"/>
    </xf>
    <xf numFmtId="0" fontId="9" fillId="2" borderId="3" xfId="0" applyFont="1" applyFill="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8" xfId="0" applyFont="1" applyBorder="1" applyAlignment="1" applyProtection="1">
      <alignment horizontal="right" vertical="center"/>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0" fontId="5" fillId="3" borderId="6" xfId="0" applyFont="1" applyFill="1" applyBorder="1" applyAlignment="1" applyProtection="1">
      <alignment vertical="center" wrapText="1"/>
      <protection locked="0"/>
    </xf>
    <xf numFmtId="0" fontId="0" fillId="0" borderId="0" xfId="0" applyProtection="1">
      <protection locked="0"/>
    </xf>
    <xf numFmtId="0" fontId="9" fillId="2" borderId="2" xfId="0" applyFont="1" applyFill="1" applyBorder="1" applyAlignment="1" applyProtection="1">
      <alignment horizontal="center" vertical="center"/>
      <protection locked="0"/>
    </xf>
    <xf numFmtId="0" fontId="5" fillId="3" borderId="6" xfId="0" applyFont="1" applyFill="1" applyBorder="1" applyAlignment="1" applyProtection="1">
      <alignment horizontal="left" vertical="center" wrapText="1" indent="1"/>
      <protection locked="0"/>
    </xf>
    <xf numFmtId="0" fontId="9" fillId="2" borderId="6" xfId="0" applyFont="1" applyFill="1" applyBorder="1" applyAlignment="1" applyProtection="1">
      <alignment horizontal="center" vertical="center"/>
      <protection locked="0"/>
    </xf>
    <xf numFmtId="0" fontId="2" fillId="3" borderId="6" xfId="0" applyFont="1" applyFill="1" applyBorder="1" applyAlignment="1" applyProtection="1">
      <alignment vertical="center" wrapText="1"/>
      <protection locked="0"/>
    </xf>
    <xf numFmtId="0" fontId="2" fillId="4" borderId="6" xfId="0" applyFont="1" applyFill="1" applyBorder="1" applyAlignment="1" applyProtection="1">
      <alignment horizontal="center" vertical="center" wrapText="1"/>
      <protection locked="0"/>
    </xf>
    <xf numFmtId="0" fontId="2" fillId="4" borderId="6" xfId="0" applyFont="1" applyFill="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5" borderId="6" xfId="0" applyFont="1" applyFill="1" applyBorder="1" applyAlignment="1" applyProtection="1">
      <alignment horizontal="left" vertical="center" wrapText="1"/>
      <protection locked="0"/>
    </xf>
    <xf numFmtId="0" fontId="2" fillId="5" borderId="6" xfId="0" applyFont="1" applyFill="1" applyBorder="1" applyAlignment="1" applyProtection="1">
      <alignment vertical="center" wrapText="1"/>
      <protection locked="0"/>
    </xf>
    <xf numFmtId="0" fontId="4" fillId="0" borderId="13"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protection locked="0"/>
    </xf>
    <xf numFmtId="0" fontId="9" fillId="2" borderId="7" xfId="0" applyFont="1" applyFill="1" applyBorder="1" applyAlignment="1" applyProtection="1">
      <alignment vertical="center" wrapText="1"/>
      <protection locked="0"/>
    </xf>
    <xf numFmtId="0" fontId="9" fillId="2" borderId="2" xfId="0" applyFont="1" applyFill="1" applyBorder="1" applyAlignment="1">
      <alignment vertical="center"/>
    </xf>
    <xf numFmtId="0" fontId="9" fillId="2" borderId="3" xfId="0" applyFont="1" applyFill="1" applyBorder="1" applyAlignment="1">
      <alignment vertical="center" wrapText="1"/>
    </xf>
    <xf numFmtId="0" fontId="2" fillId="5" borderId="6" xfId="0" applyFont="1" applyFill="1" applyBorder="1" applyAlignment="1">
      <alignment horizontal="center" vertical="center" wrapText="1"/>
    </xf>
    <xf numFmtId="0" fontId="2" fillId="5" borderId="6" xfId="0" applyFont="1" applyFill="1" applyBorder="1" applyAlignment="1">
      <alignment vertical="center" wrapText="1"/>
    </xf>
    <xf numFmtId="0" fontId="2" fillId="0" borderId="6" xfId="0" applyFont="1" applyBorder="1" applyAlignment="1">
      <alignment vertical="center" wrapText="1"/>
    </xf>
    <xf numFmtId="0" fontId="0" fillId="0" borderId="6" xfId="0" applyBorder="1" applyAlignment="1">
      <alignment horizontal="center" vertical="center" wrapText="1"/>
    </xf>
    <xf numFmtId="0" fontId="0" fillId="0" borderId="16" xfId="0" applyBorder="1" applyAlignment="1">
      <alignment vertical="top" wrapText="1"/>
    </xf>
    <xf numFmtId="0" fontId="4" fillId="0" borderId="18" xfId="0" applyFont="1" applyBorder="1" applyAlignment="1">
      <alignment vertical="center" wrapText="1"/>
    </xf>
    <xf numFmtId="0" fontId="2" fillId="0" borderId="6" xfId="0" applyFont="1" applyBorder="1" applyAlignment="1">
      <alignment horizontal="center" vertical="center"/>
    </xf>
    <xf numFmtId="0" fontId="0" fillId="0" borderId="17" xfId="0" applyBorder="1" applyAlignment="1">
      <alignment vertical="top" wrapText="1"/>
    </xf>
    <xf numFmtId="0" fontId="12" fillId="0" borderId="19" xfId="0" applyFont="1" applyBorder="1" applyAlignment="1">
      <alignment vertical="center" wrapText="1"/>
    </xf>
    <xf numFmtId="0" fontId="4" fillId="0" borderId="19" xfId="0" applyFont="1" applyBorder="1" applyAlignment="1">
      <alignment horizontal="center" vertical="center" wrapText="1"/>
    </xf>
    <xf numFmtId="0" fontId="4" fillId="0" borderId="19" xfId="0" applyFont="1" applyBorder="1" applyAlignment="1">
      <alignment vertical="center" wrapText="1"/>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vertical="top" wrapText="1"/>
    </xf>
    <xf numFmtId="0" fontId="9" fillId="2" borderId="2" xfId="0" applyFont="1" applyFill="1" applyBorder="1" applyAlignment="1">
      <alignment vertical="center" wrapText="1"/>
    </xf>
    <xf numFmtId="0" fontId="2" fillId="5" borderId="6" xfId="0" applyFont="1" applyFill="1" applyBorder="1" applyAlignment="1">
      <alignment horizontal="left" vertical="center" wrapText="1"/>
    </xf>
    <xf numFmtId="0" fontId="2" fillId="0" borderId="6" xfId="0" applyFont="1" applyBorder="1" applyAlignment="1">
      <alignment horizontal="left" vertical="center" wrapText="1"/>
    </xf>
    <xf numFmtId="0" fontId="12" fillId="0" borderId="18" xfId="0" applyFont="1" applyBorder="1" applyAlignment="1">
      <alignment vertical="center" wrapText="1"/>
    </xf>
    <xf numFmtId="0" fontId="4" fillId="7" borderId="4" xfId="0" applyFont="1" applyFill="1" applyBorder="1" applyAlignment="1">
      <alignment vertical="center"/>
    </xf>
    <xf numFmtId="0" fontId="4" fillId="7" borderId="2" xfId="0" applyFont="1" applyFill="1" applyBorder="1" applyAlignment="1">
      <alignment horizontal="left" vertical="center"/>
    </xf>
    <xf numFmtId="0" fontId="4" fillId="7" borderId="14" xfId="0" applyFont="1" applyFill="1" applyBorder="1" applyAlignment="1">
      <alignment vertical="center" wrapText="1"/>
    </xf>
    <xf numFmtId="0" fontId="4" fillId="7" borderId="14" xfId="0" applyFont="1" applyFill="1" applyBorder="1" applyAlignment="1">
      <alignment horizontal="center" vertical="center" wrapText="1"/>
    </xf>
    <xf numFmtId="0" fontId="4" fillId="7" borderId="3" xfId="0" applyFont="1" applyFill="1" applyBorder="1" applyAlignment="1">
      <alignment vertical="center" wrapText="1"/>
    </xf>
    <xf numFmtId="0" fontId="4" fillId="7" borderId="13" xfId="0" applyFont="1" applyFill="1" applyBorder="1" applyAlignment="1">
      <alignment vertical="center" wrapText="1"/>
    </xf>
    <xf numFmtId="0" fontId="4" fillId="7" borderId="13" xfId="0" applyFont="1" applyFill="1" applyBorder="1" applyAlignment="1">
      <alignment horizontal="center" vertical="center" wrapText="1"/>
    </xf>
    <xf numFmtId="0" fontId="4" fillId="7" borderId="5" xfId="0" applyFont="1" applyFill="1" applyBorder="1" applyAlignment="1">
      <alignment vertical="center" wrapText="1"/>
    </xf>
    <xf numFmtId="0" fontId="4" fillId="0" borderId="19" xfId="0" applyFont="1" applyBorder="1" applyAlignment="1">
      <alignment horizontal="center" wrapText="1"/>
    </xf>
    <xf numFmtId="0" fontId="2" fillId="0" borderId="6" xfId="0" applyFont="1" applyBorder="1" applyAlignment="1">
      <alignment horizontal="left" vertical="center" wrapText="1" indent="1"/>
    </xf>
    <xf numFmtId="0" fontId="9" fillId="2" borderId="14" xfId="0" applyFont="1" applyFill="1" applyBorder="1" applyAlignment="1">
      <alignment vertical="center" wrapText="1"/>
    </xf>
    <xf numFmtId="0" fontId="2" fillId="0" borderId="1"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12" fillId="0" borderId="21" xfId="0" applyFont="1" applyBorder="1" applyAlignment="1">
      <alignment vertical="center" wrapText="1"/>
    </xf>
    <xf numFmtId="0" fontId="12" fillId="0" borderId="19" xfId="0" applyFont="1" applyBorder="1" applyAlignment="1">
      <alignment horizontal="center" vertical="center" wrapText="1"/>
    </xf>
    <xf numFmtId="0" fontId="12" fillId="0" borderId="20" xfId="0" applyFont="1" applyBorder="1" applyAlignment="1">
      <alignment vertical="center" wrapText="1"/>
    </xf>
    <xf numFmtId="0" fontId="4" fillId="8" borderId="7" xfId="0" applyFont="1" applyFill="1" applyBorder="1" applyAlignment="1">
      <alignment vertical="center"/>
    </xf>
    <xf numFmtId="0" fontId="4" fillId="8" borderId="8" xfId="0" applyFont="1" applyFill="1" applyBorder="1" applyAlignment="1">
      <alignment vertical="center"/>
    </xf>
    <xf numFmtId="0" fontId="4" fillId="8" borderId="9" xfId="0" applyFont="1" applyFill="1" applyBorder="1" applyAlignment="1">
      <alignment vertical="center"/>
    </xf>
    <xf numFmtId="0" fontId="2" fillId="0" borderId="1" xfId="0" applyFont="1" applyBorder="1" applyAlignment="1">
      <alignment vertical="center" wrapText="1"/>
    </xf>
    <xf numFmtId="0" fontId="2" fillId="0" borderId="0" xfId="0" applyFont="1" applyAlignment="1">
      <alignment wrapText="1"/>
    </xf>
    <xf numFmtId="0" fontId="16" fillId="2" borderId="8" xfId="0" applyFont="1" applyFill="1" applyBorder="1" applyAlignment="1" applyProtection="1">
      <alignment vertical="center" wrapText="1"/>
      <protection locked="0"/>
    </xf>
    <xf numFmtId="0" fontId="0" fillId="2" borderId="23" xfId="0" applyFill="1" applyBorder="1" applyProtection="1">
      <protection locked="0"/>
    </xf>
    <xf numFmtId="0" fontId="9" fillId="2" borderId="8" xfId="0" applyFont="1" applyFill="1" applyBorder="1" applyAlignment="1" applyProtection="1">
      <alignment horizontal="center" vertical="center" wrapText="1"/>
      <protection locked="0"/>
    </xf>
    <xf numFmtId="0" fontId="9" fillId="2" borderId="9" xfId="0" applyFont="1" applyFill="1" applyBorder="1" applyAlignment="1" applyProtection="1">
      <alignment vertical="center" wrapText="1"/>
      <protection locked="0"/>
    </xf>
    <xf numFmtId="0" fontId="9" fillId="2" borderId="8" xfId="0" applyFont="1" applyFill="1" applyBorder="1" applyAlignment="1" applyProtection="1">
      <alignment vertical="center" wrapText="1"/>
      <protection locked="0"/>
    </xf>
    <xf numFmtId="0" fontId="0" fillId="0" borderId="8" xfId="0" applyBorder="1" applyProtection="1">
      <protection locked="0"/>
    </xf>
    <xf numFmtId="0" fontId="0" fillId="0" borderId="8" xfId="0" applyBorder="1" applyAlignment="1" applyProtection="1">
      <alignment horizontal="center" vertical="center"/>
      <protection locked="0"/>
    </xf>
    <xf numFmtId="0" fontId="0" fillId="0" borderId="9" xfId="0" applyBorder="1" applyProtection="1">
      <protection locked="0"/>
    </xf>
    <xf numFmtId="0" fontId="0" fillId="0" borderId="7" xfId="0" applyBorder="1" applyAlignment="1" applyProtection="1">
      <alignment horizontal="center"/>
      <protection locked="0"/>
    </xf>
    <xf numFmtId="0" fontId="0" fillId="0" borderId="9" xfId="0" applyBorder="1" applyAlignment="1" applyProtection="1">
      <alignment horizontal="right" vertical="center"/>
      <protection locked="0"/>
    </xf>
    <xf numFmtId="0" fontId="19" fillId="2" borderId="10" xfId="0" applyFont="1" applyFill="1" applyBorder="1" applyAlignment="1" applyProtection="1">
      <alignment horizontal="center"/>
      <protection locked="0"/>
    </xf>
    <xf numFmtId="0" fontId="4" fillId="0" borderId="10"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20" fillId="2" borderId="10" xfId="0" applyFont="1" applyFill="1" applyBorder="1" applyAlignment="1" applyProtection="1">
      <alignment horizontal="center"/>
      <protection locked="0"/>
    </xf>
    <xf numFmtId="0" fontId="8" fillId="0" borderId="0" xfId="0" applyFont="1" applyAlignment="1" applyProtection="1">
      <alignment horizontal="left"/>
      <protection locked="0"/>
    </xf>
    <xf numFmtId="0" fontId="13" fillId="0" borderId="10" xfId="0" applyFont="1" applyBorder="1" applyAlignment="1" applyProtection="1">
      <alignment horizontal="center" vertical="center"/>
      <protection locked="0"/>
    </xf>
    <xf numFmtId="0" fontId="1" fillId="0" borderId="0" xfId="0" applyFont="1" applyProtection="1">
      <protection locked="0"/>
    </xf>
    <xf numFmtId="0" fontId="23" fillId="0" borderId="22" xfId="0" applyFont="1" applyBorder="1" applyAlignment="1" applyProtection="1">
      <alignment horizontal="center" vertical="center"/>
      <protection locked="0"/>
    </xf>
    <xf numFmtId="0" fontId="19" fillId="2" borderId="22" xfId="0" applyFont="1"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dimension ref="A1:A21"/>
  <sheetViews>
    <sheetView topLeftCell="A9" zoomScaleNormal="100" workbookViewId="0">
      <selection activeCell="C7" sqref="C7"/>
    </sheetView>
  </sheetViews>
  <sheetFormatPr defaultRowHeight="14.5" x14ac:dyDescent="0.35"/>
  <cols>
    <col min="1" max="1" width="120.6328125" customWidth="1"/>
  </cols>
  <sheetData>
    <row r="1" spans="1:1" ht="18.5" x14ac:dyDescent="0.45">
      <c r="A1" s="1" t="s">
        <v>0</v>
      </c>
    </row>
    <row r="2" spans="1:1" ht="18.5" x14ac:dyDescent="0.45">
      <c r="A2" s="1" t="s">
        <v>151</v>
      </c>
    </row>
    <row r="3" spans="1:1" ht="18.5" x14ac:dyDescent="0.45">
      <c r="A3" s="1" t="s">
        <v>152</v>
      </c>
    </row>
    <row r="4" spans="1:1" ht="18.5" x14ac:dyDescent="0.45">
      <c r="A4" s="1" t="s">
        <v>1</v>
      </c>
    </row>
    <row r="5" spans="1:1" ht="18.5" x14ac:dyDescent="0.45">
      <c r="A5" s="1"/>
    </row>
    <row r="6" spans="1:1" ht="18.5" x14ac:dyDescent="0.45">
      <c r="A6" s="1"/>
    </row>
    <row r="7" spans="1:1" ht="190" customHeight="1" x14ac:dyDescent="0.35">
      <c r="A7" s="58" t="s">
        <v>149</v>
      </c>
    </row>
    <row r="9" spans="1:1" ht="240" customHeight="1" x14ac:dyDescent="0.35">
      <c r="A9" s="85" t="s">
        <v>150</v>
      </c>
    </row>
    <row r="10" spans="1:1" ht="180" customHeight="1" x14ac:dyDescent="0.35">
      <c r="A10" s="2" t="s">
        <v>141</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nfwck2Nl5iPgjLU3iEkVvngwL/aI26Say2ebcCvMrhygrfrrXlMmEp2wKENaFklms5tifiTUGHMgDZKBKlkE3w==" saltValue="F1zo81p5EWPiPJlHuVscNA==" spinCount="100000" sheet="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2020&amp;CProfessional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dimension ref="A1:E9"/>
  <sheetViews>
    <sheetView tabSelected="1" zoomScaleNormal="100" workbookViewId="0">
      <selection activeCell="D17" sqref="D17"/>
    </sheetView>
  </sheetViews>
  <sheetFormatPr defaultRowHeight="14.5" x14ac:dyDescent="0.35"/>
  <cols>
    <col min="1" max="1" width="5.6328125" style="6" customWidth="1"/>
    <col min="2" max="2" width="50.6328125" customWidth="1"/>
    <col min="3" max="4" width="15.6328125" style="10" customWidth="1"/>
    <col min="5" max="5" width="40.6328125" customWidth="1"/>
  </cols>
  <sheetData>
    <row r="1" spans="1:5" ht="18.5" x14ac:dyDescent="0.45">
      <c r="A1" s="11" t="s">
        <v>27</v>
      </c>
    </row>
    <row r="2" spans="1:5" ht="18.5" x14ac:dyDescent="0.45">
      <c r="A2" s="11"/>
    </row>
    <row r="3" spans="1:5" ht="16" thickBot="1" x14ac:dyDescent="0.4">
      <c r="A3" s="16" t="s">
        <v>28</v>
      </c>
      <c r="B3" s="17"/>
    </row>
    <row r="4" spans="1:5" ht="41" thickBot="1" x14ac:dyDescent="0.4">
      <c r="A4" s="15" t="s">
        <v>25</v>
      </c>
      <c r="B4" s="14" t="s">
        <v>24</v>
      </c>
      <c r="C4" s="87" t="s">
        <v>3</v>
      </c>
      <c r="D4" s="87" t="s">
        <v>4</v>
      </c>
      <c r="E4" s="87" t="s">
        <v>5</v>
      </c>
    </row>
    <row r="5" spans="1:5" ht="50" customHeight="1" thickBot="1" x14ac:dyDescent="0.4">
      <c r="A5" s="9">
        <v>1</v>
      </c>
      <c r="B5" s="88" t="s">
        <v>19</v>
      </c>
      <c r="C5" s="69"/>
      <c r="D5" s="9">
        <f>IF(C5="Met", 2, 0)</f>
        <v>0</v>
      </c>
      <c r="E5" s="70"/>
    </row>
    <row r="6" spans="1:5" ht="50" customHeight="1" thickBot="1" x14ac:dyDescent="0.4">
      <c r="A6" s="9">
        <v>2</v>
      </c>
      <c r="B6" s="88" t="s">
        <v>20</v>
      </c>
      <c r="C6" s="69"/>
      <c r="D6" s="9">
        <f t="shared" ref="D6:D8" si="0">IF(C6="Met", 2, 0)</f>
        <v>0</v>
      </c>
      <c r="E6" s="70"/>
    </row>
    <row r="7" spans="1:5" ht="50" customHeight="1" thickBot="1" x14ac:dyDescent="0.4">
      <c r="A7" s="9">
        <v>3</v>
      </c>
      <c r="B7" s="88" t="s">
        <v>21</v>
      </c>
      <c r="C7" s="69"/>
      <c r="D7" s="9">
        <f t="shared" si="0"/>
        <v>0</v>
      </c>
      <c r="E7" s="70"/>
    </row>
    <row r="8" spans="1:5" ht="50" customHeight="1" thickBot="1" x14ac:dyDescent="0.4">
      <c r="A8" s="9">
        <v>4</v>
      </c>
      <c r="B8" s="88" t="s">
        <v>22</v>
      </c>
      <c r="C8" s="78"/>
      <c r="D8" s="9">
        <f t="shared" si="0"/>
        <v>0</v>
      </c>
      <c r="E8" s="79"/>
    </row>
    <row r="9" spans="1:5" ht="20" customHeight="1" thickBot="1" x14ac:dyDescent="0.4">
      <c r="A9" s="89"/>
      <c r="B9" s="90"/>
      <c r="C9" s="91" t="s">
        <v>23</v>
      </c>
      <c r="D9" s="92"/>
      <c r="E9" s="93"/>
    </row>
  </sheetData>
  <sheetProtection formatCells="0" formatColumns="0" formatRows="0"/>
  <dataValidations count="2">
    <dataValidation type="list" allowBlank="1" showInputMessage="1" showErrorMessage="1" sqref="C5:C8" xr:uid="{CED6226A-4668-42A2-953A-258F1A22F49B}">
      <formula1>"Met, Not met"</formula1>
    </dataValidation>
    <dataValidation type="list" allowBlank="1" showInputMessage="1" showErrorMessage="1" sqref="D9" xr:uid="{A7A2F578-6D91-4CE4-9EB7-DFB744D5DDA6}">
      <formula1>"All marked Met (Score Phase 1), 1 or more marked Not met (Stop Review)"</formula1>
    </dataValidation>
  </dataValidations>
  <pageMargins left="0.25" right="0.25" top="0.75" bottom="0.75" header="0.3" footer="0.3"/>
  <pageSetup orientation="landscape" horizontalDpi="4294967293" verticalDpi="4294967293" r:id="rId1"/>
  <headerFooter>
    <oddFooter>&amp;LApril 2020&amp;CProfessional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dimension ref="A1:E43"/>
  <sheetViews>
    <sheetView topLeftCell="A21" zoomScale="98" zoomScaleNormal="98" workbookViewId="0">
      <selection activeCell="E32" sqref="E32"/>
    </sheetView>
  </sheetViews>
  <sheetFormatPr defaultRowHeight="14.5" x14ac:dyDescent="0.35"/>
  <cols>
    <col min="1" max="1" width="5.6328125" style="6" customWidth="1"/>
    <col min="2" max="2" width="50.6328125" customWidth="1"/>
    <col min="3" max="4" width="15.6328125" style="10" customWidth="1"/>
    <col min="5" max="5" width="40.6328125" customWidth="1"/>
  </cols>
  <sheetData>
    <row r="1" spans="1:5" ht="19" thickBot="1" x14ac:dyDescent="0.5">
      <c r="A1" s="11" t="s">
        <v>2</v>
      </c>
    </row>
    <row r="2" spans="1:5" ht="44" thickBot="1" x14ac:dyDescent="0.4">
      <c r="A2" s="95"/>
      <c r="B2" s="96" t="s">
        <v>148</v>
      </c>
      <c r="C2" s="94" t="s">
        <v>3</v>
      </c>
      <c r="D2" s="94" t="s">
        <v>4</v>
      </c>
      <c r="E2" s="94" t="s">
        <v>5</v>
      </c>
    </row>
    <row r="3" spans="1:5" ht="60" customHeight="1" thickBot="1" x14ac:dyDescent="0.4">
      <c r="A3" s="69">
        <v>1</v>
      </c>
      <c r="B3" s="102" t="s">
        <v>19</v>
      </c>
      <c r="C3" s="9">
        <f>'Statute Requirements'!C5</f>
        <v>0</v>
      </c>
      <c r="D3" s="9">
        <f>'Statute Requirements'!D5</f>
        <v>0</v>
      </c>
      <c r="E3" s="86">
        <f>'Statute Requirements'!E5</f>
        <v>0</v>
      </c>
    </row>
    <row r="4" spans="1:5" ht="60" customHeight="1" thickBot="1" x14ac:dyDescent="0.4">
      <c r="A4" s="69">
        <v>2</v>
      </c>
      <c r="B4" s="102" t="s">
        <v>20</v>
      </c>
      <c r="C4" s="9">
        <f>'Statute Requirements'!C6</f>
        <v>0</v>
      </c>
      <c r="D4" s="9">
        <f>'Statute Requirements'!D6</f>
        <v>0</v>
      </c>
      <c r="E4" s="86">
        <f>'Statute Requirements'!E6</f>
        <v>0</v>
      </c>
    </row>
    <row r="5" spans="1:5" ht="60" customHeight="1" thickBot="1" x14ac:dyDescent="0.4">
      <c r="A5" s="69">
        <v>3</v>
      </c>
      <c r="B5" s="102" t="s">
        <v>21</v>
      </c>
      <c r="C5" s="9">
        <f>'Statute Requirements'!C7</f>
        <v>0</v>
      </c>
      <c r="D5" s="9">
        <f>'Statute Requirements'!D7</f>
        <v>0</v>
      </c>
      <c r="E5" s="86">
        <f>'Statute Requirements'!E7</f>
        <v>0</v>
      </c>
    </row>
    <row r="6" spans="1:5" ht="60" customHeight="1" thickBot="1" x14ac:dyDescent="0.4">
      <c r="A6" s="69">
        <v>4</v>
      </c>
      <c r="B6" s="102" t="s">
        <v>22</v>
      </c>
      <c r="C6" s="9">
        <f>'Statute Requirements'!C8</f>
        <v>0</v>
      </c>
      <c r="D6" s="9">
        <f>'Statute Requirements'!D8</f>
        <v>0</v>
      </c>
      <c r="E6" s="86">
        <f>'Statute Requirements'!E8</f>
        <v>0</v>
      </c>
    </row>
    <row r="7" spans="1:5" s="103" customFormat="1" ht="30" customHeight="1" thickBot="1" x14ac:dyDescent="0.4">
      <c r="A7" s="97"/>
      <c r="B7" s="98"/>
      <c r="C7" s="99" t="s">
        <v>189</v>
      </c>
      <c r="D7" s="100">
        <f>SUM(D3:D6)</f>
        <v>0</v>
      </c>
      <c r="E7" s="101" t="s">
        <v>26</v>
      </c>
    </row>
    <row r="8" spans="1:5" ht="15" thickBot="1" x14ac:dyDescent="0.4"/>
    <row r="9" spans="1:5" ht="50" customHeight="1" thickBot="1" x14ac:dyDescent="0.4">
      <c r="A9" s="104"/>
      <c r="B9" s="96" t="s">
        <v>48</v>
      </c>
      <c r="C9" s="94" t="s">
        <v>3</v>
      </c>
      <c r="D9" s="94" t="s">
        <v>4</v>
      </c>
      <c r="E9" s="94" t="s">
        <v>5</v>
      </c>
    </row>
    <row r="10" spans="1:5" ht="50" customHeight="1" thickBot="1" x14ac:dyDescent="0.4">
      <c r="A10" s="69">
        <v>1</v>
      </c>
      <c r="B10" s="105" t="s">
        <v>140</v>
      </c>
      <c r="C10" s="68"/>
      <c r="D10" s="68">
        <f>IF(C10="Met", 2, 0)</f>
        <v>0</v>
      </c>
      <c r="E10" s="70"/>
    </row>
    <row r="11" spans="1:5" ht="50" customHeight="1" thickBot="1" x14ac:dyDescent="0.4">
      <c r="A11" s="69">
        <v>2</v>
      </c>
      <c r="B11" s="102" t="s">
        <v>6</v>
      </c>
      <c r="C11" s="69"/>
      <c r="D11" s="68">
        <f t="shared" ref="D11:D12" si="0">IF(C11="Met", 2, 0)</f>
        <v>0</v>
      </c>
      <c r="E11" s="70"/>
    </row>
    <row r="12" spans="1:5" ht="50" customHeight="1" thickBot="1" x14ac:dyDescent="0.4">
      <c r="A12" s="69">
        <v>3</v>
      </c>
      <c r="B12" s="102" t="s">
        <v>7</v>
      </c>
      <c r="C12" s="69"/>
      <c r="D12" s="68">
        <f t="shared" si="0"/>
        <v>0</v>
      </c>
      <c r="E12" s="70"/>
    </row>
    <row r="13" spans="1:5" s="103" customFormat="1" ht="50" customHeight="1" thickBot="1" x14ac:dyDescent="0.4">
      <c r="A13" s="97"/>
      <c r="B13" s="98"/>
      <c r="C13" s="99" t="s">
        <v>8</v>
      </c>
      <c r="D13" s="100">
        <f>SUM(D10:D12)</f>
        <v>0</v>
      </c>
      <c r="E13" s="101" t="s">
        <v>9</v>
      </c>
    </row>
    <row r="14" spans="1:5" ht="15" customHeight="1" thickBot="1" x14ac:dyDescent="0.4"/>
    <row r="15" spans="1:5" s="103" customFormat="1" ht="50" customHeight="1" thickBot="1" x14ac:dyDescent="0.4">
      <c r="A15" s="95"/>
      <c r="B15" s="96" t="s">
        <v>49</v>
      </c>
      <c r="C15" s="94" t="s">
        <v>3</v>
      </c>
      <c r="D15" s="94" t="s">
        <v>4</v>
      </c>
      <c r="E15" s="106" t="s">
        <v>5</v>
      </c>
    </row>
    <row r="16" spans="1:5" ht="100" customHeight="1" thickBot="1" x14ac:dyDescent="0.4">
      <c r="A16" s="69">
        <v>1</v>
      </c>
      <c r="B16" s="107" t="s">
        <v>10</v>
      </c>
      <c r="C16" s="69"/>
      <c r="D16" s="69">
        <f>IF(C16="Met", 2, 0)</f>
        <v>0</v>
      </c>
      <c r="E16" s="70"/>
    </row>
    <row r="17" spans="1:5" ht="50" customHeight="1" thickBot="1" x14ac:dyDescent="0.4">
      <c r="A17" s="69">
        <v>2</v>
      </c>
      <c r="B17" s="107" t="s">
        <v>11</v>
      </c>
      <c r="C17" s="69"/>
      <c r="D17" s="69">
        <f t="shared" ref="D17:D18" si="1">IF(C17="Met", 2, 0)</f>
        <v>0</v>
      </c>
      <c r="E17" s="70"/>
    </row>
    <row r="18" spans="1:5" ht="30" customHeight="1" thickBot="1" x14ac:dyDescent="0.4">
      <c r="A18" s="108">
        <v>3</v>
      </c>
      <c r="B18" s="109" t="s">
        <v>12</v>
      </c>
      <c r="C18" s="69"/>
      <c r="D18" s="69">
        <f t="shared" si="1"/>
        <v>0</v>
      </c>
      <c r="E18" s="70"/>
    </row>
    <row r="19" spans="1:5" ht="29.5" thickBot="1" x14ac:dyDescent="0.4">
      <c r="A19" s="66">
        <v>4</v>
      </c>
      <c r="B19" s="110" t="s">
        <v>13</v>
      </c>
      <c r="C19" s="71"/>
      <c r="D19" s="60">
        <f>IF(C19="Fully met", 2, IF(C19="Partially met",1, 0))</f>
        <v>0</v>
      </c>
      <c r="E19" s="73"/>
    </row>
    <row r="20" spans="1:5" ht="100" customHeight="1" thickBot="1" x14ac:dyDescent="0.4">
      <c r="A20" s="66">
        <v>5</v>
      </c>
      <c r="B20" s="111" t="s">
        <v>16</v>
      </c>
      <c r="C20" s="72"/>
      <c r="D20" s="60">
        <f t="shared" ref="D20:D23" si="2">IF(C20="Fully met", 2, IF(C20="Partially met",1, 0))</f>
        <v>0</v>
      </c>
      <c r="E20" s="74"/>
    </row>
    <row r="21" spans="1:5" ht="50" customHeight="1" thickBot="1" x14ac:dyDescent="0.4">
      <c r="A21" s="66">
        <v>6</v>
      </c>
      <c r="B21" s="112" t="s">
        <v>14</v>
      </c>
      <c r="C21" s="72"/>
      <c r="D21" s="60">
        <f t="shared" si="2"/>
        <v>0</v>
      </c>
      <c r="E21" s="74"/>
    </row>
    <row r="22" spans="1:5" ht="60" customHeight="1" thickBot="1" x14ac:dyDescent="0.4">
      <c r="A22" s="66">
        <v>7</v>
      </c>
      <c r="B22" s="112" t="s">
        <v>15</v>
      </c>
      <c r="C22" s="72"/>
      <c r="D22" s="60">
        <f t="shared" si="2"/>
        <v>0</v>
      </c>
      <c r="E22" s="74"/>
    </row>
    <row r="23" spans="1:5" ht="50" customHeight="1" thickBot="1" x14ac:dyDescent="0.4">
      <c r="A23" s="66">
        <v>8</v>
      </c>
      <c r="B23" s="112" t="s">
        <v>29</v>
      </c>
      <c r="C23" s="72"/>
      <c r="D23" s="60">
        <f t="shared" si="2"/>
        <v>0</v>
      </c>
      <c r="E23" s="75"/>
    </row>
    <row r="24" spans="1:5" s="103" customFormat="1" ht="50" customHeight="1" thickBot="1" x14ac:dyDescent="0.4">
      <c r="A24" s="97"/>
      <c r="B24" s="98"/>
      <c r="C24" s="99" t="s">
        <v>17</v>
      </c>
      <c r="D24" s="113">
        <f>SUM(D16:D23)</f>
        <v>0</v>
      </c>
      <c r="E24" s="114" t="s">
        <v>18</v>
      </c>
    </row>
    <row r="25" spans="1:5" ht="30" customHeight="1" x14ac:dyDescent="0.35"/>
    <row r="26" spans="1:5" ht="21" customHeight="1" thickBot="1" x14ac:dyDescent="0.4"/>
    <row r="27" spans="1:5" ht="30" customHeight="1" thickBot="1" x14ac:dyDescent="0.4">
      <c r="A27" s="115"/>
      <c r="B27" s="18" t="s">
        <v>31</v>
      </c>
      <c r="C27" s="19"/>
      <c r="D27" s="19"/>
      <c r="E27" s="14"/>
    </row>
    <row r="28" spans="1:5" ht="30" customHeight="1" thickBot="1" x14ac:dyDescent="0.4">
      <c r="A28" s="15"/>
      <c r="B28" s="20" t="s">
        <v>30</v>
      </c>
      <c r="C28" s="19"/>
      <c r="D28" s="19"/>
      <c r="E28" s="14"/>
    </row>
    <row r="29" spans="1:5" ht="30" customHeight="1" thickBot="1" x14ac:dyDescent="0.4">
      <c r="A29" s="22"/>
      <c r="B29" s="7" t="s">
        <v>190</v>
      </c>
      <c r="C29" s="23"/>
      <c r="D29" s="23"/>
      <c r="E29" s="8"/>
    </row>
    <row r="30" spans="1:5" ht="30" customHeight="1" thickBot="1" x14ac:dyDescent="0.4">
      <c r="A30" s="22"/>
      <c r="B30" s="7"/>
      <c r="C30" s="26" t="s">
        <v>50</v>
      </c>
      <c r="D30" s="76"/>
      <c r="E30" s="8"/>
    </row>
    <row r="31" spans="1:5" ht="15" thickBot="1" x14ac:dyDescent="0.4">
      <c r="A31" s="22"/>
      <c r="B31" s="25" t="s">
        <v>32</v>
      </c>
      <c r="C31" s="27">
        <f>SUM(D7+D13+D24)</f>
        <v>0</v>
      </c>
      <c r="D31" s="8"/>
      <c r="E31" s="8"/>
    </row>
    <row r="32" spans="1:5" ht="50" customHeight="1" thickBot="1" x14ac:dyDescent="0.4">
      <c r="A32" s="28"/>
      <c r="B32" s="29"/>
      <c r="C32" s="30" t="s">
        <v>23</v>
      </c>
      <c r="D32" s="77"/>
      <c r="E32" s="32"/>
    </row>
    <row r="33" spans="1:5" ht="50" customHeight="1" x14ac:dyDescent="0.35"/>
    <row r="36" spans="1:5" ht="30" customHeight="1" x14ac:dyDescent="0.35"/>
    <row r="43" spans="1:5" s="33" customFormat="1" ht="15.5" x14ac:dyDescent="0.35">
      <c r="A43" s="6"/>
      <c r="B43"/>
      <c r="C43" s="10"/>
      <c r="D43" s="10"/>
      <c r="E43"/>
    </row>
  </sheetData>
  <sheetProtection formatCells="0" formatColumns="0" formatRows="0"/>
  <dataValidations count="4">
    <dataValidation type="list" allowBlank="1" showInputMessage="1" showErrorMessage="1" sqref="C10:C12 C16:C18" xr:uid="{4F950351-529F-48EA-933C-90D123B033B9}">
      <formula1>"Met, Not met"</formula1>
    </dataValidation>
    <dataValidation type="list" allowBlank="1" showInputMessage="1" showErrorMessage="1" sqref="C19:C23" xr:uid="{E08A1AC5-AE78-43AD-A1FB-D9C9F59225E8}">
      <formula1>"Fully met, Partially met, Not met"</formula1>
    </dataValidation>
    <dataValidation type="list" allowBlank="1" showInputMessage="1" showErrorMessage="1" sqref="D30" xr:uid="{4AE3F18F-DED4-488D-9BC2-46369229E1B2}">
      <formula1>"YES (required to move to Phase 2), NO (does not move to Phase 2)"</formula1>
    </dataValidation>
    <dataValidation type="list" allowBlank="1" showInputMessage="1" showErrorMessage="1" sqref="D32"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2020&amp;CProfessional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dimension ref="A1:F133"/>
  <sheetViews>
    <sheetView zoomScaleNormal="100" workbookViewId="0">
      <selection activeCell="F124" sqref="F124"/>
    </sheetView>
  </sheetViews>
  <sheetFormatPr defaultRowHeight="14.5" x14ac:dyDescent="0.35"/>
  <cols>
    <col min="1" max="1" width="5.6328125" style="6" customWidth="1"/>
    <col min="2" max="2" width="50.6328125" customWidth="1"/>
    <col min="3" max="4" width="15.6328125" style="10" customWidth="1"/>
    <col min="5" max="5" width="40.6328125" style="10" customWidth="1"/>
    <col min="6" max="6" width="40.6328125" customWidth="1"/>
  </cols>
  <sheetData>
    <row r="1" spans="1:5" ht="18.5" x14ac:dyDescent="0.45">
      <c r="A1" s="11" t="s">
        <v>33</v>
      </c>
    </row>
    <row r="2" spans="1:5" ht="15" thickBot="1" x14ac:dyDescent="0.4"/>
    <row r="3" spans="1:5" ht="50" customHeight="1" thickBot="1" x14ac:dyDescent="0.4">
      <c r="A3" s="116"/>
      <c r="B3" s="117" t="s">
        <v>175</v>
      </c>
      <c r="C3" s="87" t="s">
        <v>3</v>
      </c>
      <c r="D3" s="87" t="s">
        <v>4</v>
      </c>
      <c r="E3" s="87" t="s">
        <v>5</v>
      </c>
    </row>
    <row r="4" spans="1:5" ht="80" customHeight="1" thickBot="1" x14ac:dyDescent="0.4">
      <c r="A4" s="118">
        <v>1</v>
      </c>
      <c r="B4" s="119" t="s">
        <v>34</v>
      </c>
      <c r="C4" s="63"/>
      <c r="D4" s="124">
        <f>IF(C4="Fully met", 2, IF(C4="Partially met",1, 0))</f>
        <v>0</v>
      </c>
      <c r="E4" s="62"/>
    </row>
    <row r="5" spans="1:5" ht="50" customHeight="1" thickBot="1" x14ac:dyDescent="0.4">
      <c r="A5" s="12">
        <v>2</v>
      </c>
      <c r="B5" s="120" t="s">
        <v>35</v>
      </c>
      <c r="C5" s="63"/>
      <c r="D5" s="124">
        <f t="shared" ref="D5:D8" si="0">IF(C5="Fully met", 2, IF(C5="Partially met",1, 0))</f>
        <v>0</v>
      </c>
      <c r="E5" s="62"/>
    </row>
    <row r="6" spans="1:5" ht="50" customHeight="1" thickBot="1" x14ac:dyDescent="0.4">
      <c r="A6" s="121">
        <v>3</v>
      </c>
      <c r="B6" s="120" t="s">
        <v>36</v>
      </c>
      <c r="C6" s="63"/>
      <c r="D6" s="124">
        <f t="shared" si="0"/>
        <v>0</v>
      </c>
      <c r="E6" s="62"/>
    </row>
    <row r="7" spans="1:5" ht="50" customHeight="1" thickBot="1" x14ac:dyDescent="0.4">
      <c r="A7" s="121">
        <v>4</v>
      </c>
      <c r="B7" s="120" t="s">
        <v>37</v>
      </c>
      <c r="C7" s="63"/>
      <c r="D7" s="124">
        <f t="shared" si="0"/>
        <v>0</v>
      </c>
      <c r="E7" s="62"/>
    </row>
    <row r="8" spans="1:5" ht="50" customHeight="1" thickBot="1" x14ac:dyDescent="0.4">
      <c r="A8" s="12">
        <v>5</v>
      </c>
      <c r="B8" s="120" t="s">
        <v>38</v>
      </c>
      <c r="C8" s="63"/>
      <c r="D8" s="124">
        <f t="shared" si="0"/>
        <v>0</v>
      </c>
      <c r="E8" s="62"/>
    </row>
    <row r="9" spans="1:5" ht="39.5" thickTop="1" x14ac:dyDescent="0.35">
      <c r="A9" s="122"/>
      <c r="B9" s="123" t="s">
        <v>153</v>
      </c>
      <c r="C9" s="52" t="s">
        <v>156</v>
      </c>
      <c r="D9" s="35">
        <f>SUM(D4:D8)</f>
        <v>0</v>
      </c>
      <c r="E9" s="64" t="s">
        <v>39</v>
      </c>
    </row>
    <row r="10" spans="1:5" ht="20" customHeight="1" thickBot="1" x14ac:dyDescent="0.4">
      <c r="A10" s="125"/>
      <c r="B10" s="126"/>
      <c r="C10" s="81"/>
      <c r="D10" s="127" t="s">
        <v>47</v>
      </c>
      <c r="E10" s="128"/>
    </row>
    <row r="11" spans="1:5" x14ac:dyDescent="0.35">
      <c r="A11" s="21"/>
      <c r="C11" s="6"/>
      <c r="D11"/>
      <c r="E11"/>
    </row>
    <row r="12" spans="1:5" ht="15" thickBot="1" x14ac:dyDescent="0.4">
      <c r="A12" s="21"/>
      <c r="C12" s="6"/>
      <c r="D12"/>
      <c r="E12"/>
    </row>
    <row r="13" spans="1:5" ht="100" customHeight="1" thickBot="1" x14ac:dyDescent="0.4">
      <c r="A13" s="116"/>
      <c r="B13" s="117" t="s">
        <v>176</v>
      </c>
      <c r="C13" s="87" t="s">
        <v>3</v>
      </c>
      <c r="D13" s="87" t="s">
        <v>4</v>
      </c>
      <c r="E13" s="87" t="s">
        <v>5</v>
      </c>
    </row>
    <row r="14" spans="1:5" ht="80" customHeight="1" thickBot="1" x14ac:dyDescent="0.4">
      <c r="A14" s="12">
        <v>1</v>
      </c>
      <c r="B14" s="120" t="s">
        <v>40</v>
      </c>
      <c r="C14" s="66"/>
      <c r="D14" s="129">
        <f>IF(C14="Fully met", 2, IF(C14="Partially met",1, 0))</f>
        <v>0</v>
      </c>
      <c r="E14" s="62"/>
    </row>
    <row r="15" spans="1:5" ht="50" customHeight="1" thickBot="1" x14ac:dyDescent="0.4">
      <c r="A15" s="12">
        <v>2</v>
      </c>
      <c r="B15" s="120" t="s">
        <v>41</v>
      </c>
      <c r="C15" s="66"/>
      <c r="D15" s="129">
        <f t="shared" ref="D15:D21" si="1">IF(C15="Fully met", 2, IF(C15="Partially met",1, 0))</f>
        <v>0</v>
      </c>
      <c r="E15" s="62"/>
    </row>
    <row r="16" spans="1:5" ht="50" customHeight="1" thickBot="1" x14ac:dyDescent="0.4">
      <c r="A16" s="12">
        <v>3</v>
      </c>
      <c r="B16" s="120" t="s">
        <v>42</v>
      </c>
      <c r="C16" s="66"/>
      <c r="D16" s="129">
        <f t="shared" si="1"/>
        <v>0</v>
      </c>
      <c r="E16" s="62"/>
    </row>
    <row r="17" spans="1:6" ht="50" customHeight="1" thickBot="1" x14ac:dyDescent="0.4">
      <c r="A17" s="12">
        <v>4</v>
      </c>
      <c r="B17" s="119" t="s">
        <v>43</v>
      </c>
      <c r="C17" s="66"/>
      <c r="D17" s="129">
        <f t="shared" si="1"/>
        <v>0</v>
      </c>
      <c r="E17" s="62"/>
    </row>
    <row r="18" spans="1:6" ht="50" customHeight="1" thickBot="1" x14ac:dyDescent="0.4">
      <c r="A18" s="12">
        <v>5</v>
      </c>
      <c r="B18" s="120" t="s">
        <v>44</v>
      </c>
      <c r="C18" s="66"/>
      <c r="D18" s="129">
        <f t="shared" si="1"/>
        <v>0</v>
      </c>
      <c r="E18" s="62"/>
    </row>
    <row r="19" spans="1:6" ht="50" customHeight="1" thickBot="1" x14ac:dyDescent="0.4">
      <c r="A19" s="12">
        <v>6</v>
      </c>
      <c r="B19" s="120" t="s">
        <v>45</v>
      </c>
      <c r="C19" s="66"/>
      <c r="D19" s="129">
        <f t="shared" si="1"/>
        <v>0</v>
      </c>
      <c r="E19" s="62"/>
    </row>
    <row r="20" spans="1:6" ht="50" customHeight="1" thickBot="1" x14ac:dyDescent="0.4">
      <c r="A20" s="12">
        <v>7</v>
      </c>
      <c r="B20" s="120" t="s">
        <v>46</v>
      </c>
      <c r="C20" s="66"/>
      <c r="D20" s="129">
        <f t="shared" si="1"/>
        <v>0</v>
      </c>
      <c r="E20" s="62"/>
    </row>
    <row r="21" spans="1:6" ht="100" customHeight="1" thickBot="1" x14ac:dyDescent="0.4">
      <c r="A21" s="12">
        <v>8</v>
      </c>
      <c r="B21" s="120" t="s">
        <v>123</v>
      </c>
      <c r="C21" s="66"/>
      <c r="D21" s="130">
        <f t="shared" si="1"/>
        <v>0</v>
      </c>
      <c r="E21" s="62"/>
    </row>
    <row r="22" spans="1:6" ht="39.5" thickTop="1" x14ac:dyDescent="0.35">
      <c r="A22" s="34"/>
      <c r="B22" s="123" t="s">
        <v>154</v>
      </c>
      <c r="C22" s="52" t="s">
        <v>157</v>
      </c>
      <c r="D22" s="35">
        <f>SUM(D14:D21)</f>
        <v>0</v>
      </c>
      <c r="E22" s="64" t="s">
        <v>39</v>
      </c>
    </row>
    <row r="23" spans="1:6" ht="20" customHeight="1" thickBot="1" x14ac:dyDescent="0.4">
      <c r="A23" s="131"/>
      <c r="B23" s="126"/>
      <c r="C23" s="127"/>
      <c r="D23" s="127" t="s">
        <v>18</v>
      </c>
      <c r="E23" s="128"/>
    </row>
    <row r="24" spans="1:6" ht="15.5" thickTop="1" thickBot="1" x14ac:dyDescent="0.4"/>
    <row r="25" spans="1:6" ht="50" customHeight="1" thickBot="1" x14ac:dyDescent="0.4">
      <c r="A25" s="132"/>
      <c r="B25" s="117" t="s">
        <v>177</v>
      </c>
      <c r="C25" s="87" t="s">
        <v>3</v>
      </c>
      <c r="D25" s="87" t="s">
        <v>4</v>
      </c>
      <c r="E25" s="87" t="s">
        <v>5</v>
      </c>
      <c r="F25" s="10"/>
    </row>
    <row r="26" spans="1:6" ht="50" customHeight="1" thickBot="1" x14ac:dyDescent="0.4">
      <c r="A26" s="12">
        <v>1</v>
      </c>
      <c r="B26" s="119" t="s">
        <v>51</v>
      </c>
      <c r="C26" s="66"/>
      <c r="D26" s="12">
        <f>IF(C26="Fully met", 2, IF(C26="Partially met",1, 0))</f>
        <v>0</v>
      </c>
      <c r="E26" s="62"/>
      <c r="F26" s="10"/>
    </row>
    <row r="27" spans="1:6" ht="50" customHeight="1" thickBot="1" x14ac:dyDescent="0.4">
      <c r="A27" s="12">
        <v>2</v>
      </c>
      <c r="B27" s="119" t="s">
        <v>52</v>
      </c>
      <c r="C27" s="66"/>
      <c r="D27" s="12">
        <f t="shared" ref="D27:D35" si="2">IF(C27="Fully met", 2, IF(C27="Partially met",1, 0))</f>
        <v>0</v>
      </c>
      <c r="E27" s="62"/>
      <c r="F27" s="10"/>
    </row>
    <row r="28" spans="1:6" ht="50" customHeight="1" thickBot="1" x14ac:dyDescent="0.4">
      <c r="A28" s="12">
        <v>3</v>
      </c>
      <c r="B28" s="119" t="s">
        <v>53</v>
      </c>
      <c r="C28" s="66"/>
      <c r="D28" s="12">
        <f t="shared" si="2"/>
        <v>0</v>
      </c>
      <c r="E28" s="62"/>
      <c r="F28" s="10"/>
    </row>
    <row r="29" spans="1:6" ht="80" customHeight="1" thickBot="1" x14ac:dyDescent="0.4">
      <c r="A29" s="12">
        <v>4</v>
      </c>
      <c r="B29" s="119" t="s">
        <v>54</v>
      </c>
      <c r="C29" s="66"/>
      <c r="D29" s="12">
        <f t="shared" si="2"/>
        <v>0</v>
      </c>
      <c r="E29" s="62"/>
      <c r="F29" s="10"/>
    </row>
    <row r="30" spans="1:6" ht="50" customHeight="1" thickBot="1" x14ac:dyDescent="0.4">
      <c r="A30" s="12">
        <v>5</v>
      </c>
      <c r="B30" s="119" t="s">
        <v>55</v>
      </c>
      <c r="C30" s="66"/>
      <c r="D30" s="12">
        <f t="shared" si="2"/>
        <v>0</v>
      </c>
      <c r="E30" s="62"/>
      <c r="F30" s="10"/>
    </row>
    <row r="31" spans="1:6" ht="80" customHeight="1" thickBot="1" x14ac:dyDescent="0.4">
      <c r="A31" s="12">
        <v>6</v>
      </c>
      <c r="B31" s="119" t="s">
        <v>56</v>
      </c>
      <c r="C31" s="66"/>
      <c r="D31" s="12">
        <f t="shared" si="2"/>
        <v>0</v>
      </c>
      <c r="E31" s="62"/>
      <c r="F31" s="10"/>
    </row>
    <row r="32" spans="1:6" ht="102" thickBot="1" x14ac:dyDescent="0.4">
      <c r="A32" s="12">
        <v>7</v>
      </c>
      <c r="B32" s="133" t="s">
        <v>119</v>
      </c>
      <c r="C32" s="66"/>
      <c r="D32" s="12">
        <f t="shared" si="2"/>
        <v>0</v>
      </c>
      <c r="E32" s="62"/>
      <c r="F32" s="10"/>
    </row>
    <row r="33" spans="1:6" ht="80" customHeight="1" thickBot="1" x14ac:dyDescent="0.4">
      <c r="A33" s="12">
        <v>8</v>
      </c>
      <c r="B33" s="119" t="s">
        <v>57</v>
      </c>
      <c r="C33" s="66"/>
      <c r="D33" s="12">
        <f t="shared" si="2"/>
        <v>0</v>
      </c>
      <c r="E33" s="62"/>
      <c r="F33" s="10"/>
    </row>
    <row r="34" spans="1:6" ht="131" thickBot="1" x14ac:dyDescent="0.4">
      <c r="A34" s="12">
        <v>9</v>
      </c>
      <c r="B34" s="134" t="s">
        <v>120</v>
      </c>
      <c r="C34" s="66"/>
      <c r="D34" s="12">
        <f t="shared" si="2"/>
        <v>0</v>
      </c>
      <c r="E34" s="62"/>
      <c r="F34" s="10"/>
    </row>
    <row r="35" spans="1:6" ht="50" customHeight="1" thickBot="1" x14ac:dyDescent="0.4">
      <c r="A35" s="12">
        <v>10</v>
      </c>
      <c r="B35" s="120" t="s">
        <v>58</v>
      </c>
      <c r="C35" s="66"/>
      <c r="D35" s="12">
        <f t="shared" si="2"/>
        <v>0</v>
      </c>
      <c r="E35" s="62"/>
      <c r="F35" s="10"/>
    </row>
    <row r="36" spans="1:6" ht="39.5" thickTop="1" x14ac:dyDescent="0.35">
      <c r="A36" s="34"/>
      <c r="B36" s="135" t="s">
        <v>155</v>
      </c>
      <c r="C36" s="52" t="s">
        <v>67</v>
      </c>
      <c r="D36" s="35">
        <f>SUM(D26:D35)</f>
        <v>0</v>
      </c>
      <c r="E36" s="64" t="s">
        <v>39</v>
      </c>
      <c r="F36" s="10"/>
    </row>
    <row r="37" spans="1:6" ht="20" customHeight="1" thickBot="1" x14ac:dyDescent="0.4">
      <c r="A37" s="131"/>
      <c r="B37" s="126"/>
      <c r="C37" s="81"/>
      <c r="D37" s="127" t="s">
        <v>124</v>
      </c>
      <c r="E37" s="65"/>
      <c r="F37" s="10"/>
    </row>
    <row r="38" spans="1:6" ht="15" thickTop="1" x14ac:dyDescent="0.35">
      <c r="A38" s="21"/>
      <c r="C38" s="6"/>
      <c r="D38"/>
      <c r="E38"/>
      <c r="F38" s="10"/>
    </row>
    <row r="39" spans="1:6" ht="15" thickBot="1" x14ac:dyDescent="0.4">
      <c r="A39" s="21"/>
      <c r="C39" s="6"/>
      <c r="D39"/>
      <c r="E39"/>
      <c r="F39" s="10"/>
    </row>
    <row r="40" spans="1:6" ht="80" customHeight="1" thickBot="1" x14ac:dyDescent="0.4">
      <c r="A40" s="132"/>
      <c r="B40" s="117" t="s">
        <v>178</v>
      </c>
      <c r="C40" s="87" t="s">
        <v>3</v>
      </c>
      <c r="D40" s="87" t="s">
        <v>4</v>
      </c>
      <c r="E40" s="87" t="s">
        <v>5</v>
      </c>
      <c r="F40" s="10"/>
    </row>
    <row r="41" spans="1:6" ht="50" customHeight="1" thickBot="1" x14ac:dyDescent="0.4">
      <c r="A41" s="12">
        <v>1</v>
      </c>
      <c r="B41" s="120" t="s">
        <v>59</v>
      </c>
      <c r="C41" s="66"/>
      <c r="D41" s="10">
        <f>IF(C41="Fully met", 2, IF(C41="Partially met",1, 0))</f>
        <v>0</v>
      </c>
      <c r="E41" s="62"/>
      <c r="F41" s="10"/>
    </row>
    <row r="42" spans="1:6" ht="50" customHeight="1" thickBot="1" x14ac:dyDescent="0.4">
      <c r="A42" s="12">
        <v>2</v>
      </c>
      <c r="B42" s="120" t="s">
        <v>60</v>
      </c>
      <c r="C42" s="66"/>
      <c r="D42" s="129">
        <f t="shared" ref="D42:D46" si="3">IF(C42="Fully met", 2, IF(C42="Partially met",1, 0))</f>
        <v>0</v>
      </c>
      <c r="E42" s="62"/>
      <c r="F42" s="10"/>
    </row>
    <row r="43" spans="1:6" ht="50" customHeight="1" thickBot="1" x14ac:dyDescent="0.4">
      <c r="A43" s="12">
        <v>3</v>
      </c>
      <c r="B43" s="120" t="s">
        <v>61</v>
      </c>
      <c r="C43" s="66"/>
      <c r="D43" s="129">
        <f t="shared" si="3"/>
        <v>0</v>
      </c>
      <c r="E43" s="62"/>
      <c r="F43" s="10"/>
    </row>
    <row r="44" spans="1:6" ht="50" customHeight="1" thickBot="1" x14ac:dyDescent="0.4">
      <c r="A44" s="12">
        <v>4</v>
      </c>
      <c r="B44" s="120" t="s">
        <v>62</v>
      </c>
      <c r="C44" s="66"/>
      <c r="D44" s="129">
        <f t="shared" si="3"/>
        <v>0</v>
      </c>
      <c r="E44" s="62"/>
      <c r="F44" s="10"/>
    </row>
    <row r="45" spans="1:6" ht="50" customHeight="1" thickBot="1" x14ac:dyDescent="0.4">
      <c r="A45" s="12">
        <v>5</v>
      </c>
      <c r="B45" s="120" t="s">
        <v>63</v>
      </c>
      <c r="C45" s="66"/>
      <c r="D45" s="129">
        <f t="shared" si="3"/>
        <v>0</v>
      </c>
      <c r="E45" s="62"/>
      <c r="F45" s="10"/>
    </row>
    <row r="46" spans="1:6" ht="50" customHeight="1" thickBot="1" x14ac:dyDescent="0.4">
      <c r="A46" s="118">
        <v>6</v>
      </c>
      <c r="B46" s="120" t="s">
        <v>64</v>
      </c>
      <c r="C46" s="66"/>
      <c r="D46" s="129">
        <f t="shared" si="3"/>
        <v>0</v>
      </c>
      <c r="E46" s="62"/>
      <c r="F46" s="10"/>
    </row>
    <row r="47" spans="1:6" ht="14.5" customHeight="1" x14ac:dyDescent="0.35">
      <c r="A47" s="137" t="s">
        <v>65</v>
      </c>
      <c r="B47" s="138"/>
      <c r="C47" s="139"/>
      <c r="D47" s="138"/>
      <c r="E47" s="140"/>
      <c r="F47" s="10"/>
    </row>
    <row r="48" spans="1:6" ht="15" customHeight="1" thickBot="1" x14ac:dyDescent="0.4">
      <c r="A48" s="136" t="s">
        <v>179</v>
      </c>
      <c r="B48" s="141"/>
      <c r="C48" s="142"/>
      <c r="D48" s="141"/>
      <c r="E48" s="143"/>
      <c r="F48" s="10"/>
    </row>
    <row r="49" spans="1:6" ht="50" customHeight="1" thickBot="1" x14ac:dyDescent="0.4">
      <c r="A49" s="12">
        <v>7</v>
      </c>
      <c r="B49" s="120" t="s">
        <v>66</v>
      </c>
      <c r="C49" s="66"/>
      <c r="D49" s="12">
        <f>IF(C49="Fully met", 2, IF(C49="Partially met",1, 0))</f>
        <v>0</v>
      </c>
      <c r="E49" s="62"/>
      <c r="F49" s="10"/>
    </row>
    <row r="50" spans="1:6" ht="39.5" thickTop="1" x14ac:dyDescent="0.35">
      <c r="A50" s="34"/>
      <c r="B50" s="135" t="s">
        <v>158</v>
      </c>
      <c r="C50" s="52" t="s">
        <v>76</v>
      </c>
      <c r="D50" s="35">
        <f>SUM(D41:D46,D49)</f>
        <v>0</v>
      </c>
      <c r="E50" s="64" t="s">
        <v>39</v>
      </c>
      <c r="F50" s="10"/>
    </row>
    <row r="51" spans="1:6" ht="20" customHeight="1" thickBot="1" x14ac:dyDescent="0.4">
      <c r="A51" s="131"/>
      <c r="B51" s="126"/>
      <c r="C51" s="81"/>
      <c r="D51" s="127" t="s">
        <v>125</v>
      </c>
      <c r="E51" s="128"/>
      <c r="F51" s="10"/>
    </row>
    <row r="52" spans="1:6" ht="15" thickTop="1" x14ac:dyDescent="0.35">
      <c r="A52" s="21"/>
      <c r="C52" s="6"/>
      <c r="D52"/>
      <c r="E52"/>
      <c r="F52" s="10"/>
    </row>
    <row r="53" spans="1:6" ht="15" thickBot="1" x14ac:dyDescent="0.4">
      <c r="A53" s="21"/>
      <c r="C53" s="6"/>
      <c r="D53"/>
      <c r="E53"/>
      <c r="F53" s="10"/>
    </row>
    <row r="54" spans="1:6" ht="80" customHeight="1" thickBot="1" x14ac:dyDescent="0.4">
      <c r="A54" s="132"/>
      <c r="B54" s="117" t="s">
        <v>180</v>
      </c>
      <c r="C54" s="87" t="s">
        <v>3</v>
      </c>
      <c r="D54" s="87" t="s">
        <v>4</v>
      </c>
      <c r="E54" s="87" t="s">
        <v>5</v>
      </c>
      <c r="F54" s="10"/>
    </row>
    <row r="55" spans="1:6" ht="50" customHeight="1" thickBot="1" x14ac:dyDescent="0.4">
      <c r="A55" s="12">
        <v>1</v>
      </c>
      <c r="B55" s="119" t="s">
        <v>68</v>
      </c>
      <c r="C55" s="82"/>
      <c r="D55" s="118">
        <f>IF(C55="Fully met", 2, IF(C55="Partially met",1, 0))</f>
        <v>0</v>
      </c>
      <c r="E55" s="67"/>
      <c r="F55" s="10"/>
    </row>
    <row r="56" spans="1:6" ht="50" customHeight="1" thickBot="1" x14ac:dyDescent="0.4">
      <c r="A56" s="12">
        <v>2</v>
      </c>
      <c r="B56" s="120" t="s">
        <v>69</v>
      </c>
      <c r="C56" s="66"/>
      <c r="D56" s="118">
        <f t="shared" ref="D56:D59" si="4">IF(C56="Fully met", 2, IF(C56="Partially met",1, 0))</f>
        <v>0</v>
      </c>
      <c r="E56" s="62"/>
      <c r="F56" s="10"/>
    </row>
    <row r="57" spans="1:6" ht="50" customHeight="1" thickBot="1" x14ac:dyDescent="0.4">
      <c r="A57" s="12">
        <v>3</v>
      </c>
      <c r="B57" s="120" t="s">
        <v>70</v>
      </c>
      <c r="C57" s="66"/>
      <c r="D57" s="118">
        <f t="shared" si="4"/>
        <v>0</v>
      </c>
      <c r="E57" s="62"/>
      <c r="F57" s="10"/>
    </row>
    <row r="58" spans="1:6" ht="50" customHeight="1" thickBot="1" x14ac:dyDescent="0.4">
      <c r="A58" s="12">
        <v>4</v>
      </c>
      <c r="B58" s="120" t="s">
        <v>71</v>
      </c>
      <c r="C58" s="66"/>
      <c r="D58" s="118">
        <f t="shared" si="4"/>
        <v>0</v>
      </c>
      <c r="E58" s="62"/>
      <c r="F58" s="10"/>
    </row>
    <row r="59" spans="1:6" ht="50" customHeight="1" thickBot="1" x14ac:dyDescent="0.4">
      <c r="A59" s="12">
        <v>5</v>
      </c>
      <c r="B59" s="120" t="s">
        <v>72</v>
      </c>
      <c r="C59" s="66"/>
      <c r="D59" s="118">
        <f t="shared" si="4"/>
        <v>0</v>
      </c>
      <c r="E59" s="62"/>
      <c r="F59" s="10"/>
    </row>
    <row r="60" spans="1:6" ht="14.5" customHeight="1" x14ac:dyDescent="0.35">
      <c r="A60" s="36" t="s">
        <v>73</v>
      </c>
      <c r="B60" s="45"/>
      <c r="C60" s="83"/>
      <c r="D60" s="37"/>
      <c r="E60" s="38"/>
      <c r="F60" s="10"/>
    </row>
    <row r="61" spans="1:6" ht="15" customHeight="1" thickBot="1" x14ac:dyDescent="0.4">
      <c r="A61" s="42" t="s">
        <v>179</v>
      </c>
      <c r="B61" s="43"/>
      <c r="C61" s="84"/>
      <c r="D61" s="43"/>
      <c r="E61" s="44"/>
      <c r="F61" s="10"/>
    </row>
    <row r="62" spans="1:6" ht="50" customHeight="1" thickBot="1" x14ac:dyDescent="0.4">
      <c r="A62" s="12">
        <v>6</v>
      </c>
      <c r="B62" s="120" t="s">
        <v>74</v>
      </c>
      <c r="C62" s="66"/>
      <c r="D62" s="12">
        <f>IF(C62="Fully met", 2, IF(C62="Partially met",1, 0))</f>
        <v>0</v>
      </c>
      <c r="E62" s="62"/>
      <c r="F62" s="10"/>
    </row>
    <row r="63" spans="1:6" ht="50" customHeight="1" thickBot="1" x14ac:dyDescent="0.4">
      <c r="A63" s="12">
        <v>7</v>
      </c>
      <c r="B63" s="120" t="s">
        <v>75</v>
      </c>
      <c r="C63" s="66"/>
      <c r="D63" s="12">
        <f t="shared" ref="D63:D64" si="5">IF(C63="Fully met", 2, IF(C63="Partially met",1, 0))</f>
        <v>0</v>
      </c>
      <c r="E63" s="62"/>
      <c r="F63" s="10"/>
    </row>
    <row r="64" spans="1:6" ht="73" thickBot="1" x14ac:dyDescent="0.4">
      <c r="A64" s="12">
        <v>8</v>
      </c>
      <c r="B64" s="134" t="s">
        <v>121</v>
      </c>
      <c r="C64" s="66"/>
      <c r="D64" s="12">
        <f t="shared" si="5"/>
        <v>0</v>
      </c>
      <c r="E64" s="62"/>
      <c r="F64" s="10"/>
    </row>
    <row r="65" spans="1:6" ht="39.5" thickTop="1" x14ac:dyDescent="0.35">
      <c r="A65" s="34"/>
      <c r="B65" s="135" t="s">
        <v>84</v>
      </c>
      <c r="C65" s="52" t="s">
        <v>85</v>
      </c>
      <c r="D65" s="35">
        <f>SUM(D55:D59,D62:D64)</f>
        <v>0</v>
      </c>
      <c r="E65" s="64" t="s">
        <v>39</v>
      </c>
      <c r="F65" s="10"/>
    </row>
    <row r="66" spans="1:6" ht="20" customHeight="1" thickBot="1" x14ac:dyDescent="0.4">
      <c r="A66" s="131"/>
      <c r="B66" s="126"/>
      <c r="C66" s="81"/>
      <c r="D66" s="144" t="s">
        <v>18</v>
      </c>
      <c r="E66" s="128"/>
      <c r="F66" s="10"/>
    </row>
    <row r="67" spans="1:6" ht="15.5" thickTop="1" thickBot="1" x14ac:dyDescent="0.4">
      <c r="F67" s="10"/>
    </row>
    <row r="68" spans="1:6" ht="80" customHeight="1" thickBot="1" x14ac:dyDescent="0.4">
      <c r="A68" s="132"/>
      <c r="B68" s="117" t="s">
        <v>181</v>
      </c>
      <c r="C68" s="87" t="s">
        <v>3</v>
      </c>
      <c r="D68" s="87" t="s">
        <v>4</v>
      </c>
      <c r="E68" s="87" t="s">
        <v>5</v>
      </c>
    </row>
    <row r="69" spans="1:6" ht="50" customHeight="1" thickBot="1" x14ac:dyDescent="0.4">
      <c r="A69" s="12">
        <v>1</v>
      </c>
      <c r="B69" s="120" t="s">
        <v>77</v>
      </c>
      <c r="C69" s="66"/>
      <c r="D69" s="12">
        <f>IF(C69="Fully met", 2, IF(C69="Partially met",1, 0))</f>
        <v>0</v>
      </c>
      <c r="E69" s="62"/>
    </row>
    <row r="70" spans="1:6" ht="50" customHeight="1" thickBot="1" x14ac:dyDescent="0.4">
      <c r="A70" s="12">
        <v>2</v>
      </c>
      <c r="B70" s="120" t="s">
        <v>78</v>
      </c>
      <c r="C70" s="66"/>
      <c r="D70" s="12">
        <f t="shared" ref="D70:D76" si="6">IF(C70="Fully met", 2, IF(C70="Partially met",1, 0))</f>
        <v>0</v>
      </c>
      <c r="E70" s="62"/>
    </row>
    <row r="71" spans="1:6" ht="58.5" thickBot="1" x14ac:dyDescent="0.4">
      <c r="A71" s="12">
        <v>3</v>
      </c>
      <c r="B71" s="145" t="s">
        <v>122</v>
      </c>
      <c r="C71" s="66"/>
      <c r="D71" s="12">
        <f t="shared" si="6"/>
        <v>0</v>
      </c>
      <c r="E71" s="62"/>
    </row>
    <row r="72" spans="1:6" ht="50" customHeight="1" thickBot="1" x14ac:dyDescent="0.4">
      <c r="A72" s="12">
        <v>4</v>
      </c>
      <c r="B72" s="120" t="s">
        <v>79</v>
      </c>
      <c r="C72" s="66"/>
      <c r="D72" s="12">
        <f t="shared" si="6"/>
        <v>0</v>
      </c>
      <c r="E72" s="62"/>
    </row>
    <row r="73" spans="1:6" ht="50" customHeight="1" thickBot="1" x14ac:dyDescent="0.4">
      <c r="A73" s="12">
        <v>5</v>
      </c>
      <c r="B73" s="120" t="s">
        <v>80</v>
      </c>
      <c r="C73" s="66"/>
      <c r="D73" s="12">
        <f t="shared" si="6"/>
        <v>0</v>
      </c>
      <c r="E73" s="62"/>
    </row>
    <row r="74" spans="1:6" ht="50" customHeight="1" thickBot="1" x14ac:dyDescent="0.4">
      <c r="A74" s="12">
        <v>6</v>
      </c>
      <c r="B74" s="120" t="s">
        <v>81</v>
      </c>
      <c r="C74" s="66"/>
      <c r="D74" s="12">
        <f t="shared" si="6"/>
        <v>0</v>
      </c>
      <c r="E74" s="62"/>
    </row>
    <row r="75" spans="1:6" ht="50" customHeight="1" thickBot="1" x14ac:dyDescent="0.4">
      <c r="A75" s="12">
        <v>7</v>
      </c>
      <c r="B75" s="120" t="s">
        <v>82</v>
      </c>
      <c r="C75" s="66"/>
      <c r="D75" s="12">
        <f t="shared" si="6"/>
        <v>0</v>
      </c>
      <c r="E75" s="62"/>
    </row>
    <row r="76" spans="1:6" ht="50" customHeight="1" thickBot="1" x14ac:dyDescent="0.4">
      <c r="A76" s="12">
        <v>8</v>
      </c>
      <c r="B76" s="120" t="s">
        <v>83</v>
      </c>
      <c r="C76" s="66"/>
      <c r="D76" s="12">
        <f t="shared" si="6"/>
        <v>0</v>
      </c>
      <c r="E76" s="62"/>
    </row>
    <row r="77" spans="1:6" ht="39.5" thickTop="1" x14ac:dyDescent="0.35">
      <c r="A77" s="34"/>
      <c r="B77" s="135" t="s">
        <v>159</v>
      </c>
      <c r="C77" s="52" t="s">
        <v>95</v>
      </c>
      <c r="D77" s="35">
        <f>SUM(D69:D76)</f>
        <v>0</v>
      </c>
      <c r="E77" s="64" t="s">
        <v>39</v>
      </c>
    </row>
    <row r="78" spans="1:6" ht="20" customHeight="1" thickBot="1" x14ac:dyDescent="0.4">
      <c r="A78" s="131"/>
      <c r="B78" s="126"/>
      <c r="C78" s="81"/>
      <c r="D78" s="127" t="s">
        <v>18</v>
      </c>
      <c r="E78" s="128"/>
    </row>
    <row r="79" spans="1:6" ht="15" thickTop="1" x14ac:dyDescent="0.35">
      <c r="A79" s="21"/>
      <c r="C79" s="6"/>
      <c r="D79"/>
      <c r="E79"/>
    </row>
    <row r="80" spans="1:6" ht="15" thickBot="1" x14ac:dyDescent="0.4">
      <c r="A80" s="21"/>
      <c r="C80" s="6"/>
      <c r="D80"/>
      <c r="E80"/>
    </row>
    <row r="81" spans="1:5" ht="80" customHeight="1" thickBot="1" x14ac:dyDescent="0.4">
      <c r="A81" s="132"/>
      <c r="B81" s="146" t="s">
        <v>182</v>
      </c>
      <c r="C81" s="87" t="s">
        <v>3</v>
      </c>
      <c r="D81" s="87" t="s">
        <v>4</v>
      </c>
      <c r="E81" s="87" t="s">
        <v>5</v>
      </c>
    </row>
    <row r="82" spans="1:5" ht="50" customHeight="1" thickBot="1" x14ac:dyDescent="0.4">
      <c r="A82" s="147">
        <v>1</v>
      </c>
      <c r="B82" s="148" t="s">
        <v>86</v>
      </c>
      <c r="C82" s="66"/>
      <c r="D82" s="12">
        <f>IF(C82="Fully met", 2, IF(C82="Partially met",1, 0))</f>
        <v>0</v>
      </c>
      <c r="E82" s="62"/>
    </row>
    <row r="83" spans="1:5" ht="50" customHeight="1" thickBot="1" x14ac:dyDescent="0.4">
      <c r="A83" s="147">
        <v>2</v>
      </c>
      <c r="B83" s="148" t="s">
        <v>87</v>
      </c>
      <c r="C83" s="66"/>
      <c r="D83" s="12">
        <f t="shared" ref="D83:D86" si="7">IF(C83="Fully met", 2, IF(C83="Partially met",1, 0))</f>
        <v>0</v>
      </c>
      <c r="E83" s="62"/>
    </row>
    <row r="84" spans="1:5" ht="50" customHeight="1" thickBot="1" x14ac:dyDescent="0.4">
      <c r="A84" s="147">
        <v>3</v>
      </c>
      <c r="B84" s="148" t="s">
        <v>88</v>
      </c>
      <c r="C84" s="66"/>
      <c r="D84" s="12">
        <f t="shared" si="7"/>
        <v>0</v>
      </c>
      <c r="E84" s="62"/>
    </row>
    <row r="85" spans="1:5" ht="50" customHeight="1" thickBot="1" x14ac:dyDescent="0.4">
      <c r="A85" s="147">
        <v>4</v>
      </c>
      <c r="B85" s="148" t="s">
        <v>89</v>
      </c>
      <c r="C85" s="66"/>
      <c r="D85" s="12">
        <f t="shared" si="7"/>
        <v>0</v>
      </c>
      <c r="E85" s="62"/>
    </row>
    <row r="86" spans="1:5" ht="50" customHeight="1" thickBot="1" x14ac:dyDescent="0.4">
      <c r="A86" s="147">
        <v>5</v>
      </c>
      <c r="B86" s="148" t="s">
        <v>90</v>
      </c>
      <c r="C86" s="66"/>
      <c r="D86" s="12">
        <f t="shared" si="7"/>
        <v>0</v>
      </c>
      <c r="E86" s="62"/>
    </row>
    <row r="87" spans="1:5" ht="14.5" customHeight="1" x14ac:dyDescent="0.35">
      <c r="A87" s="46" t="s">
        <v>91</v>
      </c>
      <c r="B87" s="45"/>
      <c r="C87" s="83"/>
      <c r="D87" s="45"/>
      <c r="E87" s="47"/>
    </row>
    <row r="88" spans="1:5" ht="15" customHeight="1" thickBot="1" x14ac:dyDescent="0.4">
      <c r="A88" s="42" t="s">
        <v>179</v>
      </c>
      <c r="B88" s="43"/>
      <c r="C88" s="84"/>
      <c r="D88" s="43"/>
      <c r="E88" s="44"/>
    </row>
    <row r="89" spans="1:5" ht="50" customHeight="1" thickBot="1" x14ac:dyDescent="0.4">
      <c r="A89" s="12">
        <v>6</v>
      </c>
      <c r="B89" s="149" t="s">
        <v>92</v>
      </c>
      <c r="C89" s="66"/>
      <c r="D89" s="10">
        <f>IF(C89="Fully met", 2, IF(C89="Partially met",1, 0))</f>
        <v>0</v>
      </c>
      <c r="E89" s="62"/>
    </row>
    <row r="90" spans="1:5" ht="14.5" customHeight="1" x14ac:dyDescent="0.35">
      <c r="A90" s="36" t="s">
        <v>93</v>
      </c>
      <c r="B90" s="37"/>
      <c r="C90" s="83"/>
      <c r="D90" s="37"/>
      <c r="E90" s="38"/>
    </row>
    <row r="91" spans="1:5" ht="15" customHeight="1" thickBot="1" x14ac:dyDescent="0.4">
      <c r="A91" s="39" t="s">
        <v>179</v>
      </c>
      <c r="B91" s="40"/>
      <c r="C91" s="84"/>
      <c r="D91" s="40"/>
      <c r="E91" s="41"/>
    </row>
    <row r="92" spans="1:5" ht="80" customHeight="1" thickBot="1" x14ac:dyDescent="0.4">
      <c r="A92" s="12">
        <v>7</v>
      </c>
      <c r="B92" s="149" t="s">
        <v>94</v>
      </c>
      <c r="C92" s="66"/>
      <c r="D92" s="12">
        <f>IF(C92="Fully met", 2, IF(C92="Partially met",1, 0))</f>
        <v>0</v>
      </c>
      <c r="E92" s="62"/>
    </row>
    <row r="93" spans="1:5" ht="39.5" thickTop="1" x14ac:dyDescent="0.35">
      <c r="A93" s="34"/>
      <c r="B93" s="152" t="s">
        <v>160</v>
      </c>
      <c r="C93" s="52" t="s">
        <v>102</v>
      </c>
      <c r="D93" s="35">
        <f>SUM(D82:D86,D89,D92)</f>
        <v>0</v>
      </c>
      <c r="E93" s="64" t="s">
        <v>39</v>
      </c>
    </row>
    <row r="94" spans="1:5" ht="20" customHeight="1" thickBot="1" x14ac:dyDescent="0.4">
      <c r="A94" s="131"/>
      <c r="B94" s="150"/>
      <c r="C94" s="151"/>
      <c r="D94" s="127" t="s">
        <v>125</v>
      </c>
      <c r="E94" s="128"/>
    </row>
    <row r="95" spans="1:5" ht="15" thickTop="1" x14ac:dyDescent="0.35">
      <c r="A95" s="21"/>
      <c r="C95" s="6"/>
      <c r="D95"/>
      <c r="E95"/>
    </row>
    <row r="96" spans="1:5" ht="15" thickBot="1" x14ac:dyDescent="0.4">
      <c r="A96" s="21"/>
      <c r="C96" s="6"/>
      <c r="D96"/>
      <c r="E96"/>
    </row>
    <row r="97" spans="1:5" ht="80" customHeight="1" thickBot="1" x14ac:dyDescent="0.4">
      <c r="A97" s="132"/>
      <c r="B97" s="117" t="s">
        <v>183</v>
      </c>
      <c r="C97" s="87" t="s">
        <v>3</v>
      </c>
      <c r="D97" s="87" t="s">
        <v>4</v>
      </c>
      <c r="E97" s="87" t="s">
        <v>5</v>
      </c>
    </row>
    <row r="98" spans="1:5" ht="50" customHeight="1" thickBot="1" x14ac:dyDescent="0.4">
      <c r="A98" s="12">
        <v>1</v>
      </c>
      <c r="B98" s="119" t="s">
        <v>96</v>
      </c>
      <c r="C98" s="82"/>
      <c r="D98" s="118">
        <f>IF(C98="Fully met", 2, IF(C98="Partially met",1, 0))</f>
        <v>0</v>
      </c>
      <c r="E98" s="67"/>
    </row>
    <row r="99" spans="1:5" ht="50" customHeight="1" thickBot="1" x14ac:dyDescent="0.4">
      <c r="A99" s="12">
        <v>2</v>
      </c>
      <c r="B99" s="119" t="s">
        <v>97</v>
      </c>
      <c r="C99" s="82"/>
      <c r="D99" s="118">
        <f t="shared" ref="D99:D103" si="8">IF(C99="Fully met", 2, IF(C99="Partially met",1, 0))</f>
        <v>0</v>
      </c>
      <c r="E99" s="67"/>
    </row>
    <row r="100" spans="1:5" ht="50" customHeight="1" thickBot="1" x14ac:dyDescent="0.4">
      <c r="A100" s="12">
        <v>3</v>
      </c>
      <c r="B100" s="119" t="s">
        <v>98</v>
      </c>
      <c r="C100" s="82"/>
      <c r="D100" s="118">
        <f t="shared" si="8"/>
        <v>0</v>
      </c>
      <c r="E100" s="67"/>
    </row>
    <row r="101" spans="1:5" ht="50" customHeight="1" thickBot="1" x14ac:dyDescent="0.4">
      <c r="A101" s="12">
        <v>4</v>
      </c>
      <c r="B101" s="119" t="s">
        <v>99</v>
      </c>
      <c r="C101" s="82"/>
      <c r="D101" s="118">
        <f t="shared" si="8"/>
        <v>0</v>
      </c>
      <c r="E101" s="67"/>
    </row>
    <row r="102" spans="1:5" ht="50" customHeight="1" thickBot="1" x14ac:dyDescent="0.4">
      <c r="A102" s="12">
        <v>5</v>
      </c>
      <c r="B102" s="119" t="s">
        <v>100</v>
      </c>
      <c r="C102" s="82"/>
      <c r="D102" s="118">
        <f t="shared" si="8"/>
        <v>0</v>
      </c>
      <c r="E102" s="67"/>
    </row>
    <row r="103" spans="1:5" ht="80" customHeight="1" thickBot="1" x14ac:dyDescent="0.4">
      <c r="A103" s="12">
        <v>6</v>
      </c>
      <c r="B103" s="119" t="s">
        <v>101</v>
      </c>
      <c r="C103" s="82"/>
      <c r="D103" s="118">
        <f t="shared" si="8"/>
        <v>0</v>
      </c>
      <c r="E103" s="67"/>
    </row>
    <row r="104" spans="1:5" ht="39.5" thickTop="1" x14ac:dyDescent="0.35">
      <c r="A104" s="34"/>
      <c r="B104" s="135" t="s">
        <v>161</v>
      </c>
      <c r="C104" s="52" t="s">
        <v>110</v>
      </c>
      <c r="D104" s="35">
        <f>SUM(D98:D103)</f>
        <v>0</v>
      </c>
      <c r="E104" s="64" t="s">
        <v>39</v>
      </c>
    </row>
    <row r="105" spans="1:5" ht="20" customHeight="1" thickBot="1" x14ac:dyDescent="0.4">
      <c r="A105" s="131"/>
      <c r="B105" s="126"/>
      <c r="C105" s="81"/>
      <c r="D105" s="127" t="s">
        <v>126</v>
      </c>
      <c r="E105" s="128"/>
    </row>
    <row r="106" spans="1:5" ht="15" thickTop="1" x14ac:dyDescent="0.35">
      <c r="A106" s="21"/>
      <c r="C106" s="6"/>
      <c r="D106"/>
      <c r="E106"/>
    </row>
    <row r="107" spans="1:5" ht="15" thickBot="1" x14ac:dyDescent="0.4">
      <c r="A107" s="21"/>
      <c r="C107" s="6"/>
      <c r="D107"/>
      <c r="E107"/>
    </row>
    <row r="108" spans="1:5" ht="80" customHeight="1" thickBot="1" x14ac:dyDescent="0.4">
      <c r="A108" s="132"/>
      <c r="B108" s="117" t="s">
        <v>184</v>
      </c>
      <c r="C108" s="87" t="s">
        <v>3</v>
      </c>
      <c r="D108" s="87" t="s">
        <v>4</v>
      </c>
      <c r="E108" s="87" t="s">
        <v>5</v>
      </c>
    </row>
    <row r="109" spans="1:5" ht="15" customHeight="1" thickBot="1" x14ac:dyDescent="0.4">
      <c r="A109" s="153" t="s">
        <v>103</v>
      </c>
      <c r="B109" s="154"/>
      <c r="C109" s="51"/>
      <c r="D109" s="154"/>
      <c r="E109" s="155"/>
    </row>
    <row r="110" spans="1:5" ht="50" customHeight="1" thickBot="1" x14ac:dyDescent="0.4">
      <c r="A110" s="12">
        <v>1</v>
      </c>
      <c r="B110" s="120" t="s">
        <v>104</v>
      </c>
      <c r="C110" s="66"/>
      <c r="D110" s="12">
        <f>IF(C110="Fully met", 2, IF(C110="Partially met",1, 0))</f>
        <v>0</v>
      </c>
      <c r="E110" s="62"/>
    </row>
    <row r="111" spans="1:5" ht="50" customHeight="1" thickBot="1" x14ac:dyDescent="0.4">
      <c r="A111" s="12">
        <v>2</v>
      </c>
      <c r="B111" s="120" t="s">
        <v>105</v>
      </c>
      <c r="C111" s="66"/>
      <c r="D111" s="12">
        <f>IF(C111="Fully met", 2, IF(C111="Partially met",1, 0))</f>
        <v>0</v>
      </c>
      <c r="E111" s="62"/>
    </row>
    <row r="112" spans="1:5" ht="15" customHeight="1" thickBot="1" x14ac:dyDescent="0.4">
      <c r="A112" s="48" t="s">
        <v>106</v>
      </c>
      <c r="B112" s="51"/>
      <c r="C112" s="51"/>
      <c r="D112" s="49"/>
      <c r="E112" s="50"/>
    </row>
    <row r="113" spans="1:5" ht="50" customHeight="1" thickBot="1" x14ac:dyDescent="0.4">
      <c r="A113" s="12">
        <v>3</v>
      </c>
      <c r="B113" s="120" t="s">
        <v>107</v>
      </c>
      <c r="C113" s="66"/>
      <c r="D113" s="12">
        <f>IF(C113="Fully met", 2, IF(C113="Partially met",1, 0))</f>
        <v>0</v>
      </c>
      <c r="E113" s="62"/>
    </row>
    <row r="114" spans="1:5" ht="50" customHeight="1" thickBot="1" x14ac:dyDescent="0.4">
      <c r="A114" s="12">
        <v>4</v>
      </c>
      <c r="B114" s="119" t="s">
        <v>108</v>
      </c>
      <c r="C114" s="82"/>
      <c r="D114" s="12">
        <f t="shared" ref="D114:D115" si="9">IF(C114="Fully met", 2, IF(C114="Partially met",1, 0))</f>
        <v>0</v>
      </c>
      <c r="E114" s="67"/>
    </row>
    <row r="115" spans="1:5" ht="50" customHeight="1" thickBot="1" x14ac:dyDescent="0.4">
      <c r="A115" s="12">
        <v>5</v>
      </c>
      <c r="B115" s="119" t="s">
        <v>109</v>
      </c>
      <c r="C115" s="82"/>
      <c r="D115" s="12">
        <f t="shared" si="9"/>
        <v>0</v>
      </c>
      <c r="E115" s="67"/>
    </row>
    <row r="116" spans="1:5" ht="39.5" thickTop="1" x14ac:dyDescent="0.35">
      <c r="A116" s="34"/>
      <c r="B116" s="135" t="s">
        <v>162</v>
      </c>
      <c r="C116" s="52" t="s">
        <v>118</v>
      </c>
      <c r="D116" s="35">
        <f>SUM(D110:D111,D113:D115)</f>
        <v>0</v>
      </c>
      <c r="E116" s="64" t="s">
        <v>39</v>
      </c>
    </row>
    <row r="117" spans="1:5" ht="20" customHeight="1" thickBot="1" x14ac:dyDescent="0.4">
      <c r="A117" s="131"/>
      <c r="B117" s="126"/>
      <c r="C117" s="81"/>
      <c r="D117" s="127" t="s">
        <v>47</v>
      </c>
      <c r="E117" s="128"/>
    </row>
    <row r="118" spans="1:5" ht="15.5" thickTop="1" thickBot="1" x14ac:dyDescent="0.4">
      <c r="A118" s="21"/>
      <c r="C118" s="6"/>
      <c r="D118"/>
      <c r="E118"/>
    </row>
    <row r="119" spans="1:5" ht="130" customHeight="1" thickBot="1" x14ac:dyDescent="0.4">
      <c r="A119" s="132"/>
      <c r="B119" s="117" t="s">
        <v>185</v>
      </c>
      <c r="C119" s="87" t="s">
        <v>3</v>
      </c>
      <c r="D119" s="87" t="s">
        <v>4</v>
      </c>
      <c r="E119" s="87" t="s">
        <v>5</v>
      </c>
    </row>
    <row r="120" spans="1:5" ht="15" customHeight="1" thickBot="1" x14ac:dyDescent="0.4">
      <c r="A120" s="48" t="s">
        <v>111</v>
      </c>
      <c r="B120" s="49"/>
      <c r="C120" s="51"/>
      <c r="D120" s="49"/>
      <c r="E120" s="50"/>
    </row>
    <row r="121" spans="1:5" ht="50" customHeight="1" thickBot="1" x14ac:dyDescent="0.4">
      <c r="A121" s="12">
        <v>1</v>
      </c>
      <c r="B121" s="119" t="s">
        <v>112</v>
      </c>
      <c r="C121" s="82"/>
      <c r="D121" s="118">
        <f>IF(C121="Fully met", 2, IF(C121="Partially met",1, 0))</f>
        <v>0</v>
      </c>
      <c r="E121" s="67"/>
    </row>
    <row r="122" spans="1:5" ht="50" customHeight="1" thickBot="1" x14ac:dyDescent="0.4">
      <c r="A122" s="12">
        <v>2</v>
      </c>
      <c r="B122" s="119" t="s">
        <v>113</v>
      </c>
      <c r="C122" s="82"/>
      <c r="D122" s="118">
        <f>IF(C122="Fully met", 2, IF(C122="Partially met",1, 0))</f>
        <v>0</v>
      </c>
      <c r="E122" s="67"/>
    </row>
    <row r="123" spans="1:5" ht="15" customHeight="1" thickBot="1" x14ac:dyDescent="0.4">
      <c r="A123" s="48" t="s">
        <v>114</v>
      </c>
      <c r="B123" s="49"/>
      <c r="C123" s="51"/>
      <c r="D123" s="49"/>
      <c r="E123" s="50"/>
    </row>
    <row r="124" spans="1:5" ht="50" customHeight="1" thickBot="1" x14ac:dyDescent="0.4">
      <c r="A124" s="12">
        <v>3</v>
      </c>
      <c r="B124" s="120" t="s">
        <v>115</v>
      </c>
      <c r="C124" s="66"/>
      <c r="D124" s="129">
        <f>IF(C124="Fully met", 2, IF(C124="Partially met",1, 0))</f>
        <v>0</v>
      </c>
      <c r="E124" s="62"/>
    </row>
    <row r="125" spans="1:5" ht="50" customHeight="1" thickBot="1" x14ac:dyDescent="0.4">
      <c r="A125" s="12">
        <v>4</v>
      </c>
      <c r="B125" s="120" t="s">
        <v>116</v>
      </c>
      <c r="C125" s="66"/>
      <c r="D125" s="129">
        <f>IF(C125="Fully met", 2, IF(C125="Partially met",1, 0))</f>
        <v>0</v>
      </c>
      <c r="E125" s="62"/>
    </row>
    <row r="126" spans="1:5" ht="50" customHeight="1" thickBot="1" x14ac:dyDescent="0.4">
      <c r="A126" s="12">
        <v>5</v>
      </c>
      <c r="B126" s="156" t="s">
        <v>117</v>
      </c>
      <c r="C126" s="66"/>
      <c r="D126" s="129">
        <f t="shared" ref="D126:D129" si="10">IF(C126="Fully met", 2, IF(C126="Partially met",1, 0))</f>
        <v>0</v>
      </c>
      <c r="E126" s="62"/>
    </row>
    <row r="127" spans="1:5" ht="15" customHeight="1" thickBot="1" x14ac:dyDescent="0.4">
      <c r="A127" s="48" t="s">
        <v>147</v>
      </c>
      <c r="B127" s="49"/>
      <c r="C127" s="51"/>
      <c r="D127" s="49"/>
      <c r="E127" s="50"/>
    </row>
    <row r="128" spans="1:5" ht="50" customHeight="1" thickBot="1" x14ac:dyDescent="0.4">
      <c r="A128" s="12">
        <v>6</v>
      </c>
      <c r="B128" s="157" t="s">
        <v>144</v>
      </c>
      <c r="C128" s="66"/>
      <c r="D128" s="129">
        <f t="shared" si="10"/>
        <v>0</v>
      </c>
      <c r="E128" s="62"/>
    </row>
    <row r="129" spans="1:5" ht="50" customHeight="1" thickBot="1" x14ac:dyDescent="0.4">
      <c r="A129" s="12">
        <v>7</v>
      </c>
      <c r="B129" s="120" t="s">
        <v>145</v>
      </c>
      <c r="C129" s="66"/>
      <c r="D129" s="129">
        <f t="shared" si="10"/>
        <v>0</v>
      </c>
      <c r="E129" s="62"/>
    </row>
    <row r="130" spans="1:5" ht="50" customHeight="1" thickBot="1" x14ac:dyDescent="0.4">
      <c r="A130" s="12">
        <v>8</v>
      </c>
      <c r="B130" s="120" t="s">
        <v>146</v>
      </c>
      <c r="C130" s="66"/>
      <c r="D130" s="130">
        <f>IF(C130="Fully met", 2, IF(C130="Partially met",1, 0))</f>
        <v>0</v>
      </c>
      <c r="E130" s="62"/>
    </row>
    <row r="131" spans="1:5" ht="39.5" thickTop="1" x14ac:dyDescent="0.35">
      <c r="A131" s="34"/>
      <c r="B131" s="135"/>
      <c r="C131" s="52" t="s">
        <v>163</v>
      </c>
      <c r="D131" s="35">
        <f>SUM(D121:D122,D124:D130)</f>
        <v>0</v>
      </c>
      <c r="E131" s="64" t="s">
        <v>39</v>
      </c>
    </row>
    <row r="132" spans="1:5" ht="16" thickBot="1" x14ac:dyDescent="0.4">
      <c r="A132" s="131"/>
      <c r="B132" s="126"/>
      <c r="C132" s="81"/>
      <c r="D132" s="127" t="s">
        <v>18</v>
      </c>
      <c r="E132" s="128"/>
    </row>
    <row r="133" spans="1:5" ht="15" thickTop="1" x14ac:dyDescent="0.35"/>
  </sheetData>
  <sheetProtection sheet="1" formatCells="0" formatColumns="0" formatRows="0"/>
  <dataValidations count="1">
    <dataValidation type="list" allowBlank="1" showInputMessage="1" showErrorMessage="1" sqref="C4:C8 C14:C21 C26:C35 C41:C46 C49 C55:C59 C62:C64 C69:C76 C82:C86 C89 C92 C98:C103 C110:C111 C113:C115 C121:C122 C124:C126 C128:C130"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2020&amp;CProfessional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dimension ref="A1:E27"/>
  <sheetViews>
    <sheetView topLeftCell="A15" workbookViewId="0">
      <selection activeCell="D11" sqref="D11"/>
    </sheetView>
  </sheetViews>
  <sheetFormatPr defaultRowHeight="14.5" x14ac:dyDescent="0.35"/>
  <cols>
    <col min="1" max="1" width="40.6328125" customWidth="1"/>
    <col min="2" max="2" width="15.6328125" customWidth="1"/>
    <col min="3" max="3" width="20.6328125" customWidth="1"/>
    <col min="4" max="4" width="25.6328125" customWidth="1"/>
    <col min="5" max="5" width="20.6328125" customWidth="1"/>
  </cols>
  <sheetData>
    <row r="1" spans="1:5" ht="18.5" x14ac:dyDescent="0.45">
      <c r="A1" s="5" t="s">
        <v>127</v>
      </c>
    </row>
    <row r="3" spans="1:5" ht="19" thickBot="1" x14ac:dyDescent="0.5">
      <c r="A3" s="11" t="s">
        <v>2</v>
      </c>
    </row>
    <row r="4" spans="1:5" ht="31.5" thickBot="1" x14ac:dyDescent="0.4">
      <c r="A4" s="158" t="s">
        <v>31</v>
      </c>
      <c r="B4" s="159"/>
      <c r="C4" s="160"/>
      <c r="D4" s="160"/>
      <c r="E4" s="161"/>
    </row>
    <row r="5" spans="1:5" ht="15" thickBot="1" x14ac:dyDescent="0.4">
      <c r="A5" s="162" t="s">
        <v>30</v>
      </c>
      <c r="B5" s="159"/>
      <c r="C5" s="160"/>
      <c r="D5" s="160"/>
      <c r="E5" s="161"/>
    </row>
    <row r="6" spans="1:5" ht="15" thickBot="1" x14ac:dyDescent="0.4">
      <c r="A6" s="163" t="s">
        <v>191</v>
      </c>
      <c r="B6" s="103"/>
      <c r="C6" s="164"/>
      <c r="D6" s="164"/>
      <c r="E6" s="165"/>
    </row>
    <row r="7" spans="1:5" ht="15" thickBot="1" x14ac:dyDescent="0.4">
      <c r="A7" s="166"/>
      <c r="B7" s="163"/>
      <c r="C7" s="167" t="s">
        <v>50</v>
      </c>
      <c r="D7" s="24">
        <f>'Phase 1'!D30</f>
        <v>0</v>
      </c>
      <c r="E7" s="8"/>
    </row>
    <row r="8" spans="1:5" ht="15" thickBot="1" x14ac:dyDescent="0.4">
      <c r="A8" s="22"/>
      <c r="B8" s="25" t="s">
        <v>32</v>
      </c>
      <c r="C8" s="27">
        <f>'Phase 1'!C31</f>
        <v>0</v>
      </c>
      <c r="D8" s="24">
        <f>'Phase 1'!D31</f>
        <v>0</v>
      </c>
      <c r="E8" s="8"/>
    </row>
    <row r="9" spans="1:5" ht="16" thickBot="1" x14ac:dyDescent="0.4">
      <c r="A9" s="28"/>
      <c r="B9" s="29"/>
      <c r="C9" s="30" t="s">
        <v>23</v>
      </c>
      <c r="D9" s="31">
        <f>'Phase 1'!D32</f>
        <v>0</v>
      </c>
      <c r="E9" s="32"/>
    </row>
    <row r="11" spans="1:5" ht="19" thickBot="1" x14ac:dyDescent="0.5">
      <c r="A11" s="11" t="s">
        <v>33</v>
      </c>
    </row>
    <row r="12" spans="1:5" ht="20" customHeight="1" thickBot="1" x14ac:dyDescent="0.4">
      <c r="A12" s="168" t="s">
        <v>128</v>
      </c>
      <c r="B12" s="168" t="s">
        <v>129</v>
      </c>
      <c r="C12" s="168"/>
      <c r="D12" s="168" t="s">
        <v>30</v>
      </c>
      <c r="E12" s="173"/>
    </row>
    <row r="13" spans="1:5" s="10" customFormat="1" ht="40" customHeight="1" thickBot="1" x14ac:dyDescent="0.4">
      <c r="A13" s="169" t="s">
        <v>164</v>
      </c>
      <c r="B13" s="13">
        <f>'Phase 2'!D9</f>
        <v>0</v>
      </c>
      <c r="C13" s="13" t="s">
        <v>47</v>
      </c>
      <c r="D13" s="171" t="s">
        <v>131</v>
      </c>
      <c r="E13" s="60"/>
    </row>
    <row r="14" spans="1:5" s="10" customFormat="1" ht="40" customHeight="1" thickBot="1" x14ac:dyDescent="0.4">
      <c r="A14" s="169" t="s">
        <v>165</v>
      </c>
      <c r="B14" s="13">
        <f>'Phase 2'!D22</f>
        <v>0</v>
      </c>
      <c r="C14" s="13" t="s">
        <v>130</v>
      </c>
      <c r="D14" s="171" t="s">
        <v>132</v>
      </c>
      <c r="E14" s="60"/>
    </row>
    <row r="15" spans="1:5" s="10" customFormat="1" ht="40" customHeight="1" thickBot="1" x14ac:dyDescent="0.4">
      <c r="A15" s="169" t="s">
        <v>166</v>
      </c>
      <c r="B15" s="13">
        <f>'Phase 2'!D36</f>
        <v>0</v>
      </c>
      <c r="C15" s="13" t="s">
        <v>124</v>
      </c>
      <c r="D15" s="171" t="s">
        <v>133</v>
      </c>
      <c r="E15" s="60"/>
    </row>
    <row r="16" spans="1:5" s="10" customFormat="1" ht="40" customHeight="1" thickBot="1" x14ac:dyDescent="0.4">
      <c r="A16" s="169" t="s">
        <v>167</v>
      </c>
      <c r="B16" s="13">
        <f>'Phase 2'!D50</f>
        <v>0</v>
      </c>
      <c r="C16" s="13" t="s">
        <v>125</v>
      </c>
      <c r="D16" s="172" t="s">
        <v>134</v>
      </c>
      <c r="E16" s="60"/>
    </row>
    <row r="17" spans="1:5" s="10" customFormat="1" ht="40" customHeight="1" thickBot="1" x14ac:dyDescent="0.4">
      <c r="A17" s="169" t="s">
        <v>168</v>
      </c>
      <c r="B17" s="13">
        <f>'Phase 2'!D65</f>
        <v>0</v>
      </c>
      <c r="C17" s="13" t="s">
        <v>18</v>
      </c>
      <c r="D17" s="172" t="s">
        <v>132</v>
      </c>
      <c r="E17" s="60"/>
    </row>
    <row r="18" spans="1:5" s="10" customFormat="1" ht="40" customHeight="1" thickBot="1" x14ac:dyDescent="0.4">
      <c r="A18" s="169" t="s">
        <v>169</v>
      </c>
      <c r="B18" s="13">
        <f>'Phase 2'!D77</f>
        <v>0</v>
      </c>
      <c r="C18" s="13" t="s">
        <v>18</v>
      </c>
      <c r="D18" s="172" t="s">
        <v>132</v>
      </c>
      <c r="E18" s="60"/>
    </row>
    <row r="19" spans="1:5" s="10" customFormat="1" ht="40" customHeight="1" thickBot="1" x14ac:dyDescent="0.4">
      <c r="A19" s="169" t="s">
        <v>170</v>
      </c>
      <c r="B19" s="13">
        <f>'Phase 2'!D93</f>
        <v>0</v>
      </c>
      <c r="C19" s="13" t="s">
        <v>125</v>
      </c>
      <c r="D19" s="172" t="s">
        <v>134</v>
      </c>
      <c r="E19" s="60"/>
    </row>
    <row r="20" spans="1:5" s="10" customFormat="1" ht="40" customHeight="1" thickBot="1" x14ac:dyDescent="0.4">
      <c r="A20" s="169" t="s">
        <v>171</v>
      </c>
      <c r="B20" s="13">
        <f>'Phase 2'!D104</f>
        <v>0</v>
      </c>
      <c r="C20" s="13" t="s">
        <v>126</v>
      </c>
      <c r="D20" s="172" t="s">
        <v>135</v>
      </c>
      <c r="E20" s="60"/>
    </row>
    <row r="21" spans="1:5" s="10" customFormat="1" ht="40" customHeight="1" thickBot="1" x14ac:dyDescent="0.4">
      <c r="A21" s="169" t="s">
        <v>172</v>
      </c>
      <c r="B21" s="13">
        <f>'Phase 2'!D116</f>
        <v>0</v>
      </c>
      <c r="C21" s="13" t="s">
        <v>47</v>
      </c>
      <c r="D21" s="171" t="s">
        <v>131</v>
      </c>
      <c r="E21" s="60"/>
    </row>
    <row r="22" spans="1:5" ht="16" thickBot="1" x14ac:dyDescent="0.4">
      <c r="A22" s="170" t="s">
        <v>136</v>
      </c>
      <c r="B22" s="53" t="s">
        <v>173</v>
      </c>
      <c r="C22" s="54"/>
      <c r="D22" s="55"/>
      <c r="E22" s="61"/>
    </row>
    <row r="24" spans="1:5" ht="18.5" x14ac:dyDescent="0.45">
      <c r="A24" s="11"/>
    </row>
    <row r="25" spans="1:5" ht="19" thickBot="1" x14ac:dyDescent="0.5">
      <c r="A25" s="174" t="s">
        <v>142</v>
      </c>
      <c r="B25" s="103"/>
      <c r="C25" s="103"/>
      <c r="D25" s="103"/>
    </row>
    <row r="26" spans="1:5" ht="16" thickBot="1" x14ac:dyDescent="0.4">
      <c r="A26" s="168" t="s">
        <v>128</v>
      </c>
      <c r="B26" s="168" t="s">
        <v>129</v>
      </c>
      <c r="C26" s="168"/>
    </row>
    <row r="27" spans="1:5" ht="81.5" thickBot="1" x14ac:dyDescent="0.4">
      <c r="A27" s="169" t="s">
        <v>174</v>
      </c>
      <c r="B27" s="13">
        <f>'Phase 2'!D131</f>
        <v>0</v>
      </c>
      <c r="C27" s="13" t="s">
        <v>18</v>
      </c>
    </row>
  </sheetData>
  <sheetProtection sheet="1" formatCells="0" formatColumns="0" formatRows="0"/>
  <dataValidations count="3">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22" xr:uid="{F9E86585-544F-48B9-B16F-4139145F50DB}">
      <formula1>"Yes = Approved, No = Not Approved"</formula1>
    </dataValidation>
    <dataValidation type="list" allowBlank="1" showInputMessage="1" showErrorMessage="1" sqref="E13:E21"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dimension ref="A1:B13"/>
  <sheetViews>
    <sheetView workbookViewId="0">
      <selection activeCell="A3" sqref="A3"/>
    </sheetView>
  </sheetViews>
  <sheetFormatPr defaultRowHeight="14.5" x14ac:dyDescent="0.35"/>
  <cols>
    <col min="1" max="1" width="40.6328125" customWidth="1"/>
    <col min="2" max="2" width="80.6328125" customWidth="1"/>
  </cols>
  <sheetData>
    <row r="1" spans="1:2" ht="18.5" x14ac:dyDescent="0.45">
      <c r="A1" s="176" t="s">
        <v>186</v>
      </c>
      <c r="B1" s="103"/>
    </row>
    <row r="2" spans="1:2" ht="15" thickBot="1" x14ac:dyDescent="0.4"/>
    <row r="3" spans="1:2" s="10" customFormat="1" ht="30" customHeight="1" thickBot="1" x14ac:dyDescent="0.4">
      <c r="A3" s="175" t="s">
        <v>187</v>
      </c>
      <c r="B3" s="59"/>
    </row>
    <row r="4" spans="1:2" s="10" customFormat="1" ht="30" customHeight="1" thickBot="1" x14ac:dyDescent="0.4">
      <c r="A4" s="175" t="s">
        <v>188</v>
      </c>
      <c r="B4" s="59"/>
    </row>
    <row r="5" spans="1:2" s="10" customFormat="1" ht="30" customHeight="1" thickBot="1" x14ac:dyDescent="0.4">
      <c r="A5" s="56"/>
      <c r="B5" s="57"/>
    </row>
    <row r="6" spans="1:2" s="10" customFormat="1" ht="30" customHeight="1" thickBot="1" x14ac:dyDescent="0.4">
      <c r="A6" s="178" t="s">
        <v>139</v>
      </c>
      <c r="B6" s="179"/>
    </row>
    <row r="7" spans="1:2" s="10" customFormat="1" ht="30" customHeight="1" thickBot="1" x14ac:dyDescent="0.4">
      <c r="A7" s="177" t="s">
        <v>143</v>
      </c>
      <c r="B7" s="80">
        <f>'Statute Requirements'!D9</f>
        <v>0</v>
      </c>
    </row>
    <row r="8" spans="1:2" s="10" customFormat="1" ht="30" customHeight="1" thickBot="1" x14ac:dyDescent="0.4">
      <c r="A8" s="175" t="s">
        <v>137</v>
      </c>
      <c r="B8" s="13">
        <f>'Ratings Summary'!D9</f>
        <v>0</v>
      </c>
    </row>
    <row r="9" spans="1:2" s="10" customFormat="1" ht="30" customHeight="1" thickBot="1" x14ac:dyDescent="0.4">
      <c r="A9" s="175" t="s">
        <v>138</v>
      </c>
      <c r="B9" s="13">
        <f>'Ratings Summary'!E22</f>
        <v>0</v>
      </c>
    </row>
    <row r="10" spans="1:2" s="10" customFormat="1" ht="30" customHeight="1" thickBot="1" x14ac:dyDescent="0.4">
      <c r="A10" s="175" t="s">
        <v>39</v>
      </c>
      <c r="B10" s="59"/>
    </row>
    <row r="11" spans="1:2" s="10" customFormat="1" ht="30" customHeight="1" x14ac:dyDescent="0.35">
      <c r="A11"/>
      <c r="B11"/>
    </row>
    <row r="12" spans="1:2" s="10" customFormat="1" ht="58.5" customHeight="1" x14ac:dyDescent="0.35">
      <c r="A12"/>
      <c r="B12"/>
    </row>
    <row r="13" spans="1:2" s="10" customFormat="1" ht="100" customHeight="1" x14ac:dyDescent="0.35">
      <c r="A13"/>
      <c r="B13"/>
    </row>
  </sheetData>
  <sheetProtection sheet="1" formatCells="0" formatColumns="0" formatRows="0"/>
  <pageMargins left="0.25" right="0.25" top="0.75" bottom="0.75" header="0.3" footer="0.3"/>
  <pageSetup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 &amp; Rating Scale</vt:lpstr>
      <vt:lpstr>Statute Requirements</vt:lpstr>
      <vt:lpstr>Phase 1</vt:lpstr>
      <vt:lpstr>Phase 2</vt:lpstr>
      <vt:lpstr>Ratings Summary</vt:lpstr>
      <vt:lpstr>Final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Yetter, Tammy</dc:creator>
  <cp:lastModifiedBy>Johnson, Brie</cp:lastModifiedBy>
  <dcterms:created xsi:type="dcterms:W3CDTF">2020-04-17T17:24:40Z</dcterms:created>
  <dcterms:modified xsi:type="dcterms:W3CDTF">2025-04-18T21:51:56Z</dcterms:modified>
</cp:coreProperties>
</file>