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de-fs-01\m5\Operations$\Literacy Grants and Initiatives\House Bill 12-1238-The Colorado READ Act\Reviews\2022 Instructional Program Review\Docs for website\"/>
    </mc:Choice>
  </mc:AlternateContent>
  <xr:revisionPtr revIDLastSave="0" documentId="13_ncr:1_{04F9AEC3-788B-42E9-8A08-DEEA75325BF2}" xr6:coauthVersionLast="47" xr6:coauthVersionMax="47" xr10:uidLastSave="{00000000-0000-0000-0000-000000000000}"/>
  <bookViews>
    <workbookView xWindow="-110" yWindow="-110" windowWidth="19420" windowHeight="10420" tabRatio="794" firstSheet="1"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9" l="1"/>
  <c r="E71" i="6"/>
  <c r="B7" i="9"/>
  <c r="E21" i="4"/>
  <c r="E82" i="5"/>
  <c r="E9" i="4"/>
  <c r="E20" i="4"/>
  <c r="E22" i="4"/>
  <c r="B68" i="7"/>
  <c r="E84" i="5"/>
  <c r="E85" i="5"/>
  <c r="E76" i="2"/>
  <c r="E77" i="2"/>
  <c r="C18" i="7"/>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8" i="10"/>
  <c r="C17"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c r="B54" i="7"/>
  <c r="E76" i="3"/>
  <c r="B56" i="7"/>
  <c r="E27" i="3"/>
  <c r="B53" i="7"/>
  <c r="E57" i="3"/>
  <c r="B55" i="7"/>
  <c r="E49" i="2"/>
  <c r="B26" i="7"/>
  <c r="B15" i="9"/>
  <c r="B14" i="9"/>
  <c r="B13" i="9"/>
  <c r="B12" i="9"/>
  <c r="B6" i="9"/>
  <c r="E14" i="4"/>
  <c r="B62" i="7"/>
  <c r="E73" i="6"/>
  <c r="B47" i="7"/>
  <c r="E56" i="6"/>
  <c r="B46" i="7"/>
  <c r="E45" i="6"/>
  <c r="B45" i="7"/>
  <c r="E27" i="6"/>
  <c r="B44" i="7"/>
  <c r="E87" i="5"/>
  <c r="B38" i="7"/>
  <c r="E69" i="5"/>
  <c r="B37" i="7"/>
  <c r="E58" i="5"/>
  <c r="B36" i="7"/>
  <c r="E43" i="5"/>
  <c r="B35" i="7"/>
  <c r="E20" i="5"/>
  <c r="B34" i="7"/>
  <c r="E79" i="2"/>
  <c r="B28" i="7"/>
  <c r="E65" i="2"/>
  <c r="B27" i="7"/>
  <c r="E21" i="2"/>
  <c r="B25" i="7"/>
</calcChain>
</file>

<file path=xl/sharedStrings.xml><?xml version="1.0" encoding="utf-8"?>
<sst xmlns="http://schemas.openxmlformats.org/spreadsheetml/2006/main" count="909" uniqueCount="346">
  <si>
    <t>READ Act</t>
  </si>
  <si>
    <t>Request for Advisory List Submissions</t>
  </si>
  <si>
    <t>Part II - Program Review</t>
  </si>
  <si>
    <t>Core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</si>
  <si>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</si>
  <si>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</si>
  <si>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</si>
  <si>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</si>
  <si>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</si>
  <si>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</si>
  <si>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</si>
  <si>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</si>
  <si>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</si>
  <si>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</si>
  <si>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</si>
  <si>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</si>
  <si>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</si>
  <si>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</si>
  <si>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</si>
  <si>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</si>
  <si>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</si>
  <si>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</si>
  <si>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</si>
  <si>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</si>
  <si>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</si>
  <si>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Rating</t>
  </si>
  <si>
    <t>Evidence/Feedback</t>
  </si>
  <si>
    <t>Score</t>
  </si>
  <si>
    <t>For the grades for which the program is submitted, the program must include evidence of alignment to ESSA Evidence Level 1, 2, 3 or 4. If Level 4, then a logic model must be submitted.</t>
  </si>
  <si>
    <t>Met</t>
  </si>
  <si>
    <t>ESSA Evidence Level 3 selected and additional supporting documents are included. It is noted that grade 2 was not explicitly studied in the ESSA rationale on page 13 of the application.</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</si>
  <si>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</si>
  <si>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There is evidence that the program is grounded in conceptual research and theoretical models with reference to research articles and websites.</t>
  </si>
  <si>
    <t xml:space="preserve">There is an obvious emphasis on teaching and learning the five essential early literacy skills. </t>
  </si>
  <si>
    <t>There is evidence that the program focuses on teaching and learning the five essential early literacy skills.</t>
  </si>
  <si>
    <t>The program reflects the understanding that reading is a language-based skill and learning to read depends on mapping sounds to print.</t>
  </si>
  <si>
    <t>There is evidence that 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</si>
  <si>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</si>
  <si>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The is evidence in phase 1 of the application indicates that word recognition is explicitly taught through relating sounds to letters.  In this part of the application, reviewers are not finding evidence of the practices of visual memory, guessing new words, the shape of the word or the use of context clues to decode.</t>
  </si>
  <si>
    <t>Total Met Section 1:</t>
  </si>
  <si>
    <t>All points needed to move to Phase 2 review.</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</si>
  <si>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</si>
  <si>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</si>
  <si>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</si>
  <si>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</si>
  <si>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</si>
  <si>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</si>
  <si>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</si>
  <si>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</si>
  <si>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</si>
  <si>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</si>
  <si>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</si>
  <si>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Not met</t>
  </si>
  <si>
    <t>There is evidence of a clear scope and sequence for each grade level and a vertical progression of knowledge-building unit topics and essential questions across grade levels:, however, reviewers were unable to find evidence of how other skills are taught across grade levels.</t>
  </si>
  <si>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</si>
  <si>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</si>
  <si>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</si>
  <si>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Clear and consistent lesson format with the five foundational skill areas at each grade are present. Launch units begin the year at each grade level that review foundational routines and skills.</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</si>
  <si>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</si>
  <si>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</si>
  <si>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</si>
  <si>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</si>
  <si>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</si>
  <si>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Generalized routines per foundational skills are found in Instructional Routine &amp; Strategies resources. Specific scripts and skills to apply to general routines are embedded within lessons and manuals.</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</si>
  <si>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</si>
  <si>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</si>
  <si>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</si>
  <si>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</si>
  <si>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</si>
  <si>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</si>
  <si>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</si>
  <si>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</si>
  <si>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</si>
  <si>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</si>
  <si>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</si>
  <si>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</si>
  <si>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</si>
  <si>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</si>
  <si>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</si>
  <si>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</si>
  <si>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</si>
  <si>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</si>
  <si>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To move forward, a program must be marked as "Met" in all criteria in Section 1 as well as receive a score of 20 points or higher.</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</si>
  <si>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</si>
  <si>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</si>
  <si>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</si>
  <si>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</si>
  <si>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</si>
  <si>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</si>
  <si>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</si>
  <si>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</si>
  <si>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</si>
  <si>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Fully met</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</si>
  <si>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</si>
  <si>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</si>
  <si>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</si>
  <si>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</si>
  <si>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</si>
  <si>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</si>
  <si>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</si>
  <si>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Partially met</t>
  </si>
  <si>
    <t>Reviewers were able to find evidence of 3 and 4 phoneme words; however, evidence of 5 phoneme words was not found.</t>
  </si>
  <si>
    <t>students are taught to pull apart the two phonemes in consonant blends when segmenting</t>
  </si>
  <si>
    <t>Reviewers were not able to find evidence of blends being taught at this grade level.</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</si>
  <si>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</si>
  <si>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</si>
  <si>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</si>
  <si>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</si>
  <si>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</si>
  <si>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</si>
  <si>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</si>
  <si>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</si>
  <si>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Evidence was found that the lesson includes all components except the following:
- brief cumulative review of previously taught skills
- fluency building at the word, phrase and simple sentence level</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</si>
  <si>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</si>
  <si>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</si>
  <si>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</si>
  <si>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 xml:space="preserve">Evidence is found that letter-sound instruction integrates the letter name and sound; however, lessons do not consistently include a component that provides explicit and systematic instruction on how to write the newly introduced symbol.  </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</si>
  <si>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</si>
  <si>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</si>
  <si>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</si>
  <si>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</si>
  <si>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</si>
  <si>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</si>
  <si>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</si>
  <si>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</si>
  <si>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</si>
  <si>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Evidence of decodable text is found; however, evidence of word lists or phrases that provide exposures to the learned words, so they become sight words was not found.</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</si>
  <si>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</si>
  <si>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</si>
  <si>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</si>
  <si>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</si>
  <si>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</si>
  <si>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</si>
  <si>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</si>
  <si>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</si>
  <si>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</si>
  <si>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</si>
  <si>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</si>
  <si>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</si>
  <si>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</si>
  <si>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</si>
  <si>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</si>
  <si>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</si>
  <si>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</si>
  <si>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</si>
  <si>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</si>
  <si>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</si>
  <si>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</si>
  <si>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</si>
  <si>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</si>
  <si>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</si>
  <si>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</si>
  <si>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</si>
  <si>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</si>
  <si>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</si>
  <si>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</si>
  <si>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</si>
  <si>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</si>
  <si>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</si>
  <si>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</si>
  <si>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</si>
  <si>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</si>
  <si>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</si>
  <si>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</si>
  <si>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</si>
  <si>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</si>
  <si>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Reviewers were able to find evidence of 3 and 4-phoneme words; however, evidence of 5-phoneme words was not found.</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</si>
  <si>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</si>
  <si>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</si>
  <si>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 xml:space="preserve">Reviewers were unable to locate fluency building at the phrase level. </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</si>
  <si>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</si>
  <si>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</si>
  <si>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</si>
  <si>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</si>
  <si>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</si>
  <si>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</si>
  <si>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</si>
  <si>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</si>
  <si>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</si>
  <si>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</si>
  <si>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</si>
  <si>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</si>
  <si>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</si>
  <si>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</si>
  <si>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</si>
  <si>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</si>
  <si>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</si>
  <si>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</si>
  <si>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</si>
  <si>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</si>
  <si>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</si>
  <si>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</si>
  <si>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</si>
  <si>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</si>
  <si>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</si>
  <si>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</si>
  <si>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</si>
  <si>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</si>
  <si>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</si>
  <si>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</si>
  <si>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</si>
  <si>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</si>
  <si>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</si>
  <si>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</si>
  <si>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</si>
  <si>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</si>
  <si>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</si>
  <si>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</si>
  <si>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</si>
  <si>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</si>
  <si>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 xml:space="preserve">Reviewers note that text includes patterns previously taught from grades K-1, however these are not necessarily covered in 2nd grade prior to text exposure. Texts provided are leveled by Lexile and letters. Reviewers were unable to determine if the independent reading book selection routine for students corresponds with reading skill ability or focuses on student accuracy. </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</si>
  <si>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</si>
  <si>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</si>
  <si>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</si>
  <si>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</si>
  <si>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</si>
  <si>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</si>
  <si>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</si>
  <si>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 xml:space="preserve">Evidence of students being taught to predict meaning through compound words and affixes presented. Reviewers were unable to locate evidence of antonyms and synonyms being taught as a strategy for predicting meaning. </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</si>
  <si>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</si>
  <si>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</si>
  <si>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</si>
  <si>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</si>
  <si>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</si>
  <si>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 xml:space="preserve">Reviewers note that text includes patterns previously taught from grades K-1, however these are not necessarily covered in 2nd grade prior to independently read text. Reviewers were unable to determine if the student-selected book routine for independent reading corresponds with controlled text that includes only the phonic elements and word types that have been previously taught in phonics lessons. </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</si>
  <si>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</si>
  <si>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</si>
  <si>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</si>
  <si>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</si>
  <si>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</si>
  <si>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</si>
  <si>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</si>
  <si>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</si>
  <si>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</si>
  <si>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</si>
  <si>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</si>
  <si>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 xml:space="preserve">Evidence that phonics lesson format includes word reading accuracy, fluency building, dictation, and transfer to decodable text presented. Reviewers were unable to locate phonics lessons in 3rd grade that included a phonological warm up and phoneme-grapheme matching. Reviewers were unable to locate a 3rd grade phonics routine that includes all of these elements in the Additional Resources, though a spelling routine was presented. </t>
  </si>
  <si>
    <t xml:space="preserve">Early and basic phonological and phonemic awareness skills for 3rd grade are provided as a supplemental reteaching resource. </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</si>
  <si>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</si>
  <si>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</si>
  <si>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</si>
  <si>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 xml:space="preserve">Reviewers note that text includes patterns previously taught from grades K-2, however these are not necessarily covered in 3rd grade prior to text exposure. Texts provided are leveled by Lexile and letters. Reviewers were unable to determine if the independent reading book selection routine for students corresponds with reading skill ability or focuses on student accuracy. </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</si>
  <si>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</si>
  <si>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</si>
  <si>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</si>
  <si>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</si>
  <si>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</si>
  <si>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</si>
  <si>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</si>
  <si>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</si>
  <si>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</si>
  <si>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</si>
  <si>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</si>
  <si>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</si>
  <si>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</si>
  <si>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</si>
  <si>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</si>
  <si>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</si>
  <si>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</si>
  <si>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</si>
  <si>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</si>
  <si>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</si>
  <si>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Reviewers noted several lessons that included a large amount of content for recommended time and for the day. The pacing and content volume may impact student understanding depending on the lesson and volume of skills being taught.</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</si>
  <si>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</si>
  <si>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</si>
  <si>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</si>
  <si>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</si>
  <si>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</si>
  <si>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</si>
  <si>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</si>
  <si>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</si>
  <si>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</si>
  <si>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</si>
  <si>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</si>
  <si>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</si>
  <si>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</si>
  <si>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</si>
  <si>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</si>
  <si>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</si>
  <si>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</si>
  <si>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</si>
  <si>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</si>
  <si>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</si>
  <si>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</si>
  <si>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</si>
  <si>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</si>
  <si>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</si>
  <si>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</si>
  <si>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</si>
  <si>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</si>
  <si>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</si>
  <si>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</si>
  <si>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</si>
  <si>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</si>
  <si>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</si>
  <si>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</si>
  <si>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</si>
  <si>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</si>
  <si>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</si>
  <si>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</si>
  <si>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</si>
  <si>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</si>
  <si>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</si>
  <si>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</si>
  <si>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</si>
  <si>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</si>
  <si>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</si>
  <si>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</si>
  <si>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</si>
  <si>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</si>
  <si>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</si>
  <si>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</si>
  <si>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</si>
  <si>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</si>
  <si>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</si>
  <si>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</si>
  <si>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</si>
  <si>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</si>
  <si>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</si>
  <si>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</si>
  <si>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</si>
  <si>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</si>
  <si>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</si>
  <si>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</si>
  <si>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</si>
  <si>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</si>
  <si>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</si>
  <si>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</si>
  <si>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</si>
  <si>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</si>
  <si>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r>
      <t xml:space="preserve">Benchmark Advance, Benchmark Education Company LLC, </t>
    </r>
    <r>
      <rPr>
        <b/>
        <sz val="12"/>
        <color theme="1"/>
        <rFont val="Calibri"/>
        <family val="2"/>
      </rPr>
      <t>©</t>
    </r>
    <r>
      <rPr>
        <b/>
        <sz val="12"/>
        <color theme="1"/>
        <rFont val="Calibri"/>
        <family val="2"/>
        <scheme val="minor"/>
      </rPr>
      <t>2022</t>
    </r>
  </si>
  <si>
    <t>Review Team</t>
  </si>
  <si>
    <t>Phase 1</t>
  </si>
  <si>
    <t>Phase 2</t>
  </si>
  <si>
    <t>Grade</t>
  </si>
  <si>
    <t>Overall</t>
  </si>
  <si>
    <t>Meets Expectations</t>
  </si>
  <si>
    <t>Professional development includes Initial Product Training for Implementation, Follow-up Product Training and an option for Sustaining Professional Learning.</t>
  </si>
  <si>
    <t>Evidence that the professional development includes ongoing assessment of participant learning and an end of course assessment was not found.</t>
  </si>
  <si>
    <t>Doesn’t Meet Expectations</t>
  </si>
  <si>
    <t>Reading selections and resources are listed, however several resources are organized and recommended by Lexile, letter, or number level and these are listed as small group texts for reviewing strategies and skills. Reviewers could not find reading selections aligned to specific decoding skills.</t>
  </si>
  <si>
    <t xml:space="preserve">Several examples of independent and group practice were included in application; however, examples did not include enough information on the connected teacher-led instruction that occurs ahead of listed examples. Evidence of explicit instruction and modeling throughout lessons is evident within lessons. </t>
  </si>
  <si>
    <t xml:space="preserve">Daily strategies for differentiation are included in lessons and each unit includes Intervention and Reteaching Resources aligned by skills and quick check assessments. </t>
  </si>
  <si>
    <t>Evidence of differentiation was found in the Access and Equity document.</t>
  </si>
  <si>
    <t>1/19/22 Team 3</t>
  </si>
  <si>
    <t>Recommended for grades 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</si>
</sst>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
      <b/>
      <sz val="12"/>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64">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4" fillId="0" borderId="0" xfId="0" applyFont="1" applyAlignment="1">
      <alignment horizontal="center"/>
    </xf>
    <xf numFmtId="0" fontId="2" fillId="0" borderId="13"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4"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4"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6" fillId="0" borderId="0" xfId="0" applyFont="1" applyAlignment="1">
      <alignment wrapText="1"/>
    </xf>
    <xf numFmtId="0" fontId="7"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4"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5" fillId="0" borderId="1" xfId="0" applyFont="1" applyBorder="1" applyAlignment="1">
      <alignmen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0" fillId="0" borderId="14" xfId="0" applyBorder="1" applyAlignment="1">
      <alignment horizontal="center"/>
    </xf>
    <xf numFmtId="0" fontId="0" fillId="0" borderId="19" xfId="0" applyBorder="1" applyAlignment="1">
      <alignment horizontal="center"/>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2" fillId="2" borderId="42" xfId="0" applyFont="1" applyFill="1" applyBorder="1"/>
    <xf numFmtId="0" fontId="2" fillId="2" borderId="43" xfId="0" applyFont="1" applyFill="1" applyBorder="1"/>
    <xf numFmtId="0" fontId="3" fillId="4" borderId="3" xfId="0" applyFont="1" applyFill="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0" fillId="0" borderId="1" xfId="0" applyFont="1" applyBorder="1" applyAlignment="1" applyProtection="1">
      <alignment vertical="center" wrapText="1"/>
      <protection locked="0"/>
    </xf>
    <xf numFmtId="0" fontId="0" fillId="4"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vertical="top"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zoomScaleNormal="100" workbookViewId="0">
      <selection activeCell="D14" sqref="D14"/>
    </sheetView>
  </sheetViews>
  <sheetFormatPr defaultRowHeight="14.5" x14ac:dyDescent="0.35"/>
  <cols>
    <col min="1" max="1" width="122.54296875" customWidth="1"/>
  </cols>
  <sheetData>
    <row r="1" spans="1:1" ht="18.5" x14ac:dyDescent="0.45">
      <c r="A1" s="26" t="s">
        <v>0</v>
      </c>
    </row>
    <row r="2" spans="1:1" ht="18.5" x14ac:dyDescent="0.45">
      <c r="A2" s="26" t="s">
        <v>1</v>
      </c>
    </row>
    <row r="3" spans="1:1" ht="18.5" x14ac:dyDescent="0.45">
      <c r="A3" s="26" t="s">
        <v>2</v>
      </c>
    </row>
    <row r="4" spans="1:1" ht="18.5" x14ac:dyDescent="0.45">
      <c r="A4" s="26" t="s">
        <v>3</v>
      </c>
    </row>
    <row r="5" spans="1:1" ht="18.5" x14ac:dyDescent="0.45">
      <c r="A5" s="26"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jQUUUn+xsaE7vDW+GgitO1042EXJsjitzrldpo6KjIlHOUE7ZwwQlelU6Y14Y66RjePmCjfnw6G16C/275RWHw==" saltValue="zKELF8Az93w6MPWmLD/I3g==" spinCount="100000" sheet="1" objects="1" scenarios="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tabSelected="1" zoomScaleNormal="100" workbookViewId="0"/>
  </sheetViews>
  <sheetFormatPr defaultRowHeight="14.5" x14ac:dyDescent="0.35"/>
  <cols>
    <col min="1" max="1" width="25.54296875" customWidth="1"/>
    <col min="2" max="2" width="60.54296875" customWidth="1"/>
  </cols>
  <sheetData>
    <row r="1" spans="1:2" ht="18.5" x14ac:dyDescent="0.35">
      <c r="A1" s="28" t="s">
        <v>328</v>
      </c>
      <c r="B1" s="28"/>
    </row>
    <row r="2" spans="1:2" ht="15" thickBot="1" x14ac:dyDescent="0.4"/>
    <row r="3" spans="1:2" ht="50.15" customHeight="1" thickBot="1" x14ac:dyDescent="0.4">
      <c r="A3" s="12" t="s">
        <v>329</v>
      </c>
      <c r="B3" s="22" t="s">
        <v>330</v>
      </c>
    </row>
    <row r="4" spans="1:2" ht="50.15" customHeight="1" thickBot="1" x14ac:dyDescent="0.4">
      <c r="A4" s="12" t="s">
        <v>331</v>
      </c>
      <c r="B4" s="22" t="s">
        <v>344</v>
      </c>
    </row>
    <row r="5" spans="1:2" ht="20.149999999999999" customHeight="1" thickBot="1" x14ac:dyDescent="0.4">
      <c r="A5" s="4"/>
      <c r="B5" s="13"/>
    </row>
    <row r="6" spans="1:2" ht="50.15" customHeight="1" thickBot="1" x14ac:dyDescent="0.4">
      <c r="A6" s="15" t="s">
        <v>332</v>
      </c>
      <c r="B6" s="17" t="str">
        <f>'Core Programs Rating Summary'!C18</f>
        <v>20-25 points = program moves to Phase 2</v>
      </c>
    </row>
    <row r="7" spans="1:2" ht="50.15" customHeight="1" thickBot="1" x14ac:dyDescent="0.4">
      <c r="A7" s="15" t="s">
        <v>320</v>
      </c>
      <c r="B7" s="17" t="str">
        <f>'Core Programs Rating Summary'!E63</f>
        <v>Meets Expectations</v>
      </c>
    </row>
    <row r="8" spans="1:2" ht="50.15" customHeight="1" thickBot="1" x14ac:dyDescent="0.4">
      <c r="A8" s="24" t="s">
        <v>325</v>
      </c>
      <c r="B8" s="148" t="str">
        <f>'Core Programs Rating Summary'!E69</f>
        <v>Doesn’t Meet Expectations</v>
      </c>
    </row>
    <row r="9" spans="1:2" ht="20.149999999999999" customHeight="1" thickBot="1" x14ac:dyDescent="0.4">
      <c r="A9" s="4"/>
      <c r="B9" s="13"/>
    </row>
    <row r="10" spans="1:2" ht="50.15" customHeight="1" x14ac:dyDescent="0.35">
      <c r="A10" s="38" t="s">
        <v>333</v>
      </c>
      <c r="B10" s="37"/>
    </row>
    <row r="11" spans="1:2" ht="50.15" customHeight="1" x14ac:dyDescent="0.35">
      <c r="A11" s="27" t="s">
        <v>334</v>
      </c>
      <c r="B11" s="9" t="s">
        <v>283</v>
      </c>
    </row>
    <row r="12" spans="1:2" ht="50.15" customHeight="1" x14ac:dyDescent="0.35">
      <c r="A12" s="27" t="s">
        <v>88</v>
      </c>
      <c r="B12" s="14" t="str">
        <f>'Core Programs Rating Summary'!E29</f>
        <v>Meets Expectations</v>
      </c>
    </row>
    <row r="13" spans="1:2" ht="50.15" customHeight="1" x14ac:dyDescent="0.35">
      <c r="A13" s="27" t="s">
        <v>160</v>
      </c>
      <c r="B13" s="14" t="str">
        <f>'Core Programs Rating Summary'!E39</f>
        <v>Meets Expectations</v>
      </c>
    </row>
    <row r="14" spans="1:2" ht="50.15" customHeight="1" x14ac:dyDescent="0.35">
      <c r="A14" s="27" t="s">
        <v>200</v>
      </c>
      <c r="B14" s="14" t="str">
        <f>'Core Programs Rating Summary'!E48</f>
        <v>Meets Expectations</v>
      </c>
    </row>
    <row r="15" spans="1:2" ht="50.15" customHeight="1" x14ac:dyDescent="0.35">
      <c r="A15" s="27" t="s">
        <v>314</v>
      </c>
      <c r="B15" s="14" t="str">
        <f>'Core Programs Rating Summary'!E57</f>
        <v>Meets Expectations</v>
      </c>
    </row>
    <row r="16" spans="1:2" ht="50.15" customHeight="1" thickBot="1" x14ac:dyDescent="0.4">
      <c r="A16" s="16" t="s">
        <v>335</v>
      </c>
      <c r="B16" s="23" t="s">
        <v>345</v>
      </c>
    </row>
  </sheetData>
  <sheetProtection algorithmName="SHA-512" hashValue="gIIkOedHEcF0lxziPy/VnGltSHar0CZ9AqNeHhXe3tY9WW6mQTHkuT4pWpEuyk8gPZSrUmNZ9ToayjHCvoRgOQ==" saltValue="7+wsPdL7dopcZ4RpLlSHaQ==" spinCount="100000" sheet="1" formatCells="0" formatColumns="0" formatRows="0"/>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7265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71" t="s">
        <v>22</v>
      </c>
      <c r="B1" s="28"/>
      <c r="C1" s="28"/>
      <c r="D1" s="28"/>
      <c r="E1" s="28"/>
    </row>
    <row r="2" spans="1:5" ht="15.5" x14ac:dyDescent="0.35">
      <c r="A2" s="72"/>
    </row>
    <row r="3" spans="1:5" ht="15" customHeight="1" x14ac:dyDescent="0.35">
      <c r="A3" s="72" t="s">
        <v>23</v>
      </c>
      <c r="B3" s="72"/>
      <c r="C3" s="72"/>
      <c r="D3" s="72"/>
    </row>
    <row r="4" spans="1:5" ht="15" thickBot="1" x14ac:dyDescent="0.4"/>
    <row r="5" spans="1:5" ht="93" x14ac:dyDescent="0.35">
      <c r="A5" s="73"/>
      <c r="B5" s="74" t="s">
        <v>24</v>
      </c>
      <c r="C5" s="61" t="s">
        <v>25</v>
      </c>
      <c r="D5" s="61" t="s">
        <v>26</v>
      </c>
      <c r="E5" s="62" t="s">
        <v>27</v>
      </c>
    </row>
    <row r="6" spans="1:5" ht="80.150000000000006" customHeight="1" x14ac:dyDescent="0.35">
      <c r="A6" s="57">
        <v>1</v>
      </c>
      <c r="B6" s="58" t="s">
        <v>28</v>
      </c>
      <c r="C6" s="29" t="s">
        <v>29</v>
      </c>
      <c r="D6" s="158" t="s">
        <v>30</v>
      </c>
      <c r="E6" s="56">
        <f>IF(C6="Met", 1, 0)</f>
        <v>1</v>
      </c>
    </row>
    <row r="7" spans="1:5" ht="120" customHeight="1" x14ac:dyDescent="0.35">
      <c r="A7" s="57">
        <v>2</v>
      </c>
      <c r="B7" s="58" t="s">
        <v>31</v>
      </c>
      <c r="C7" s="20" t="s">
        <v>29</v>
      </c>
      <c r="D7" s="158" t="s">
        <v>32</v>
      </c>
      <c r="E7" s="56">
        <f t="shared" ref="E7:E10" si="0">IF(C7="Met", 1, 0)</f>
        <v>1</v>
      </c>
    </row>
    <row r="8" spans="1:5" ht="50.15" customHeight="1" x14ac:dyDescent="0.35">
      <c r="A8" s="57">
        <v>3</v>
      </c>
      <c r="B8" s="58" t="s">
        <v>33</v>
      </c>
      <c r="C8" s="20" t="s">
        <v>29</v>
      </c>
      <c r="D8" s="158" t="s">
        <v>34</v>
      </c>
      <c r="E8" s="56">
        <f t="shared" si="0"/>
        <v>1</v>
      </c>
    </row>
    <row r="9" spans="1:5" ht="58.15" customHeight="1" x14ac:dyDescent="0.35">
      <c r="A9" s="57">
        <v>4</v>
      </c>
      <c r="B9" s="58" t="s">
        <v>35</v>
      </c>
      <c r="C9" s="20" t="s">
        <v>29</v>
      </c>
      <c r="D9" s="158" t="s">
        <v>36</v>
      </c>
      <c r="E9" s="56">
        <f t="shared" si="0"/>
        <v>1</v>
      </c>
    </row>
    <row r="10" spans="1:5" ht="107.5" customHeight="1" x14ac:dyDescent="0.35">
      <c r="A10" s="57">
        <v>5</v>
      </c>
      <c r="B10" s="58" t="s">
        <v>37</v>
      </c>
      <c r="C10" s="20" t="s">
        <v>29</v>
      </c>
      <c r="D10" s="158" t="s">
        <v>38</v>
      </c>
      <c r="E10" s="56">
        <f t="shared" si="0"/>
        <v>1</v>
      </c>
    </row>
    <row r="11" spans="1:5" s="3" customFormat="1" ht="15" customHeight="1" x14ac:dyDescent="0.35">
      <c r="A11" s="41"/>
      <c r="B11" s="42"/>
      <c r="C11" s="42"/>
      <c r="D11" s="43" t="s">
        <v>39</v>
      </c>
      <c r="E11" s="44">
        <f>SUM(E6:E10)</f>
        <v>5</v>
      </c>
    </row>
    <row r="12" spans="1:5" s="3" customFormat="1" ht="15" customHeight="1" thickBot="1" x14ac:dyDescent="0.4">
      <c r="A12" s="45"/>
      <c r="B12" s="46"/>
      <c r="C12" s="46"/>
      <c r="D12" s="47" t="s">
        <v>40</v>
      </c>
      <c r="E12" s="64" t="s">
        <v>41</v>
      </c>
    </row>
    <row r="13" spans="1:5" ht="15" thickBot="1" x14ac:dyDescent="0.4"/>
    <row r="14" spans="1:5" ht="30" customHeight="1" x14ac:dyDescent="0.35">
      <c r="A14" s="70"/>
      <c r="B14" s="60" t="s">
        <v>42</v>
      </c>
      <c r="C14" s="61" t="s">
        <v>25</v>
      </c>
      <c r="D14" s="61" t="s">
        <v>26</v>
      </c>
      <c r="E14" s="62" t="s">
        <v>27</v>
      </c>
    </row>
    <row r="15" spans="1:5" ht="80.150000000000006" customHeight="1" x14ac:dyDescent="0.35">
      <c r="A15" s="57">
        <v>1</v>
      </c>
      <c r="B15" s="58" t="s">
        <v>43</v>
      </c>
      <c r="C15" s="20" t="s">
        <v>29</v>
      </c>
      <c r="D15" s="158"/>
      <c r="E15" s="56">
        <f>IF(C15="Met", 1, 0)</f>
        <v>1</v>
      </c>
    </row>
    <row r="16" spans="1:5" ht="50.15" customHeight="1" x14ac:dyDescent="0.35">
      <c r="A16" s="57">
        <v>2</v>
      </c>
      <c r="B16" s="58" t="s">
        <v>44</v>
      </c>
      <c r="C16" s="20" t="s">
        <v>29</v>
      </c>
      <c r="D16" s="158"/>
      <c r="E16" s="56">
        <f t="shared" ref="E16:E17" si="1">IF(C16="Met", 1, 0)</f>
        <v>1</v>
      </c>
    </row>
    <row r="17" spans="1:5" ht="50.15" customHeight="1" x14ac:dyDescent="0.35">
      <c r="A17" s="57">
        <v>3</v>
      </c>
      <c r="B17" s="58" t="s">
        <v>45</v>
      </c>
      <c r="C17" s="20" t="s">
        <v>29</v>
      </c>
      <c r="D17" s="158"/>
      <c r="E17" s="56">
        <f t="shared" si="1"/>
        <v>1</v>
      </c>
    </row>
    <row r="18" spans="1:5" s="3" customFormat="1" ht="15" customHeight="1" x14ac:dyDescent="0.35">
      <c r="A18" s="41"/>
      <c r="B18" s="42"/>
      <c r="C18" s="42"/>
      <c r="D18" s="43" t="s">
        <v>46</v>
      </c>
      <c r="E18" s="44">
        <f>SUM(E15:E17)</f>
        <v>3</v>
      </c>
    </row>
    <row r="19" spans="1:5" s="3" customFormat="1" ht="15" customHeight="1" thickBot="1" x14ac:dyDescent="0.4">
      <c r="A19" s="45"/>
      <c r="B19" s="46"/>
      <c r="C19" s="46"/>
      <c r="D19" s="47"/>
      <c r="E19" s="48" t="s">
        <v>47</v>
      </c>
    </row>
    <row r="20" spans="1:5" ht="15" thickBot="1" x14ac:dyDescent="0.4"/>
    <row r="21" spans="1:5" ht="100" customHeight="1" x14ac:dyDescent="0.35">
      <c r="A21" s="59"/>
      <c r="B21" s="60" t="s">
        <v>48</v>
      </c>
      <c r="C21" s="61" t="s">
        <v>25</v>
      </c>
      <c r="D21" s="61" t="s">
        <v>26</v>
      </c>
      <c r="E21" s="62" t="s">
        <v>27</v>
      </c>
    </row>
    <row r="22" spans="1:5" ht="50.15" customHeight="1" x14ac:dyDescent="0.35">
      <c r="A22" s="57">
        <v>1</v>
      </c>
      <c r="B22" s="58" t="s">
        <v>49</v>
      </c>
      <c r="C22" s="19" t="s">
        <v>29</v>
      </c>
      <c r="D22" s="158"/>
      <c r="E22" s="56">
        <f>IF(C22="Met", 1, 0)</f>
        <v>1</v>
      </c>
    </row>
    <row r="23" spans="1:5" ht="50.15" customHeight="1" x14ac:dyDescent="0.35">
      <c r="A23" s="57">
        <v>2</v>
      </c>
      <c r="B23" s="58" t="s">
        <v>50</v>
      </c>
      <c r="C23" s="19" t="s">
        <v>29</v>
      </c>
      <c r="D23" s="158"/>
      <c r="E23" s="56">
        <f t="shared" ref="E23:E24" si="2">IF(C23="Met", 1, 0)</f>
        <v>1</v>
      </c>
    </row>
    <row r="24" spans="1:5" ht="123" customHeight="1" x14ac:dyDescent="0.35">
      <c r="A24" s="57">
        <v>3</v>
      </c>
      <c r="B24" s="58" t="s">
        <v>51</v>
      </c>
      <c r="C24" s="19" t="s">
        <v>52</v>
      </c>
      <c r="D24" s="158" t="s">
        <v>53</v>
      </c>
      <c r="E24" s="56">
        <f t="shared" si="2"/>
        <v>0</v>
      </c>
    </row>
    <row r="25" spans="1:5" s="3" customFormat="1" ht="15" customHeight="1" x14ac:dyDescent="0.35">
      <c r="A25" s="41"/>
      <c r="B25" s="65"/>
      <c r="C25" s="65"/>
      <c r="D25" s="66" t="s">
        <v>54</v>
      </c>
      <c r="E25" s="44">
        <f>SUM(E22:E24)</f>
        <v>2</v>
      </c>
    </row>
    <row r="26" spans="1:5" s="3" customFormat="1" ht="15" customHeight="1" thickBot="1" x14ac:dyDescent="0.4">
      <c r="A26" s="67"/>
      <c r="B26" s="68"/>
      <c r="C26" s="68"/>
      <c r="D26" s="69"/>
      <c r="E26" s="48" t="s">
        <v>47</v>
      </c>
    </row>
    <row r="27" spans="1:5" ht="15" thickBot="1" x14ac:dyDescent="0.4"/>
    <row r="28" spans="1:5" ht="80.150000000000006" customHeight="1" x14ac:dyDescent="0.35">
      <c r="A28" s="59"/>
      <c r="B28" s="60" t="s">
        <v>55</v>
      </c>
      <c r="C28" s="61" t="s">
        <v>25</v>
      </c>
      <c r="D28" s="61" t="s">
        <v>26</v>
      </c>
      <c r="E28" s="62" t="s">
        <v>27</v>
      </c>
    </row>
    <row r="29" spans="1:5" ht="119.5" customHeight="1" x14ac:dyDescent="0.35">
      <c r="A29" s="57">
        <v>1</v>
      </c>
      <c r="B29" s="58" t="s">
        <v>56</v>
      </c>
      <c r="C29" s="19" t="s">
        <v>29</v>
      </c>
      <c r="D29" s="158" t="s">
        <v>57</v>
      </c>
      <c r="E29" s="56">
        <f>IF(C29="Met", 1, 0)</f>
        <v>1</v>
      </c>
    </row>
    <row r="30" spans="1:5" ht="80.150000000000006" customHeight="1" x14ac:dyDescent="0.35">
      <c r="A30" s="57">
        <v>2</v>
      </c>
      <c r="B30" s="58" t="s">
        <v>58</v>
      </c>
      <c r="C30" s="19" t="s">
        <v>29</v>
      </c>
      <c r="D30" s="158"/>
      <c r="E30" s="56">
        <f t="shared" ref="E30:E35" si="3">IF(C30="Met", 1, 0)</f>
        <v>1</v>
      </c>
    </row>
    <row r="31" spans="1:5" ht="50.15" customHeight="1" x14ac:dyDescent="0.35">
      <c r="A31" s="57">
        <v>3</v>
      </c>
      <c r="B31" s="58" t="s">
        <v>59</v>
      </c>
      <c r="C31" s="19" t="s">
        <v>29</v>
      </c>
      <c r="D31" s="158"/>
      <c r="E31" s="56">
        <f t="shared" si="3"/>
        <v>1</v>
      </c>
    </row>
    <row r="32" spans="1:5" ht="160.9" customHeight="1" x14ac:dyDescent="0.35">
      <c r="A32" s="57">
        <v>4</v>
      </c>
      <c r="B32" s="58" t="s">
        <v>60</v>
      </c>
      <c r="C32" s="19" t="s">
        <v>29</v>
      </c>
      <c r="D32" s="158" t="s">
        <v>341</v>
      </c>
      <c r="E32" s="56">
        <f t="shared" si="3"/>
        <v>1</v>
      </c>
    </row>
    <row r="33" spans="1:5" ht="80.150000000000006" customHeight="1" x14ac:dyDescent="0.35">
      <c r="A33" s="57">
        <v>5</v>
      </c>
      <c r="B33" s="58" t="s">
        <v>61</v>
      </c>
      <c r="C33" s="19" t="s">
        <v>29</v>
      </c>
      <c r="D33" s="158"/>
      <c r="E33" s="56">
        <f t="shared" si="3"/>
        <v>1</v>
      </c>
    </row>
    <row r="34" spans="1:5" ht="80.150000000000006" customHeight="1" x14ac:dyDescent="0.35">
      <c r="A34" s="57">
        <v>6</v>
      </c>
      <c r="B34" s="58" t="s">
        <v>62</v>
      </c>
      <c r="C34" s="19" t="s">
        <v>29</v>
      </c>
      <c r="D34" s="158" t="s">
        <v>63</v>
      </c>
      <c r="E34" s="56">
        <f t="shared" si="3"/>
        <v>1</v>
      </c>
    </row>
    <row r="35" spans="1:5" ht="50.15" customHeight="1" x14ac:dyDescent="0.35">
      <c r="A35" s="57">
        <v>7</v>
      </c>
      <c r="B35" s="58" t="s">
        <v>64</v>
      </c>
      <c r="C35" s="19" t="s">
        <v>29</v>
      </c>
      <c r="D35" s="158"/>
      <c r="E35" s="56">
        <f t="shared" si="3"/>
        <v>1</v>
      </c>
    </row>
    <row r="36" spans="1:5" s="3" customFormat="1" ht="15" customHeight="1" x14ac:dyDescent="0.35">
      <c r="A36" s="41"/>
      <c r="B36" s="42"/>
      <c r="C36" s="42"/>
      <c r="D36" s="43" t="s">
        <v>65</v>
      </c>
      <c r="E36" s="63">
        <f>SUM(E29:E35)</f>
        <v>7</v>
      </c>
    </row>
    <row r="37" spans="1:5" s="3" customFormat="1" ht="15" customHeight="1" thickBot="1" x14ac:dyDescent="0.4">
      <c r="A37" s="45"/>
      <c r="B37" s="46"/>
      <c r="C37" s="46"/>
      <c r="D37" s="47"/>
      <c r="E37" s="64" t="s">
        <v>66</v>
      </c>
    </row>
    <row r="38" spans="1:5" ht="15" thickBot="1" x14ac:dyDescent="0.4"/>
    <row r="39" spans="1:5" ht="40" customHeight="1" x14ac:dyDescent="0.35">
      <c r="A39" s="59"/>
      <c r="B39" s="60" t="s">
        <v>67</v>
      </c>
      <c r="C39" s="61" t="s">
        <v>25</v>
      </c>
      <c r="D39" s="61" t="s">
        <v>26</v>
      </c>
      <c r="E39" s="62" t="s">
        <v>27</v>
      </c>
    </row>
    <row r="40" spans="1:5" ht="50.15" customHeight="1" x14ac:dyDescent="0.35">
      <c r="A40" s="57">
        <v>1</v>
      </c>
      <c r="B40" s="58" t="s">
        <v>68</v>
      </c>
      <c r="C40" s="19" t="s">
        <v>29</v>
      </c>
      <c r="D40" s="158"/>
      <c r="E40" s="56">
        <f>IF(C40="Met", 1, 0)</f>
        <v>1</v>
      </c>
    </row>
    <row r="41" spans="1:5" ht="80.150000000000006" customHeight="1" x14ac:dyDescent="0.35">
      <c r="A41" s="57">
        <v>2</v>
      </c>
      <c r="B41" s="58" t="s">
        <v>69</v>
      </c>
      <c r="C41" s="19" t="s">
        <v>29</v>
      </c>
      <c r="D41" s="158"/>
      <c r="E41" s="56">
        <f t="shared" ref="E41:E43" si="4">IF(C41="Met", 1, 0)</f>
        <v>1</v>
      </c>
    </row>
    <row r="42" spans="1:5" ht="80.150000000000006" customHeight="1" x14ac:dyDescent="0.35">
      <c r="A42" s="57">
        <v>3</v>
      </c>
      <c r="B42" s="58" t="s">
        <v>70</v>
      </c>
      <c r="C42" s="19" t="s">
        <v>29</v>
      </c>
      <c r="D42" s="158"/>
      <c r="E42" s="56">
        <f t="shared" si="4"/>
        <v>1</v>
      </c>
    </row>
    <row r="43" spans="1:5" ht="89.25" customHeight="1" x14ac:dyDescent="0.35">
      <c r="A43" s="57">
        <v>4</v>
      </c>
      <c r="B43" s="58" t="s">
        <v>71</v>
      </c>
      <c r="C43" s="19" t="s">
        <v>29</v>
      </c>
      <c r="D43" s="158" t="s">
        <v>342</v>
      </c>
      <c r="E43" s="56">
        <f t="shared" si="4"/>
        <v>1</v>
      </c>
    </row>
    <row r="44" spans="1:5" s="3" customFormat="1" ht="15" customHeight="1" x14ac:dyDescent="0.35">
      <c r="A44" s="41"/>
      <c r="B44" s="42"/>
      <c r="C44" s="42"/>
      <c r="D44" s="43" t="s">
        <v>72</v>
      </c>
      <c r="E44" s="44">
        <f>SUM(E40:E43)</f>
        <v>4</v>
      </c>
    </row>
    <row r="45" spans="1:5" s="3" customFormat="1" ht="15" customHeight="1" thickBot="1" x14ac:dyDescent="0.4">
      <c r="A45" s="45"/>
      <c r="B45" s="46"/>
      <c r="C45" s="46"/>
      <c r="D45" s="47"/>
      <c r="E45" s="48" t="s">
        <v>73</v>
      </c>
    </row>
    <row r="46" spans="1:5" ht="15" thickBot="1" x14ac:dyDescent="0.4"/>
    <row r="47" spans="1:5" ht="60" customHeight="1" x14ac:dyDescent="0.35">
      <c r="A47" s="59"/>
      <c r="B47" s="60" t="s">
        <v>74</v>
      </c>
      <c r="C47" s="61" t="s">
        <v>25</v>
      </c>
      <c r="D47" s="61" t="s">
        <v>26</v>
      </c>
      <c r="E47" s="62" t="s">
        <v>27</v>
      </c>
    </row>
    <row r="48" spans="1:5" ht="80.150000000000006" customHeight="1" x14ac:dyDescent="0.35">
      <c r="A48" s="57">
        <v>1</v>
      </c>
      <c r="B48" s="58" t="s">
        <v>75</v>
      </c>
      <c r="C48" s="20" t="s">
        <v>29</v>
      </c>
      <c r="D48" s="158"/>
      <c r="E48" s="56">
        <f>IF(C48="Met", 1, 0)</f>
        <v>1</v>
      </c>
    </row>
    <row r="49" spans="1:5" ht="100" customHeight="1" x14ac:dyDescent="0.35">
      <c r="A49" s="57">
        <v>2</v>
      </c>
      <c r="B49" s="58" t="s">
        <v>76</v>
      </c>
      <c r="C49" s="20" t="s">
        <v>29</v>
      </c>
      <c r="D49" s="158"/>
      <c r="E49" s="56">
        <f>IF(C49="Met", 1, 0)</f>
        <v>1</v>
      </c>
    </row>
    <row r="50" spans="1:5" ht="50.15" customHeight="1" x14ac:dyDescent="0.35">
      <c r="A50" s="57">
        <v>3</v>
      </c>
      <c r="B50" s="58" t="s">
        <v>77</v>
      </c>
      <c r="C50" s="20" t="s">
        <v>29</v>
      </c>
      <c r="D50" s="158"/>
      <c r="E50" s="56">
        <f>IF(C50="Met", 1, 0)</f>
        <v>1</v>
      </c>
    </row>
    <row r="51" spans="1:5" s="3" customFormat="1" ht="15" customHeight="1" x14ac:dyDescent="0.35">
      <c r="A51" s="41"/>
      <c r="B51" s="42"/>
      <c r="C51" s="42"/>
      <c r="D51" s="43" t="s">
        <v>78</v>
      </c>
      <c r="E51" s="44">
        <f>SUM(E48:E50)</f>
        <v>3</v>
      </c>
    </row>
    <row r="52" spans="1:5" s="3" customFormat="1" ht="15" customHeight="1" thickBot="1" x14ac:dyDescent="0.4">
      <c r="A52" s="45"/>
      <c r="B52" s="46"/>
      <c r="C52" s="46"/>
      <c r="D52" s="47"/>
      <c r="E52" s="48" t="s">
        <v>47</v>
      </c>
    </row>
    <row r="54" spans="1:5" ht="15.5" x14ac:dyDescent="0.35">
      <c r="B54" s="49" t="s">
        <v>79</v>
      </c>
      <c r="C54" s="49"/>
      <c r="D54" s="49"/>
    </row>
    <row r="55" spans="1:5" ht="15" customHeight="1" thickBot="1" x14ac:dyDescent="0.4">
      <c r="B55" s="50"/>
      <c r="C55" s="51"/>
      <c r="D55" s="51"/>
    </row>
    <row r="56" spans="1:5" ht="16" thickBot="1" x14ac:dyDescent="0.4">
      <c r="B56" s="154" t="s">
        <v>80</v>
      </c>
      <c r="C56" s="153" t="s">
        <v>81</v>
      </c>
      <c r="D56" s="52"/>
    </row>
    <row r="57" spans="1:5" ht="16" thickBot="1" x14ac:dyDescent="0.4">
      <c r="B57" s="152" t="s">
        <v>82</v>
      </c>
      <c r="C57" s="155"/>
      <c r="D57" s="156"/>
    </row>
    <row r="58" spans="1:5" ht="15.5" x14ac:dyDescent="0.35">
      <c r="B58" s="149">
        <f>SUM(E11+E18+E25+E36+E44+E51)</f>
        <v>24</v>
      </c>
      <c r="C58" s="150" t="s">
        <v>83</v>
      </c>
      <c r="D58" s="151"/>
    </row>
    <row r="59" spans="1:5" x14ac:dyDescent="0.35">
      <c r="B59" s="55" t="s">
        <v>84</v>
      </c>
      <c r="C59" s="53" t="s">
        <v>85</v>
      </c>
      <c r="D59" s="54"/>
    </row>
    <row r="60" spans="1:5" ht="50.15" customHeight="1" thickBot="1" x14ac:dyDescent="0.4">
      <c r="B60" s="40" t="s">
        <v>86</v>
      </c>
      <c r="C60" s="33" t="s">
        <v>83</v>
      </c>
      <c r="D60" s="39"/>
    </row>
  </sheetData>
  <sheetProtection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0"/>
  <sheetViews>
    <sheetView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28" t="s">
        <v>22</v>
      </c>
      <c r="B1" s="28"/>
      <c r="C1" s="104"/>
      <c r="D1" s="28"/>
      <c r="E1" s="28"/>
    </row>
    <row r="2" spans="1:5" ht="15.5" x14ac:dyDescent="0.35">
      <c r="A2" s="105"/>
    </row>
    <row r="3" spans="1:5" ht="15.5" x14ac:dyDescent="0.35">
      <c r="A3" s="106" t="s">
        <v>87</v>
      </c>
      <c r="B3" s="106"/>
      <c r="C3" s="107"/>
      <c r="D3" s="106"/>
      <c r="E3" s="106"/>
    </row>
    <row r="5" spans="1:5" ht="18.5" x14ac:dyDescent="0.45">
      <c r="A5" s="108" t="s">
        <v>88</v>
      </c>
      <c r="B5" s="108"/>
      <c r="C5" s="26"/>
      <c r="D5" s="108"/>
      <c r="E5" s="108"/>
    </row>
    <row r="6" spans="1:5" ht="15" thickBot="1" x14ac:dyDescent="0.4"/>
    <row r="7" spans="1:5" ht="30" customHeight="1" x14ac:dyDescent="0.35">
      <c r="A7" s="99"/>
      <c r="B7" s="60" t="s">
        <v>89</v>
      </c>
      <c r="C7" s="61"/>
      <c r="D7" s="60"/>
      <c r="E7" s="100"/>
    </row>
    <row r="8" spans="1:5" ht="30" customHeight="1" x14ac:dyDescent="0.35">
      <c r="A8" s="101"/>
      <c r="B8" s="102" t="s">
        <v>90</v>
      </c>
      <c r="C8" s="93" t="s">
        <v>25</v>
      </c>
      <c r="D8" s="93" t="s">
        <v>26</v>
      </c>
      <c r="E8" s="94" t="s">
        <v>27</v>
      </c>
    </row>
    <row r="9" spans="1:5" ht="100" customHeight="1" x14ac:dyDescent="0.35">
      <c r="A9" s="57">
        <v>1</v>
      </c>
      <c r="B9" s="58" t="s">
        <v>91</v>
      </c>
      <c r="C9" s="20" t="s">
        <v>92</v>
      </c>
      <c r="D9" s="159"/>
      <c r="E9" s="79">
        <f>IF(C9="Fully met", 1, IF(C9="Partially met",0.5, 0))</f>
        <v>1</v>
      </c>
    </row>
    <row r="10" spans="1:5" ht="80.150000000000006" customHeight="1" x14ac:dyDescent="0.35">
      <c r="A10" s="57">
        <v>2</v>
      </c>
      <c r="B10" s="58" t="s">
        <v>93</v>
      </c>
      <c r="C10" s="20" t="s">
        <v>92</v>
      </c>
      <c r="D10" s="159"/>
      <c r="E10" s="79">
        <f t="shared" ref="E10:E20" si="0">IF(C10="Fully met", 1, IF(C10="Partially met",0.5, 0))</f>
        <v>1</v>
      </c>
    </row>
    <row r="11" spans="1:5" ht="80.150000000000006" customHeight="1" x14ac:dyDescent="0.35">
      <c r="A11" s="57">
        <v>3</v>
      </c>
      <c r="B11" s="103" t="s">
        <v>94</v>
      </c>
      <c r="C11" s="20" t="s">
        <v>92</v>
      </c>
      <c r="D11" s="159"/>
      <c r="E11" s="79">
        <f t="shared" si="0"/>
        <v>1</v>
      </c>
    </row>
    <row r="12" spans="1:5" ht="50.15" customHeight="1" x14ac:dyDescent="0.35">
      <c r="A12" s="57">
        <v>4</v>
      </c>
      <c r="B12" s="58" t="s">
        <v>95</v>
      </c>
      <c r="C12" s="20" t="s">
        <v>92</v>
      </c>
      <c r="D12" s="159"/>
      <c r="E12" s="79">
        <f t="shared" si="0"/>
        <v>1</v>
      </c>
    </row>
    <row r="13" spans="1:5" ht="50.15" customHeight="1" x14ac:dyDescent="0.35">
      <c r="A13" s="57">
        <v>5</v>
      </c>
      <c r="B13" s="58" t="s">
        <v>96</v>
      </c>
      <c r="C13" s="20" t="s">
        <v>92</v>
      </c>
      <c r="D13" s="159"/>
      <c r="E13" s="79">
        <f t="shared" si="0"/>
        <v>1</v>
      </c>
    </row>
    <row r="14" spans="1:5" ht="50.15" customHeight="1" x14ac:dyDescent="0.35">
      <c r="A14" s="57">
        <v>6</v>
      </c>
      <c r="B14" s="58" t="s">
        <v>97</v>
      </c>
      <c r="C14" s="20" t="s">
        <v>92</v>
      </c>
      <c r="D14" s="159"/>
      <c r="E14" s="79">
        <f t="shared" si="0"/>
        <v>1</v>
      </c>
    </row>
    <row r="15" spans="1:5" ht="50.15" customHeight="1" x14ac:dyDescent="0.35">
      <c r="A15" s="57">
        <v>7</v>
      </c>
      <c r="B15" s="58" t="s">
        <v>98</v>
      </c>
      <c r="C15" s="20" t="s">
        <v>92</v>
      </c>
      <c r="D15" s="159"/>
      <c r="E15" s="79">
        <f t="shared" si="0"/>
        <v>1</v>
      </c>
    </row>
    <row r="16" spans="1:5" ht="50.15" customHeight="1" x14ac:dyDescent="0.35">
      <c r="A16" s="57">
        <v>8</v>
      </c>
      <c r="B16" s="58" t="s">
        <v>99</v>
      </c>
      <c r="C16" s="20" t="s">
        <v>100</v>
      </c>
      <c r="D16" s="159" t="s">
        <v>101</v>
      </c>
      <c r="E16" s="79">
        <f t="shared" si="0"/>
        <v>0.5</v>
      </c>
    </row>
    <row r="17" spans="1:5" ht="50.15" customHeight="1" x14ac:dyDescent="0.35">
      <c r="A17" s="57">
        <v>9</v>
      </c>
      <c r="B17" s="58" t="s">
        <v>102</v>
      </c>
      <c r="C17" s="20" t="s">
        <v>52</v>
      </c>
      <c r="D17" s="159" t="s">
        <v>103</v>
      </c>
      <c r="E17" s="79">
        <f t="shared" si="0"/>
        <v>0</v>
      </c>
    </row>
    <row r="18" spans="1:5" ht="50.15" customHeight="1" x14ac:dyDescent="0.35">
      <c r="A18" s="57">
        <v>10</v>
      </c>
      <c r="B18" s="58" t="s">
        <v>104</v>
      </c>
      <c r="C18" s="20" t="s">
        <v>92</v>
      </c>
      <c r="D18" s="159"/>
      <c r="E18" s="79">
        <f t="shared" si="0"/>
        <v>1</v>
      </c>
    </row>
    <row r="19" spans="1:5" ht="50.15" customHeight="1" x14ac:dyDescent="0.35">
      <c r="A19" s="57">
        <v>11</v>
      </c>
      <c r="B19" s="58" t="s">
        <v>105</v>
      </c>
      <c r="C19" s="20" t="s">
        <v>92</v>
      </c>
      <c r="D19" s="159"/>
      <c r="E19" s="79">
        <f t="shared" si="0"/>
        <v>1</v>
      </c>
    </row>
    <row r="20" spans="1:5" ht="50.15" customHeight="1" x14ac:dyDescent="0.35">
      <c r="A20" s="57">
        <v>12</v>
      </c>
      <c r="B20" s="58" t="s">
        <v>106</v>
      </c>
      <c r="C20" s="20" t="s">
        <v>92</v>
      </c>
      <c r="D20" s="159"/>
      <c r="E20" s="79">
        <f t="shared" si="0"/>
        <v>1</v>
      </c>
    </row>
    <row r="21" spans="1:5" s="3" customFormat="1" ht="15.65" customHeight="1" x14ac:dyDescent="0.35">
      <c r="A21" s="80"/>
      <c r="B21" s="81"/>
      <c r="C21" s="82"/>
      <c r="D21" s="83" t="s">
        <v>107</v>
      </c>
      <c r="E21" s="44">
        <f>SUM(E9:E20)</f>
        <v>10.5</v>
      </c>
    </row>
    <row r="22" spans="1:5" ht="14.5" customHeight="1" thickBot="1" x14ac:dyDescent="0.4">
      <c r="A22" s="84"/>
      <c r="B22" s="85"/>
      <c r="C22" s="86"/>
      <c r="D22" s="87"/>
      <c r="E22" s="78" t="s">
        <v>108</v>
      </c>
    </row>
    <row r="23" spans="1:5" ht="15" thickBot="1" x14ac:dyDescent="0.4"/>
    <row r="24" spans="1:5" ht="30" customHeight="1" x14ac:dyDescent="0.35">
      <c r="A24" s="99"/>
      <c r="B24" s="60" t="s">
        <v>109</v>
      </c>
      <c r="C24" s="61"/>
      <c r="D24" s="60"/>
      <c r="E24" s="100"/>
    </row>
    <row r="25" spans="1:5" ht="30" customHeight="1" x14ac:dyDescent="0.35">
      <c r="A25" s="101"/>
      <c r="B25" s="102" t="s">
        <v>90</v>
      </c>
      <c r="C25" s="93" t="s">
        <v>25</v>
      </c>
      <c r="D25" s="93" t="s">
        <v>26</v>
      </c>
      <c r="E25" s="94" t="s">
        <v>27</v>
      </c>
    </row>
    <row r="26" spans="1:5" ht="50.15" customHeight="1" x14ac:dyDescent="0.35">
      <c r="A26" s="57">
        <v>1</v>
      </c>
      <c r="B26" s="96" t="s">
        <v>110</v>
      </c>
      <c r="C26" s="20" t="s">
        <v>92</v>
      </c>
      <c r="D26" s="159"/>
      <c r="E26" s="79">
        <f>IF(C26="Fully met", 1, IF(C26="Partially met",0.5, 0))</f>
        <v>1</v>
      </c>
    </row>
    <row r="27" spans="1:5" ht="150" customHeight="1" x14ac:dyDescent="0.35">
      <c r="A27" s="97">
        <v>2</v>
      </c>
      <c r="B27" s="58" t="s">
        <v>111</v>
      </c>
      <c r="C27" s="25" t="s">
        <v>100</v>
      </c>
      <c r="D27" s="159" t="s">
        <v>112</v>
      </c>
      <c r="E27" s="95">
        <f t="shared" ref="E27" si="1">IF(C27="Fully met", 1, IF(C27="Partially met",0.5, 0))</f>
        <v>0.5</v>
      </c>
    </row>
    <row r="28" spans="1:5" ht="100" customHeight="1" x14ac:dyDescent="0.35">
      <c r="A28" s="57">
        <v>3</v>
      </c>
      <c r="B28" s="98" t="s">
        <v>113</v>
      </c>
      <c r="C28" s="20" t="s">
        <v>92</v>
      </c>
      <c r="D28" s="159"/>
      <c r="E28" s="79">
        <f>IF(C28="Fully met", 1, IF(C28="Partially met",0.5, 0))</f>
        <v>1</v>
      </c>
    </row>
    <row r="29" spans="1:5" ht="50.15" customHeight="1" x14ac:dyDescent="0.35">
      <c r="A29" s="57">
        <v>4</v>
      </c>
      <c r="B29" s="58" t="s">
        <v>114</v>
      </c>
      <c r="C29" s="20" t="s">
        <v>92</v>
      </c>
      <c r="D29" s="159"/>
      <c r="E29" s="79">
        <f t="shared" ref="E29:E48" si="2">IF(C29="Fully met", 1, IF(C29="Partially met",0.5, 0))</f>
        <v>1</v>
      </c>
    </row>
    <row r="30" spans="1:5" ht="136.15" customHeight="1" x14ac:dyDescent="0.35">
      <c r="A30" s="57">
        <v>5</v>
      </c>
      <c r="B30" s="58" t="s">
        <v>115</v>
      </c>
      <c r="C30" s="20" t="s">
        <v>100</v>
      </c>
      <c r="D30" s="159" t="s">
        <v>116</v>
      </c>
      <c r="E30" s="79">
        <f t="shared" si="2"/>
        <v>0.5</v>
      </c>
    </row>
    <row r="31" spans="1:5" ht="50.15" customHeight="1" x14ac:dyDescent="0.35">
      <c r="A31" s="57">
        <v>6</v>
      </c>
      <c r="B31" s="58" t="s">
        <v>117</v>
      </c>
      <c r="C31" s="20" t="s">
        <v>92</v>
      </c>
      <c r="D31" s="159"/>
      <c r="E31" s="79">
        <f t="shared" si="2"/>
        <v>1</v>
      </c>
    </row>
    <row r="32" spans="1:5" ht="50.15" customHeight="1" x14ac:dyDescent="0.35">
      <c r="A32" s="57">
        <v>7</v>
      </c>
      <c r="B32" s="58" t="s">
        <v>118</v>
      </c>
      <c r="C32" s="20" t="s">
        <v>92</v>
      </c>
      <c r="D32" s="159"/>
      <c r="E32" s="79">
        <f t="shared" si="2"/>
        <v>1</v>
      </c>
    </row>
    <row r="33" spans="1:5" ht="50.15" customHeight="1" x14ac:dyDescent="0.35">
      <c r="A33" s="57">
        <v>8</v>
      </c>
      <c r="B33" s="58" t="s">
        <v>119</v>
      </c>
      <c r="C33" s="20" t="s">
        <v>92</v>
      </c>
      <c r="D33" s="159"/>
      <c r="E33" s="79">
        <f t="shared" si="2"/>
        <v>1</v>
      </c>
    </row>
    <row r="34" spans="1:5" ht="50.15" customHeight="1" x14ac:dyDescent="0.35">
      <c r="A34" s="57">
        <v>9</v>
      </c>
      <c r="B34" s="58" t="s">
        <v>120</v>
      </c>
      <c r="C34" s="20" t="s">
        <v>92</v>
      </c>
      <c r="D34" s="159"/>
      <c r="E34" s="79">
        <f t="shared" si="2"/>
        <v>1</v>
      </c>
    </row>
    <row r="35" spans="1:5" ht="50.15" customHeight="1" x14ac:dyDescent="0.35">
      <c r="A35" s="57">
        <v>10</v>
      </c>
      <c r="B35" s="58" t="s">
        <v>121</v>
      </c>
      <c r="C35" s="20" t="s">
        <v>92</v>
      </c>
      <c r="D35" s="159"/>
      <c r="E35" s="79">
        <f t="shared" si="2"/>
        <v>1</v>
      </c>
    </row>
    <row r="36" spans="1:5" ht="50.15" customHeight="1" x14ac:dyDescent="0.35">
      <c r="A36" s="57">
        <v>11</v>
      </c>
      <c r="B36" s="58" t="s">
        <v>122</v>
      </c>
      <c r="C36" s="20" t="s">
        <v>92</v>
      </c>
      <c r="D36" s="159"/>
      <c r="E36" s="79">
        <f t="shared" si="2"/>
        <v>1</v>
      </c>
    </row>
    <row r="37" spans="1:5" ht="50.15" customHeight="1" x14ac:dyDescent="0.35">
      <c r="A37" s="57">
        <v>12</v>
      </c>
      <c r="B37" s="58" t="s">
        <v>123</v>
      </c>
      <c r="C37" s="20" t="s">
        <v>92</v>
      </c>
      <c r="D37" s="159"/>
      <c r="E37" s="79">
        <f t="shared" si="2"/>
        <v>1</v>
      </c>
    </row>
    <row r="38" spans="1:5" ht="50.15" customHeight="1" x14ac:dyDescent="0.35">
      <c r="A38" s="57">
        <v>13</v>
      </c>
      <c r="B38" s="58" t="s">
        <v>124</v>
      </c>
      <c r="C38" s="20" t="s">
        <v>92</v>
      </c>
      <c r="D38" s="159"/>
      <c r="E38" s="79">
        <f t="shared" si="2"/>
        <v>1</v>
      </c>
    </row>
    <row r="39" spans="1:5" ht="88.5" customHeight="1" x14ac:dyDescent="0.35">
      <c r="A39" s="57">
        <v>14</v>
      </c>
      <c r="B39" s="58" t="s">
        <v>125</v>
      </c>
      <c r="C39" s="20" t="s">
        <v>100</v>
      </c>
      <c r="D39" s="159" t="s">
        <v>126</v>
      </c>
      <c r="E39" s="79">
        <f t="shared" si="2"/>
        <v>0.5</v>
      </c>
    </row>
    <row r="40" spans="1:5" ht="50.15" customHeight="1" x14ac:dyDescent="0.35">
      <c r="A40" s="57">
        <v>15</v>
      </c>
      <c r="B40" s="58" t="s">
        <v>127</v>
      </c>
      <c r="C40" s="20" t="s">
        <v>92</v>
      </c>
      <c r="D40" s="159"/>
      <c r="E40" s="79">
        <f t="shared" si="2"/>
        <v>1</v>
      </c>
    </row>
    <row r="41" spans="1:5" ht="50.15" customHeight="1" x14ac:dyDescent="0.35">
      <c r="A41" s="57">
        <v>16</v>
      </c>
      <c r="B41" s="58" t="s">
        <v>128</v>
      </c>
      <c r="C41" s="20" t="s">
        <v>92</v>
      </c>
      <c r="D41" s="159"/>
      <c r="E41" s="79">
        <f t="shared" si="2"/>
        <v>1</v>
      </c>
    </row>
    <row r="42" spans="1:5" ht="50.15" customHeight="1" x14ac:dyDescent="0.35">
      <c r="A42" s="57">
        <v>17</v>
      </c>
      <c r="B42" s="58" t="s">
        <v>129</v>
      </c>
      <c r="C42" s="20" t="s">
        <v>92</v>
      </c>
      <c r="D42" s="159"/>
      <c r="E42" s="79">
        <f t="shared" si="2"/>
        <v>1</v>
      </c>
    </row>
    <row r="43" spans="1:5" ht="50.15" customHeight="1" x14ac:dyDescent="0.35">
      <c r="A43" s="57">
        <v>18</v>
      </c>
      <c r="B43" s="58" t="s">
        <v>130</v>
      </c>
      <c r="C43" s="20" t="s">
        <v>92</v>
      </c>
      <c r="D43" s="159"/>
      <c r="E43" s="79">
        <f t="shared" si="2"/>
        <v>1</v>
      </c>
    </row>
    <row r="44" spans="1:5" ht="50.15" customHeight="1" x14ac:dyDescent="0.35">
      <c r="A44" s="57">
        <v>19</v>
      </c>
      <c r="B44" s="58" t="s">
        <v>131</v>
      </c>
      <c r="C44" s="20" t="s">
        <v>92</v>
      </c>
      <c r="D44" s="159"/>
      <c r="E44" s="79">
        <f t="shared" si="2"/>
        <v>1</v>
      </c>
    </row>
    <row r="45" spans="1:5" ht="50.15" customHeight="1" x14ac:dyDescent="0.35">
      <c r="A45" s="57">
        <v>20</v>
      </c>
      <c r="B45" s="58" t="s">
        <v>132</v>
      </c>
      <c r="C45" s="20" t="s">
        <v>92</v>
      </c>
      <c r="D45" s="159"/>
      <c r="E45" s="79">
        <f t="shared" si="2"/>
        <v>1</v>
      </c>
    </row>
    <row r="46" spans="1:5" ht="80.150000000000006" customHeight="1" x14ac:dyDescent="0.35">
      <c r="A46" s="57">
        <v>21</v>
      </c>
      <c r="B46" s="58" t="s">
        <v>133</v>
      </c>
      <c r="C46" s="20" t="s">
        <v>92</v>
      </c>
      <c r="D46" s="159"/>
      <c r="E46" s="79">
        <f t="shared" si="2"/>
        <v>1</v>
      </c>
    </row>
    <row r="47" spans="1:5" ht="50.15" customHeight="1" x14ac:dyDescent="0.35">
      <c r="A47" s="57">
        <v>22</v>
      </c>
      <c r="B47" s="58" t="s">
        <v>134</v>
      </c>
      <c r="C47" s="20" t="s">
        <v>92</v>
      </c>
      <c r="D47" s="159"/>
      <c r="E47" s="79">
        <f t="shared" si="2"/>
        <v>1</v>
      </c>
    </row>
    <row r="48" spans="1:5" ht="50.15" customHeight="1" x14ac:dyDescent="0.35">
      <c r="A48" s="57">
        <v>23</v>
      </c>
      <c r="B48" s="58" t="s">
        <v>135</v>
      </c>
      <c r="C48" s="20" t="s">
        <v>92</v>
      </c>
      <c r="D48" s="159"/>
      <c r="E48" s="79">
        <f t="shared" si="2"/>
        <v>1</v>
      </c>
    </row>
    <row r="49" spans="1:5" ht="15.65" customHeight="1" x14ac:dyDescent="0.35">
      <c r="A49" s="80"/>
      <c r="B49" s="81"/>
      <c r="C49" s="82"/>
      <c r="D49" s="83" t="s">
        <v>107</v>
      </c>
      <c r="E49" s="44">
        <f>SUM(E26:E48)</f>
        <v>21.5</v>
      </c>
    </row>
    <row r="50" spans="1:5" ht="15" customHeight="1" thickBot="1" x14ac:dyDescent="0.4">
      <c r="A50" s="84"/>
      <c r="B50" s="85"/>
      <c r="C50" s="86"/>
      <c r="D50" s="87"/>
      <c r="E50" s="78" t="s">
        <v>136</v>
      </c>
    </row>
    <row r="51" spans="1:5" ht="15" customHeight="1" thickBot="1" x14ac:dyDescent="0.4"/>
    <row r="52" spans="1:5" ht="30" customHeight="1" x14ac:dyDescent="0.35">
      <c r="A52" s="59"/>
      <c r="B52" s="88" t="s">
        <v>137</v>
      </c>
      <c r="C52" s="89"/>
      <c r="D52" s="88"/>
      <c r="E52" s="90"/>
    </row>
    <row r="53" spans="1:5" ht="30" customHeight="1" x14ac:dyDescent="0.35">
      <c r="A53" s="91"/>
      <c r="B53" s="92" t="s">
        <v>90</v>
      </c>
      <c r="C53" s="93" t="s">
        <v>25</v>
      </c>
      <c r="D53" s="93" t="s">
        <v>26</v>
      </c>
      <c r="E53" s="94" t="s">
        <v>27</v>
      </c>
    </row>
    <row r="54" spans="1:5" ht="50.15" customHeight="1" x14ac:dyDescent="0.35">
      <c r="A54" s="57">
        <v>1</v>
      </c>
      <c r="B54" s="58" t="s">
        <v>138</v>
      </c>
      <c r="C54" s="20" t="s">
        <v>92</v>
      </c>
      <c r="D54" s="159"/>
      <c r="E54" s="79">
        <f>IF(C54="Fully met", 1, IF(C54="Partially met",0.5, 0))</f>
        <v>1</v>
      </c>
    </row>
    <row r="55" spans="1:5" ht="80.150000000000006" customHeight="1" x14ac:dyDescent="0.35">
      <c r="A55" s="57">
        <v>2</v>
      </c>
      <c r="B55" s="58" t="s">
        <v>139</v>
      </c>
      <c r="C55" s="20" t="s">
        <v>92</v>
      </c>
      <c r="D55" s="159"/>
      <c r="E55" s="79">
        <f t="shared" ref="E55:E64" si="3">IF(C55="Fully met", 1, IF(C55="Partially met",0.5, 0))</f>
        <v>1</v>
      </c>
    </row>
    <row r="56" spans="1:5" ht="80.150000000000006" customHeight="1" x14ac:dyDescent="0.35">
      <c r="A56" s="57">
        <v>3</v>
      </c>
      <c r="B56" s="58" t="s">
        <v>140</v>
      </c>
      <c r="C56" s="20" t="s">
        <v>92</v>
      </c>
      <c r="D56" s="159"/>
      <c r="E56" s="79">
        <f t="shared" si="3"/>
        <v>1</v>
      </c>
    </row>
    <row r="57" spans="1:5" ht="50.15" customHeight="1" x14ac:dyDescent="0.35">
      <c r="A57" s="57">
        <v>4</v>
      </c>
      <c r="B57" s="58" t="s">
        <v>141</v>
      </c>
      <c r="C57" s="20" t="s">
        <v>92</v>
      </c>
      <c r="D57" s="159"/>
      <c r="E57" s="79">
        <f t="shared" si="3"/>
        <v>1</v>
      </c>
    </row>
    <row r="58" spans="1:5" ht="50.15" customHeight="1" x14ac:dyDescent="0.35">
      <c r="A58" s="57">
        <v>5</v>
      </c>
      <c r="B58" s="58" t="s">
        <v>142</v>
      </c>
      <c r="C58" s="20" t="s">
        <v>92</v>
      </c>
      <c r="D58" s="159"/>
      <c r="E58" s="79">
        <f t="shared" si="3"/>
        <v>1</v>
      </c>
    </row>
    <row r="59" spans="1:5" ht="50.15" customHeight="1" x14ac:dyDescent="0.35">
      <c r="A59" s="57">
        <v>6</v>
      </c>
      <c r="B59" s="58" t="s">
        <v>143</v>
      </c>
      <c r="C59" s="20" t="s">
        <v>92</v>
      </c>
      <c r="D59" s="159"/>
      <c r="E59" s="79">
        <f t="shared" si="3"/>
        <v>1</v>
      </c>
    </row>
    <row r="60" spans="1:5" ht="50.15" customHeight="1" x14ac:dyDescent="0.35">
      <c r="A60" s="57">
        <v>7</v>
      </c>
      <c r="B60" s="58" t="s">
        <v>144</v>
      </c>
      <c r="C60" s="20" t="s">
        <v>92</v>
      </c>
      <c r="D60" s="159"/>
      <c r="E60" s="79">
        <f t="shared" si="3"/>
        <v>1</v>
      </c>
    </row>
    <row r="61" spans="1:5" ht="50.15" customHeight="1" x14ac:dyDescent="0.35">
      <c r="A61" s="57">
        <v>8</v>
      </c>
      <c r="B61" s="58" t="s">
        <v>145</v>
      </c>
      <c r="C61" s="20" t="s">
        <v>92</v>
      </c>
      <c r="D61" s="159"/>
      <c r="E61" s="79">
        <f t="shared" si="3"/>
        <v>1</v>
      </c>
    </row>
    <row r="62" spans="1:5" ht="50.15" customHeight="1" x14ac:dyDescent="0.35">
      <c r="A62" s="57">
        <v>9</v>
      </c>
      <c r="B62" s="58" t="s">
        <v>146</v>
      </c>
      <c r="C62" s="20" t="s">
        <v>92</v>
      </c>
      <c r="D62" s="159"/>
      <c r="E62" s="79">
        <f t="shared" si="3"/>
        <v>1</v>
      </c>
    </row>
    <row r="63" spans="1:5" ht="50.15" customHeight="1" x14ac:dyDescent="0.35">
      <c r="A63" s="57">
        <v>10</v>
      </c>
      <c r="B63" s="58" t="s">
        <v>134</v>
      </c>
      <c r="C63" s="20" t="s">
        <v>92</v>
      </c>
      <c r="D63" s="159"/>
      <c r="E63" s="79">
        <f t="shared" si="3"/>
        <v>1</v>
      </c>
    </row>
    <row r="64" spans="1:5" ht="50.15" customHeight="1" x14ac:dyDescent="0.35">
      <c r="A64" s="57">
        <v>11</v>
      </c>
      <c r="B64" s="58" t="s">
        <v>147</v>
      </c>
      <c r="C64" s="20" t="s">
        <v>92</v>
      </c>
      <c r="D64" s="159" t="s">
        <v>343</v>
      </c>
      <c r="E64" s="79">
        <f t="shared" si="3"/>
        <v>1</v>
      </c>
    </row>
    <row r="65" spans="1:5" ht="15.65" customHeight="1" x14ac:dyDescent="0.35">
      <c r="A65" s="80"/>
      <c r="B65" s="81"/>
      <c r="C65" s="82"/>
      <c r="D65" s="83" t="s">
        <v>107</v>
      </c>
      <c r="E65" s="44">
        <f>SUM(E54:E64)</f>
        <v>11</v>
      </c>
    </row>
    <row r="66" spans="1:5" ht="15" customHeight="1" thickBot="1" x14ac:dyDescent="0.4">
      <c r="A66" s="84"/>
      <c r="B66" s="85"/>
      <c r="C66" s="86"/>
      <c r="D66" s="87"/>
      <c r="E66" s="78" t="s">
        <v>148</v>
      </c>
    </row>
    <row r="67" spans="1:5" ht="15" thickBot="1" x14ac:dyDescent="0.4"/>
    <row r="68" spans="1:5" ht="30" customHeight="1" x14ac:dyDescent="0.35">
      <c r="A68" s="59"/>
      <c r="B68" s="88" t="s">
        <v>149</v>
      </c>
      <c r="C68" s="89"/>
      <c r="D68" s="88"/>
      <c r="E68" s="90"/>
    </row>
    <row r="69" spans="1:5" ht="30" customHeight="1" x14ac:dyDescent="0.35">
      <c r="A69" s="91"/>
      <c r="B69" s="92" t="s">
        <v>90</v>
      </c>
      <c r="C69" s="93" t="s">
        <v>25</v>
      </c>
      <c r="D69" s="93" t="s">
        <v>26</v>
      </c>
      <c r="E69" s="94" t="s">
        <v>27</v>
      </c>
    </row>
    <row r="70" spans="1:5" ht="50.15" customHeight="1" x14ac:dyDescent="0.35">
      <c r="A70" s="57">
        <v>1</v>
      </c>
      <c r="B70" s="58" t="s">
        <v>150</v>
      </c>
      <c r="C70" s="20" t="s">
        <v>92</v>
      </c>
      <c r="D70" s="159"/>
      <c r="E70" s="79">
        <f>IF(C70="Fully met", 1, IF(C70="Partially met",0.5, 0))</f>
        <v>1</v>
      </c>
    </row>
    <row r="71" spans="1:5" ht="50.15" customHeight="1" x14ac:dyDescent="0.35">
      <c r="A71" s="57">
        <v>2</v>
      </c>
      <c r="B71" s="58" t="s">
        <v>151</v>
      </c>
      <c r="C71" s="20" t="s">
        <v>92</v>
      </c>
      <c r="D71" s="159"/>
      <c r="E71" s="79">
        <f t="shared" ref="E71:E78" si="4">IF(C71="Fully met", 1, IF(C71="Partially met",0.5, 0))</f>
        <v>1</v>
      </c>
    </row>
    <row r="72" spans="1:5" ht="50.15" customHeight="1" x14ac:dyDescent="0.35">
      <c r="A72" s="57">
        <v>3</v>
      </c>
      <c r="B72" s="58" t="s">
        <v>152</v>
      </c>
      <c r="C72" s="20" t="s">
        <v>92</v>
      </c>
      <c r="D72" s="159"/>
      <c r="E72" s="79">
        <f t="shared" si="4"/>
        <v>1</v>
      </c>
    </row>
    <row r="73" spans="1:5" ht="80.150000000000006" customHeight="1" x14ac:dyDescent="0.35">
      <c r="A73" s="57">
        <v>4</v>
      </c>
      <c r="B73" s="58" t="s">
        <v>153</v>
      </c>
      <c r="C73" s="20" t="s">
        <v>92</v>
      </c>
      <c r="D73" s="159"/>
      <c r="E73" s="79">
        <f t="shared" si="4"/>
        <v>1</v>
      </c>
    </row>
    <row r="74" spans="1:5" ht="50.15" customHeight="1" x14ac:dyDescent="0.35">
      <c r="A74" s="57">
        <v>5</v>
      </c>
      <c r="B74" s="58" t="s">
        <v>154</v>
      </c>
      <c r="C74" s="20" t="s">
        <v>92</v>
      </c>
      <c r="D74" s="159"/>
      <c r="E74" s="79">
        <f t="shared" si="4"/>
        <v>1</v>
      </c>
    </row>
    <row r="75" spans="1:5" ht="50.15" customHeight="1" x14ac:dyDescent="0.35">
      <c r="A75" s="57">
        <v>6</v>
      </c>
      <c r="B75" s="58" t="s">
        <v>155</v>
      </c>
      <c r="C75" s="20" t="s">
        <v>92</v>
      </c>
      <c r="D75" s="159"/>
      <c r="E75" s="79">
        <f t="shared" si="4"/>
        <v>1</v>
      </c>
    </row>
    <row r="76" spans="1:5" ht="50.15" customHeight="1" x14ac:dyDescent="0.35">
      <c r="A76" s="57">
        <v>7</v>
      </c>
      <c r="B76" s="58" t="s">
        <v>156</v>
      </c>
      <c r="C76" s="20" t="s">
        <v>92</v>
      </c>
      <c r="D76" s="159"/>
      <c r="E76" s="79">
        <f t="shared" si="4"/>
        <v>1</v>
      </c>
    </row>
    <row r="77" spans="1:5" ht="80.150000000000006" customHeight="1" x14ac:dyDescent="0.35">
      <c r="A77" s="57">
        <v>8</v>
      </c>
      <c r="B77" s="58" t="s">
        <v>157</v>
      </c>
      <c r="C77" s="20" t="s">
        <v>92</v>
      </c>
      <c r="D77" s="159"/>
      <c r="E77" s="79">
        <f t="shared" si="4"/>
        <v>1</v>
      </c>
    </row>
    <row r="78" spans="1:5" ht="50.15" customHeight="1" x14ac:dyDescent="0.35">
      <c r="A78" s="57">
        <v>9</v>
      </c>
      <c r="B78" s="58" t="s">
        <v>158</v>
      </c>
      <c r="C78" s="20" t="s">
        <v>92</v>
      </c>
      <c r="D78" s="159" t="s">
        <v>343</v>
      </c>
      <c r="E78" s="79">
        <f t="shared" si="4"/>
        <v>1</v>
      </c>
    </row>
    <row r="79" spans="1:5" ht="15.65" customHeight="1" x14ac:dyDescent="0.35">
      <c r="A79" s="75"/>
      <c r="B79" s="42"/>
      <c r="C79" s="76"/>
      <c r="D79" s="43" t="s">
        <v>107</v>
      </c>
      <c r="E79" s="44">
        <f>SUM(E70:E78)</f>
        <v>9</v>
      </c>
    </row>
    <row r="80" spans="1:5" ht="15" customHeight="1" thickBot="1" x14ac:dyDescent="0.4">
      <c r="A80" s="45"/>
      <c r="B80" s="46"/>
      <c r="C80" s="77"/>
      <c r="D80" s="47"/>
      <c r="E80" s="78" t="s">
        <v>159</v>
      </c>
    </row>
  </sheetData>
  <sheetProtection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28" t="s">
        <v>22</v>
      </c>
      <c r="B1" s="28"/>
      <c r="C1" s="104"/>
      <c r="D1" s="28"/>
      <c r="E1" s="28"/>
    </row>
    <row r="2" spans="1:5" ht="15.5" x14ac:dyDescent="0.35">
      <c r="A2" s="105"/>
    </row>
    <row r="3" spans="1:5" ht="15.5" x14ac:dyDescent="0.35">
      <c r="A3" s="106" t="s">
        <v>87</v>
      </c>
      <c r="B3" s="106"/>
      <c r="C3" s="107"/>
      <c r="D3" s="106"/>
      <c r="E3" s="106"/>
    </row>
    <row r="5" spans="1:5" ht="18.5" x14ac:dyDescent="0.45">
      <c r="A5" s="108" t="s">
        <v>160</v>
      </c>
      <c r="B5" s="108"/>
      <c r="C5" s="26"/>
      <c r="D5" s="108"/>
      <c r="E5" s="108"/>
    </row>
    <row r="6" spans="1:5" ht="16" thickBot="1" x14ac:dyDescent="0.4">
      <c r="A6" s="110"/>
      <c r="B6" s="110"/>
      <c r="C6" s="110"/>
      <c r="D6" s="110"/>
      <c r="E6" s="110"/>
    </row>
    <row r="7" spans="1:5" ht="30" customHeight="1" x14ac:dyDescent="0.35">
      <c r="A7" s="99"/>
      <c r="B7" s="60" t="s">
        <v>89</v>
      </c>
      <c r="C7" s="61"/>
      <c r="D7" s="60"/>
      <c r="E7" s="100"/>
    </row>
    <row r="8" spans="1:5" ht="30" customHeight="1" x14ac:dyDescent="0.35">
      <c r="A8" s="101"/>
      <c r="B8" s="102" t="s">
        <v>90</v>
      </c>
      <c r="C8" s="93" t="s">
        <v>25</v>
      </c>
      <c r="D8" s="93" t="s">
        <v>26</v>
      </c>
      <c r="E8" s="94" t="s">
        <v>27</v>
      </c>
    </row>
    <row r="9" spans="1:5" ht="80.150000000000006" customHeight="1" x14ac:dyDescent="0.35">
      <c r="A9" s="57">
        <v>1</v>
      </c>
      <c r="B9" s="58" t="s">
        <v>161</v>
      </c>
      <c r="C9" s="20" t="s">
        <v>92</v>
      </c>
      <c r="D9" s="159"/>
      <c r="E9" s="79">
        <f>IF(C9="Fully met", 1, IF(C9="Partially met",0.5, 0))</f>
        <v>1</v>
      </c>
    </row>
    <row r="10" spans="1:5" ht="80.150000000000006" customHeight="1" x14ac:dyDescent="0.35">
      <c r="A10" s="57">
        <v>2</v>
      </c>
      <c r="B10" s="58" t="s">
        <v>93</v>
      </c>
      <c r="C10" s="20" t="s">
        <v>92</v>
      </c>
      <c r="D10" s="159"/>
      <c r="E10" s="79">
        <f t="shared" ref="E10:E19" si="0">IF(C10="Fully met", 1, IF(C10="Partially met",0.5, 0))</f>
        <v>1</v>
      </c>
    </row>
    <row r="11" spans="1:5" ht="100" customHeight="1" x14ac:dyDescent="0.35">
      <c r="A11" s="57">
        <v>3</v>
      </c>
      <c r="B11" s="58" t="s">
        <v>162</v>
      </c>
      <c r="C11" s="20" t="s">
        <v>92</v>
      </c>
      <c r="D11" s="159"/>
      <c r="E11" s="79">
        <f t="shared" si="0"/>
        <v>1</v>
      </c>
    </row>
    <row r="12" spans="1:5" ht="50.15" customHeight="1" x14ac:dyDescent="0.35">
      <c r="A12" s="57">
        <v>4</v>
      </c>
      <c r="B12" s="58" t="s">
        <v>95</v>
      </c>
      <c r="C12" s="20" t="s">
        <v>92</v>
      </c>
      <c r="D12" s="159"/>
      <c r="E12" s="79">
        <f t="shared" si="0"/>
        <v>1</v>
      </c>
    </row>
    <row r="13" spans="1:5" ht="50.15" customHeight="1" x14ac:dyDescent="0.35">
      <c r="A13" s="57">
        <v>5</v>
      </c>
      <c r="B13" s="58" t="s">
        <v>163</v>
      </c>
      <c r="C13" s="20" t="s">
        <v>92</v>
      </c>
      <c r="D13" s="159"/>
      <c r="E13" s="79">
        <f t="shared" si="0"/>
        <v>1</v>
      </c>
    </row>
    <row r="14" spans="1:5" ht="50.15" customHeight="1" x14ac:dyDescent="0.35">
      <c r="A14" s="57">
        <v>6</v>
      </c>
      <c r="B14" s="58" t="s">
        <v>164</v>
      </c>
      <c r="C14" s="20" t="s">
        <v>92</v>
      </c>
      <c r="D14" s="159"/>
      <c r="E14" s="79">
        <f t="shared" si="0"/>
        <v>1</v>
      </c>
    </row>
    <row r="15" spans="1:5" ht="66.650000000000006" customHeight="1" x14ac:dyDescent="0.35">
      <c r="A15" s="57">
        <v>7</v>
      </c>
      <c r="B15" s="58" t="s">
        <v>165</v>
      </c>
      <c r="C15" s="20" t="s">
        <v>100</v>
      </c>
      <c r="D15" s="159" t="s">
        <v>166</v>
      </c>
      <c r="E15" s="79">
        <f t="shared" si="0"/>
        <v>0.5</v>
      </c>
    </row>
    <row r="16" spans="1:5" ht="54.65" customHeight="1" x14ac:dyDescent="0.35">
      <c r="A16" s="57">
        <v>8</v>
      </c>
      <c r="B16" s="58" t="s">
        <v>102</v>
      </c>
      <c r="C16" s="20" t="s">
        <v>92</v>
      </c>
      <c r="D16" s="159"/>
      <c r="E16" s="79">
        <f t="shared" si="0"/>
        <v>1</v>
      </c>
    </row>
    <row r="17" spans="1:5" ht="50.15" customHeight="1" x14ac:dyDescent="0.35">
      <c r="A17" s="57">
        <v>9</v>
      </c>
      <c r="B17" s="58" t="s">
        <v>104</v>
      </c>
      <c r="C17" s="20" t="s">
        <v>92</v>
      </c>
      <c r="D17" s="159"/>
      <c r="E17" s="79">
        <f t="shared" si="0"/>
        <v>1</v>
      </c>
    </row>
    <row r="18" spans="1:5" ht="50.15" customHeight="1" x14ac:dyDescent="0.35">
      <c r="A18" s="57">
        <v>10</v>
      </c>
      <c r="B18" s="58" t="s">
        <v>134</v>
      </c>
      <c r="C18" s="20" t="s">
        <v>92</v>
      </c>
      <c r="D18" s="159"/>
      <c r="E18" s="79">
        <f t="shared" si="0"/>
        <v>1</v>
      </c>
    </row>
    <row r="19" spans="1:5" ht="50.15" customHeight="1" x14ac:dyDescent="0.35">
      <c r="A19" s="57">
        <v>11</v>
      </c>
      <c r="B19" s="58" t="s">
        <v>167</v>
      </c>
      <c r="C19" s="20" t="s">
        <v>92</v>
      </c>
      <c r="D19" s="159"/>
      <c r="E19" s="79">
        <f t="shared" si="0"/>
        <v>1</v>
      </c>
    </row>
    <row r="20" spans="1:5" ht="15.65" customHeight="1" x14ac:dyDescent="0.35">
      <c r="A20" s="80"/>
      <c r="B20" s="81"/>
      <c r="C20" s="82"/>
      <c r="D20" s="83" t="s">
        <v>107</v>
      </c>
      <c r="E20" s="44">
        <f>SUM(E9:E19)</f>
        <v>10.5</v>
      </c>
    </row>
    <row r="21" spans="1:5" ht="15" customHeight="1" thickBot="1" x14ac:dyDescent="0.4">
      <c r="A21" s="84"/>
      <c r="B21" s="85"/>
      <c r="C21" s="86"/>
      <c r="D21" s="87"/>
      <c r="E21" s="78" t="s">
        <v>148</v>
      </c>
    </row>
    <row r="22" spans="1:5" ht="15" thickBot="1" x14ac:dyDescent="0.4"/>
    <row r="23" spans="1:5" ht="30" customHeight="1" x14ac:dyDescent="0.35">
      <c r="A23" s="99"/>
      <c r="B23" s="60" t="s">
        <v>109</v>
      </c>
      <c r="C23" s="61"/>
      <c r="D23" s="60"/>
      <c r="E23" s="100"/>
    </row>
    <row r="24" spans="1:5" ht="30" customHeight="1" x14ac:dyDescent="0.35">
      <c r="A24" s="101"/>
      <c r="B24" s="102" t="s">
        <v>90</v>
      </c>
      <c r="C24" s="93" t="s">
        <v>25</v>
      </c>
      <c r="D24" s="93" t="s">
        <v>26</v>
      </c>
      <c r="E24" s="94" t="s">
        <v>27</v>
      </c>
    </row>
    <row r="25" spans="1:5" ht="87.65" customHeight="1" x14ac:dyDescent="0.35">
      <c r="A25" s="57">
        <v>1</v>
      </c>
      <c r="B25" s="96" t="s">
        <v>168</v>
      </c>
      <c r="C25" s="20" t="s">
        <v>92</v>
      </c>
      <c r="D25" s="159"/>
      <c r="E25" s="79">
        <f>IF(C25="Fully met", 1, IF(C25="Partially met",0.5, 0))</f>
        <v>1</v>
      </c>
    </row>
    <row r="26" spans="1:5" ht="150" customHeight="1" x14ac:dyDescent="0.35">
      <c r="A26" s="97">
        <v>2</v>
      </c>
      <c r="B26" s="58" t="s">
        <v>111</v>
      </c>
      <c r="C26" s="157" t="s">
        <v>100</v>
      </c>
      <c r="D26" s="160" t="s">
        <v>169</v>
      </c>
      <c r="E26" s="95">
        <f t="shared" ref="E26" si="1">IF(C26="Fully met", 1, IF(C26="Partially met",0.5, 0))</f>
        <v>0.5</v>
      </c>
    </row>
    <row r="27" spans="1:5" ht="100" customHeight="1" x14ac:dyDescent="0.35">
      <c r="A27" s="57">
        <v>3</v>
      </c>
      <c r="B27" s="98" t="s">
        <v>113</v>
      </c>
      <c r="C27" s="20" t="s">
        <v>92</v>
      </c>
      <c r="D27" s="159"/>
      <c r="E27" s="79">
        <f>IF(C27="Fully met", 1, IF(C27="Partially met",0.5, 0))</f>
        <v>1</v>
      </c>
    </row>
    <row r="28" spans="1:5" ht="50.15" customHeight="1" x14ac:dyDescent="0.35">
      <c r="A28" s="57">
        <v>4</v>
      </c>
      <c r="B28" s="58" t="s">
        <v>170</v>
      </c>
      <c r="C28" s="20" t="s">
        <v>92</v>
      </c>
      <c r="D28" s="159"/>
      <c r="E28" s="79">
        <f t="shared" ref="E28:E42" si="2">IF(C28="Fully met", 1, IF(C28="Partially met",0.5, 0))</f>
        <v>1</v>
      </c>
    </row>
    <row r="29" spans="1:5" ht="50.15" customHeight="1" x14ac:dyDescent="0.35">
      <c r="A29" s="57">
        <v>5</v>
      </c>
      <c r="B29" s="58" t="s">
        <v>120</v>
      </c>
      <c r="C29" s="20" t="s">
        <v>92</v>
      </c>
      <c r="D29" s="159"/>
      <c r="E29" s="79">
        <f t="shared" si="2"/>
        <v>1</v>
      </c>
    </row>
    <row r="30" spans="1:5" ht="50.15" customHeight="1" x14ac:dyDescent="0.35">
      <c r="A30" s="57">
        <v>6</v>
      </c>
      <c r="B30" s="58" t="s">
        <v>171</v>
      </c>
      <c r="C30" s="20" t="s">
        <v>92</v>
      </c>
      <c r="D30" s="159"/>
      <c r="E30" s="79">
        <f t="shared" si="2"/>
        <v>1</v>
      </c>
    </row>
    <row r="31" spans="1:5" ht="50.15" customHeight="1" x14ac:dyDescent="0.35">
      <c r="A31" s="57">
        <v>7</v>
      </c>
      <c r="B31" s="58" t="s">
        <v>124</v>
      </c>
      <c r="C31" s="20" t="s">
        <v>92</v>
      </c>
      <c r="D31" s="159"/>
      <c r="E31" s="79">
        <f t="shared" si="2"/>
        <v>1</v>
      </c>
    </row>
    <row r="32" spans="1:5" ht="81" customHeight="1" x14ac:dyDescent="0.35">
      <c r="A32" s="57">
        <v>8</v>
      </c>
      <c r="B32" s="58" t="s">
        <v>172</v>
      </c>
      <c r="C32" s="20" t="s">
        <v>100</v>
      </c>
      <c r="D32" s="160" t="s">
        <v>126</v>
      </c>
      <c r="E32" s="79">
        <f t="shared" si="2"/>
        <v>0.5</v>
      </c>
    </row>
    <row r="33" spans="1:5" ht="50.15" customHeight="1" x14ac:dyDescent="0.35">
      <c r="A33" s="57">
        <v>9</v>
      </c>
      <c r="B33" s="58" t="s">
        <v>127</v>
      </c>
      <c r="C33" s="20" t="s">
        <v>92</v>
      </c>
      <c r="D33" s="159"/>
      <c r="E33" s="79">
        <f t="shared" si="2"/>
        <v>1</v>
      </c>
    </row>
    <row r="34" spans="1:5" ht="50.15" customHeight="1" x14ac:dyDescent="0.35">
      <c r="A34" s="57">
        <v>10</v>
      </c>
      <c r="B34" s="58" t="s">
        <v>129</v>
      </c>
      <c r="C34" s="20" t="s">
        <v>92</v>
      </c>
      <c r="D34" s="159"/>
      <c r="E34" s="79">
        <f t="shared" si="2"/>
        <v>1</v>
      </c>
    </row>
    <row r="35" spans="1:5" ht="50.15" customHeight="1" x14ac:dyDescent="0.35">
      <c r="A35" s="57">
        <v>11</v>
      </c>
      <c r="B35" s="58" t="s">
        <v>173</v>
      </c>
      <c r="C35" s="20" t="s">
        <v>92</v>
      </c>
      <c r="D35" s="159"/>
      <c r="E35" s="79">
        <f t="shared" si="2"/>
        <v>1</v>
      </c>
    </row>
    <row r="36" spans="1:5" ht="50.15" customHeight="1" x14ac:dyDescent="0.35">
      <c r="A36" s="57">
        <v>12</v>
      </c>
      <c r="B36" s="58" t="s">
        <v>130</v>
      </c>
      <c r="C36" s="20" t="s">
        <v>92</v>
      </c>
      <c r="D36" s="159"/>
      <c r="E36" s="79">
        <f t="shared" si="2"/>
        <v>1</v>
      </c>
    </row>
    <row r="37" spans="1:5" ht="50.15" customHeight="1" x14ac:dyDescent="0.35">
      <c r="A37" s="57">
        <v>13</v>
      </c>
      <c r="B37" s="58" t="s">
        <v>131</v>
      </c>
      <c r="C37" s="20" t="s">
        <v>92</v>
      </c>
      <c r="D37" s="159"/>
      <c r="E37" s="79">
        <f t="shared" si="2"/>
        <v>1</v>
      </c>
    </row>
    <row r="38" spans="1:5" ht="50.15" customHeight="1" x14ac:dyDescent="0.35">
      <c r="A38" s="57">
        <v>14</v>
      </c>
      <c r="B38" s="58" t="s">
        <v>132</v>
      </c>
      <c r="C38" s="20" t="s">
        <v>92</v>
      </c>
      <c r="D38" s="159"/>
      <c r="E38" s="79">
        <f t="shared" si="2"/>
        <v>1</v>
      </c>
    </row>
    <row r="39" spans="1:5" ht="80.150000000000006" customHeight="1" x14ac:dyDescent="0.35">
      <c r="A39" s="57">
        <v>15</v>
      </c>
      <c r="B39" s="58" t="s">
        <v>133</v>
      </c>
      <c r="C39" s="20" t="s">
        <v>92</v>
      </c>
      <c r="D39" s="159"/>
      <c r="E39" s="79">
        <f t="shared" si="2"/>
        <v>1</v>
      </c>
    </row>
    <row r="40" spans="1:5" ht="50.15" customHeight="1" x14ac:dyDescent="0.35">
      <c r="A40" s="57">
        <v>16</v>
      </c>
      <c r="B40" s="58" t="s">
        <v>174</v>
      </c>
      <c r="C40" s="20" t="s">
        <v>92</v>
      </c>
      <c r="D40" s="159"/>
      <c r="E40" s="79">
        <f t="shared" si="2"/>
        <v>1</v>
      </c>
    </row>
    <row r="41" spans="1:5" ht="50.15" customHeight="1" x14ac:dyDescent="0.35">
      <c r="A41" s="57">
        <v>17</v>
      </c>
      <c r="B41" s="58" t="s">
        <v>134</v>
      </c>
      <c r="C41" s="20" t="s">
        <v>92</v>
      </c>
      <c r="D41" s="159"/>
      <c r="E41" s="79">
        <f t="shared" si="2"/>
        <v>1</v>
      </c>
    </row>
    <row r="42" spans="1:5" ht="50.15" customHeight="1" x14ac:dyDescent="0.35">
      <c r="A42" s="57">
        <v>18</v>
      </c>
      <c r="B42" s="58" t="s">
        <v>135</v>
      </c>
      <c r="C42" s="20" t="s">
        <v>92</v>
      </c>
      <c r="D42" s="159"/>
      <c r="E42" s="79">
        <f t="shared" si="2"/>
        <v>1</v>
      </c>
    </row>
    <row r="43" spans="1:5" ht="15.65" customHeight="1" x14ac:dyDescent="0.35">
      <c r="A43" s="80"/>
      <c r="B43" s="81"/>
      <c r="C43" s="82"/>
      <c r="D43" s="83" t="s">
        <v>107</v>
      </c>
      <c r="E43" s="44">
        <f>SUM(E25:E42)</f>
        <v>17</v>
      </c>
    </row>
    <row r="44" spans="1:5" ht="15" customHeight="1" thickBot="1" x14ac:dyDescent="0.4">
      <c r="A44" s="84"/>
      <c r="B44" s="85"/>
      <c r="C44" s="86"/>
      <c r="D44" s="87"/>
      <c r="E44" s="78" t="s">
        <v>175</v>
      </c>
    </row>
    <row r="45" spans="1:5" ht="15" thickBot="1" x14ac:dyDescent="0.4"/>
    <row r="46" spans="1:5" ht="30" customHeight="1" x14ac:dyDescent="0.35">
      <c r="A46" s="99"/>
      <c r="B46" s="60" t="s">
        <v>137</v>
      </c>
      <c r="C46" s="61"/>
      <c r="D46" s="60"/>
      <c r="E46" s="100"/>
    </row>
    <row r="47" spans="1:5" ht="30" customHeight="1" x14ac:dyDescent="0.35">
      <c r="A47" s="101"/>
      <c r="B47" s="102" t="s">
        <v>90</v>
      </c>
      <c r="C47" s="93" t="s">
        <v>25</v>
      </c>
      <c r="D47" s="93" t="s">
        <v>26</v>
      </c>
      <c r="E47" s="94" t="s">
        <v>27</v>
      </c>
    </row>
    <row r="48" spans="1:5" ht="80.150000000000006" customHeight="1" x14ac:dyDescent="0.35">
      <c r="A48" s="57">
        <v>1</v>
      </c>
      <c r="B48" s="58" t="s">
        <v>139</v>
      </c>
      <c r="C48" s="20" t="s">
        <v>92</v>
      </c>
      <c r="D48" s="18"/>
      <c r="E48" s="79">
        <f>IF(C48="Fully met", 1, IF(C48="Partially met",0.5, 0))</f>
        <v>1</v>
      </c>
    </row>
    <row r="49" spans="1:5" ht="80.150000000000006" customHeight="1" x14ac:dyDescent="0.35">
      <c r="A49" s="57">
        <v>2</v>
      </c>
      <c r="B49" s="58" t="s">
        <v>140</v>
      </c>
      <c r="C49" s="20" t="s">
        <v>92</v>
      </c>
      <c r="D49" s="18"/>
      <c r="E49" s="79">
        <f t="shared" ref="E49:E57" si="3">IF(C49="Fully met", 1, IF(C49="Partially met",0.5, 0))</f>
        <v>1</v>
      </c>
    </row>
    <row r="50" spans="1:5" ht="50.15" customHeight="1" x14ac:dyDescent="0.35">
      <c r="A50" s="57">
        <v>3</v>
      </c>
      <c r="B50" s="58" t="s">
        <v>141</v>
      </c>
      <c r="C50" s="20" t="s">
        <v>92</v>
      </c>
      <c r="D50" s="18"/>
      <c r="E50" s="79">
        <f t="shared" si="3"/>
        <v>1</v>
      </c>
    </row>
    <row r="51" spans="1:5" ht="50.15" customHeight="1" x14ac:dyDescent="0.35">
      <c r="A51" s="57">
        <v>4</v>
      </c>
      <c r="B51" s="58" t="s">
        <v>176</v>
      </c>
      <c r="C51" s="20" t="s">
        <v>92</v>
      </c>
      <c r="D51" s="18"/>
      <c r="E51" s="79">
        <f t="shared" si="3"/>
        <v>1</v>
      </c>
    </row>
    <row r="52" spans="1:5" ht="50.15" customHeight="1" x14ac:dyDescent="0.35">
      <c r="A52" s="57">
        <v>5</v>
      </c>
      <c r="B52" s="58" t="s">
        <v>143</v>
      </c>
      <c r="C52" s="20" t="s">
        <v>92</v>
      </c>
      <c r="D52" s="18"/>
      <c r="E52" s="79">
        <f t="shared" si="3"/>
        <v>1</v>
      </c>
    </row>
    <row r="53" spans="1:5" ht="50.15" customHeight="1" x14ac:dyDescent="0.35">
      <c r="A53" s="57">
        <v>6</v>
      </c>
      <c r="B53" s="58" t="s">
        <v>144</v>
      </c>
      <c r="C53" s="20" t="s">
        <v>92</v>
      </c>
      <c r="D53" s="18"/>
      <c r="E53" s="79">
        <f t="shared" si="3"/>
        <v>1</v>
      </c>
    </row>
    <row r="54" spans="1:5" ht="50.15" customHeight="1" x14ac:dyDescent="0.35">
      <c r="A54" s="57">
        <v>7</v>
      </c>
      <c r="B54" s="58" t="s">
        <v>177</v>
      </c>
      <c r="C54" s="20" t="s">
        <v>92</v>
      </c>
      <c r="D54" s="18"/>
      <c r="E54" s="79">
        <f t="shared" si="3"/>
        <v>1</v>
      </c>
    </row>
    <row r="55" spans="1:5" ht="50.15" customHeight="1" x14ac:dyDescent="0.35">
      <c r="A55" s="57">
        <v>8</v>
      </c>
      <c r="B55" s="58" t="s">
        <v>146</v>
      </c>
      <c r="C55" s="20" t="s">
        <v>92</v>
      </c>
      <c r="D55" s="18"/>
      <c r="E55" s="79">
        <f t="shared" si="3"/>
        <v>1</v>
      </c>
    </row>
    <row r="56" spans="1:5" ht="50.15" customHeight="1" x14ac:dyDescent="0.35">
      <c r="A56" s="57">
        <v>9</v>
      </c>
      <c r="B56" s="58" t="s">
        <v>134</v>
      </c>
      <c r="C56" s="20" t="s">
        <v>92</v>
      </c>
      <c r="D56" s="18"/>
      <c r="E56" s="79">
        <f t="shared" si="3"/>
        <v>1</v>
      </c>
    </row>
    <row r="57" spans="1:5" ht="50.15" customHeight="1" x14ac:dyDescent="0.35">
      <c r="A57" s="57">
        <v>10</v>
      </c>
      <c r="B57" s="58" t="s">
        <v>147</v>
      </c>
      <c r="C57" s="20" t="s">
        <v>92</v>
      </c>
      <c r="D57" s="18"/>
      <c r="E57" s="79">
        <f t="shared" si="3"/>
        <v>1</v>
      </c>
    </row>
    <row r="58" spans="1:5" ht="15.65" customHeight="1" x14ac:dyDescent="0.35">
      <c r="A58" s="80"/>
      <c r="B58" s="81"/>
      <c r="C58" s="82"/>
      <c r="D58" s="83" t="s">
        <v>107</v>
      </c>
      <c r="E58" s="44">
        <f>SUM(E48:E57)</f>
        <v>10</v>
      </c>
    </row>
    <row r="59" spans="1:5" ht="15" customHeight="1" thickBot="1" x14ac:dyDescent="0.4">
      <c r="A59" s="84"/>
      <c r="B59" s="85"/>
      <c r="C59" s="86"/>
      <c r="D59" s="87"/>
      <c r="E59" s="78" t="s">
        <v>178</v>
      </c>
    </row>
    <row r="60" spans="1:5" ht="15" thickBot="1" x14ac:dyDescent="0.4"/>
    <row r="61" spans="1:5" ht="30" customHeight="1" x14ac:dyDescent="0.35">
      <c r="A61" s="99"/>
      <c r="B61" s="60" t="s">
        <v>179</v>
      </c>
      <c r="C61" s="61"/>
      <c r="D61" s="60"/>
      <c r="E61" s="100"/>
    </row>
    <row r="62" spans="1:5" ht="30" customHeight="1" x14ac:dyDescent="0.35">
      <c r="A62" s="101"/>
      <c r="B62" s="102" t="s">
        <v>90</v>
      </c>
      <c r="C62" s="93" t="s">
        <v>25</v>
      </c>
      <c r="D62" s="93" t="s">
        <v>26</v>
      </c>
      <c r="E62" s="94" t="s">
        <v>27</v>
      </c>
    </row>
    <row r="63" spans="1:5" ht="80.150000000000006" customHeight="1" x14ac:dyDescent="0.35">
      <c r="A63" s="57">
        <v>1</v>
      </c>
      <c r="B63" s="58" t="s">
        <v>180</v>
      </c>
      <c r="C63" s="20" t="s">
        <v>92</v>
      </c>
      <c r="D63" s="18"/>
      <c r="E63" s="79">
        <f>IF(C63="Fully met", 1, IF(C63="Partially met",0.5, 0))</f>
        <v>1</v>
      </c>
    </row>
    <row r="64" spans="1:5" ht="80.150000000000006" customHeight="1" x14ac:dyDescent="0.35">
      <c r="A64" s="57">
        <v>2</v>
      </c>
      <c r="B64" s="58" t="s">
        <v>181</v>
      </c>
      <c r="C64" s="20" t="s">
        <v>92</v>
      </c>
      <c r="D64" s="18"/>
      <c r="E64" s="79">
        <f t="shared" ref="E64:E68" si="4">IF(C64="Fully met", 1, IF(C64="Partially met",0.5, 0))</f>
        <v>1</v>
      </c>
    </row>
    <row r="65" spans="1:5" ht="50.15" customHeight="1" x14ac:dyDescent="0.35">
      <c r="A65" s="57">
        <v>3</v>
      </c>
      <c r="B65" s="58" t="s">
        <v>182</v>
      </c>
      <c r="C65" s="20" t="s">
        <v>92</v>
      </c>
      <c r="D65" s="18"/>
      <c r="E65" s="79">
        <f t="shared" si="4"/>
        <v>1</v>
      </c>
    </row>
    <row r="66" spans="1:5" ht="50.15" customHeight="1" x14ac:dyDescent="0.35">
      <c r="A66" s="57">
        <v>4</v>
      </c>
      <c r="B66" s="58" t="s">
        <v>183</v>
      </c>
      <c r="C66" s="20" t="s">
        <v>92</v>
      </c>
      <c r="D66" s="18"/>
      <c r="E66" s="79">
        <f t="shared" si="4"/>
        <v>1</v>
      </c>
    </row>
    <row r="67" spans="1:5" ht="80.150000000000006" customHeight="1" x14ac:dyDescent="0.35">
      <c r="A67" s="57">
        <v>5</v>
      </c>
      <c r="B67" s="58" t="s">
        <v>184</v>
      </c>
      <c r="C67" s="20" t="s">
        <v>92</v>
      </c>
      <c r="D67" s="18"/>
      <c r="E67" s="79">
        <f t="shared" si="4"/>
        <v>1</v>
      </c>
    </row>
    <row r="68" spans="1:5" ht="50.15" customHeight="1" x14ac:dyDescent="0.35">
      <c r="A68" s="57">
        <v>6</v>
      </c>
      <c r="B68" s="58" t="s">
        <v>185</v>
      </c>
      <c r="C68" s="20" t="s">
        <v>92</v>
      </c>
      <c r="D68" s="18"/>
      <c r="E68" s="79">
        <f t="shared" si="4"/>
        <v>1</v>
      </c>
    </row>
    <row r="69" spans="1:5" ht="15.65" customHeight="1" x14ac:dyDescent="0.35">
      <c r="A69" s="80"/>
      <c r="B69" s="81"/>
      <c r="C69" s="82"/>
      <c r="D69" s="83" t="s">
        <v>107</v>
      </c>
      <c r="E69" s="44">
        <f>SUM(E63:E68)</f>
        <v>6</v>
      </c>
    </row>
    <row r="70" spans="1:5" ht="15" customHeight="1" thickBot="1" x14ac:dyDescent="0.4">
      <c r="A70" s="84"/>
      <c r="B70" s="85"/>
      <c r="C70" s="86"/>
      <c r="D70" s="87"/>
      <c r="E70" s="78" t="s">
        <v>186</v>
      </c>
    </row>
    <row r="71" spans="1:5" ht="15" customHeight="1" thickBot="1" x14ac:dyDescent="0.4"/>
    <row r="72" spans="1:5" ht="30" customHeight="1" x14ac:dyDescent="0.35">
      <c r="A72" s="99"/>
      <c r="B72" s="60" t="s">
        <v>187</v>
      </c>
      <c r="C72" s="61"/>
      <c r="D72" s="60"/>
      <c r="E72" s="100"/>
    </row>
    <row r="73" spans="1:5" ht="30" customHeight="1" x14ac:dyDescent="0.35">
      <c r="A73" s="101"/>
      <c r="B73" s="102" t="s">
        <v>90</v>
      </c>
      <c r="C73" s="93" t="s">
        <v>25</v>
      </c>
      <c r="D73" s="93" t="s">
        <v>26</v>
      </c>
      <c r="E73" s="94" t="s">
        <v>27</v>
      </c>
    </row>
    <row r="74" spans="1:5" ht="50.15" customHeight="1" x14ac:dyDescent="0.35">
      <c r="A74" s="57">
        <v>1</v>
      </c>
      <c r="B74" s="96" t="s">
        <v>188</v>
      </c>
      <c r="C74" s="20" t="s">
        <v>92</v>
      </c>
      <c r="D74" s="18"/>
      <c r="E74" s="79">
        <f>IF(C74="Fully met", 1, IF(C74="Partially met",0.5, 0))</f>
        <v>1</v>
      </c>
    </row>
    <row r="75" spans="1:5" ht="150" customHeight="1" x14ac:dyDescent="0.35">
      <c r="A75" s="97">
        <v>2</v>
      </c>
      <c r="B75" s="58" t="s">
        <v>189</v>
      </c>
      <c r="C75" s="25" t="s">
        <v>92</v>
      </c>
      <c r="D75" s="18"/>
      <c r="E75" s="95">
        <f t="shared" ref="E75" si="5">IF(C75="Fully met", 1, IF(C75="Partially met",0.5, 0))</f>
        <v>1</v>
      </c>
    </row>
    <row r="76" spans="1:5" ht="50.15" customHeight="1" x14ac:dyDescent="0.35">
      <c r="A76" s="57">
        <v>3</v>
      </c>
      <c r="B76" s="98" t="s">
        <v>190</v>
      </c>
      <c r="C76" s="20" t="s">
        <v>92</v>
      </c>
      <c r="D76" s="18"/>
      <c r="E76" s="79">
        <f>IF(C76="Fully met", 1, IF(C76="Partially met",0.5, 0))</f>
        <v>1</v>
      </c>
    </row>
    <row r="77" spans="1:5" ht="50.15" customHeight="1" x14ac:dyDescent="0.35">
      <c r="A77" s="57">
        <v>4</v>
      </c>
      <c r="B77" s="58" t="s">
        <v>191</v>
      </c>
      <c r="C77" s="20" t="s">
        <v>92</v>
      </c>
      <c r="D77" s="18"/>
      <c r="E77" s="79">
        <f t="shared" ref="E77:E81" si="6">IF(C77="Fully met", 1, IF(C77="Partially met",0.5, 0))</f>
        <v>1</v>
      </c>
    </row>
    <row r="78" spans="1:5" ht="50.15" customHeight="1" x14ac:dyDescent="0.35">
      <c r="A78" s="57">
        <v>5</v>
      </c>
      <c r="B78" s="58" t="s">
        <v>192</v>
      </c>
      <c r="C78" s="20" t="s">
        <v>92</v>
      </c>
      <c r="D78" s="18"/>
      <c r="E78" s="79">
        <f t="shared" si="6"/>
        <v>1</v>
      </c>
    </row>
    <row r="79" spans="1:5" ht="80.150000000000006" customHeight="1" x14ac:dyDescent="0.35">
      <c r="A79" s="57">
        <v>6</v>
      </c>
      <c r="B79" s="58" t="s">
        <v>193</v>
      </c>
      <c r="C79" s="20" t="s">
        <v>92</v>
      </c>
      <c r="D79" s="18"/>
      <c r="E79" s="79">
        <f t="shared" si="6"/>
        <v>1</v>
      </c>
    </row>
    <row r="80" spans="1:5" ht="50.15" customHeight="1" x14ac:dyDescent="0.35">
      <c r="A80" s="57">
        <v>7</v>
      </c>
      <c r="B80" s="58" t="s">
        <v>194</v>
      </c>
      <c r="C80" s="20" t="s">
        <v>92</v>
      </c>
      <c r="D80" s="18"/>
      <c r="E80" s="79">
        <f t="shared" si="6"/>
        <v>1</v>
      </c>
    </row>
    <row r="81" spans="1:5" ht="50.15" customHeight="1" x14ac:dyDescent="0.35">
      <c r="A81" s="57">
        <v>8</v>
      </c>
      <c r="B81" s="96" t="s">
        <v>195</v>
      </c>
      <c r="C81" s="20" t="s">
        <v>92</v>
      </c>
      <c r="D81" s="18"/>
      <c r="E81" s="79">
        <f t="shared" si="6"/>
        <v>1</v>
      </c>
    </row>
    <row r="82" spans="1:5" ht="130" customHeight="1" x14ac:dyDescent="0.35">
      <c r="A82" s="109">
        <v>9</v>
      </c>
      <c r="B82" s="58" t="s">
        <v>196</v>
      </c>
      <c r="C82" s="31" t="s">
        <v>92</v>
      </c>
      <c r="D82" s="30"/>
      <c r="E82" s="95">
        <f>IF(C82="Fully met", 1, IF(C82="Partially met",0.5, 0))</f>
        <v>1</v>
      </c>
    </row>
    <row r="83" spans="1:5" ht="50.15" customHeight="1" x14ac:dyDescent="0.35">
      <c r="A83" s="57">
        <v>10</v>
      </c>
      <c r="B83" s="98" t="s">
        <v>197</v>
      </c>
      <c r="C83" s="20" t="s">
        <v>92</v>
      </c>
      <c r="D83" s="18"/>
      <c r="E83" s="79">
        <f>IF(C83="Fully met", 1, IF(C83="Partially met",0.5, 0))</f>
        <v>1</v>
      </c>
    </row>
    <row r="84" spans="1:5" ht="50.15" customHeight="1" x14ac:dyDescent="0.35">
      <c r="A84" s="57">
        <v>11</v>
      </c>
      <c r="B84" s="98" t="s">
        <v>156</v>
      </c>
      <c r="C84" s="20" t="s">
        <v>92</v>
      </c>
      <c r="D84" s="18"/>
      <c r="E84" s="79">
        <f t="shared" ref="E84:E85" si="7">IF(C84="Fully met", 1, IF(C84="Partially met",0.5, 0))</f>
        <v>1</v>
      </c>
    </row>
    <row r="85" spans="1:5" ht="80.150000000000006" customHeight="1" x14ac:dyDescent="0.35">
      <c r="A85" s="57">
        <v>12</v>
      </c>
      <c r="B85" s="98" t="s">
        <v>157</v>
      </c>
      <c r="C85" s="20" t="s">
        <v>92</v>
      </c>
      <c r="D85" s="18"/>
      <c r="E85" s="79">
        <f t="shared" si="7"/>
        <v>1</v>
      </c>
    </row>
    <row r="86" spans="1:5" ht="50.15" customHeight="1" x14ac:dyDescent="0.35">
      <c r="A86" s="57">
        <v>13</v>
      </c>
      <c r="B86" s="58" t="s">
        <v>198</v>
      </c>
      <c r="C86" s="20" t="s">
        <v>92</v>
      </c>
      <c r="D86" s="18"/>
      <c r="E86" s="79">
        <f>IF(C86="Fully met", 1, IF(C86="Partially met",0.5, 0))</f>
        <v>1</v>
      </c>
    </row>
    <row r="87" spans="1:5" ht="15.65" customHeight="1" x14ac:dyDescent="0.35">
      <c r="A87" s="80"/>
      <c r="B87" s="81"/>
      <c r="C87" s="82"/>
      <c r="D87" s="83" t="s">
        <v>107</v>
      </c>
      <c r="E87" s="44">
        <f>SUM(E74:E86)</f>
        <v>13</v>
      </c>
    </row>
    <row r="88" spans="1:5" ht="15" customHeight="1" thickBot="1" x14ac:dyDescent="0.4">
      <c r="A88" s="84"/>
      <c r="B88" s="85"/>
      <c r="C88" s="86"/>
      <c r="D88" s="87"/>
      <c r="E88" s="78" t="s">
        <v>199</v>
      </c>
    </row>
  </sheetData>
  <sheetProtection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4"/>
  <sheetViews>
    <sheetView zoomScaleNormal="100" workbookViewId="0"/>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28" t="s">
        <v>22</v>
      </c>
      <c r="B1" s="28"/>
      <c r="C1" s="28"/>
      <c r="D1" s="28"/>
      <c r="E1" s="28"/>
    </row>
    <row r="2" spans="1:5" ht="15.5" x14ac:dyDescent="0.35">
      <c r="A2" s="105"/>
    </row>
    <row r="3" spans="1:5" ht="15.5" x14ac:dyDescent="0.35">
      <c r="A3" s="106" t="s">
        <v>87</v>
      </c>
      <c r="B3" s="106"/>
      <c r="C3" s="106"/>
      <c r="D3" s="106"/>
      <c r="E3" s="106"/>
    </row>
    <row r="5" spans="1:5" ht="18.5" x14ac:dyDescent="0.45">
      <c r="A5" s="108" t="s">
        <v>200</v>
      </c>
      <c r="B5" s="108"/>
      <c r="C5" s="108"/>
      <c r="D5" s="108"/>
      <c r="E5" s="108"/>
    </row>
    <row r="6" spans="1:5" ht="16" thickBot="1" x14ac:dyDescent="0.4">
      <c r="A6" s="110"/>
      <c r="B6" s="110"/>
      <c r="C6" s="110"/>
      <c r="D6" s="110"/>
      <c r="E6" s="110"/>
    </row>
    <row r="7" spans="1:5" ht="30" customHeight="1" x14ac:dyDescent="0.35">
      <c r="A7" s="99"/>
      <c r="B7" s="60" t="s">
        <v>201</v>
      </c>
      <c r="C7" s="60"/>
      <c r="D7" s="60"/>
      <c r="E7" s="100"/>
    </row>
    <row r="8" spans="1:5" ht="30" customHeight="1" x14ac:dyDescent="0.35">
      <c r="A8" s="101"/>
      <c r="B8" s="102" t="s">
        <v>90</v>
      </c>
      <c r="C8" s="93" t="s">
        <v>25</v>
      </c>
      <c r="D8" s="93" t="s">
        <v>26</v>
      </c>
      <c r="E8" s="94" t="s">
        <v>27</v>
      </c>
    </row>
    <row r="9" spans="1:5" ht="50.15" customHeight="1" x14ac:dyDescent="0.35">
      <c r="A9" s="57">
        <v>1</v>
      </c>
      <c r="B9" s="58" t="s">
        <v>202</v>
      </c>
      <c r="C9" s="19" t="s">
        <v>92</v>
      </c>
      <c r="D9" s="159"/>
      <c r="E9" s="79">
        <f>IF(C9="Fully met", 1, IF(C9="Partially met",0.5, 0))</f>
        <v>1</v>
      </c>
    </row>
    <row r="10" spans="1:5" ht="150" customHeight="1" x14ac:dyDescent="0.35">
      <c r="A10" s="97">
        <v>2</v>
      </c>
      <c r="B10" s="58" t="s">
        <v>111</v>
      </c>
      <c r="C10" s="25" t="s">
        <v>100</v>
      </c>
      <c r="D10" s="159" t="s">
        <v>169</v>
      </c>
      <c r="E10" s="79">
        <f>IF(C10="Fully met", 1, IF(C10="Partially met",0.5, 0))</f>
        <v>0.5</v>
      </c>
    </row>
    <row r="11" spans="1:5" ht="80.150000000000006" customHeight="1" x14ac:dyDescent="0.35">
      <c r="A11" s="57">
        <v>3</v>
      </c>
      <c r="B11" s="58" t="s">
        <v>93</v>
      </c>
      <c r="C11" s="19" t="s">
        <v>92</v>
      </c>
      <c r="D11" s="159"/>
      <c r="E11" s="79">
        <f>IF(C11="Fully met", 1, IF(C11="Partially met",0.5, 0))</f>
        <v>1</v>
      </c>
    </row>
    <row r="12" spans="1:5" ht="50.15" customHeight="1" x14ac:dyDescent="0.35">
      <c r="A12" s="111">
        <v>4</v>
      </c>
      <c r="B12" s="112" t="s">
        <v>203</v>
      </c>
      <c r="C12" s="19" t="s">
        <v>92</v>
      </c>
      <c r="D12" s="159"/>
      <c r="E12" s="79">
        <f t="shared" ref="E12" si="0">IF(C12="Fully met", 1, IF(C12="Partially met",0.5, 0))</f>
        <v>1</v>
      </c>
    </row>
    <row r="13" spans="1:5" ht="80.150000000000006" customHeight="1" x14ac:dyDescent="0.35">
      <c r="A13" s="111">
        <v>5</v>
      </c>
      <c r="B13" s="113" t="s">
        <v>204</v>
      </c>
      <c r="C13" s="19" t="s">
        <v>92</v>
      </c>
      <c r="D13" s="159"/>
      <c r="E13" s="79">
        <f>IF(C13="Fully met", 1, IF(C13="Partially met",0.5, 0))</f>
        <v>1</v>
      </c>
    </row>
    <row r="14" spans="1:5" ht="50.15" customHeight="1" x14ac:dyDescent="0.35">
      <c r="A14" s="111">
        <v>6</v>
      </c>
      <c r="B14" s="112" t="s">
        <v>205</v>
      </c>
      <c r="C14" s="19" t="s">
        <v>92</v>
      </c>
      <c r="D14" s="159"/>
      <c r="E14" s="79">
        <f t="shared" ref="E14:E26" si="1">IF(C14="Fully met", 1, IF(C14="Partially met",0.5, 0))</f>
        <v>1</v>
      </c>
    </row>
    <row r="15" spans="1:5" ht="50.15" customHeight="1" x14ac:dyDescent="0.35">
      <c r="A15" s="111">
        <v>7</v>
      </c>
      <c r="B15" s="112" t="s">
        <v>206</v>
      </c>
      <c r="C15" s="19" t="s">
        <v>92</v>
      </c>
      <c r="D15" s="159"/>
      <c r="E15" s="79">
        <f t="shared" si="1"/>
        <v>1</v>
      </c>
    </row>
    <row r="16" spans="1:5" ht="50.15" customHeight="1" x14ac:dyDescent="0.35">
      <c r="A16" s="111">
        <v>8</v>
      </c>
      <c r="B16" s="112" t="s">
        <v>207</v>
      </c>
      <c r="C16" s="19" t="s">
        <v>92</v>
      </c>
      <c r="D16" s="159"/>
      <c r="E16" s="79">
        <f t="shared" si="1"/>
        <v>1</v>
      </c>
    </row>
    <row r="17" spans="1:5" ht="50.15" customHeight="1" x14ac:dyDescent="0.35">
      <c r="A17" s="57">
        <v>9</v>
      </c>
      <c r="B17" s="58" t="s">
        <v>208</v>
      </c>
      <c r="C17" s="19" t="s">
        <v>92</v>
      </c>
      <c r="D17" s="159"/>
      <c r="E17" s="79">
        <f t="shared" si="1"/>
        <v>1</v>
      </c>
    </row>
    <row r="18" spans="1:5" ht="164.25" customHeight="1" x14ac:dyDescent="0.35">
      <c r="A18" s="57">
        <v>10</v>
      </c>
      <c r="B18" s="58" t="s">
        <v>209</v>
      </c>
      <c r="C18" s="19" t="s">
        <v>100</v>
      </c>
      <c r="D18" s="159" t="s">
        <v>210</v>
      </c>
      <c r="E18" s="79">
        <f t="shared" si="1"/>
        <v>0.5</v>
      </c>
    </row>
    <row r="19" spans="1:5" ht="50.15" customHeight="1" x14ac:dyDescent="0.35">
      <c r="A19" s="57">
        <v>11</v>
      </c>
      <c r="B19" s="58" t="s">
        <v>130</v>
      </c>
      <c r="C19" s="19" t="s">
        <v>92</v>
      </c>
      <c r="D19" s="159"/>
      <c r="E19" s="79">
        <f t="shared" si="1"/>
        <v>1</v>
      </c>
    </row>
    <row r="20" spans="1:5" ht="50.15" customHeight="1" x14ac:dyDescent="0.35">
      <c r="A20" s="57">
        <v>12</v>
      </c>
      <c r="B20" s="58" t="s">
        <v>211</v>
      </c>
      <c r="C20" s="19" t="s">
        <v>92</v>
      </c>
      <c r="D20" s="159"/>
      <c r="E20" s="79">
        <f t="shared" si="1"/>
        <v>1</v>
      </c>
    </row>
    <row r="21" spans="1:5" ht="50.15" customHeight="1" x14ac:dyDescent="0.35">
      <c r="A21" s="57">
        <v>13</v>
      </c>
      <c r="B21" s="58" t="s">
        <v>212</v>
      </c>
      <c r="C21" s="19" t="s">
        <v>92</v>
      </c>
      <c r="D21" s="159"/>
      <c r="E21" s="79">
        <f t="shared" si="1"/>
        <v>1</v>
      </c>
    </row>
    <row r="22" spans="1:5" ht="50.15" customHeight="1" x14ac:dyDescent="0.35">
      <c r="A22" s="57">
        <v>14</v>
      </c>
      <c r="B22" s="58" t="s">
        <v>213</v>
      </c>
      <c r="C22" s="19" t="s">
        <v>92</v>
      </c>
      <c r="D22" s="159"/>
      <c r="E22" s="79">
        <f t="shared" si="1"/>
        <v>1</v>
      </c>
    </row>
    <row r="23" spans="1:5" ht="50.15" customHeight="1" x14ac:dyDescent="0.35">
      <c r="A23" s="57">
        <v>15</v>
      </c>
      <c r="B23" s="58" t="s">
        <v>214</v>
      </c>
      <c r="C23" s="19" t="s">
        <v>92</v>
      </c>
      <c r="D23" s="159"/>
      <c r="E23" s="79">
        <f t="shared" si="1"/>
        <v>1</v>
      </c>
    </row>
    <row r="24" spans="1:5" ht="50.15" customHeight="1" x14ac:dyDescent="0.35">
      <c r="A24" s="57">
        <v>16</v>
      </c>
      <c r="B24" s="58" t="s">
        <v>215</v>
      </c>
      <c r="C24" s="19" t="s">
        <v>92</v>
      </c>
      <c r="D24" s="159"/>
      <c r="E24" s="79">
        <f t="shared" si="1"/>
        <v>1</v>
      </c>
    </row>
    <row r="25" spans="1:5" ht="50.15" customHeight="1" x14ac:dyDescent="0.35">
      <c r="A25" s="57">
        <v>17</v>
      </c>
      <c r="B25" s="58" t="s">
        <v>134</v>
      </c>
      <c r="C25" s="19" t="s">
        <v>92</v>
      </c>
      <c r="D25" s="159"/>
      <c r="E25" s="79">
        <f t="shared" si="1"/>
        <v>1</v>
      </c>
    </row>
    <row r="26" spans="1:5" ht="50.15" customHeight="1" x14ac:dyDescent="0.35">
      <c r="A26" s="57">
        <v>18</v>
      </c>
      <c r="B26" s="58" t="s">
        <v>135</v>
      </c>
      <c r="C26" s="19" t="s">
        <v>92</v>
      </c>
      <c r="D26" s="159"/>
      <c r="E26" s="79">
        <f t="shared" si="1"/>
        <v>1</v>
      </c>
    </row>
    <row r="27" spans="1:5" ht="15.65" customHeight="1" x14ac:dyDescent="0.35">
      <c r="A27" s="80"/>
      <c r="B27" s="81"/>
      <c r="C27" s="81"/>
      <c r="D27" s="83" t="s">
        <v>107</v>
      </c>
      <c r="E27" s="44">
        <f>SUM(E9:E26)</f>
        <v>17</v>
      </c>
    </row>
    <row r="28" spans="1:5" ht="14.5" customHeight="1" thickBot="1" x14ac:dyDescent="0.4">
      <c r="A28" s="84"/>
      <c r="B28" s="85"/>
      <c r="C28" s="85"/>
      <c r="D28" s="87"/>
      <c r="E28" s="78" t="s">
        <v>175</v>
      </c>
    </row>
    <row r="29" spans="1:5" ht="15" thickBot="1" x14ac:dyDescent="0.4"/>
    <row r="30" spans="1:5" ht="30" customHeight="1" x14ac:dyDescent="0.35">
      <c r="A30" s="99"/>
      <c r="B30" s="60" t="s">
        <v>216</v>
      </c>
      <c r="C30" s="60"/>
      <c r="D30" s="60"/>
      <c r="E30" s="100"/>
    </row>
    <row r="31" spans="1:5" ht="30" customHeight="1" x14ac:dyDescent="0.35">
      <c r="A31" s="101"/>
      <c r="B31" s="102" t="s">
        <v>90</v>
      </c>
      <c r="C31" s="93" t="s">
        <v>25</v>
      </c>
      <c r="D31" s="93" t="s">
        <v>26</v>
      </c>
      <c r="E31" s="94" t="s">
        <v>27</v>
      </c>
    </row>
    <row r="32" spans="1:5" ht="80.150000000000006" customHeight="1" x14ac:dyDescent="0.35">
      <c r="A32" s="57">
        <v>1</v>
      </c>
      <c r="B32" s="58" t="s">
        <v>139</v>
      </c>
      <c r="C32" s="19" t="s">
        <v>92</v>
      </c>
      <c r="D32" s="159"/>
      <c r="E32" s="79">
        <f>IF(C32="Fully met", 1, IF(C32="Partially met",0.5, 0))</f>
        <v>1</v>
      </c>
    </row>
    <row r="33" spans="1:5" ht="80.150000000000006" customHeight="1" x14ac:dyDescent="0.35">
      <c r="A33" s="57">
        <v>2</v>
      </c>
      <c r="B33" s="58" t="s">
        <v>140</v>
      </c>
      <c r="C33" s="19" t="s">
        <v>92</v>
      </c>
      <c r="D33" s="159"/>
      <c r="E33" s="79">
        <f t="shared" ref="E33:E44" si="2">IF(C33="Fully met", 1, IF(C33="Partially met",0.5, 0))</f>
        <v>1</v>
      </c>
    </row>
    <row r="34" spans="1:5" ht="50.15" customHeight="1" x14ac:dyDescent="0.35">
      <c r="A34" s="57">
        <v>3</v>
      </c>
      <c r="B34" s="58" t="s">
        <v>141</v>
      </c>
      <c r="C34" s="19" t="s">
        <v>92</v>
      </c>
      <c r="D34" s="159"/>
      <c r="E34" s="79">
        <f t="shared" si="2"/>
        <v>1</v>
      </c>
    </row>
    <row r="35" spans="1:5" ht="50.15" customHeight="1" x14ac:dyDescent="0.35">
      <c r="A35" s="57">
        <v>4</v>
      </c>
      <c r="B35" s="58" t="s">
        <v>176</v>
      </c>
      <c r="C35" s="19" t="s">
        <v>92</v>
      </c>
      <c r="D35" s="159"/>
      <c r="E35" s="79">
        <f t="shared" si="2"/>
        <v>1</v>
      </c>
    </row>
    <row r="36" spans="1:5" ht="50.15" customHeight="1" x14ac:dyDescent="0.35">
      <c r="A36" s="57">
        <v>5</v>
      </c>
      <c r="B36" s="58" t="s">
        <v>143</v>
      </c>
      <c r="C36" s="19" t="s">
        <v>92</v>
      </c>
      <c r="D36" s="159"/>
      <c r="E36" s="79">
        <f t="shared" si="2"/>
        <v>1</v>
      </c>
    </row>
    <row r="37" spans="1:5" ht="50.15" customHeight="1" x14ac:dyDescent="0.35">
      <c r="A37" s="57">
        <v>6</v>
      </c>
      <c r="B37" s="58" t="s">
        <v>144</v>
      </c>
      <c r="C37" s="19" t="s">
        <v>92</v>
      </c>
      <c r="D37" s="159"/>
      <c r="E37" s="79">
        <f t="shared" si="2"/>
        <v>1</v>
      </c>
    </row>
    <row r="38" spans="1:5" ht="50.15" customHeight="1" x14ac:dyDescent="0.35">
      <c r="A38" s="57">
        <v>7</v>
      </c>
      <c r="B38" s="58" t="s">
        <v>177</v>
      </c>
      <c r="C38" s="19" t="s">
        <v>92</v>
      </c>
      <c r="D38" s="159"/>
      <c r="E38" s="79">
        <f t="shared" si="2"/>
        <v>1</v>
      </c>
    </row>
    <row r="39" spans="1:5" ht="50.15" customHeight="1" x14ac:dyDescent="0.35">
      <c r="A39" s="57">
        <v>8</v>
      </c>
      <c r="B39" s="58" t="s">
        <v>146</v>
      </c>
      <c r="C39" s="19" t="s">
        <v>92</v>
      </c>
      <c r="D39" s="159"/>
      <c r="E39" s="79">
        <f t="shared" si="2"/>
        <v>1</v>
      </c>
    </row>
    <row r="40" spans="1:5" ht="117.75" customHeight="1" x14ac:dyDescent="0.35">
      <c r="A40" s="57">
        <v>9</v>
      </c>
      <c r="B40" s="58" t="s">
        <v>217</v>
      </c>
      <c r="C40" s="19" t="s">
        <v>100</v>
      </c>
      <c r="D40" s="159" t="s">
        <v>218</v>
      </c>
      <c r="E40" s="79">
        <f t="shared" si="2"/>
        <v>0.5</v>
      </c>
    </row>
    <row r="41" spans="1:5" ht="50.15" customHeight="1" x14ac:dyDescent="0.35">
      <c r="A41" s="57">
        <v>10</v>
      </c>
      <c r="B41" s="58" t="s">
        <v>219</v>
      </c>
      <c r="C41" s="19" t="s">
        <v>92</v>
      </c>
      <c r="D41" s="159"/>
      <c r="E41" s="79">
        <f t="shared" si="2"/>
        <v>1</v>
      </c>
    </row>
    <row r="42" spans="1:5" ht="50.15" customHeight="1" x14ac:dyDescent="0.35">
      <c r="A42" s="57">
        <v>11</v>
      </c>
      <c r="B42" s="58" t="s">
        <v>220</v>
      </c>
      <c r="C42" s="19" t="s">
        <v>92</v>
      </c>
      <c r="D42" s="159"/>
      <c r="E42" s="79">
        <f t="shared" si="2"/>
        <v>1</v>
      </c>
    </row>
    <row r="43" spans="1:5" ht="50.15" customHeight="1" x14ac:dyDescent="0.35">
      <c r="A43" s="57">
        <v>12</v>
      </c>
      <c r="B43" s="58" t="s">
        <v>134</v>
      </c>
      <c r="C43" s="19" t="s">
        <v>92</v>
      </c>
      <c r="D43" s="159"/>
      <c r="E43" s="79">
        <f t="shared" si="2"/>
        <v>1</v>
      </c>
    </row>
    <row r="44" spans="1:5" ht="50.15" customHeight="1" x14ac:dyDescent="0.35">
      <c r="A44" s="57">
        <v>13</v>
      </c>
      <c r="B44" s="58" t="s">
        <v>147</v>
      </c>
      <c r="C44" s="19" t="s">
        <v>92</v>
      </c>
      <c r="D44" s="159"/>
      <c r="E44" s="79">
        <f t="shared" si="2"/>
        <v>1</v>
      </c>
    </row>
    <row r="45" spans="1:5" ht="15.65" customHeight="1" x14ac:dyDescent="0.35">
      <c r="A45" s="80"/>
      <c r="B45" s="81"/>
      <c r="C45" s="81"/>
      <c r="D45" s="83" t="s">
        <v>107</v>
      </c>
      <c r="E45" s="44">
        <f>SUM(E32:E44)</f>
        <v>12.5</v>
      </c>
    </row>
    <row r="46" spans="1:5" ht="15" customHeight="1" thickBot="1" x14ac:dyDescent="0.4">
      <c r="A46" s="84"/>
      <c r="B46" s="85"/>
      <c r="C46" s="85"/>
      <c r="D46" s="87"/>
      <c r="E46" s="78" t="s">
        <v>199</v>
      </c>
    </row>
    <row r="47" spans="1:5" ht="15" thickBot="1" x14ac:dyDescent="0.4"/>
    <row r="48" spans="1:5" ht="30" customHeight="1" x14ac:dyDescent="0.35">
      <c r="A48" s="99"/>
      <c r="B48" s="60" t="s">
        <v>221</v>
      </c>
      <c r="C48" s="60"/>
      <c r="D48" s="60"/>
      <c r="E48" s="100"/>
    </row>
    <row r="49" spans="1:5" ht="30" customHeight="1" x14ac:dyDescent="0.35">
      <c r="A49" s="101"/>
      <c r="B49" s="102" t="s">
        <v>90</v>
      </c>
      <c r="C49" s="93" t="s">
        <v>25</v>
      </c>
      <c r="D49" s="93" t="s">
        <v>26</v>
      </c>
      <c r="E49" s="94" t="s">
        <v>27</v>
      </c>
    </row>
    <row r="50" spans="1:5" ht="50.15" customHeight="1" x14ac:dyDescent="0.35">
      <c r="A50" s="57">
        <v>1</v>
      </c>
      <c r="B50" s="58" t="s">
        <v>222</v>
      </c>
      <c r="C50" s="19" t="s">
        <v>92</v>
      </c>
      <c r="D50" s="159"/>
      <c r="E50" s="79">
        <f>IF(C50="Fully met", 1, IF(C50="Partially met",0.5, 0))</f>
        <v>1</v>
      </c>
    </row>
    <row r="51" spans="1:5" ht="216.75" customHeight="1" x14ac:dyDescent="0.35">
      <c r="A51" s="57">
        <v>2</v>
      </c>
      <c r="B51" s="58" t="s">
        <v>223</v>
      </c>
      <c r="C51" s="19" t="s">
        <v>100</v>
      </c>
      <c r="D51" s="159" t="s">
        <v>224</v>
      </c>
      <c r="E51" s="79">
        <f t="shared" ref="E51:E55" si="3">IF(C51="Fully met", 1, IF(C51="Partially met",0.5, 0))</f>
        <v>0.5</v>
      </c>
    </row>
    <row r="52" spans="1:5" ht="50.15" customHeight="1" x14ac:dyDescent="0.35">
      <c r="A52" s="57">
        <v>3</v>
      </c>
      <c r="B52" s="58" t="s">
        <v>182</v>
      </c>
      <c r="C52" s="19" t="s">
        <v>92</v>
      </c>
      <c r="D52" s="159"/>
      <c r="E52" s="79">
        <f t="shared" si="3"/>
        <v>1</v>
      </c>
    </row>
    <row r="53" spans="1:5" ht="50.15" customHeight="1" x14ac:dyDescent="0.35">
      <c r="A53" s="57">
        <v>4</v>
      </c>
      <c r="B53" s="58" t="s">
        <v>225</v>
      </c>
      <c r="C53" s="19" t="s">
        <v>92</v>
      </c>
      <c r="D53" s="159"/>
      <c r="E53" s="79">
        <f t="shared" si="3"/>
        <v>1</v>
      </c>
    </row>
    <row r="54" spans="1:5" ht="80.150000000000006" customHeight="1" x14ac:dyDescent="0.35">
      <c r="A54" s="57">
        <v>5</v>
      </c>
      <c r="B54" s="58" t="s">
        <v>184</v>
      </c>
      <c r="C54" s="19" t="s">
        <v>92</v>
      </c>
      <c r="D54" s="159"/>
      <c r="E54" s="79">
        <f t="shared" si="3"/>
        <v>1</v>
      </c>
    </row>
    <row r="55" spans="1:5" ht="50.15" customHeight="1" x14ac:dyDescent="0.35">
      <c r="A55" s="57">
        <v>6</v>
      </c>
      <c r="B55" s="58" t="s">
        <v>226</v>
      </c>
      <c r="C55" s="19" t="s">
        <v>92</v>
      </c>
      <c r="D55" s="159"/>
      <c r="E55" s="79">
        <f t="shared" si="3"/>
        <v>1</v>
      </c>
    </row>
    <row r="56" spans="1:5" ht="15.65" customHeight="1" x14ac:dyDescent="0.35">
      <c r="A56" s="80"/>
      <c r="B56" s="81"/>
      <c r="C56" s="81"/>
      <c r="D56" s="83" t="s">
        <v>107</v>
      </c>
      <c r="E56" s="44">
        <f>SUM(E50:E55)</f>
        <v>5.5</v>
      </c>
    </row>
    <row r="57" spans="1:5" ht="15" customHeight="1" thickBot="1" x14ac:dyDescent="0.4">
      <c r="A57" s="84"/>
      <c r="B57" s="85"/>
      <c r="C57" s="85"/>
      <c r="D57" s="87"/>
      <c r="E57" s="78" t="s">
        <v>186</v>
      </c>
    </row>
    <row r="58" spans="1:5" ht="15" thickBot="1" x14ac:dyDescent="0.4">
      <c r="A58" s="2"/>
    </row>
    <row r="59" spans="1:5" ht="30" customHeight="1" x14ac:dyDescent="0.35">
      <c r="A59" s="99"/>
      <c r="B59" s="60" t="s">
        <v>227</v>
      </c>
      <c r="C59" s="60"/>
      <c r="D59" s="60"/>
      <c r="E59" s="100"/>
    </row>
    <row r="60" spans="1:5" ht="30" customHeight="1" x14ac:dyDescent="0.35">
      <c r="A60" s="101"/>
      <c r="B60" s="102" t="s">
        <v>90</v>
      </c>
      <c r="C60" s="93" t="s">
        <v>25</v>
      </c>
      <c r="D60" s="93" t="s">
        <v>26</v>
      </c>
      <c r="E60" s="94" t="s">
        <v>27</v>
      </c>
    </row>
    <row r="61" spans="1:5" ht="80.150000000000006" customHeight="1" x14ac:dyDescent="0.35">
      <c r="A61" s="57">
        <v>1</v>
      </c>
      <c r="B61" s="58" t="s">
        <v>228</v>
      </c>
      <c r="C61" s="19" t="s">
        <v>92</v>
      </c>
      <c r="D61" s="18"/>
      <c r="E61" s="79">
        <f>IF(C61="Fully met", 1, IF(C61="Partially met",0.5, 0))</f>
        <v>1</v>
      </c>
    </row>
    <row r="62" spans="1:5" ht="50.15" customHeight="1" x14ac:dyDescent="0.35">
      <c r="A62" s="57">
        <v>2</v>
      </c>
      <c r="B62" s="58" t="s">
        <v>190</v>
      </c>
      <c r="C62" s="19" t="s">
        <v>92</v>
      </c>
      <c r="D62" s="18"/>
      <c r="E62" s="79">
        <f t="shared" ref="E62:E63" si="4">IF(C62="Fully met", 1, IF(C62="Partially met",0.5, 0))</f>
        <v>1</v>
      </c>
    </row>
    <row r="63" spans="1:5" ht="80.150000000000006" customHeight="1" x14ac:dyDescent="0.35">
      <c r="A63" s="57">
        <v>3</v>
      </c>
      <c r="B63" s="96" t="s">
        <v>229</v>
      </c>
      <c r="C63" s="19" t="s">
        <v>92</v>
      </c>
      <c r="D63" s="18"/>
      <c r="E63" s="79">
        <f t="shared" si="4"/>
        <v>1</v>
      </c>
    </row>
    <row r="64" spans="1:5" ht="130" customHeight="1" x14ac:dyDescent="0.35">
      <c r="A64" s="97">
        <v>4</v>
      </c>
      <c r="B64" s="58" t="s">
        <v>196</v>
      </c>
      <c r="C64" s="25" t="s">
        <v>92</v>
      </c>
      <c r="D64" s="18"/>
      <c r="E64" s="79">
        <f>IF(C64="Fully met", 1, IF(C64="Partially met",0.5, 0))</f>
        <v>1</v>
      </c>
    </row>
    <row r="65" spans="1:5" ht="50.15" customHeight="1" x14ac:dyDescent="0.35">
      <c r="A65" s="57">
        <v>5</v>
      </c>
      <c r="B65" s="98" t="s">
        <v>194</v>
      </c>
      <c r="C65" s="19" t="s">
        <v>92</v>
      </c>
      <c r="D65" s="18"/>
      <c r="E65" s="79">
        <f>IF(C65="Fully met", 1, IF(C65="Partially met",0.5, 0))</f>
        <v>1</v>
      </c>
    </row>
    <row r="66" spans="1:5" ht="50.15" customHeight="1" x14ac:dyDescent="0.35">
      <c r="A66" s="57">
        <v>6</v>
      </c>
      <c r="B66" s="58" t="s">
        <v>195</v>
      </c>
      <c r="C66" s="19" t="s">
        <v>92</v>
      </c>
      <c r="D66" s="18"/>
      <c r="E66" s="79">
        <f t="shared" ref="E66:E72" si="5">IF(C66="Fully met", 1, IF(C66="Partially met",0.5, 0))</f>
        <v>1</v>
      </c>
    </row>
    <row r="67" spans="1:5" ht="80.150000000000006" customHeight="1" x14ac:dyDescent="0.35">
      <c r="A67" s="57">
        <v>7</v>
      </c>
      <c r="B67" s="58" t="s">
        <v>230</v>
      </c>
      <c r="C67" s="19" t="s">
        <v>92</v>
      </c>
      <c r="D67" s="18"/>
      <c r="E67" s="79">
        <f t="shared" si="5"/>
        <v>1</v>
      </c>
    </row>
    <row r="68" spans="1:5" ht="50.15" customHeight="1" x14ac:dyDescent="0.35">
      <c r="A68" s="57">
        <v>8</v>
      </c>
      <c r="B68" s="58" t="s">
        <v>231</v>
      </c>
      <c r="C68" s="19" t="s">
        <v>92</v>
      </c>
      <c r="D68" s="18"/>
      <c r="E68" s="79">
        <f t="shared" si="5"/>
        <v>1</v>
      </c>
    </row>
    <row r="69" spans="1:5" ht="80.150000000000006" customHeight="1" x14ac:dyDescent="0.35">
      <c r="A69" s="57">
        <v>9</v>
      </c>
      <c r="B69" s="58" t="s">
        <v>232</v>
      </c>
      <c r="C69" s="19" t="s">
        <v>92</v>
      </c>
      <c r="D69" s="18"/>
      <c r="E69" s="79">
        <f t="shared" si="5"/>
        <v>1</v>
      </c>
    </row>
    <row r="70" spans="1:5" ht="50.15" customHeight="1" x14ac:dyDescent="0.35">
      <c r="A70" s="57">
        <v>10</v>
      </c>
      <c r="B70" s="58" t="s">
        <v>192</v>
      </c>
      <c r="C70" s="19" t="s">
        <v>92</v>
      </c>
      <c r="D70" s="18"/>
      <c r="E70" s="79">
        <f t="shared" si="5"/>
        <v>1</v>
      </c>
    </row>
    <row r="71" spans="1:5" ht="50.15" customHeight="1" x14ac:dyDescent="0.35">
      <c r="A71" s="57">
        <v>11</v>
      </c>
      <c r="B71" s="58" t="s">
        <v>156</v>
      </c>
      <c r="C71" s="19" t="s">
        <v>92</v>
      </c>
      <c r="D71" s="18"/>
      <c r="E71" s="79">
        <f t="shared" si="5"/>
        <v>1</v>
      </c>
    </row>
    <row r="72" spans="1:5" ht="50.15" customHeight="1" x14ac:dyDescent="0.35">
      <c r="A72" s="57">
        <v>12</v>
      </c>
      <c r="B72" s="58" t="s">
        <v>233</v>
      </c>
      <c r="C72" s="19" t="s">
        <v>92</v>
      </c>
      <c r="D72" s="18"/>
      <c r="E72" s="79">
        <f t="shared" si="5"/>
        <v>1</v>
      </c>
    </row>
    <row r="73" spans="1:5" ht="15.65" customHeight="1" x14ac:dyDescent="0.35">
      <c r="A73" s="80"/>
      <c r="B73" s="81"/>
      <c r="C73" s="81"/>
      <c r="D73" s="83" t="s">
        <v>107</v>
      </c>
      <c r="E73" s="44">
        <f>SUM(E61:E72)</f>
        <v>12</v>
      </c>
    </row>
    <row r="74" spans="1:5" ht="15" customHeight="1" thickBot="1" x14ac:dyDescent="0.4">
      <c r="A74" s="84"/>
      <c r="B74" s="85"/>
      <c r="C74" s="85"/>
      <c r="D74" s="87"/>
      <c r="E74" s="78" t="s">
        <v>108</v>
      </c>
    </row>
  </sheetData>
  <sheetProtection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28" t="s">
        <v>22</v>
      </c>
      <c r="B1" s="28"/>
      <c r="C1" s="104"/>
      <c r="D1" s="28"/>
      <c r="E1" s="28"/>
    </row>
    <row r="2" spans="1:5" ht="15.5" x14ac:dyDescent="0.35">
      <c r="A2" s="105"/>
    </row>
    <row r="3" spans="1:5" ht="15.5" x14ac:dyDescent="0.35">
      <c r="A3" s="106" t="s">
        <v>87</v>
      </c>
      <c r="B3" s="106"/>
      <c r="C3" s="107"/>
      <c r="D3" s="106"/>
      <c r="E3" s="106"/>
    </row>
    <row r="5" spans="1:5" ht="18.5" x14ac:dyDescent="0.45">
      <c r="A5" s="108" t="s">
        <v>234</v>
      </c>
      <c r="B5" s="108"/>
      <c r="C5" s="26"/>
      <c r="D5" s="108"/>
      <c r="E5" s="108"/>
    </row>
    <row r="6" spans="1:5" ht="16" thickBot="1" x14ac:dyDescent="0.4">
      <c r="A6" s="110"/>
      <c r="B6" s="110"/>
      <c r="C6" s="110"/>
      <c r="D6" s="110"/>
      <c r="E6" s="110"/>
    </row>
    <row r="7" spans="1:5" ht="30" customHeight="1" x14ac:dyDescent="0.35">
      <c r="A7" s="99"/>
      <c r="B7" s="60" t="s">
        <v>201</v>
      </c>
      <c r="C7" s="61"/>
      <c r="D7" s="60"/>
      <c r="E7" s="100"/>
    </row>
    <row r="8" spans="1:5" ht="30" customHeight="1" x14ac:dyDescent="0.35">
      <c r="A8" s="101"/>
      <c r="B8" s="102" t="s">
        <v>90</v>
      </c>
      <c r="C8" s="93" t="s">
        <v>25</v>
      </c>
      <c r="D8" s="93" t="s">
        <v>26</v>
      </c>
      <c r="E8" s="94" t="s">
        <v>27</v>
      </c>
    </row>
    <row r="9" spans="1:5" ht="81" customHeight="1" x14ac:dyDescent="0.35">
      <c r="A9" s="57">
        <v>1</v>
      </c>
      <c r="B9" s="58" t="s">
        <v>235</v>
      </c>
      <c r="C9" s="20" t="s">
        <v>92</v>
      </c>
      <c r="D9" s="159"/>
      <c r="E9" s="79">
        <f>IF(C9="Fully met", 1, IF(C9="Partially met",0.5, 0))</f>
        <v>1</v>
      </c>
    </row>
    <row r="10" spans="1:5" ht="81" customHeight="1" x14ac:dyDescent="0.35">
      <c r="A10" s="57">
        <v>2</v>
      </c>
      <c r="B10" s="96" t="s">
        <v>93</v>
      </c>
      <c r="C10" s="20" t="s">
        <v>92</v>
      </c>
      <c r="D10" s="159"/>
      <c r="E10" s="79">
        <f t="shared" ref="E10:E11" si="0">IF(C10="Fully met", 1, IF(C10="Partially met",0.5, 0))</f>
        <v>1</v>
      </c>
    </row>
    <row r="11" spans="1:5" ht="50.15" customHeight="1" x14ac:dyDescent="0.35">
      <c r="A11" s="97">
        <v>3</v>
      </c>
      <c r="B11" s="96" t="s">
        <v>203</v>
      </c>
      <c r="C11" s="25" t="s">
        <v>92</v>
      </c>
      <c r="D11" s="159"/>
      <c r="E11" s="79">
        <f t="shared" si="0"/>
        <v>1</v>
      </c>
    </row>
    <row r="12" spans="1:5" ht="192" customHeight="1" x14ac:dyDescent="0.35">
      <c r="A12" s="97">
        <v>4</v>
      </c>
      <c r="B12" s="58" t="s">
        <v>111</v>
      </c>
      <c r="C12" s="25" t="s">
        <v>100</v>
      </c>
      <c r="D12" s="159" t="s">
        <v>236</v>
      </c>
      <c r="E12" s="79">
        <f>IF(C12="Fully met", 1, IF(C12="Partially met",0.5, 0))</f>
        <v>0.5</v>
      </c>
    </row>
    <row r="13" spans="1:5" ht="108.75" customHeight="1" x14ac:dyDescent="0.35">
      <c r="A13" s="57">
        <v>5</v>
      </c>
      <c r="B13" s="98" t="s">
        <v>204</v>
      </c>
      <c r="C13" s="20" t="s">
        <v>92</v>
      </c>
      <c r="D13" s="159" t="s">
        <v>237</v>
      </c>
      <c r="E13" s="79">
        <f>IF(C13="Fully met", 1, IF(C13="Partially met",0.5, 0))</f>
        <v>1</v>
      </c>
    </row>
    <row r="14" spans="1:5" ht="50.15" customHeight="1" x14ac:dyDescent="0.35">
      <c r="A14" s="57">
        <v>6</v>
      </c>
      <c r="B14" s="58" t="s">
        <v>238</v>
      </c>
      <c r="C14" s="20" t="s">
        <v>92</v>
      </c>
      <c r="D14" s="159"/>
      <c r="E14" s="79">
        <f t="shared" ref="E14:E26" si="1">IF(C14="Fully met", 1, IF(C14="Partially met",0.5, 0))</f>
        <v>1</v>
      </c>
    </row>
    <row r="15" spans="1:5" ht="50.15" customHeight="1" x14ac:dyDescent="0.35">
      <c r="A15" s="57">
        <v>7</v>
      </c>
      <c r="B15" s="58" t="s">
        <v>239</v>
      </c>
      <c r="C15" s="20" t="s">
        <v>92</v>
      </c>
      <c r="D15" s="159"/>
      <c r="E15" s="79">
        <f t="shared" si="1"/>
        <v>1</v>
      </c>
    </row>
    <row r="16" spans="1:5" ht="50.15" customHeight="1" x14ac:dyDescent="0.35">
      <c r="A16" s="57">
        <v>8</v>
      </c>
      <c r="B16" s="58" t="s">
        <v>207</v>
      </c>
      <c r="C16" s="20" t="s">
        <v>92</v>
      </c>
      <c r="D16" s="159"/>
      <c r="E16" s="79">
        <f t="shared" si="1"/>
        <v>1</v>
      </c>
    </row>
    <row r="17" spans="1:5" ht="50.15" customHeight="1" x14ac:dyDescent="0.35">
      <c r="A17" s="57">
        <v>9</v>
      </c>
      <c r="B17" s="58" t="s">
        <v>240</v>
      </c>
      <c r="C17" s="20" t="s">
        <v>92</v>
      </c>
      <c r="D17" s="159"/>
      <c r="E17" s="79">
        <f t="shared" si="1"/>
        <v>1</v>
      </c>
    </row>
    <row r="18" spans="1:5" ht="158.25" customHeight="1" x14ac:dyDescent="0.35">
      <c r="A18" s="57">
        <v>10</v>
      </c>
      <c r="B18" s="58" t="s">
        <v>209</v>
      </c>
      <c r="C18" s="20" t="s">
        <v>100</v>
      </c>
      <c r="D18" s="159" t="s">
        <v>241</v>
      </c>
      <c r="E18" s="79">
        <f t="shared" si="1"/>
        <v>0.5</v>
      </c>
    </row>
    <row r="19" spans="1:5" ht="207.75" customHeight="1" x14ac:dyDescent="0.35">
      <c r="A19" s="57">
        <v>11</v>
      </c>
      <c r="B19" s="58" t="s">
        <v>130</v>
      </c>
      <c r="C19" s="20" t="s">
        <v>92</v>
      </c>
      <c r="D19" s="159"/>
      <c r="E19" s="79">
        <f t="shared" si="1"/>
        <v>1</v>
      </c>
    </row>
    <row r="20" spans="1:5" ht="50.15" customHeight="1" x14ac:dyDescent="0.35">
      <c r="A20" s="57">
        <v>12</v>
      </c>
      <c r="B20" s="58" t="s">
        <v>211</v>
      </c>
      <c r="C20" s="20" t="s">
        <v>92</v>
      </c>
      <c r="D20" s="159"/>
      <c r="E20" s="79">
        <f t="shared" si="1"/>
        <v>1</v>
      </c>
    </row>
    <row r="21" spans="1:5" ht="50.15" customHeight="1" x14ac:dyDescent="0.35">
      <c r="A21" s="57">
        <v>13</v>
      </c>
      <c r="B21" s="58" t="s">
        <v>212</v>
      </c>
      <c r="C21" s="20" t="s">
        <v>92</v>
      </c>
      <c r="D21" s="159"/>
      <c r="E21" s="79">
        <f t="shared" si="1"/>
        <v>1</v>
      </c>
    </row>
    <row r="22" spans="1:5" ht="50.15" customHeight="1" x14ac:dyDescent="0.35">
      <c r="A22" s="57">
        <v>14</v>
      </c>
      <c r="B22" s="58" t="s">
        <v>213</v>
      </c>
      <c r="C22" s="20" t="s">
        <v>92</v>
      </c>
      <c r="D22" s="159"/>
      <c r="E22" s="79">
        <f t="shared" si="1"/>
        <v>1</v>
      </c>
    </row>
    <row r="23" spans="1:5" ht="50.15" customHeight="1" x14ac:dyDescent="0.35">
      <c r="A23" s="57">
        <v>15</v>
      </c>
      <c r="B23" s="58" t="s">
        <v>214</v>
      </c>
      <c r="C23" s="20" t="s">
        <v>92</v>
      </c>
      <c r="D23" s="159"/>
      <c r="E23" s="79">
        <f t="shared" si="1"/>
        <v>1</v>
      </c>
    </row>
    <row r="24" spans="1:5" ht="50.15" customHeight="1" x14ac:dyDescent="0.35">
      <c r="A24" s="57">
        <v>16</v>
      </c>
      <c r="B24" s="58" t="s">
        <v>242</v>
      </c>
      <c r="C24" s="20" t="s">
        <v>92</v>
      </c>
      <c r="D24" s="159"/>
      <c r="E24" s="79">
        <f t="shared" si="1"/>
        <v>1</v>
      </c>
    </row>
    <row r="25" spans="1:5" ht="50.15" customHeight="1" x14ac:dyDescent="0.35">
      <c r="A25" s="57">
        <v>17</v>
      </c>
      <c r="B25" s="58" t="s">
        <v>134</v>
      </c>
      <c r="C25" s="20" t="s">
        <v>92</v>
      </c>
      <c r="D25" s="159"/>
      <c r="E25" s="79">
        <f t="shared" si="1"/>
        <v>1</v>
      </c>
    </row>
    <row r="26" spans="1:5" ht="50.15" customHeight="1" x14ac:dyDescent="0.35">
      <c r="A26" s="57">
        <v>18</v>
      </c>
      <c r="B26" s="58" t="s">
        <v>135</v>
      </c>
      <c r="C26" s="20" t="s">
        <v>92</v>
      </c>
      <c r="D26" s="159"/>
      <c r="E26" s="79">
        <f t="shared" si="1"/>
        <v>1</v>
      </c>
    </row>
    <row r="27" spans="1:5" ht="15.65" customHeight="1" x14ac:dyDescent="0.35">
      <c r="A27" s="80"/>
      <c r="B27" s="81"/>
      <c r="C27" s="82"/>
      <c r="D27" s="83" t="s">
        <v>107</v>
      </c>
      <c r="E27" s="44">
        <f>SUM(E9:E26)</f>
        <v>17</v>
      </c>
    </row>
    <row r="28" spans="1:5" ht="15" customHeight="1" thickBot="1" x14ac:dyDescent="0.4">
      <c r="A28" s="84"/>
      <c r="B28" s="85"/>
      <c r="C28" s="86"/>
      <c r="D28" s="87"/>
      <c r="E28" s="78" t="s">
        <v>175</v>
      </c>
    </row>
    <row r="29" spans="1:5" ht="15" thickBot="1" x14ac:dyDescent="0.4"/>
    <row r="30" spans="1:5" ht="30" customHeight="1" x14ac:dyDescent="0.35">
      <c r="A30" s="99"/>
      <c r="B30" s="60" t="s">
        <v>216</v>
      </c>
      <c r="C30" s="61"/>
      <c r="D30" s="60"/>
      <c r="E30" s="100"/>
    </row>
    <row r="31" spans="1:5" ht="30" customHeight="1" x14ac:dyDescent="0.35">
      <c r="A31" s="101"/>
      <c r="B31" s="102" t="s">
        <v>90</v>
      </c>
      <c r="C31" s="93" t="s">
        <v>25</v>
      </c>
      <c r="D31" s="93" t="s">
        <v>26</v>
      </c>
      <c r="E31" s="94" t="s">
        <v>27</v>
      </c>
    </row>
    <row r="32" spans="1:5" ht="80.150000000000006" customHeight="1" x14ac:dyDescent="0.35">
      <c r="A32" s="57">
        <v>1</v>
      </c>
      <c r="B32" s="58" t="s">
        <v>139</v>
      </c>
      <c r="C32" s="20" t="s">
        <v>92</v>
      </c>
      <c r="D32" s="159"/>
      <c r="E32" s="79">
        <f>IF(C32="Fully met", 1, IF(C32="Partially met",0.5, 0))</f>
        <v>1</v>
      </c>
    </row>
    <row r="33" spans="1:5" ht="80.150000000000006" customHeight="1" x14ac:dyDescent="0.35">
      <c r="A33" s="57">
        <v>2</v>
      </c>
      <c r="B33" s="58" t="s">
        <v>140</v>
      </c>
      <c r="C33" s="20" t="s">
        <v>92</v>
      </c>
      <c r="D33" s="159"/>
      <c r="E33" s="79">
        <f t="shared" ref="E33:E45" si="2">IF(C33="Fully met", 1, IF(C33="Partially met",0.5, 0))</f>
        <v>1</v>
      </c>
    </row>
    <row r="34" spans="1:5" ht="50.15" customHeight="1" x14ac:dyDescent="0.35">
      <c r="A34" s="57">
        <v>3</v>
      </c>
      <c r="B34" s="58" t="s">
        <v>141</v>
      </c>
      <c r="C34" s="20" t="s">
        <v>92</v>
      </c>
      <c r="D34" s="159"/>
      <c r="E34" s="79">
        <f t="shared" si="2"/>
        <v>1</v>
      </c>
    </row>
    <row r="35" spans="1:5" ht="50.15" customHeight="1" x14ac:dyDescent="0.35">
      <c r="A35" s="57">
        <v>4</v>
      </c>
      <c r="B35" s="58" t="s">
        <v>176</v>
      </c>
      <c r="C35" s="20" t="s">
        <v>92</v>
      </c>
      <c r="D35" s="159"/>
      <c r="E35" s="79">
        <f t="shared" si="2"/>
        <v>1</v>
      </c>
    </row>
    <row r="36" spans="1:5" ht="50.15" customHeight="1" x14ac:dyDescent="0.35">
      <c r="A36" s="57">
        <v>5</v>
      </c>
      <c r="B36" s="58" t="s">
        <v>143</v>
      </c>
      <c r="C36" s="20" t="s">
        <v>92</v>
      </c>
      <c r="D36" s="159"/>
      <c r="E36" s="79">
        <f t="shared" si="2"/>
        <v>1</v>
      </c>
    </row>
    <row r="37" spans="1:5" ht="50.15" customHeight="1" x14ac:dyDescent="0.35">
      <c r="A37" s="57">
        <v>6</v>
      </c>
      <c r="B37" s="58" t="s">
        <v>144</v>
      </c>
      <c r="C37" s="20" t="s">
        <v>92</v>
      </c>
      <c r="D37" s="159"/>
      <c r="E37" s="79">
        <f t="shared" si="2"/>
        <v>1</v>
      </c>
    </row>
    <row r="38" spans="1:5" ht="50.15" customHeight="1" x14ac:dyDescent="0.35">
      <c r="A38" s="57">
        <v>7</v>
      </c>
      <c r="B38" s="58" t="s">
        <v>243</v>
      </c>
      <c r="C38" s="20" t="s">
        <v>92</v>
      </c>
      <c r="D38" s="159"/>
      <c r="E38" s="79">
        <f t="shared" si="2"/>
        <v>1</v>
      </c>
    </row>
    <row r="39" spans="1:5" ht="50.15" customHeight="1" x14ac:dyDescent="0.35">
      <c r="A39" s="57">
        <v>8</v>
      </c>
      <c r="B39" s="58" t="s">
        <v>146</v>
      </c>
      <c r="C39" s="20" t="s">
        <v>92</v>
      </c>
      <c r="D39" s="159"/>
      <c r="E39" s="79">
        <f t="shared" si="2"/>
        <v>1</v>
      </c>
    </row>
    <row r="40" spans="1:5" ht="109.5" customHeight="1" x14ac:dyDescent="0.35">
      <c r="A40" s="57">
        <v>9</v>
      </c>
      <c r="B40" s="58" t="s">
        <v>244</v>
      </c>
      <c r="C40" s="20" t="s">
        <v>100</v>
      </c>
      <c r="D40" s="159" t="s">
        <v>218</v>
      </c>
      <c r="E40" s="79">
        <f t="shared" si="2"/>
        <v>0.5</v>
      </c>
    </row>
    <row r="41" spans="1:5" ht="50.15" customHeight="1" x14ac:dyDescent="0.35">
      <c r="A41" s="57">
        <v>10</v>
      </c>
      <c r="B41" s="58" t="s">
        <v>245</v>
      </c>
      <c r="C41" s="20" t="s">
        <v>92</v>
      </c>
      <c r="D41" s="159"/>
      <c r="E41" s="79">
        <f t="shared" si="2"/>
        <v>1</v>
      </c>
    </row>
    <row r="42" spans="1:5" ht="50.15" customHeight="1" x14ac:dyDescent="0.35">
      <c r="A42" s="57">
        <v>11</v>
      </c>
      <c r="B42" s="58" t="s">
        <v>220</v>
      </c>
      <c r="C42" s="20" t="s">
        <v>92</v>
      </c>
      <c r="D42" s="159"/>
      <c r="E42" s="79">
        <f t="shared" si="2"/>
        <v>1</v>
      </c>
    </row>
    <row r="43" spans="1:5" ht="58.5" customHeight="1" x14ac:dyDescent="0.35">
      <c r="A43" s="57">
        <v>12</v>
      </c>
      <c r="B43" s="58" t="s">
        <v>246</v>
      </c>
      <c r="C43" s="20" t="s">
        <v>92</v>
      </c>
      <c r="D43" s="159"/>
      <c r="E43" s="79">
        <f t="shared" si="2"/>
        <v>1</v>
      </c>
    </row>
    <row r="44" spans="1:5" ht="50.15" customHeight="1" x14ac:dyDescent="0.35">
      <c r="A44" s="57">
        <v>13</v>
      </c>
      <c r="B44" s="58" t="s">
        <v>134</v>
      </c>
      <c r="C44" s="20" t="s">
        <v>92</v>
      </c>
      <c r="D44" s="159"/>
      <c r="E44" s="79">
        <f t="shared" si="2"/>
        <v>1</v>
      </c>
    </row>
    <row r="45" spans="1:5" ht="50.15" customHeight="1" x14ac:dyDescent="0.35">
      <c r="A45" s="57">
        <v>14</v>
      </c>
      <c r="B45" s="58" t="s">
        <v>147</v>
      </c>
      <c r="C45" s="20" t="s">
        <v>92</v>
      </c>
      <c r="D45" s="159"/>
      <c r="E45" s="79">
        <f t="shared" si="2"/>
        <v>1</v>
      </c>
    </row>
    <row r="46" spans="1:5" ht="15.65" customHeight="1" x14ac:dyDescent="0.35">
      <c r="A46" s="80"/>
      <c r="B46" s="81"/>
      <c r="C46" s="82"/>
      <c r="D46" s="83" t="s">
        <v>107</v>
      </c>
      <c r="E46" s="44">
        <f>SUM(E32:E45)</f>
        <v>13.5</v>
      </c>
    </row>
    <row r="47" spans="1:5" ht="15" customHeight="1" thickBot="1" x14ac:dyDescent="0.4">
      <c r="A47" s="84"/>
      <c r="B47" s="85"/>
      <c r="C47" s="86"/>
      <c r="D47" s="87"/>
      <c r="E47" s="78" t="s">
        <v>247</v>
      </c>
    </row>
    <row r="48" spans="1:5" ht="15" thickBot="1" x14ac:dyDescent="0.4"/>
    <row r="49" spans="1:5" ht="30" customHeight="1" x14ac:dyDescent="0.35">
      <c r="A49" s="99"/>
      <c r="B49" s="60" t="s">
        <v>221</v>
      </c>
      <c r="C49" s="61"/>
      <c r="D49" s="60"/>
      <c r="E49" s="100"/>
    </row>
    <row r="50" spans="1:5" ht="30" customHeight="1" x14ac:dyDescent="0.35">
      <c r="A50" s="101"/>
      <c r="B50" s="102" t="s">
        <v>90</v>
      </c>
      <c r="C50" s="93" t="s">
        <v>25</v>
      </c>
      <c r="D50" s="93" t="s">
        <v>26</v>
      </c>
      <c r="E50" s="94" t="s">
        <v>27</v>
      </c>
    </row>
    <row r="51" spans="1:5" ht="50.15" customHeight="1" x14ac:dyDescent="0.35">
      <c r="A51" s="57">
        <v>1</v>
      </c>
      <c r="B51" s="58" t="s">
        <v>222</v>
      </c>
      <c r="C51" s="20" t="s">
        <v>92</v>
      </c>
      <c r="D51" s="18"/>
      <c r="E51" s="79">
        <f>IF(C51="Fully met", 1, IF(C51="Partially met",0.5, 0))</f>
        <v>1</v>
      </c>
    </row>
    <row r="52" spans="1:5" ht="50.15" customHeight="1" x14ac:dyDescent="0.35">
      <c r="A52" s="57">
        <v>2</v>
      </c>
      <c r="B52" s="58" t="s">
        <v>223</v>
      </c>
      <c r="C52" s="20" t="s">
        <v>92</v>
      </c>
      <c r="D52" s="18"/>
      <c r="E52" s="79">
        <f t="shared" ref="E52:E56" si="3">IF(C52="Fully met", 1, IF(C52="Partially met",0.5, 0))</f>
        <v>1</v>
      </c>
    </row>
    <row r="53" spans="1:5" ht="50.15" customHeight="1" x14ac:dyDescent="0.35">
      <c r="A53" s="57">
        <v>3</v>
      </c>
      <c r="B53" s="58" t="s">
        <v>182</v>
      </c>
      <c r="C53" s="20" t="s">
        <v>92</v>
      </c>
      <c r="D53" s="18"/>
      <c r="E53" s="79">
        <f t="shared" si="3"/>
        <v>1</v>
      </c>
    </row>
    <row r="54" spans="1:5" ht="50.15" customHeight="1" x14ac:dyDescent="0.35">
      <c r="A54" s="57">
        <v>4</v>
      </c>
      <c r="B54" s="58" t="s">
        <v>248</v>
      </c>
      <c r="C54" s="20" t="s">
        <v>92</v>
      </c>
      <c r="D54" s="18"/>
      <c r="E54" s="79">
        <f t="shared" si="3"/>
        <v>1</v>
      </c>
    </row>
    <row r="55" spans="1:5" ht="80.150000000000006" customHeight="1" x14ac:dyDescent="0.35">
      <c r="A55" s="57">
        <v>5</v>
      </c>
      <c r="B55" s="58" t="s">
        <v>249</v>
      </c>
      <c r="C55" s="20" t="s">
        <v>92</v>
      </c>
      <c r="D55" s="18"/>
      <c r="E55" s="79">
        <f t="shared" si="3"/>
        <v>1</v>
      </c>
    </row>
    <row r="56" spans="1:5" ht="50.15" customHeight="1" x14ac:dyDescent="0.35">
      <c r="A56" s="57">
        <v>6</v>
      </c>
      <c r="B56" s="58" t="s">
        <v>226</v>
      </c>
      <c r="C56" s="20" t="s">
        <v>92</v>
      </c>
      <c r="D56" s="18"/>
      <c r="E56" s="79">
        <f t="shared" si="3"/>
        <v>1</v>
      </c>
    </row>
    <row r="57" spans="1:5" ht="15.65" customHeight="1" x14ac:dyDescent="0.35">
      <c r="A57" s="80"/>
      <c r="B57" s="81"/>
      <c r="C57" s="82"/>
      <c r="D57" s="83" t="s">
        <v>107</v>
      </c>
      <c r="E57" s="44">
        <f>SUM(E51:E56)</f>
        <v>6</v>
      </c>
    </row>
    <row r="58" spans="1:5" ht="15" customHeight="1" thickBot="1" x14ac:dyDescent="0.4">
      <c r="A58" s="84"/>
      <c r="B58" s="85"/>
      <c r="C58" s="86"/>
      <c r="D58" s="87"/>
      <c r="E58" s="78" t="s">
        <v>186</v>
      </c>
    </row>
    <row r="59" spans="1:5" ht="15" thickBot="1" x14ac:dyDescent="0.4"/>
    <row r="60" spans="1:5" ht="30" customHeight="1" x14ac:dyDescent="0.35">
      <c r="A60" s="99"/>
      <c r="B60" s="60" t="s">
        <v>227</v>
      </c>
      <c r="C60" s="61"/>
      <c r="D60" s="60"/>
      <c r="E60" s="100"/>
    </row>
    <row r="61" spans="1:5" ht="30" customHeight="1" x14ac:dyDescent="0.35">
      <c r="A61" s="101"/>
      <c r="B61" s="102" t="s">
        <v>90</v>
      </c>
      <c r="C61" s="93" t="s">
        <v>25</v>
      </c>
      <c r="D61" s="93" t="s">
        <v>26</v>
      </c>
      <c r="E61" s="94" t="s">
        <v>27</v>
      </c>
    </row>
    <row r="62" spans="1:5" ht="80.150000000000006" customHeight="1" x14ac:dyDescent="0.35">
      <c r="A62" s="57">
        <v>1</v>
      </c>
      <c r="B62" s="58" t="s">
        <v>228</v>
      </c>
      <c r="C62" s="20" t="s">
        <v>92</v>
      </c>
      <c r="D62" s="18"/>
      <c r="E62" s="79">
        <f>IF(C62="Fully met", 1, IF(C62="Partially met",0.5, 0))</f>
        <v>1</v>
      </c>
    </row>
    <row r="63" spans="1:5" ht="50.15" customHeight="1" x14ac:dyDescent="0.35">
      <c r="A63" s="57">
        <v>2</v>
      </c>
      <c r="B63" s="58" t="s">
        <v>156</v>
      </c>
      <c r="C63" s="20" t="s">
        <v>92</v>
      </c>
      <c r="D63" s="18"/>
      <c r="E63" s="79">
        <f t="shared" ref="E63:E66" si="4">IF(C63="Fully met", 1, IF(C63="Partially met",0.5, 0))</f>
        <v>1</v>
      </c>
    </row>
    <row r="64" spans="1:5" ht="50.15" customHeight="1" x14ac:dyDescent="0.35">
      <c r="A64" s="57">
        <v>3</v>
      </c>
      <c r="B64" s="58" t="s">
        <v>192</v>
      </c>
      <c r="C64" s="20" t="s">
        <v>92</v>
      </c>
      <c r="D64" s="18"/>
      <c r="E64" s="79">
        <f t="shared" si="4"/>
        <v>1</v>
      </c>
    </row>
    <row r="65" spans="1:5" ht="50.15" customHeight="1" x14ac:dyDescent="0.35">
      <c r="A65" s="57">
        <v>4</v>
      </c>
      <c r="B65" s="58" t="s">
        <v>250</v>
      </c>
      <c r="C65" s="20" t="s">
        <v>92</v>
      </c>
      <c r="D65" s="18"/>
      <c r="E65" s="79">
        <f t="shared" si="4"/>
        <v>1</v>
      </c>
    </row>
    <row r="66" spans="1:5" ht="80.150000000000006" customHeight="1" x14ac:dyDescent="0.35">
      <c r="A66" s="57">
        <v>5</v>
      </c>
      <c r="B66" s="96" t="s">
        <v>229</v>
      </c>
      <c r="C66" s="20" t="s">
        <v>92</v>
      </c>
      <c r="D66" s="18"/>
      <c r="E66" s="79">
        <f t="shared" si="4"/>
        <v>1</v>
      </c>
    </row>
    <row r="67" spans="1:5" ht="100" customHeight="1" x14ac:dyDescent="0.35">
      <c r="A67" s="97">
        <v>6</v>
      </c>
      <c r="B67" s="58" t="s">
        <v>251</v>
      </c>
      <c r="C67" s="25" t="s">
        <v>92</v>
      </c>
      <c r="D67" s="18"/>
      <c r="E67" s="79">
        <f>IF(C67="Fully met", 1, IF(C67="Partially met",0.5, 0))</f>
        <v>1</v>
      </c>
    </row>
    <row r="68" spans="1:5" ht="50.15" customHeight="1" x14ac:dyDescent="0.35">
      <c r="A68" s="57">
        <v>7</v>
      </c>
      <c r="B68" s="98" t="s">
        <v>194</v>
      </c>
      <c r="C68" s="20" t="s">
        <v>92</v>
      </c>
      <c r="D68" s="18"/>
      <c r="E68" s="79">
        <f>IF(C68="Fully met", 1, IF(C68="Partially met",0.5, 0))</f>
        <v>1</v>
      </c>
    </row>
    <row r="69" spans="1:5" ht="50.15" customHeight="1" x14ac:dyDescent="0.35">
      <c r="A69" s="57">
        <v>8</v>
      </c>
      <c r="B69" s="58" t="s">
        <v>252</v>
      </c>
      <c r="C69" s="20" t="s">
        <v>92</v>
      </c>
      <c r="D69" s="18"/>
      <c r="E69" s="79">
        <f t="shared" ref="E69:E75" si="5">IF(C69="Fully met", 1, IF(C69="Partially met",0.5, 0))</f>
        <v>1</v>
      </c>
    </row>
    <row r="70" spans="1:5" ht="50.15" customHeight="1" x14ac:dyDescent="0.35">
      <c r="A70" s="57">
        <v>9</v>
      </c>
      <c r="B70" s="58" t="s">
        <v>253</v>
      </c>
      <c r="C70" s="20" t="s">
        <v>92</v>
      </c>
      <c r="D70" s="18"/>
      <c r="E70" s="79">
        <f t="shared" si="5"/>
        <v>1</v>
      </c>
    </row>
    <row r="71" spans="1:5" ht="80.150000000000006" customHeight="1" x14ac:dyDescent="0.35">
      <c r="A71" s="57">
        <v>10</v>
      </c>
      <c r="B71" s="58" t="s">
        <v>230</v>
      </c>
      <c r="C71" s="20" t="s">
        <v>92</v>
      </c>
      <c r="D71" s="18"/>
      <c r="E71" s="79">
        <f t="shared" si="5"/>
        <v>1</v>
      </c>
    </row>
    <row r="72" spans="1:5" ht="50.15" customHeight="1" x14ac:dyDescent="0.35">
      <c r="A72" s="57">
        <v>11</v>
      </c>
      <c r="B72" s="58" t="s">
        <v>231</v>
      </c>
      <c r="C72" s="20" t="s">
        <v>92</v>
      </c>
      <c r="D72" s="18"/>
      <c r="E72" s="79">
        <f t="shared" si="5"/>
        <v>1</v>
      </c>
    </row>
    <row r="73" spans="1:5" ht="80.150000000000006" customHeight="1" x14ac:dyDescent="0.35">
      <c r="A73" s="57">
        <v>12</v>
      </c>
      <c r="B73" s="58" t="s">
        <v>254</v>
      </c>
      <c r="C73" s="20" t="s">
        <v>92</v>
      </c>
      <c r="D73" s="18"/>
      <c r="E73" s="79">
        <f t="shared" si="5"/>
        <v>1</v>
      </c>
    </row>
    <row r="74" spans="1:5" ht="80.150000000000006" customHeight="1" x14ac:dyDescent="0.35">
      <c r="A74" s="57">
        <v>13</v>
      </c>
      <c r="B74" s="58" t="s">
        <v>255</v>
      </c>
      <c r="C74" s="20" t="s">
        <v>92</v>
      </c>
      <c r="D74" s="18"/>
      <c r="E74" s="79">
        <f t="shared" si="5"/>
        <v>1</v>
      </c>
    </row>
    <row r="75" spans="1:5" ht="50.15" customHeight="1" x14ac:dyDescent="0.35">
      <c r="A75" s="57">
        <v>14</v>
      </c>
      <c r="B75" s="58" t="s">
        <v>233</v>
      </c>
      <c r="C75" s="20" t="s">
        <v>92</v>
      </c>
      <c r="D75" s="18"/>
      <c r="E75" s="79">
        <f t="shared" si="5"/>
        <v>1</v>
      </c>
    </row>
    <row r="76" spans="1:5" ht="15.65" customHeight="1" x14ac:dyDescent="0.35">
      <c r="A76" s="80"/>
      <c r="B76" s="81"/>
      <c r="C76" s="82"/>
      <c r="D76" s="83" t="s">
        <v>107</v>
      </c>
      <c r="E76" s="44">
        <f>SUM(E62:E75)</f>
        <v>14</v>
      </c>
    </row>
    <row r="77" spans="1:5" ht="15" customHeight="1" thickBot="1" x14ac:dyDescent="0.4">
      <c r="A77" s="84"/>
      <c r="B77" s="85"/>
      <c r="C77" s="86"/>
      <c r="D77" s="87"/>
      <c r="E77" s="78" t="s">
        <v>247</v>
      </c>
    </row>
  </sheetData>
  <sheetProtection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topLeftCell="A13"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28" t="s">
        <v>22</v>
      </c>
      <c r="B1" s="28"/>
      <c r="C1" s="104"/>
      <c r="D1" s="28"/>
      <c r="E1" s="28"/>
    </row>
    <row r="2" spans="1:5" ht="15.5" x14ac:dyDescent="0.35">
      <c r="A2" s="105"/>
    </row>
    <row r="3" spans="1:5" ht="15.5" x14ac:dyDescent="0.35">
      <c r="A3" s="106" t="s">
        <v>87</v>
      </c>
      <c r="B3" s="106"/>
      <c r="C3" s="107"/>
      <c r="D3" s="106"/>
      <c r="E3" s="106"/>
    </row>
    <row r="5" spans="1:5" ht="18.5" x14ac:dyDescent="0.45">
      <c r="A5" s="108" t="s">
        <v>256</v>
      </c>
      <c r="B5" s="108"/>
      <c r="C5" s="26"/>
      <c r="D5" s="108"/>
      <c r="E5" s="108"/>
    </row>
    <row r="6" spans="1:5" ht="15" thickBot="1" x14ac:dyDescent="0.4"/>
    <row r="7" spans="1:5" ht="30" customHeight="1" x14ac:dyDescent="0.35">
      <c r="A7" s="99"/>
      <c r="B7" s="60" t="s">
        <v>257</v>
      </c>
      <c r="C7" s="61"/>
      <c r="D7" s="60"/>
      <c r="E7" s="100"/>
    </row>
    <row r="8" spans="1:5" ht="30" customHeight="1" x14ac:dyDescent="0.35">
      <c r="A8" s="101"/>
      <c r="B8" s="102" t="s">
        <v>90</v>
      </c>
      <c r="C8" s="93" t="s">
        <v>25</v>
      </c>
      <c r="D8" s="93" t="s">
        <v>26</v>
      </c>
      <c r="E8" s="94" t="s">
        <v>27</v>
      </c>
    </row>
    <row r="9" spans="1:5" ht="50.15" customHeight="1" x14ac:dyDescent="0.35">
      <c r="A9" s="57">
        <v>1</v>
      </c>
      <c r="B9" s="58" t="s">
        <v>258</v>
      </c>
      <c r="C9" s="20" t="s">
        <v>92</v>
      </c>
      <c r="D9" s="161"/>
      <c r="E9" s="79">
        <f>IF(C9="Fully met", 1, IF(C9="Partially met",0.5, 0))</f>
        <v>1</v>
      </c>
    </row>
    <row r="10" spans="1:5" ht="50.15" customHeight="1" x14ac:dyDescent="0.35">
      <c r="A10" s="57">
        <v>2</v>
      </c>
      <c r="B10" s="58" t="s">
        <v>259</v>
      </c>
      <c r="C10" s="20" t="s">
        <v>92</v>
      </c>
      <c r="D10" s="159"/>
      <c r="E10" s="79">
        <f t="shared" ref="E10:E13" si="0">IF(C10="Fully met", 1, IF(C10="Partially met",0.5, 0))</f>
        <v>1</v>
      </c>
    </row>
    <row r="11" spans="1:5" ht="131.5" customHeight="1" x14ac:dyDescent="0.35">
      <c r="A11" s="57">
        <v>3</v>
      </c>
      <c r="B11" s="58" t="s">
        <v>260</v>
      </c>
      <c r="C11" s="20" t="s">
        <v>92</v>
      </c>
      <c r="D11" s="159" t="s">
        <v>340</v>
      </c>
      <c r="E11" s="79">
        <f t="shared" si="0"/>
        <v>1</v>
      </c>
    </row>
    <row r="12" spans="1:5" ht="104.5" customHeight="1" x14ac:dyDescent="0.35">
      <c r="A12" s="57">
        <v>4</v>
      </c>
      <c r="B12" s="58" t="s">
        <v>261</v>
      </c>
      <c r="C12" s="20" t="s">
        <v>100</v>
      </c>
      <c r="D12" s="159" t="s">
        <v>262</v>
      </c>
      <c r="E12" s="79">
        <f t="shared" si="0"/>
        <v>0.5</v>
      </c>
    </row>
    <row r="13" spans="1:5" ht="50.15" customHeight="1" x14ac:dyDescent="0.35">
      <c r="A13" s="57">
        <v>5</v>
      </c>
      <c r="B13" s="58" t="s">
        <v>263</v>
      </c>
      <c r="C13" s="20" t="s">
        <v>92</v>
      </c>
      <c r="D13" s="159"/>
      <c r="E13" s="79">
        <f t="shared" si="0"/>
        <v>1</v>
      </c>
    </row>
    <row r="14" spans="1:5" ht="15.65" customHeight="1" x14ac:dyDescent="0.35">
      <c r="A14" s="80"/>
      <c r="B14" s="81"/>
      <c r="C14" s="82"/>
      <c r="D14" s="83" t="s">
        <v>107</v>
      </c>
      <c r="E14" s="44">
        <f>SUM(E9:E13)</f>
        <v>4.5</v>
      </c>
    </row>
    <row r="15" spans="1:5" ht="15" customHeight="1" thickBot="1" x14ac:dyDescent="0.4">
      <c r="A15" s="84"/>
      <c r="B15" s="85"/>
      <c r="C15" s="86"/>
      <c r="D15" s="87"/>
      <c r="E15" s="78" t="s">
        <v>41</v>
      </c>
    </row>
    <row r="17" spans="1:5" ht="15" thickBot="1" x14ac:dyDescent="0.4"/>
    <row r="18" spans="1:5" ht="30" customHeight="1" x14ac:dyDescent="0.35">
      <c r="A18" s="99"/>
      <c r="B18" s="60" t="s">
        <v>264</v>
      </c>
      <c r="C18" s="61"/>
      <c r="D18" s="60"/>
      <c r="E18" s="100"/>
    </row>
    <row r="19" spans="1:5" ht="30" customHeight="1" x14ac:dyDescent="0.35">
      <c r="A19" s="101"/>
      <c r="B19" s="102" t="s">
        <v>90</v>
      </c>
      <c r="C19" s="93" t="s">
        <v>25</v>
      </c>
      <c r="D19" s="93" t="s">
        <v>26</v>
      </c>
      <c r="E19" s="94" t="s">
        <v>27</v>
      </c>
    </row>
    <row r="20" spans="1:5" ht="68.5" customHeight="1" x14ac:dyDescent="0.35">
      <c r="A20" s="97">
        <v>1</v>
      </c>
      <c r="B20" s="96" t="s">
        <v>265</v>
      </c>
      <c r="C20" s="25" t="s">
        <v>29</v>
      </c>
      <c r="D20" s="162" t="s">
        <v>337</v>
      </c>
      <c r="E20" s="114">
        <f>IF(C20="Met", 1, 0)</f>
        <v>1</v>
      </c>
    </row>
    <row r="21" spans="1:5" ht="73" customHeight="1" x14ac:dyDescent="0.35">
      <c r="A21" s="109">
        <v>2</v>
      </c>
      <c r="B21" s="96" t="s">
        <v>266</v>
      </c>
      <c r="C21" s="31" t="s">
        <v>52</v>
      </c>
      <c r="D21" s="163" t="s">
        <v>338</v>
      </c>
      <c r="E21" s="115">
        <f>IF(C21="Met", 1, 0)</f>
        <v>0</v>
      </c>
    </row>
    <row r="22" spans="1:5" ht="15.65" customHeight="1" x14ac:dyDescent="0.35">
      <c r="A22" s="80"/>
      <c r="B22" s="81"/>
      <c r="C22" s="82"/>
      <c r="D22" s="83" t="s">
        <v>107</v>
      </c>
      <c r="E22" s="44">
        <f>SUM(E20:E21)</f>
        <v>1</v>
      </c>
    </row>
    <row r="23" spans="1:5" ht="15" customHeight="1" thickBot="1" x14ac:dyDescent="0.4">
      <c r="A23" s="84"/>
      <c r="B23" s="85"/>
      <c r="C23" s="86"/>
      <c r="D23" s="87"/>
      <c r="E23" s="78" t="s">
        <v>267</v>
      </c>
    </row>
  </sheetData>
  <sheetProtection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topLeftCell="A58" zoomScaleNormal="100" workbookViewId="0">
      <selection activeCell="E40" sqref="E40"/>
    </sheetView>
  </sheetViews>
  <sheetFormatPr defaultColWidth="8.7265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28" t="s">
        <v>268</v>
      </c>
      <c r="B1" s="28"/>
      <c r="C1" s="28"/>
      <c r="D1" s="28"/>
      <c r="E1" s="28"/>
    </row>
    <row r="2" spans="1:5" ht="15.5" x14ac:dyDescent="0.35">
      <c r="A2" s="135"/>
    </row>
    <row r="3" spans="1:5" ht="15" customHeight="1" x14ac:dyDescent="0.35">
      <c r="A3" s="135" t="s">
        <v>269</v>
      </c>
      <c r="B3" s="135"/>
      <c r="C3" s="135"/>
      <c r="D3" s="135"/>
      <c r="E3" s="105"/>
    </row>
    <row r="4" spans="1:5" ht="15" customHeight="1" x14ac:dyDescent="0.35">
      <c r="A4" s="105" t="s">
        <v>270</v>
      </c>
      <c r="B4" s="136"/>
      <c r="C4" s="136"/>
      <c r="D4" s="136"/>
      <c r="E4" s="105"/>
    </row>
    <row r="5" spans="1:5" ht="15" customHeight="1" x14ac:dyDescent="0.35">
      <c r="A5" s="105" t="s">
        <v>271</v>
      </c>
      <c r="B5" s="105"/>
      <c r="C5" s="105"/>
      <c r="D5" s="105"/>
      <c r="E5" s="105"/>
    </row>
    <row r="6" spans="1:5" ht="15" customHeight="1" x14ac:dyDescent="0.35">
      <c r="A6" s="105" t="s">
        <v>272</v>
      </c>
      <c r="B6" s="105"/>
      <c r="C6" s="105"/>
      <c r="D6" s="105"/>
      <c r="E6" s="105"/>
    </row>
    <row r="7" spans="1:5" ht="15" customHeight="1" x14ac:dyDescent="0.35">
      <c r="A7" s="105" t="s">
        <v>273</v>
      </c>
      <c r="B7" s="105"/>
      <c r="C7" s="105"/>
      <c r="D7" s="105"/>
      <c r="E7" s="105"/>
    </row>
    <row r="8" spans="1:5" ht="29.15" customHeight="1" thickBot="1" x14ac:dyDescent="0.4">
      <c r="A8" s="5"/>
    </row>
    <row r="9" spans="1:5" ht="30" customHeight="1" x14ac:dyDescent="0.35">
      <c r="A9" s="59" t="s">
        <v>23</v>
      </c>
      <c r="B9" s="88"/>
      <c r="C9" s="88"/>
      <c r="D9" s="90"/>
    </row>
    <row r="10" spans="1:5" ht="30" customHeight="1" x14ac:dyDescent="0.35">
      <c r="A10" s="137" t="s">
        <v>274</v>
      </c>
      <c r="B10" s="138"/>
      <c r="C10" s="125" t="s">
        <v>275</v>
      </c>
      <c r="D10" s="9" t="s">
        <v>81</v>
      </c>
    </row>
    <row r="11" spans="1:5" ht="25" customHeight="1" x14ac:dyDescent="0.35">
      <c r="A11" s="119" t="s">
        <v>276</v>
      </c>
      <c r="B11" s="134"/>
      <c r="C11" s="139">
        <f>'Phase 1'!E11</f>
        <v>5</v>
      </c>
      <c r="D11" s="140" t="s">
        <v>41</v>
      </c>
    </row>
    <row r="12" spans="1:5" ht="25" customHeight="1" x14ac:dyDescent="0.35">
      <c r="A12" s="119" t="s">
        <v>277</v>
      </c>
      <c r="B12" s="134"/>
      <c r="C12" s="139">
        <f>'Phase 1'!E18</f>
        <v>3</v>
      </c>
      <c r="D12" s="140" t="s">
        <v>47</v>
      </c>
    </row>
    <row r="13" spans="1:5" ht="25" customHeight="1" x14ac:dyDescent="0.35">
      <c r="A13" s="119" t="s">
        <v>278</v>
      </c>
      <c r="B13" s="134"/>
      <c r="C13" s="139">
        <f>'Phase 1'!E25</f>
        <v>2</v>
      </c>
      <c r="D13" s="140" t="s">
        <v>47</v>
      </c>
    </row>
    <row r="14" spans="1:5" ht="25" customHeight="1" x14ac:dyDescent="0.35">
      <c r="A14" s="141" t="s">
        <v>279</v>
      </c>
      <c r="B14" s="142"/>
      <c r="C14" s="139">
        <f>'Phase 1'!E36</f>
        <v>7</v>
      </c>
      <c r="D14" s="140" t="s">
        <v>66</v>
      </c>
    </row>
    <row r="15" spans="1:5" ht="25" customHeight="1" x14ac:dyDescent="0.35">
      <c r="A15" s="141" t="s">
        <v>280</v>
      </c>
      <c r="B15" s="142"/>
      <c r="C15" s="139">
        <f>'Phase 1'!E44</f>
        <v>4</v>
      </c>
      <c r="D15" s="140" t="s">
        <v>73</v>
      </c>
    </row>
    <row r="16" spans="1:5" ht="25" customHeight="1" x14ac:dyDescent="0.35">
      <c r="A16" s="119" t="s">
        <v>281</v>
      </c>
      <c r="B16" s="134"/>
      <c r="C16" s="139">
        <f>'Phase 1'!E51</f>
        <v>3</v>
      </c>
      <c r="D16" s="140" t="s">
        <v>47</v>
      </c>
    </row>
    <row r="17" spans="1:5" ht="25" customHeight="1" x14ac:dyDescent="0.35">
      <c r="A17" s="137"/>
      <c r="B17" s="143" t="s">
        <v>282</v>
      </c>
      <c r="C17" s="139">
        <f>'Phase 1'!B58</f>
        <v>24</v>
      </c>
      <c r="D17" s="140" t="s">
        <v>84</v>
      </c>
    </row>
    <row r="18" spans="1:5" ht="25" customHeight="1" thickBot="1" x14ac:dyDescent="0.4">
      <c r="A18" s="144"/>
      <c r="B18" s="145" t="s">
        <v>86</v>
      </c>
      <c r="C18" s="146" t="str">
        <f>'Phase 1'!C60</f>
        <v>20-25 points = program moves to Phase 2</v>
      </c>
      <c r="D18" s="147"/>
    </row>
    <row r="19" spans="1:5" ht="15.5" x14ac:dyDescent="0.35">
      <c r="A19" s="5"/>
    </row>
    <row r="20" spans="1:5" ht="15.5" x14ac:dyDescent="0.35">
      <c r="A20" s="5"/>
    </row>
    <row r="21" spans="1:5" ht="15.5" x14ac:dyDescent="0.35">
      <c r="A21" s="106" t="s">
        <v>87</v>
      </c>
      <c r="B21" s="106"/>
      <c r="C21" s="106"/>
      <c r="D21" s="106"/>
      <c r="E21" s="106"/>
    </row>
    <row r="22" spans="1:5" ht="15" thickBot="1" x14ac:dyDescent="0.4"/>
    <row r="23" spans="1:5" ht="30" customHeight="1" x14ac:dyDescent="0.35">
      <c r="A23" s="122" t="s">
        <v>88</v>
      </c>
      <c r="B23" s="123"/>
      <c r="C23" s="123"/>
      <c r="D23" s="123"/>
      <c r="E23" s="124"/>
    </row>
    <row r="24" spans="1:5" ht="25" customHeight="1" x14ac:dyDescent="0.35">
      <c r="A24" s="27" t="s">
        <v>274</v>
      </c>
      <c r="B24" s="125" t="s">
        <v>275</v>
      </c>
      <c r="C24" s="125"/>
      <c r="D24" s="125" t="s">
        <v>81</v>
      </c>
      <c r="E24" s="9" t="s">
        <v>283</v>
      </c>
    </row>
    <row r="25" spans="1:5" ht="50.15" customHeight="1" x14ac:dyDescent="0.35">
      <c r="A25" s="117" t="s">
        <v>284</v>
      </c>
      <c r="B25" s="133">
        <f>'Phase 2 Kindergarten'!E21</f>
        <v>10.5</v>
      </c>
      <c r="C25" s="118" t="s">
        <v>285</v>
      </c>
      <c r="D25" s="58" t="s">
        <v>286</v>
      </c>
      <c r="E25" s="36" t="s">
        <v>336</v>
      </c>
    </row>
    <row r="26" spans="1:5" ht="50.15" customHeight="1" x14ac:dyDescent="0.35">
      <c r="A26" s="117" t="s">
        <v>287</v>
      </c>
      <c r="B26" s="133">
        <f>'Phase 2 Kindergarten'!E49</f>
        <v>21.5</v>
      </c>
      <c r="C26" s="118" t="s">
        <v>288</v>
      </c>
      <c r="D26" s="58" t="s">
        <v>289</v>
      </c>
      <c r="E26" s="36" t="s">
        <v>336</v>
      </c>
    </row>
    <row r="27" spans="1:5" ht="50.15" customHeight="1" x14ac:dyDescent="0.35">
      <c r="A27" s="117" t="s">
        <v>290</v>
      </c>
      <c r="B27" s="93">
        <f>'Phase 2 Kindergarten'!E65</f>
        <v>11</v>
      </c>
      <c r="C27" s="118" t="s">
        <v>291</v>
      </c>
      <c r="D27" s="58" t="s">
        <v>292</v>
      </c>
      <c r="E27" s="36" t="s">
        <v>336</v>
      </c>
    </row>
    <row r="28" spans="1:5" ht="50.15" customHeight="1" x14ac:dyDescent="0.35">
      <c r="A28" s="117" t="s">
        <v>293</v>
      </c>
      <c r="B28" s="93">
        <f>'Phase 2 Kindergarten'!E79</f>
        <v>9</v>
      </c>
      <c r="C28" s="118" t="s">
        <v>294</v>
      </c>
      <c r="D28" s="58" t="s">
        <v>295</v>
      </c>
      <c r="E28" s="36" t="s">
        <v>336</v>
      </c>
    </row>
    <row r="29" spans="1:5" ht="25" customHeight="1" x14ac:dyDescent="0.35">
      <c r="A29" s="119"/>
      <c r="B29" s="120"/>
      <c r="C29" s="120"/>
      <c r="D29" s="121" t="s">
        <v>296</v>
      </c>
      <c r="E29" s="32" t="s">
        <v>336</v>
      </c>
    </row>
    <row r="30" spans="1:5" ht="80.150000000000006" customHeight="1" thickBot="1" x14ac:dyDescent="0.4">
      <c r="A30" s="116" t="s">
        <v>297</v>
      </c>
      <c r="B30" s="34"/>
      <c r="C30" s="34"/>
      <c r="D30" s="34"/>
      <c r="E30" s="35"/>
    </row>
    <row r="31" spans="1:5" ht="15" thickBot="1" x14ac:dyDescent="0.4"/>
    <row r="32" spans="1:5" ht="30" customHeight="1" x14ac:dyDescent="0.35">
      <c r="A32" s="122" t="s">
        <v>160</v>
      </c>
      <c r="B32" s="123"/>
      <c r="C32" s="123"/>
      <c r="D32" s="123"/>
      <c r="E32" s="124"/>
    </row>
    <row r="33" spans="1:5" ht="25" customHeight="1" x14ac:dyDescent="0.35">
      <c r="A33" s="27" t="s">
        <v>274</v>
      </c>
      <c r="B33" s="125" t="s">
        <v>275</v>
      </c>
      <c r="C33" s="125"/>
      <c r="D33" s="125" t="s">
        <v>81</v>
      </c>
      <c r="E33" s="9" t="s">
        <v>283</v>
      </c>
    </row>
    <row r="34" spans="1:5" ht="50.15" customHeight="1" x14ac:dyDescent="0.35">
      <c r="A34" s="117" t="s">
        <v>284</v>
      </c>
      <c r="B34" s="133">
        <f>'Phase 2 First Grade'!E20</f>
        <v>10.5</v>
      </c>
      <c r="C34" s="118" t="s">
        <v>291</v>
      </c>
      <c r="D34" s="58" t="s">
        <v>298</v>
      </c>
      <c r="E34" s="36" t="s">
        <v>336</v>
      </c>
    </row>
    <row r="35" spans="1:5" ht="50.15" customHeight="1" x14ac:dyDescent="0.35">
      <c r="A35" s="117" t="s">
        <v>287</v>
      </c>
      <c r="B35" s="133">
        <f>'Phase 2 First Grade'!E43</f>
        <v>17</v>
      </c>
      <c r="C35" s="118" t="s">
        <v>299</v>
      </c>
      <c r="D35" s="58" t="s">
        <v>300</v>
      </c>
      <c r="E35" s="36" t="s">
        <v>336</v>
      </c>
    </row>
    <row r="36" spans="1:5" ht="50.15" customHeight="1" x14ac:dyDescent="0.35">
      <c r="A36" s="117" t="s">
        <v>290</v>
      </c>
      <c r="B36" s="93">
        <f>'Phase 2 First Grade'!E58</f>
        <v>10</v>
      </c>
      <c r="C36" s="118" t="s">
        <v>301</v>
      </c>
      <c r="D36" s="58" t="s">
        <v>302</v>
      </c>
      <c r="E36" s="36" t="s">
        <v>336</v>
      </c>
    </row>
    <row r="37" spans="1:5" ht="50.15" customHeight="1" x14ac:dyDescent="0.35">
      <c r="A37" s="117" t="s">
        <v>303</v>
      </c>
      <c r="B37" s="93">
        <f>'Phase 2 First Grade'!E69</f>
        <v>6</v>
      </c>
      <c r="C37" s="118" t="s">
        <v>304</v>
      </c>
      <c r="D37" s="58" t="s">
        <v>305</v>
      </c>
      <c r="E37" s="36" t="s">
        <v>336</v>
      </c>
    </row>
    <row r="38" spans="1:5" ht="50.15" customHeight="1" x14ac:dyDescent="0.35">
      <c r="A38" s="117" t="s">
        <v>306</v>
      </c>
      <c r="B38" s="93">
        <f>'Phase 2 First Grade'!E87</f>
        <v>13</v>
      </c>
      <c r="C38" s="118" t="s">
        <v>307</v>
      </c>
      <c r="D38" s="58" t="s">
        <v>308</v>
      </c>
      <c r="E38" s="36" t="s">
        <v>336</v>
      </c>
    </row>
    <row r="39" spans="1:5" ht="25" customHeight="1" x14ac:dyDescent="0.35">
      <c r="A39" s="119"/>
      <c r="B39" s="120"/>
      <c r="C39" s="120"/>
      <c r="D39" s="134" t="s">
        <v>296</v>
      </c>
      <c r="E39" s="32" t="s">
        <v>336</v>
      </c>
    </row>
    <row r="40" spans="1:5" ht="80.150000000000006" customHeight="1" thickBot="1" x14ac:dyDescent="0.4">
      <c r="A40" s="132" t="s">
        <v>297</v>
      </c>
      <c r="B40" s="34"/>
      <c r="C40" s="34"/>
      <c r="D40" s="34"/>
      <c r="E40" s="35"/>
    </row>
    <row r="41" spans="1:5" ht="15" thickBot="1" x14ac:dyDescent="0.4"/>
    <row r="42" spans="1:5" ht="30" customHeight="1" x14ac:dyDescent="0.35">
      <c r="A42" s="122" t="s">
        <v>200</v>
      </c>
      <c r="B42" s="123"/>
      <c r="C42" s="123"/>
      <c r="D42" s="123"/>
      <c r="E42" s="124"/>
    </row>
    <row r="43" spans="1:5" ht="25" customHeight="1" x14ac:dyDescent="0.35">
      <c r="A43" s="27" t="s">
        <v>274</v>
      </c>
      <c r="B43" s="125" t="s">
        <v>275</v>
      </c>
      <c r="C43" s="125"/>
      <c r="D43" s="125" t="s">
        <v>81</v>
      </c>
      <c r="E43" s="9" t="s">
        <v>283</v>
      </c>
    </row>
    <row r="44" spans="1:5" ht="50.15" customHeight="1" x14ac:dyDescent="0.35">
      <c r="A44" s="117" t="s">
        <v>309</v>
      </c>
      <c r="B44" s="93">
        <f>'Phase 2 Second Grade'!E27</f>
        <v>17</v>
      </c>
      <c r="C44" s="118" t="s">
        <v>299</v>
      </c>
      <c r="D44" s="58" t="s">
        <v>300</v>
      </c>
      <c r="E44" s="36" t="s">
        <v>336</v>
      </c>
    </row>
    <row r="45" spans="1:5" ht="50.15" customHeight="1" x14ac:dyDescent="0.35">
      <c r="A45" s="117" t="s">
        <v>310</v>
      </c>
      <c r="B45" s="93">
        <f>'Phase 2 Second Grade'!E45</f>
        <v>12.5</v>
      </c>
      <c r="C45" s="118" t="s">
        <v>307</v>
      </c>
      <c r="D45" s="58" t="s">
        <v>311</v>
      </c>
      <c r="E45" s="36" t="s">
        <v>336</v>
      </c>
    </row>
    <row r="46" spans="1:5" ht="50.15" customHeight="1" x14ac:dyDescent="0.35">
      <c r="A46" s="117" t="s">
        <v>312</v>
      </c>
      <c r="B46" s="93">
        <f>'Phase 2 Second Grade'!E56</f>
        <v>5.5</v>
      </c>
      <c r="C46" s="118" t="s">
        <v>304</v>
      </c>
      <c r="D46" s="58" t="s">
        <v>305</v>
      </c>
      <c r="E46" s="36" t="s">
        <v>336</v>
      </c>
    </row>
    <row r="47" spans="1:5" ht="50.15" customHeight="1" x14ac:dyDescent="0.35">
      <c r="A47" s="131" t="s">
        <v>313</v>
      </c>
      <c r="B47" s="93">
        <f>'Phase 2 Second Grade'!E73</f>
        <v>12</v>
      </c>
      <c r="C47" s="118" t="s">
        <v>285</v>
      </c>
      <c r="D47" s="58" t="s">
        <v>286</v>
      </c>
      <c r="E47" s="36" t="s">
        <v>336</v>
      </c>
    </row>
    <row r="48" spans="1:5" ht="25" customHeight="1" x14ac:dyDescent="0.35">
      <c r="A48" s="119"/>
      <c r="B48" s="120"/>
      <c r="C48" s="120"/>
      <c r="D48" s="121" t="s">
        <v>296</v>
      </c>
      <c r="E48" s="32" t="s">
        <v>336</v>
      </c>
    </row>
    <row r="49" spans="1:5" ht="80.150000000000006" customHeight="1" thickBot="1" x14ac:dyDescent="0.4">
      <c r="A49" s="116" t="s">
        <v>297</v>
      </c>
      <c r="B49" s="34"/>
      <c r="C49" s="34"/>
      <c r="D49" s="34"/>
      <c r="E49" s="35"/>
    </row>
    <row r="50" spans="1:5" ht="14.5" customHeight="1" thickBot="1" x14ac:dyDescent="0.4"/>
    <row r="51" spans="1:5" ht="30" customHeight="1" x14ac:dyDescent="0.35">
      <c r="A51" s="122" t="s">
        <v>314</v>
      </c>
      <c r="B51" s="123"/>
      <c r="C51" s="123"/>
      <c r="D51" s="123"/>
      <c r="E51" s="124"/>
    </row>
    <row r="52" spans="1:5" ht="25" customHeight="1" x14ac:dyDescent="0.35">
      <c r="A52" s="27" t="s">
        <v>274</v>
      </c>
      <c r="B52" s="130" t="s">
        <v>275</v>
      </c>
      <c r="C52" s="130"/>
      <c r="D52" s="125" t="s">
        <v>81</v>
      </c>
      <c r="E52" s="9" t="s">
        <v>283</v>
      </c>
    </row>
    <row r="53" spans="1:5" ht="50.15" customHeight="1" x14ac:dyDescent="0.35">
      <c r="A53" s="119" t="s">
        <v>309</v>
      </c>
      <c r="B53" s="126">
        <f>'Phase 2 Third Grade'!E27</f>
        <v>17</v>
      </c>
      <c r="C53" s="118" t="s">
        <v>299</v>
      </c>
      <c r="D53" s="127" t="s">
        <v>315</v>
      </c>
      <c r="E53" s="36" t="s">
        <v>336</v>
      </c>
    </row>
    <row r="54" spans="1:5" ht="50.15" customHeight="1" x14ac:dyDescent="0.35">
      <c r="A54" s="119" t="s">
        <v>310</v>
      </c>
      <c r="B54" s="126">
        <f>'Phase 2 Third Grade'!E46</f>
        <v>13.5</v>
      </c>
      <c r="C54" s="128" t="s">
        <v>316</v>
      </c>
      <c r="D54" s="127" t="s">
        <v>317</v>
      </c>
      <c r="E54" s="36" t="s">
        <v>336</v>
      </c>
    </row>
    <row r="55" spans="1:5" ht="50.15" customHeight="1" x14ac:dyDescent="0.35">
      <c r="A55" s="119" t="s">
        <v>318</v>
      </c>
      <c r="B55" s="126">
        <f>'Phase 2 Third Grade'!E57</f>
        <v>6</v>
      </c>
      <c r="C55" s="128" t="s">
        <v>304</v>
      </c>
      <c r="D55" s="127" t="s">
        <v>305</v>
      </c>
      <c r="E55" s="36" t="s">
        <v>336</v>
      </c>
    </row>
    <row r="56" spans="1:5" ht="50.15" customHeight="1" x14ac:dyDescent="0.35">
      <c r="A56" s="119" t="s">
        <v>313</v>
      </c>
      <c r="B56" s="93">
        <f>'Phase 2 Third Grade'!E76</f>
        <v>14</v>
      </c>
      <c r="C56" s="128" t="s">
        <v>316</v>
      </c>
      <c r="D56" s="127" t="s">
        <v>319</v>
      </c>
      <c r="E56" s="36" t="s">
        <v>336</v>
      </c>
    </row>
    <row r="57" spans="1:5" ht="25" customHeight="1" x14ac:dyDescent="0.35">
      <c r="A57" s="119"/>
      <c r="B57" s="129"/>
      <c r="C57" s="129"/>
      <c r="D57" s="121" t="s">
        <v>296</v>
      </c>
      <c r="E57" s="21" t="s">
        <v>336</v>
      </c>
    </row>
    <row r="58" spans="1:5" ht="80.150000000000006" customHeight="1" thickBot="1" x14ac:dyDescent="0.4">
      <c r="A58" s="116" t="s">
        <v>297</v>
      </c>
      <c r="B58" s="34"/>
      <c r="C58" s="34"/>
      <c r="D58" s="34"/>
      <c r="E58" s="35"/>
    </row>
    <row r="59" spans="1:5" ht="15" thickBot="1" x14ac:dyDescent="0.4"/>
    <row r="60" spans="1:5" ht="30" customHeight="1" x14ac:dyDescent="0.35">
      <c r="A60" s="122" t="s">
        <v>320</v>
      </c>
      <c r="B60" s="123"/>
      <c r="C60" s="123"/>
      <c r="D60" s="123"/>
      <c r="E60" s="124"/>
    </row>
    <row r="61" spans="1:5" ht="25" customHeight="1" x14ac:dyDescent="0.35">
      <c r="A61" s="27" t="s">
        <v>274</v>
      </c>
      <c r="B61" s="125" t="s">
        <v>275</v>
      </c>
      <c r="C61" s="125"/>
      <c r="D61" s="125" t="s">
        <v>81</v>
      </c>
      <c r="E61" s="9" t="s">
        <v>283</v>
      </c>
    </row>
    <row r="62" spans="1:5" ht="50.15" customHeight="1" x14ac:dyDescent="0.35">
      <c r="A62" s="117" t="s">
        <v>320</v>
      </c>
      <c r="B62" s="93">
        <f>'Usability, Professional Dev.'!E14</f>
        <v>4.5</v>
      </c>
      <c r="C62" s="118" t="s">
        <v>321</v>
      </c>
      <c r="D62" s="58" t="s">
        <v>322</v>
      </c>
      <c r="E62" s="36" t="s">
        <v>336</v>
      </c>
    </row>
    <row r="63" spans="1:5" ht="25" customHeight="1" x14ac:dyDescent="0.35">
      <c r="A63" s="119"/>
      <c r="B63" s="120"/>
      <c r="C63" s="120"/>
      <c r="D63" s="121" t="s">
        <v>107</v>
      </c>
      <c r="E63" s="32" t="s">
        <v>336</v>
      </c>
    </row>
    <row r="64" spans="1:5" ht="80.150000000000006" customHeight="1" thickBot="1" x14ac:dyDescent="0.4">
      <c r="A64" s="116" t="s">
        <v>297</v>
      </c>
      <c r="B64" s="34"/>
      <c r="C64" s="34"/>
      <c r="D64" s="34"/>
      <c r="E64" s="35"/>
    </row>
    <row r="65" spans="1:5" ht="15" thickBot="1" x14ac:dyDescent="0.4"/>
    <row r="66" spans="1:5" ht="30" customHeight="1" x14ac:dyDescent="0.35">
      <c r="A66" s="122" t="s">
        <v>323</v>
      </c>
      <c r="B66" s="123"/>
      <c r="C66" s="123"/>
      <c r="D66" s="123"/>
      <c r="E66" s="124"/>
    </row>
    <row r="67" spans="1:5" ht="74.150000000000006" customHeight="1" x14ac:dyDescent="0.35">
      <c r="A67" s="27" t="s">
        <v>274</v>
      </c>
      <c r="B67" s="125" t="s">
        <v>275</v>
      </c>
      <c r="C67" s="125"/>
      <c r="D67" s="125" t="s">
        <v>324</v>
      </c>
      <c r="E67" s="9" t="s">
        <v>283</v>
      </c>
    </row>
    <row r="68" spans="1:5" ht="50.15" customHeight="1" x14ac:dyDescent="0.35">
      <c r="A68" s="117" t="s">
        <v>325</v>
      </c>
      <c r="B68" s="93">
        <f>'Usability, Professional Dev.'!E22</f>
        <v>1</v>
      </c>
      <c r="C68" s="118" t="s">
        <v>326</v>
      </c>
      <c r="D68" s="58" t="s">
        <v>327</v>
      </c>
      <c r="E68" s="36" t="s">
        <v>339</v>
      </c>
    </row>
    <row r="69" spans="1:5" ht="30" customHeight="1" x14ac:dyDescent="0.35">
      <c r="A69" s="119"/>
      <c r="B69" s="120"/>
      <c r="C69" s="120"/>
      <c r="D69" s="121" t="s">
        <v>107</v>
      </c>
      <c r="E69" s="32" t="s">
        <v>339</v>
      </c>
    </row>
    <row r="70" spans="1:5" ht="80.150000000000006" customHeight="1" thickBot="1" x14ac:dyDescent="0.4">
      <c r="A70" s="116" t="s">
        <v>297</v>
      </c>
      <c r="B70" s="34"/>
      <c r="C70" s="34"/>
      <c r="D70" s="34"/>
      <c r="E70" s="35"/>
    </row>
  </sheetData>
  <sheetProtection algorithmName="SHA-512" hashValue="2ddQWvnfcMQveirhhXMKOf2iCOfj/7pHUmlnhJ9GIHDE9njFJiAO+kHD8BmAExyeXQkyBiaJFpHnynYCC4gHBA==" saltValue="S05Wx0G00pw/SIhV1D/ps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41645ACF207C40A9AC68552812CF56" ma:contentTypeVersion="2" ma:contentTypeDescription="Create a new document." ma:contentTypeScope="" ma:versionID="9ec4d3f5ab89e04f5f8ba8caf6b07282">
  <xsd:schema xmlns:xsd="http://www.w3.org/2001/XMLSchema" xmlns:xs="http://www.w3.org/2001/XMLSchema" xmlns:p="http://schemas.microsoft.com/office/2006/metadata/properties" xmlns:ns2="00f509a9-c32d-4da3-8aae-24aafb2d4278" targetNamespace="http://schemas.microsoft.com/office/2006/metadata/properties" ma:root="true" ma:fieldsID="943e8245bdb730a68679fddd8577faa1" ns2:_="">
    <xsd:import namespace="00f509a9-c32d-4da3-8aae-24aafb2d427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509a9-c32d-4da3-8aae-24aafb2d4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F2ED3F-82E0-426A-B841-0B534FACCE3D}">
  <ds:schemaRefs>
    <ds:schemaRef ds:uri="http://schemas.microsoft.com/sharepoint/v3/contenttype/forms"/>
  </ds:schemaRefs>
</ds:datastoreItem>
</file>

<file path=customXml/itemProps2.xml><?xml version="1.0" encoding="utf-8"?>
<ds:datastoreItem xmlns:ds="http://schemas.openxmlformats.org/officeDocument/2006/customXml" ds:itemID="{D2ADBB93-2A77-4D8D-B3F5-E938EC8105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CF1252E-2813-45CC-A627-3401C0C92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509a9-c32d-4da3-8aae-24aafb2d4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2020-01-29T22:20:11Z</dcterms:created>
  <dcterms:modified xsi:type="dcterms:W3CDTF">2022-03-14T20:13:48Z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0x0101004441645ACF207C40A9AC68552812CF56</vt:lpwstr>
  </property>
</Properties>
</file>