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xceptional Students Services Unit\Data Collections DSU\Indicator Reports to OSEP\Indicators Reported in Feb 2017(FFY2015)\Ind 7 - Preschool Skills\"/>
    </mc:Choice>
  </mc:AlternateContent>
  <bookViews>
    <workbookView xWindow="0" yWindow="48" windowWidth="15360" windowHeight="769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Sheet1!$A$1:$I$66</definedName>
    <definedName name="_xlnm.Print_Titles" localSheetId="0">Sheet1!$1:$3</definedName>
  </definedNames>
  <calcPr calcId="152511" concurrentCalc="0"/>
</workbook>
</file>

<file path=xl/calcChain.xml><?xml version="1.0" encoding="utf-8"?>
<calcChain xmlns="http://schemas.openxmlformats.org/spreadsheetml/2006/main">
  <c r="D21" i="1" l="1"/>
  <c r="D9" i="1"/>
  <c r="C4" i="1"/>
  <c r="C5" i="1"/>
  <c r="C6" i="1"/>
  <c r="C7" i="1"/>
  <c r="C8" i="1"/>
  <c r="C9" i="1"/>
  <c r="C12" i="1"/>
  <c r="C14" i="1"/>
  <c r="C15" i="1"/>
  <c r="C16" i="1"/>
  <c r="C17" i="1"/>
  <c r="C18" i="1"/>
  <c r="C19" i="1"/>
  <c r="C21" i="1"/>
  <c r="C22" i="1"/>
  <c r="C23" i="1"/>
  <c r="C24" i="1"/>
  <c r="C25" i="1"/>
  <c r="C26" i="1"/>
  <c r="C27" i="1"/>
  <c r="C28" i="1"/>
  <c r="C30" i="1"/>
  <c r="C32" i="1"/>
  <c r="C33" i="1"/>
  <c r="C34" i="1"/>
  <c r="C36" i="1"/>
  <c r="C38" i="1"/>
  <c r="C39" i="1"/>
  <c r="C40" i="1"/>
  <c r="C41" i="1"/>
  <c r="C42" i="1"/>
  <c r="C43" i="1"/>
  <c r="C44" i="1"/>
  <c r="C45" i="1"/>
  <c r="H4" i="1"/>
  <c r="H5" i="1"/>
  <c r="H6" i="1"/>
  <c r="H8" i="1"/>
  <c r="H9" i="1"/>
  <c r="H12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30" i="1"/>
  <c r="H32" i="1"/>
  <c r="H33" i="1"/>
  <c r="H34" i="1"/>
  <c r="H36" i="1"/>
  <c r="H38" i="1"/>
  <c r="H39" i="1"/>
  <c r="H40" i="1"/>
  <c r="H41" i="1"/>
  <c r="H42" i="1"/>
  <c r="H43" i="1"/>
  <c r="H44" i="1"/>
  <c r="H45" i="1"/>
  <c r="D4" i="1"/>
  <c r="D5" i="1"/>
  <c r="D6" i="1"/>
  <c r="D8" i="1"/>
  <c r="D12" i="1"/>
  <c r="D14" i="1"/>
  <c r="D15" i="1"/>
  <c r="D16" i="1"/>
  <c r="D18" i="1"/>
  <c r="D19" i="1"/>
  <c r="D22" i="1"/>
  <c r="D23" i="1"/>
  <c r="D24" i="1"/>
  <c r="D25" i="1"/>
  <c r="D26" i="1"/>
  <c r="D27" i="1"/>
  <c r="D28" i="1"/>
  <c r="D30" i="1"/>
  <c r="D32" i="1"/>
  <c r="D33" i="1"/>
  <c r="D34" i="1"/>
  <c r="D36" i="1"/>
  <c r="D38" i="1"/>
  <c r="D39" i="1"/>
  <c r="D40" i="1"/>
  <c r="D41" i="1"/>
  <c r="D42" i="1"/>
  <c r="D43" i="1"/>
  <c r="D44" i="1"/>
  <c r="D45" i="1"/>
  <c r="F4" i="1"/>
  <c r="F5" i="1"/>
  <c r="F6" i="1"/>
  <c r="F8" i="1"/>
  <c r="F9" i="1"/>
  <c r="F12" i="1"/>
  <c r="F14" i="1"/>
  <c r="F15" i="1"/>
  <c r="F16" i="1"/>
  <c r="F18" i="1"/>
  <c r="F19" i="1"/>
  <c r="F21" i="1"/>
  <c r="F22" i="1"/>
  <c r="F23" i="1"/>
  <c r="F24" i="1"/>
  <c r="F25" i="1"/>
  <c r="F26" i="1"/>
  <c r="F27" i="1"/>
  <c r="F28" i="1"/>
  <c r="F30" i="1"/>
  <c r="F32" i="1"/>
  <c r="F33" i="1"/>
  <c r="F34" i="1"/>
  <c r="F36" i="1"/>
  <c r="F38" i="1"/>
  <c r="F39" i="1"/>
  <c r="F40" i="1"/>
  <c r="F41" i="1"/>
  <c r="F42" i="1"/>
  <c r="F43" i="1"/>
  <c r="F44" i="1"/>
  <c r="F45" i="1"/>
  <c r="G4" i="1"/>
  <c r="G5" i="1"/>
  <c r="G6" i="1"/>
  <c r="G8" i="1"/>
  <c r="G9" i="1"/>
  <c r="G12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30" i="1"/>
  <c r="G32" i="1"/>
  <c r="G33" i="1"/>
  <c r="G34" i="1"/>
  <c r="G36" i="1"/>
  <c r="G38" i="1"/>
  <c r="G39" i="1"/>
  <c r="G40" i="1"/>
  <c r="G41" i="1"/>
  <c r="G42" i="1"/>
  <c r="G43" i="1"/>
  <c r="G44" i="1"/>
  <c r="G45" i="1"/>
  <c r="E4" i="1"/>
  <c r="E5" i="1"/>
  <c r="E6" i="1"/>
  <c r="E8" i="1"/>
  <c r="E9" i="1"/>
  <c r="E12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30" i="1"/>
  <c r="E32" i="1"/>
  <c r="E33" i="1"/>
  <c r="E34" i="1"/>
  <c r="E36" i="1"/>
  <c r="E38" i="1"/>
  <c r="E39" i="1"/>
  <c r="E40" i="1"/>
  <c r="E41" i="1"/>
  <c r="E42" i="1"/>
  <c r="E43" i="1"/>
  <c r="E44" i="1"/>
  <c r="E45" i="1"/>
  <c r="I4" i="1"/>
  <c r="I5" i="1"/>
  <c r="I6" i="1"/>
  <c r="I8" i="1"/>
  <c r="I9" i="1"/>
  <c r="I12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30" i="1"/>
  <c r="I32" i="1"/>
  <c r="I33" i="1"/>
  <c r="I34" i="1"/>
  <c r="I36" i="1"/>
  <c r="I38" i="1"/>
  <c r="I39" i="1"/>
  <c r="I40" i="1"/>
  <c r="I41" i="1"/>
  <c r="I42" i="1"/>
  <c r="I43" i="1"/>
  <c r="I44" i="1"/>
  <c r="I45" i="1"/>
</calcChain>
</file>

<file path=xl/sharedStrings.xml><?xml version="1.0" encoding="utf-8"?>
<sst xmlns="http://schemas.openxmlformats.org/spreadsheetml/2006/main" count="209" uniqueCount="140">
  <si>
    <t>N-Size</t>
  </si>
  <si>
    <t>01010</t>
  </si>
  <si>
    <t>01020</t>
  </si>
  <si>
    <t>01030</t>
  </si>
  <si>
    <t>01040</t>
  </si>
  <si>
    <t>01070</t>
  </si>
  <si>
    <t>03010</t>
  </si>
  <si>
    <t>03020</t>
  </si>
  <si>
    <t>03030</t>
  </si>
  <si>
    <t>03040</t>
  </si>
  <si>
    <t>03060</t>
  </si>
  <si>
    <t>07010</t>
  </si>
  <si>
    <t>07020</t>
  </si>
  <si>
    <t>15010</t>
  </si>
  <si>
    <t>16010</t>
  </si>
  <si>
    <t>18010</t>
  </si>
  <si>
    <t>21020</t>
  </si>
  <si>
    <t>21030</t>
  </si>
  <si>
    <t>21040</t>
  </si>
  <si>
    <t>21050</t>
  </si>
  <si>
    <t>21060</t>
  </si>
  <si>
    <t>21080</t>
  </si>
  <si>
    <t>21085</t>
  </si>
  <si>
    <t>21090</t>
  </si>
  <si>
    <t>21490</t>
  </si>
  <si>
    <t>22010</t>
  </si>
  <si>
    <t>26011</t>
  </si>
  <si>
    <t>Gunnison</t>
  </si>
  <si>
    <t>30011</t>
  </si>
  <si>
    <t>35010</t>
  </si>
  <si>
    <t>35020</t>
  </si>
  <si>
    <t>35030</t>
  </si>
  <si>
    <t>38010</t>
  </si>
  <si>
    <t>39031</t>
  </si>
  <si>
    <t>Mesa</t>
  </si>
  <si>
    <t>41010</t>
  </si>
  <si>
    <t>43010</t>
  </si>
  <si>
    <t>44020</t>
  </si>
  <si>
    <t>51010</t>
  </si>
  <si>
    <t>51020</t>
  </si>
  <si>
    <t>62040</t>
  </si>
  <si>
    <t>62050</t>
  </si>
  <si>
    <t>62060</t>
  </si>
  <si>
    <t>64043</t>
  </si>
  <si>
    <t>East Central BOCES</t>
  </si>
  <si>
    <t>64053</t>
  </si>
  <si>
    <t>Mt. Evans BOCES</t>
  </si>
  <si>
    <t>64093</t>
  </si>
  <si>
    <t>Mountain BOCES</t>
  </si>
  <si>
    <t>64103</t>
  </si>
  <si>
    <t>Northeast BOCES</t>
  </si>
  <si>
    <t>64123</t>
  </si>
  <si>
    <t>Northwest BOCES</t>
  </si>
  <si>
    <t>64133</t>
  </si>
  <si>
    <t>Pikes Peak BOCES</t>
  </si>
  <si>
    <t>64143</t>
  </si>
  <si>
    <t>San Juan BOCS</t>
  </si>
  <si>
    <t>64153</t>
  </si>
  <si>
    <t>San Luis Valley BOCES</t>
  </si>
  <si>
    <t>64160</t>
  </si>
  <si>
    <t>Santa Fe Trail BOCES</t>
  </si>
  <si>
    <t>64163</t>
  </si>
  <si>
    <t>South Central BOCES</t>
  </si>
  <si>
    <t>64193</t>
  </si>
  <si>
    <t>Southeastern BOCES</t>
  </si>
  <si>
    <t>64200</t>
  </si>
  <si>
    <t>Uncompahgre BOCS</t>
  </si>
  <si>
    <t>64203</t>
  </si>
  <si>
    <t>Centennial BOCES</t>
  </si>
  <si>
    <t>64205</t>
  </si>
  <si>
    <t>Ute Pass</t>
  </si>
  <si>
    <t>64213</t>
  </si>
  <si>
    <t>Rio Blanco BOCES</t>
  </si>
  <si>
    <t>66050</t>
  </si>
  <si>
    <t>80010</t>
  </si>
  <si>
    <t>Colorado School for the Deaf and Blind (CSDB)</t>
  </si>
  <si>
    <t>Administrative
Unit Code</t>
  </si>
  <si>
    <t>Adams 1, Mapleton</t>
  </si>
  <si>
    <t>Adams 12, Northglenn-Thornton</t>
  </si>
  <si>
    <t>Adams 14, Commerce City</t>
  </si>
  <si>
    <t>Adams 27J, Brighton</t>
  </si>
  <si>
    <t>Adams 50, Westminster</t>
  </si>
  <si>
    <t>Arapahoe 1, Englewood</t>
  </si>
  <si>
    <t>Arapahoe 2, Sheridan</t>
  </si>
  <si>
    <t>Arapahoe 5, Cherry Creek</t>
  </si>
  <si>
    <t>Arapahoe 6, Littleton</t>
  </si>
  <si>
    <t>Adams-Arapahoe 28J, Aurora</t>
  </si>
  <si>
    <t>Boulder RE1J, St. Vrain Valley</t>
  </si>
  <si>
    <t>Boulder RE2, Boulder Valley</t>
  </si>
  <si>
    <t>Delta 50(J), Delta</t>
  </si>
  <si>
    <t>Denver 1, Denver</t>
  </si>
  <si>
    <t>Douglas Re 1, Castle Rock</t>
  </si>
  <si>
    <t>El Paso 2, Harrison</t>
  </si>
  <si>
    <t>El Paso 3, Widefield</t>
  </si>
  <si>
    <t>El Paso 8, Fountain</t>
  </si>
  <si>
    <t>El Paso 11, Colorado Springs</t>
  </si>
  <si>
    <t>El Paso 12, Cheyenne Mountain</t>
  </si>
  <si>
    <t>El Paso 20, Academy</t>
  </si>
  <si>
    <t>El Paso 38, Lewis-Palmer</t>
  </si>
  <si>
    <t>El Paso 49, Falcon</t>
  </si>
  <si>
    <t>Fort Lupton/Keenesburg</t>
  </si>
  <si>
    <t>Fremont Re-1, Canon City</t>
  </si>
  <si>
    <t>Jefferson R-1, Lakewood</t>
  </si>
  <si>
    <t>Larimer R-1, Poudre</t>
  </si>
  <si>
    <t>Larimer R-2J, Thompson</t>
  </si>
  <si>
    <t>Larimer R-3, Park</t>
  </si>
  <si>
    <t>Logan Re-1, Valley</t>
  </si>
  <si>
    <t>Moffat Re 1, Craig</t>
  </si>
  <si>
    <t>Montrose Re-1J, Montrose</t>
  </si>
  <si>
    <t>Morgan Re-3, Fort Morgan</t>
  </si>
  <si>
    <t>Pueblo 60, Urban</t>
  </si>
  <si>
    <t>Pueblo 70, Rural</t>
  </si>
  <si>
    <t>Weld Re-4, Windsor</t>
  </si>
  <si>
    <t>Weld 6, Greeley</t>
  </si>
  <si>
    <t>Weld Re-5J, Johnstown</t>
  </si>
  <si>
    <t>Eagle RE50, Eagle</t>
  </si>
  <si>
    <t>Elbert C-1, Elizabeth</t>
  </si>
  <si>
    <t xml:space="preserve">Administrative Unit </t>
  </si>
  <si>
    <t>Charter School Institute</t>
  </si>
  <si>
    <t>No Data Reported</t>
  </si>
  <si>
    <t>2015-16 OSEP Indicator 7: Positive Child Outcomes
Local Report of Summary Statement Data</t>
  </si>
  <si>
    <t>80.1.%</t>
  </si>
  <si>
    <t>State Average 2015-16</t>
  </si>
  <si>
    <t>State Targets 2015-16</t>
  </si>
  <si>
    <t>N&lt;16</t>
  </si>
  <si>
    <t>No Score, N&lt;16</t>
  </si>
  <si>
    <t>n/a</t>
  </si>
  <si>
    <t>State</t>
  </si>
  <si>
    <t>Min</t>
  </si>
  <si>
    <t>Max</t>
  </si>
  <si>
    <t>Minimum Score</t>
  </si>
  <si>
    <t>Maximum Score</t>
  </si>
  <si>
    <r>
      <rPr>
        <b/>
        <sz val="16"/>
        <color theme="1"/>
        <rFont val="Calibri"/>
        <family val="2"/>
        <scheme val="minor"/>
      </rPr>
      <t>Outcome A:</t>
    </r>
    <r>
      <rPr>
        <sz val="16"/>
        <color theme="1"/>
        <rFont val="Calibri"/>
        <family val="2"/>
        <scheme val="minor"/>
      </rPr>
      <t xml:space="preserve"> Children develop positive social-emotional skills including the ability to develop positive social relationships
</t>
    </r>
    <r>
      <rPr>
        <b/>
        <sz val="16"/>
        <color theme="1"/>
        <rFont val="Calibri"/>
        <family val="2"/>
        <scheme val="minor"/>
      </rPr>
      <t xml:space="preserve">Summary Statement 1:
</t>
    </r>
    <r>
      <rPr>
        <sz val="16"/>
        <color theme="1"/>
        <rFont val="Calibri"/>
        <family val="2"/>
        <scheme val="minor"/>
      </rPr>
      <t>Of the children who entered the program below age expectations, the percent who
substantially increased their rate of growth by the time they exited the program.</t>
    </r>
  </si>
  <si>
    <r>
      <rPr>
        <b/>
        <sz val="16"/>
        <color theme="1"/>
        <rFont val="Calibri"/>
        <family val="2"/>
        <scheme val="minor"/>
      </rPr>
      <t xml:space="preserve">Outcome A: </t>
    </r>
    <r>
      <rPr>
        <sz val="16"/>
        <color theme="1"/>
        <rFont val="Calibri"/>
        <family val="2"/>
        <scheme val="minor"/>
      </rPr>
      <t xml:space="preserve">Children develop positive social-emotional skills including the ability to develop positive social relationships
</t>
    </r>
    <r>
      <rPr>
        <b/>
        <sz val="16"/>
        <color theme="1"/>
        <rFont val="Calibri"/>
        <family val="2"/>
        <scheme val="minor"/>
      </rPr>
      <t xml:space="preserve">Summary Statement 2: </t>
    </r>
    <r>
      <rPr>
        <sz val="16"/>
        <color theme="1"/>
        <rFont val="Calibri"/>
        <family val="2"/>
        <scheme val="minor"/>
      </rPr>
      <t>The percent of children who were functioning within age expectations by the time they exited the program.</t>
    </r>
  </si>
  <si>
    <r>
      <rPr>
        <b/>
        <sz val="16"/>
        <color theme="1"/>
        <rFont val="Calibri"/>
        <family val="2"/>
        <scheme val="minor"/>
      </rPr>
      <t>Outcome B:</t>
    </r>
    <r>
      <rPr>
        <sz val="16"/>
        <color theme="1"/>
        <rFont val="Calibri"/>
        <family val="2"/>
        <scheme val="minor"/>
      </rPr>
      <t xml:space="preserve"> Children acquire and use knowledge and skills including early language, communication, and early literacy skills
</t>
    </r>
    <r>
      <rPr>
        <b/>
        <sz val="16"/>
        <color theme="1"/>
        <rFont val="Calibri"/>
        <family val="2"/>
        <scheme val="minor"/>
      </rPr>
      <t xml:space="preserve">Summary Statement 2: </t>
    </r>
    <r>
      <rPr>
        <sz val="16"/>
        <color theme="1"/>
        <rFont val="Calibri"/>
        <family val="2"/>
        <scheme val="minor"/>
      </rPr>
      <t>The percent of children who were functioning within age expectations by the time they exited the program.</t>
    </r>
  </si>
  <si>
    <r>
      <rPr>
        <b/>
        <sz val="16"/>
        <color theme="1"/>
        <rFont val="Calibri"/>
        <family val="2"/>
        <scheme val="minor"/>
      </rPr>
      <t>Outcome C:</t>
    </r>
    <r>
      <rPr>
        <sz val="16"/>
        <color theme="1"/>
        <rFont val="Calibri"/>
        <family val="2"/>
        <scheme val="minor"/>
      </rPr>
      <t xml:space="preserve"> Children use appropriate behaviors to meet their needs
</t>
    </r>
    <r>
      <rPr>
        <b/>
        <sz val="16"/>
        <color theme="1"/>
        <rFont val="Calibri"/>
        <family val="2"/>
        <scheme val="minor"/>
      </rPr>
      <t xml:space="preserve">Summary Statement 1:
</t>
    </r>
    <r>
      <rPr>
        <sz val="16"/>
        <color theme="1"/>
        <rFont val="Calibri"/>
        <family val="2"/>
        <scheme val="minor"/>
      </rPr>
      <t>Of the children who entered the program below age expectations, the percent who substantially increased their rate of growth by the time they exited the program.</t>
    </r>
  </si>
  <si>
    <r>
      <rPr>
        <b/>
        <sz val="16"/>
        <color theme="1"/>
        <rFont val="Calibri"/>
        <family val="2"/>
        <scheme val="minor"/>
      </rPr>
      <t>Outcome C:</t>
    </r>
    <r>
      <rPr>
        <sz val="16"/>
        <color theme="1"/>
        <rFont val="Calibri"/>
        <family val="2"/>
        <scheme val="minor"/>
      </rPr>
      <t xml:space="preserve"> Children use appropriate behaviors to meet their needs
</t>
    </r>
    <r>
      <rPr>
        <b/>
        <sz val="16"/>
        <color theme="1"/>
        <rFont val="Calibri"/>
        <family val="2"/>
        <scheme val="minor"/>
      </rPr>
      <t xml:space="preserve">Summary Statement 2: </t>
    </r>
    <r>
      <rPr>
        <sz val="16"/>
        <color theme="1"/>
        <rFont val="Calibri"/>
        <family val="2"/>
        <scheme val="minor"/>
      </rPr>
      <t>The percent of children who were functioning within age expectations by the time they exited the program.</t>
    </r>
  </si>
  <si>
    <t>Table Header runs A3 to I3 . Table A3  to  I66</t>
  </si>
  <si>
    <t>End of table</t>
  </si>
  <si>
    <r>
      <rPr>
        <b/>
        <sz val="16"/>
        <color theme="1"/>
        <rFont val="Calibri"/>
        <family val="2"/>
        <scheme val="minor"/>
      </rPr>
      <t>Outcome B:</t>
    </r>
    <r>
      <rPr>
        <sz val="16"/>
        <color theme="1"/>
        <rFont val="Calibri"/>
        <family val="2"/>
        <scheme val="minor"/>
      </rPr>
      <t xml:space="preserve"> Children acquire and use knowledge and skills including early language, communication, and early literacy skills
</t>
    </r>
    <r>
      <rPr>
        <b/>
        <sz val="16"/>
        <color theme="1"/>
        <rFont val="Calibri"/>
        <family val="2"/>
        <scheme val="minor"/>
      </rPr>
      <t xml:space="preserve">Summary Statement 1:
</t>
    </r>
    <r>
      <rPr>
        <sz val="16"/>
        <color theme="1"/>
        <rFont val="Calibri"/>
        <family val="2"/>
        <scheme val="minor"/>
      </rPr>
      <t>Of the children who entered the program below age expectations, the percent who substantially increased their rate of growth by the time they exited the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</si>
</sst>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6" tint="0.39997558519241921"/>
      <name val="Calibri"/>
      <family val="2"/>
      <scheme val="minor"/>
    </font>
    <font>
      <sz val="16"/>
      <color theme="3" tint="0.79998168889431442"/>
      <name val="Calibri"/>
      <family val="2"/>
      <scheme val="minor"/>
    </font>
    <font>
      <sz val="16"/>
      <color theme="5" tint="0.59999389629810485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5" fontId="0" fillId="0" borderId="0" xfId="2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Border="1"/>
    <xf numFmtId="49" fontId="4" fillId="0" borderId="1" xfId="0" applyNumberFormat="1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165" fontId="4" fillId="4" borderId="1" xfId="2" applyNumberFormat="1" applyFont="1" applyFill="1" applyBorder="1" applyAlignment="1">
      <alignment horizontal="center"/>
    </xf>
    <xf numFmtId="165" fontId="4" fillId="5" borderId="1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49" fontId="4" fillId="0" borderId="1" xfId="0" applyNumberFormat="1" applyFon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3" xfId="0" applyFont="1" applyBorder="1"/>
    <xf numFmtId="0" fontId="4" fillId="0" borderId="1" xfId="0" applyFont="1" applyBorder="1" applyAlignment="1">
      <alignment horizontal="right" wrapText="1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center"/>
    </xf>
    <xf numFmtId="165" fontId="7" fillId="3" borderId="1" xfId="2" applyNumberFormat="1" applyFont="1" applyFill="1" applyBorder="1" applyAlignment="1">
      <alignment horizontal="center"/>
    </xf>
    <xf numFmtId="165" fontId="8" fillId="4" borderId="1" xfId="2" applyNumberFormat="1" applyFont="1" applyFill="1" applyBorder="1" applyAlignment="1">
      <alignment horizontal="center"/>
    </xf>
    <xf numFmtId="165" fontId="9" fillId="5" borderId="1" xfId="2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5" fillId="0" borderId="4" xfId="0" applyFont="1" applyFill="1" applyBorder="1" applyAlignment="1">
      <alignment horizontal="center"/>
    </xf>
    <xf numFmtId="165" fontId="7" fillId="3" borderId="4" xfId="2" applyNumberFormat="1" applyFont="1" applyFill="1" applyBorder="1" applyAlignment="1">
      <alignment horizontal="center"/>
    </xf>
    <xf numFmtId="165" fontId="8" fillId="4" borderId="4" xfId="2" applyNumberFormat="1" applyFont="1" applyFill="1" applyBorder="1" applyAlignment="1">
      <alignment horizontal="center"/>
    </xf>
    <xf numFmtId="165" fontId="9" fillId="5" borderId="4" xfId="2" applyNumberFormat="1" applyFont="1" applyFill="1" applyBorder="1" applyAlignment="1">
      <alignment horizontal="center"/>
    </xf>
    <xf numFmtId="165" fontId="4" fillId="3" borderId="5" xfId="2" applyNumberFormat="1" applyFont="1" applyFill="1" applyBorder="1" applyAlignment="1">
      <alignment horizontal="center" vertical="top" wrapText="1"/>
    </xf>
    <xf numFmtId="165" fontId="4" fillId="4" borderId="5" xfId="2" applyNumberFormat="1" applyFont="1" applyFill="1" applyBorder="1" applyAlignment="1">
      <alignment horizontal="center" vertical="top" wrapText="1"/>
    </xf>
    <xf numFmtId="165" fontId="4" fillId="5" borderId="5" xfId="2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 applyProtection="1">
      <alignment horizontal="left" wrapText="1"/>
      <protection locked="0"/>
    </xf>
    <xf numFmtId="0" fontId="4" fillId="0" borderId="3" xfId="0" applyFont="1" applyFill="1" applyBorder="1" applyAlignment="1">
      <alignment horizontal="center"/>
    </xf>
    <xf numFmtId="165" fontId="4" fillId="3" borderId="3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5" borderId="3" xfId="2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textRotation="90" wrapText="1"/>
    </xf>
    <xf numFmtId="49" fontId="2" fillId="2" borderId="5" xfId="0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/>
    </xf>
    <xf numFmtId="0" fontId="6" fillId="0" borderId="0" xfId="0" applyFont="1"/>
    <xf numFmtId="0" fontId="6" fillId="6" borderId="10" xfId="0" applyFont="1" applyFill="1" applyBorder="1"/>
    <xf numFmtId="0" fontId="10" fillId="0" borderId="12" xfId="0" applyFont="1" applyBorder="1"/>
    <xf numFmtId="0" fontId="2" fillId="0" borderId="12" xfId="0" applyFont="1" applyBorder="1" applyAlignment="1">
      <alignment wrapText="1"/>
    </xf>
    <xf numFmtId="0" fontId="10" fillId="0" borderId="12" xfId="0" applyFont="1" applyFill="1" applyBorder="1" applyAlignment="1">
      <alignment horizontal="center"/>
    </xf>
    <xf numFmtId="0" fontId="10" fillId="0" borderId="11" xfId="0" applyFont="1" applyBorder="1"/>
    <xf numFmtId="0" fontId="2" fillId="0" borderId="11" xfId="0" applyFont="1" applyBorder="1" applyAlignment="1">
      <alignment wrapText="1"/>
    </xf>
    <xf numFmtId="3" fontId="2" fillId="0" borderId="11" xfId="0" applyNumberFormat="1" applyFont="1" applyFill="1" applyBorder="1" applyAlignment="1">
      <alignment horizontal="center"/>
    </xf>
    <xf numFmtId="165" fontId="11" fillId="3" borderId="11" xfId="2" applyNumberFormat="1" applyFont="1" applyFill="1" applyBorder="1" applyAlignment="1">
      <alignment horizontal="center" wrapText="1"/>
    </xf>
    <xf numFmtId="165" fontId="11" fillId="4" borderId="11" xfId="2" applyNumberFormat="1" applyFont="1" applyFill="1" applyBorder="1" applyAlignment="1">
      <alignment horizontal="center"/>
    </xf>
    <xf numFmtId="165" fontId="2" fillId="5" borderId="13" xfId="0" applyNumberFormat="1" applyFont="1" applyFill="1" applyBorder="1" applyAlignment="1">
      <alignment horizontal="center" wrapText="1"/>
    </xf>
    <xf numFmtId="165" fontId="2" fillId="5" borderId="11" xfId="0" applyNumberFormat="1" applyFont="1" applyFill="1" applyBorder="1" applyAlignment="1">
      <alignment horizontal="center" wrapText="1"/>
    </xf>
    <xf numFmtId="165" fontId="12" fillId="3" borderId="3" xfId="2" applyNumberFormat="1" applyFont="1" applyFill="1" applyBorder="1" applyAlignment="1">
      <alignment horizontal="center"/>
    </xf>
    <xf numFmtId="165" fontId="12" fillId="4" borderId="3" xfId="2" applyNumberFormat="1" applyFont="1" applyFill="1" applyBorder="1" applyAlignment="1">
      <alignment horizontal="center"/>
    </xf>
    <xf numFmtId="165" fontId="12" fillId="5" borderId="3" xfId="2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%20Results%20Matter%20-%20GOLD,%20COR\OSEP\2015-16%20Indicator%207%20Materials\1%20Local%20AU%20Report%20UPDATED%20Brighton%20CEEN%20Ability%20Connection\2%20Local%20AU%20Indicator%207%202015-16%20DETAILED%20BY%20DISTRI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leDistAU-OC1"/>
      <sheetName val="SingleDistAU-OC2"/>
      <sheetName val="SingleDistAU-OC3"/>
      <sheetName val="MultiDistAU-OC1"/>
      <sheetName val="MultiDistAU-OC2"/>
      <sheetName val="MultiDistAU-OC3"/>
    </sheetNames>
    <sheetDataSet>
      <sheetData sheetId="0" refreshError="1">
        <row r="2">
          <cell r="D2" t="str">
            <v>Adams 1, Mapleton</v>
          </cell>
          <cell r="E2" t="str">
            <v>Mapleton Public Schools</v>
          </cell>
          <cell r="F2">
            <v>38</v>
          </cell>
          <cell r="G2">
            <v>0.81481481481481477</v>
          </cell>
          <cell r="H2">
            <v>0.63157894736842102</v>
          </cell>
        </row>
        <row r="3">
          <cell r="D3" t="str">
            <v>Adams 12, Northglenn-Thornton</v>
          </cell>
          <cell r="E3" t="str">
            <v>Adams 12 Five Star Schools</v>
          </cell>
          <cell r="F3">
            <v>179</v>
          </cell>
          <cell r="G3">
            <v>0.76978417266187049</v>
          </cell>
          <cell r="H3">
            <v>0.58659217877094971</v>
          </cell>
        </row>
        <row r="4">
          <cell r="D4" t="str">
            <v>Adams 14, Commerce City</v>
          </cell>
          <cell r="E4" t="str">
            <v>Adams County 14</v>
          </cell>
          <cell r="F4">
            <v>43</v>
          </cell>
          <cell r="G4">
            <v>0.6875</v>
          </cell>
          <cell r="H4">
            <v>0.67441860465116277</v>
          </cell>
        </row>
        <row r="5">
          <cell r="D5" t="str">
            <v>Adams 27J, Brighton</v>
          </cell>
          <cell r="E5" t="str">
            <v>Brighton 27J</v>
          </cell>
          <cell r="F5">
            <v>89</v>
          </cell>
          <cell r="G5">
            <v>0.7857142857142857</v>
          </cell>
          <cell r="H5">
            <v>0.7640449438202247</v>
          </cell>
        </row>
        <row r="6">
          <cell r="D6" t="str">
            <v>Adams 50, Westminster</v>
          </cell>
          <cell r="E6" t="str">
            <v>Westminster Public Schools</v>
          </cell>
          <cell r="F6">
            <v>94</v>
          </cell>
          <cell r="G6">
            <v>0.83333333333333337</v>
          </cell>
          <cell r="H6">
            <v>0.6063829787234043</v>
          </cell>
        </row>
        <row r="7">
          <cell r="D7" t="str">
            <v>Arapahoe 1, Englewood</v>
          </cell>
          <cell r="E7" t="str">
            <v>Englewood 1</v>
          </cell>
          <cell r="F7">
            <v>34</v>
          </cell>
          <cell r="G7">
            <v>1</v>
          </cell>
          <cell r="H7">
            <v>0.8529411764705882</v>
          </cell>
        </row>
        <row r="8">
          <cell r="D8" t="str">
            <v>Arapahoe 2, Sheridan</v>
          </cell>
          <cell r="E8" t="str">
            <v>Sheridan 2</v>
          </cell>
          <cell r="F8">
            <v>12</v>
          </cell>
          <cell r="G8">
            <v>0.875</v>
          </cell>
          <cell r="H8">
            <v>0.91666666666666663</v>
          </cell>
        </row>
        <row r="9">
          <cell r="D9" t="str">
            <v>Arapahoe 5, Cherry Creek</v>
          </cell>
          <cell r="E9" t="str">
            <v>Cherry Creek 5</v>
          </cell>
          <cell r="F9">
            <v>278</v>
          </cell>
          <cell r="G9">
            <v>0.85399999999999998</v>
          </cell>
          <cell r="H9">
            <v>0.63669064748201443</v>
          </cell>
        </row>
        <row r="10">
          <cell r="D10" t="str">
            <v>Arapahoe 6, Littleton</v>
          </cell>
          <cell r="E10" t="str">
            <v>Littleton 6</v>
          </cell>
          <cell r="F10">
            <v>44</v>
          </cell>
          <cell r="G10">
            <v>0.78378378378378377</v>
          </cell>
          <cell r="H10">
            <v>0.61363636363636365</v>
          </cell>
        </row>
        <row r="11">
          <cell r="D11" t="str">
            <v>Adams-Arapahoe 28J, Aurora</v>
          </cell>
          <cell r="E11" t="str">
            <v>Adams-Arapahoe 28J</v>
          </cell>
          <cell r="F11">
            <v>174</v>
          </cell>
          <cell r="G11">
            <v>0.76800000000000002</v>
          </cell>
          <cell r="H11">
            <v>0.59599999999999997</v>
          </cell>
        </row>
        <row r="12">
          <cell r="D12" t="str">
            <v>Boulder RE1J, St. Vrain Valley</v>
          </cell>
          <cell r="E12" t="str">
            <v>St Vrain Valley RE-1J</v>
          </cell>
          <cell r="F12">
            <v>196</v>
          </cell>
          <cell r="G12">
            <v>0.85981308411214952</v>
          </cell>
          <cell r="H12">
            <v>0.80612244897959184</v>
          </cell>
        </row>
        <row r="13">
          <cell r="D13" t="str">
            <v>Boulder RE2, Boulder Valley</v>
          </cell>
          <cell r="E13" t="str">
            <v>Boulder Valley RE-2</v>
          </cell>
          <cell r="F13">
            <v>151</v>
          </cell>
          <cell r="G13">
            <v>0.73451327433628322</v>
          </cell>
          <cell r="H13">
            <v>0.67549668874172186</v>
          </cell>
        </row>
        <row r="14">
          <cell r="D14" t="str">
            <v>Delta 50(J), Delta</v>
          </cell>
          <cell r="E14" t="str">
            <v>Delta County 50J</v>
          </cell>
          <cell r="F14">
            <v>29</v>
          </cell>
          <cell r="G14">
            <v>0.80769230769230771</v>
          </cell>
          <cell r="H14">
            <v>0.62068965517241381</v>
          </cell>
        </row>
        <row r="15">
          <cell r="D15" t="str">
            <v>Denver 1, Denver</v>
          </cell>
          <cell r="E15" t="str">
            <v>Denver County 1</v>
          </cell>
          <cell r="F15">
            <v>395</v>
          </cell>
          <cell r="G15">
            <v>0.76100000000000001</v>
          </cell>
          <cell r="H15">
            <v>0.65316455696202536</v>
          </cell>
        </row>
        <row r="16">
          <cell r="D16" t="str">
            <v>Douglas Re 1, Castle Rock</v>
          </cell>
          <cell r="E16" t="str">
            <v>Douglas County RE-1</v>
          </cell>
          <cell r="F16">
            <v>371</v>
          </cell>
          <cell r="G16">
            <v>0.88395904436860073</v>
          </cell>
          <cell r="H16">
            <v>0.73045822102425872</v>
          </cell>
        </row>
        <row r="17">
          <cell r="D17" t="str">
            <v>Eagle RE50, Eagle</v>
          </cell>
          <cell r="E17" t="str">
            <v>Eagle County RE-50</v>
          </cell>
          <cell r="F17">
            <v>57</v>
          </cell>
          <cell r="G17">
            <v>0.91176470588235292</v>
          </cell>
          <cell r="H17">
            <v>0.85964912280701755</v>
          </cell>
        </row>
        <row r="18">
          <cell r="D18" t="str">
            <v>Elbert C-1, Elizabeth</v>
          </cell>
          <cell r="E18" t="str">
            <v>Elizabeth C-1</v>
          </cell>
          <cell r="F18">
            <v>3</v>
          </cell>
          <cell r="G18">
            <v>1</v>
          </cell>
          <cell r="H18">
            <v>1</v>
          </cell>
        </row>
        <row r="19">
          <cell r="D19" t="str">
            <v>El Paso 2, Harrison</v>
          </cell>
          <cell r="E19" t="str">
            <v>Harrison 2</v>
          </cell>
          <cell r="F19">
            <v>54</v>
          </cell>
          <cell r="G19">
            <v>0.80555555555555558</v>
          </cell>
          <cell r="H19">
            <v>0.68518518518518523</v>
          </cell>
        </row>
        <row r="20">
          <cell r="D20" t="str">
            <v>El Paso 3, Widefield</v>
          </cell>
          <cell r="E20" t="str">
            <v>Widefield 3</v>
          </cell>
          <cell r="F20">
            <v>94</v>
          </cell>
          <cell r="G20">
            <v>0.88135593220338981</v>
          </cell>
          <cell r="H20">
            <v>0.7978723404255319</v>
          </cell>
        </row>
        <row r="21">
          <cell r="D21" t="str">
            <v>El Paso 8, Fountain</v>
          </cell>
          <cell r="E21" t="str">
            <v>Fountain 8</v>
          </cell>
          <cell r="F21">
            <v>102</v>
          </cell>
          <cell r="G21">
            <v>0.81967213114754101</v>
          </cell>
          <cell r="H21">
            <v>0.76470588235294112</v>
          </cell>
        </row>
        <row r="22">
          <cell r="D22" t="str">
            <v>El Paso 11, Colorado Springs</v>
          </cell>
          <cell r="E22" t="str">
            <v>Colorado Springs 11</v>
          </cell>
          <cell r="F22">
            <v>118</v>
          </cell>
          <cell r="G22">
            <v>0.75247524752475248</v>
          </cell>
          <cell r="H22">
            <v>0.5847457627118644</v>
          </cell>
        </row>
        <row r="23">
          <cell r="D23" t="str">
            <v>El Paso 12, Cheyenne Mountain</v>
          </cell>
          <cell r="E23" t="str">
            <v>Cheyenne Mountain 12</v>
          </cell>
          <cell r="F23">
            <v>28</v>
          </cell>
          <cell r="G23">
            <v>0.82352941176470584</v>
          </cell>
          <cell r="H23">
            <v>0.8571428571428571</v>
          </cell>
        </row>
        <row r="24">
          <cell r="D24" t="str">
            <v>El Paso 20, Academy</v>
          </cell>
          <cell r="E24" t="str">
            <v>Academy 20</v>
          </cell>
          <cell r="F24">
            <v>70</v>
          </cell>
          <cell r="G24">
            <v>0.77551020408163263</v>
          </cell>
          <cell r="H24">
            <v>0.7</v>
          </cell>
        </row>
        <row r="25">
          <cell r="D25" t="str">
            <v>El Paso 38, Lewis-Palmer</v>
          </cell>
          <cell r="E25" t="str">
            <v>Lewis-Palmer 38</v>
          </cell>
          <cell r="F25">
            <v>20</v>
          </cell>
          <cell r="G25">
            <v>0.9285714285714286</v>
          </cell>
          <cell r="H25">
            <v>0.7</v>
          </cell>
        </row>
        <row r="26">
          <cell r="D26" t="str">
            <v>El Paso 49, Falcon</v>
          </cell>
          <cell r="E26" t="str">
            <v>Falcon 49</v>
          </cell>
          <cell r="F26">
            <v>89</v>
          </cell>
          <cell r="G26">
            <v>0.83333333333333337</v>
          </cell>
          <cell r="H26">
            <v>0.6292134831460674</v>
          </cell>
        </row>
        <row r="27">
          <cell r="D27" t="str">
            <v>Fremont Re-1, Canon City</v>
          </cell>
          <cell r="E27" t="str">
            <v>Canon City RE-1</v>
          </cell>
          <cell r="F27">
            <v>57</v>
          </cell>
          <cell r="G27">
            <v>0.78378378378378377</v>
          </cell>
          <cell r="H27">
            <v>0.73684210526315785</v>
          </cell>
        </row>
        <row r="28">
          <cell r="D28" t="str">
            <v>Jefferson R-1, Lakewood</v>
          </cell>
          <cell r="E28" t="str">
            <v>Jefferson County R-1</v>
          </cell>
          <cell r="F28">
            <v>207</v>
          </cell>
          <cell r="G28">
            <v>0.73939393939393938</v>
          </cell>
          <cell r="H28">
            <v>0.60386473429951693</v>
          </cell>
        </row>
        <row r="29">
          <cell r="D29" t="str">
            <v>Larimer R-1, Poudre</v>
          </cell>
          <cell r="E29" t="str">
            <v>Poudre R-1</v>
          </cell>
          <cell r="F29">
            <v>116</v>
          </cell>
          <cell r="G29">
            <v>0.8214285714285714</v>
          </cell>
          <cell r="H29">
            <v>0.66379310344827591</v>
          </cell>
        </row>
        <row r="30">
          <cell r="D30" t="str">
            <v>Larimer R-2J, Thompson</v>
          </cell>
          <cell r="E30" t="str">
            <v>Thompson R-2J</v>
          </cell>
          <cell r="F30">
            <v>118</v>
          </cell>
          <cell r="G30">
            <v>0.8314606741573034</v>
          </cell>
          <cell r="H30">
            <v>0.72033898305084743</v>
          </cell>
        </row>
        <row r="31">
          <cell r="D31" t="str">
            <v>Larimer R-3, Park</v>
          </cell>
          <cell r="E31" t="str">
            <v>Estes Park School District R-3</v>
          </cell>
          <cell r="F31">
            <v>4</v>
          </cell>
          <cell r="G31">
            <v>1</v>
          </cell>
          <cell r="H31">
            <v>1</v>
          </cell>
        </row>
        <row r="32">
          <cell r="D32" t="str">
            <v>Logan Re-1, Valley</v>
          </cell>
          <cell r="E32" t="str">
            <v>Valley RE-1</v>
          </cell>
          <cell r="F32">
            <v>38</v>
          </cell>
          <cell r="G32">
            <v>0.69230769230769229</v>
          </cell>
          <cell r="H32">
            <v>0.55263157894736847</v>
          </cell>
        </row>
        <row r="33">
          <cell r="D33" t="str">
            <v>Moffat Re 1, Craig</v>
          </cell>
          <cell r="E33" t="str">
            <v>Moffat County RE-1</v>
          </cell>
          <cell r="F33">
            <v>24</v>
          </cell>
          <cell r="G33">
            <v>0.8571428571428571</v>
          </cell>
          <cell r="H33">
            <v>0.58333333333333337</v>
          </cell>
        </row>
        <row r="34">
          <cell r="D34" t="str">
            <v>Montrose Re-1J, Montrose</v>
          </cell>
          <cell r="E34" t="str">
            <v>Montrose County RE-1J</v>
          </cell>
          <cell r="F34">
            <v>35</v>
          </cell>
          <cell r="G34">
            <v>0.8</v>
          </cell>
          <cell r="H34">
            <v>0.65714285714285714</v>
          </cell>
        </row>
        <row r="35">
          <cell r="D35" t="str">
            <v>Morgan Re-3, Fort Morgan</v>
          </cell>
          <cell r="E35" t="str">
            <v>Fort Morgan RE-3</v>
          </cell>
          <cell r="F35">
            <v>18</v>
          </cell>
          <cell r="G35">
            <v>0.8666666666666667</v>
          </cell>
          <cell r="H35">
            <v>0.66666666666666663</v>
          </cell>
        </row>
        <row r="36">
          <cell r="D36" t="str">
            <v>Pueblo 60, Urban</v>
          </cell>
          <cell r="E36" t="str">
            <v>Pueblo City 60</v>
          </cell>
          <cell r="F36">
            <v>67</v>
          </cell>
          <cell r="G36">
            <v>0.81132075471698117</v>
          </cell>
          <cell r="H36">
            <v>0.64179104477611937</v>
          </cell>
        </row>
        <row r="37">
          <cell r="D37" t="str">
            <v>Pueblo 70, Rural</v>
          </cell>
          <cell r="E37" t="str">
            <v>Pueblo County Rural 70</v>
          </cell>
          <cell r="F37">
            <v>28</v>
          </cell>
          <cell r="G37">
            <v>0.75</v>
          </cell>
          <cell r="H37">
            <v>0.6428571428571429</v>
          </cell>
        </row>
        <row r="38">
          <cell r="D38" t="str">
            <v>Weld Re-4, Windsor</v>
          </cell>
          <cell r="E38" t="str">
            <v>Windsor RE-4</v>
          </cell>
          <cell r="F38">
            <v>48</v>
          </cell>
          <cell r="G38">
            <v>0.84615384615384615</v>
          </cell>
          <cell r="H38">
            <v>0.75</v>
          </cell>
        </row>
        <row r="39">
          <cell r="D39" t="str">
            <v>Weld Re-5J, Johnstown</v>
          </cell>
          <cell r="E39" t="str">
            <v>Johnstown-Milliken RE-5J</v>
          </cell>
          <cell r="F39">
            <v>23</v>
          </cell>
          <cell r="G39">
            <v>0.72222222222222221</v>
          </cell>
          <cell r="H39">
            <v>0.69565217391304346</v>
          </cell>
        </row>
        <row r="40">
          <cell r="D40" t="str">
            <v>Weld 6, Greeley</v>
          </cell>
          <cell r="E40" t="str">
            <v>Greeley 6</v>
          </cell>
          <cell r="F40">
            <v>78</v>
          </cell>
          <cell r="G40">
            <v>0.67241379310344829</v>
          </cell>
          <cell r="H40">
            <v>0.5</v>
          </cell>
        </row>
        <row r="41">
          <cell r="D41" t="str">
            <v>Charter School Institute</v>
          </cell>
          <cell r="E41" t="str">
            <v>Charter School Institute (CSI)</v>
          </cell>
          <cell r="F41">
            <v>3</v>
          </cell>
          <cell r="G41">
            <v>1</v>
          </cell>
          <cell r="H41">
            <v>0.66666666666666663</v>
          </cell>
        </row>
        <row r="42">
          <cell r="D42" t="str">
            <v>Colorado School for the Deaf and Blind (CSDB)</v>
          </cell>
          <cell r="E42" t="str">
            <v>Colorado School for the Deaf and Blind</v>
          </cell>
          <cell r="F42">
            <v>7</v>
          </cell>
          <cell r="G42">
            <v>0.4</v>
          </cell>
          <cell r="H42">
            <v>0.42857142857142855</v>
          </cell>
        </row>
      </sheetData>
      <sheetData sheetId="1" refreshError="1">
        <row r="2">
          <cell r="D2" t="str">
            <v>Adams 1, Mapleton</v>
          </cell>
          <cell r="E2" t="str">
            <v>Mapleton Public Schools</v>
          </cell>
          <cell r="F2">
            <v>38</v>
          </cell>
          <cell r="G2">
            <v>0.80645161290322576</v>
          </cell>
          <cell r="H2">
            <v>0.65789473684210531</v>
          </cell>
        </row>
        <row r="3">
          <cell r="D3" t="str">
            <v>Adams 12, Northglenn-Thornton</v>
          </cell>
          <cell r="E3" t="str">
            <v>Adams 12 Five Star Schools</v>
          </cell>
          <cell r="F3">
            <v>179</v>
          </cell>
          <cell r="G3">
            <v>0.77987421383647804</v>
          </cell>
          <cell r="H3">
            <v>0.63128491620111726</v>
          </cell>
        </row>
        <row r="4">
          <cell r="D4" t="str">
            <v>Adams 14, Commerce City</v>
          </cell>
          <cell r="E4" t="str">
            <v>Adams County 14</v>
          </cell>
          <cell r="F4">
            <v>43</v>
          </cell>
          <cell r="G4">
            <v>0.82758620689655171</v>
          </cell>
          <cell r="H4">
            <v>0.7441860465116279</v>
          </cell>
        </row>
        <row r="5">
          <cell r="D5" t="str">
            <v>Adams 27J, Brighton</v>
          </cell>
          <cell r="E5" t="str">
            <v>Brighton 27J</v>
          </cell>
          <cell r="F5">
            <v>89</v>
          </cell>
          <cell r="G5">
            <v>0.72699999999999998</v>
          </cell>
          <cell r="H5">
            <v>0.7640449438202247</v>
          </cell>
        </row>
        <row r="6">
          <cell r="D6" t="str">
            <v>Adams 50, Westminster</v>
          </cell>
          <cell r="E6" t="str">
            <v>Westminster Public Schools</v>
          </cell>
          <cell r="F6">
            <v>94</v>
          </cell>
          <cell r="G6">
            <v>0.78205128205128205</v>
          </cell>
          <cell r="H6">
            <v>0.54255319148936165</v>
          </cell>
        </row>
        <row r="7">
          <cell r="D7" t="str">
            <v>Arapahoe 1, Englewood</v>
          </cell>
          <cell r="E7" t="str">
            <v>Englewood 1</v>
          </cell>
          <cell r="F7">
            <v>34</v>
          </cell>
          <cell r="G7">
            <v>0.89655172413793105</v>
          </cell>
          <cell r="H7">
            <v>0.79411764705882348</v>
          </cell>
        </row>
        <row r="8">
          <cell r="D8" t="str">
            <v>Arapahoe 2, Sheridan</v>
          </cell>
          <cell r="E8" t="str">
            <v>Sheridan 2</v>
          </cell>
          <cell r="F8">
            <v>12</v>
          </cell>
          <cell r="G8">
            <v>1</v>
          </cell>
          <cell r="H8">
            <v>1</v>
          </cell>
        </row>
        <row r="9">
          <cell r="D9" t="str">
            <v>Arapahoe 5, Cherry Creek</v>
          </cell>
          <cell r="E9" t="str">
            <v>Cherry Creek 5</v>
          </cell>
          <cell r="F9">
            <v>278</v>
          </cell>
          <cell r="G9">
            <v>0.83799999999999997</v>
          </cell>
          <cell r="H9">
            <v>0.71499999999999997</v>
          </cell>
        </row>
        <row r="10">
          <cell r="D10" t="str">
            <v>Arapahoe 6, Littleton</v>
          </cell>
          <cell r="E10" t="str">
            <v>Littleton 6</v>
          </cell>
          <cell r="F10">
            <v>44</v>
          </cell>
          <cell r="G10">
            <v>0.75757575757575757</v>
          </cell>
          <cell r="H10">
            <v>0.63636363636363635</v>
          </cell>
        </row>
        <row r="11">
          <cell r="D11" t="str">
            <v>Adams-Arapahoe 28J, Aurora</v>
          </cell>
          <cell r="E11" t="str">
            <v>Adams-Arapahoe 28J</v>
          </cell>
          <cell r="F11">
            <v>174</v>
          </cell>
          <cell r="G11">
            <v>0.71499999999999997</v>
          </cell>
          <cell r="H11">
            <v>0.54900000000000004</v>
          </cell>
        </row>
        <row r="12">
          <cell r="D12" t="str">
            <v>Boulder RE1J, St. Vrain Valley</v>
          </cell>
          <cell r="E12" t="str">
            <v>St Vrain Valley RE-1J</v>
          </cell>
          <cell r="F12">
            <v>196</v>
          </cell>
          <cell r="G12">
            <v>0.90243902439024393</v>
          </cell>
          <cell r="H12">
            <v>0.81122448979591832</v>
          </cell>
        </row>
        <row r="13">
          <cell r="D13" t="str">
            <v>Boulder RE2, Boulder Valley</v>
          </cell>
          <cell r="E13" t="str">
            <v>Boulder Valley RE-2</v>
          </cell>
          <cell r="F13">
            <v>151</v>
          </cell>
          <cell r="G13">
            <v>0.76923076923076927</v>
          </cell>
          <cell r="H13">
            <v>0.70860927152317876</v>
          </cell>
        </row>
        <row r="14">
          <cell r="D14" t="str">
            <v>Delta 50(J), Delta</v>
          </cell>
          <cell r="E14" t="str">
            <v>Delta County 50J</v>
          </cell>
          <cell r="F14">
            <v>29</v>
          </cell>
          <cell r="G14">
            <v>0.81481481481481477</v>
          </cell>
          <cell r="H14">
            <v>0.62068965517241381</v>
          </cell>
        </row>
        <row r="15">
          <cell r="D15" t="str">
            <v>Denver 1, Denver</v>
          </cell>
          <cell r="E15" t="str">
            <v>Denver County 1</v>
          </cell>
          <cell r="F15">
            <v>395</v>
          </cell>
          <cell r="G15">
            <v>0.78300000000000003</v>
          </cell>
          <cell r="H15">
            <v>0.66075949367088604</v>
          </cell>
        </row>
        <row r="16">
          <cell r="D16" t="str">
            <v>Douglas Re 1, Castle Rock</v>
          </cell>
          <cell r="E16" t="str">
            <v>Douglas County RE-1</v>
          </cell>
          <cell r="F16">
            <v>371</v>
          </cell>
          <cell r="G16">
            <v>0.85984848484848486</v>
          </cell>
          <cell r="H16">
            <v>0.78167115902964956</v>
          </cell>
        </row>
        <row r="17">
          <cell r="D17" t="str">
            <v>Eagle RE50, Eagle</v>
          </cell>
          <cell r="E17" t="str">
            <v>Eagle County RE-50</v>
          </cell>
          <cell r="F17">
            <v>57</v>
          </cell>
          <cell r="G17">
            <v>0.94871794871794868</v>
          </cell>
          <cell r="H17">
            <v>0.82456140350877194</v>
          </cell>
        </row>
        <row r="18">
          <cell r="D18" t="str">
            <v>Elbert C-1, Elizabeth</v>
          </cell>
          <cell r="E18" t="str">
            <v>Elizabeth C-1</v>
          </cell>
          <cell r="F18">
            <v>3</v>
          </cell>
          <cell r="G18">
            <v>1</v>
          </cell>
          <cell r="H18">
            <v>1</v>
          </cell>
        </row>
        <row r="19">
          <cell r="D19" t="str">
            <v>El Paso 2, Harrison</v>
          </cell>
          <cell r="E19" t="str">
            <v>Harrison 2</v>
          </cell>
          <cell r="F19">
            <v>54</v>
          </cell>
          <cell r="G19">
            <v>0.76470588235294112</v>
          </cell>
          <cell r="H19">
            <v>0.68518518518518523</v>
          </cell>
        </row>
        <row r="20">
          <cell r="D20" t="str">
            <v>El Paso 3, Widefield</v>
          </cell>
          <cell r="E20" t="str">
            <v>Widefield 3</v>
          </cell>
          <cell r="F20">
            <v>94</v>
          </cell>
          <cell r="G20">
            <v>0.88571428571428568</v>
          </cell>
          <cell r="H20">
            <v>0.80851063829787229</v>
          </cell>
        </row>
        <row r="21">
          <cell r="D21" t="str">
            <v>El Paso 8, Fountain</v>
          </cell>
          <cell r="E21" t="str">
            <v>Fountain 8</v>
          </cell>
          <cell r="F21">
            <v>102</v>
          </cell>
          <cell r="G21">
            <v>0.80281690140845074</v>
          </cell>
          <cell r="H21">
            <v>0.73529411764705888</v>
          </cell>
        </row>
        <row r="22">
          <cell r="D22" t="str">
            <v>El Paso 11, Colorado Springs</v>
          </cell>
          <cell r="E22" t="str">
            <v>Colorado Springs 11</v>
          </cell>
          <cell r="F22">
            <v>118</v>
          </cell>
          <cell r="G22">
            <v>0.80392156862745101</v>
          </cell>
          <cell r="H22">
            <v>0.55932203389830504</v>
          </cell>
        </row>
        <row r="23">
          <cell r="D23" t="str">
            <v>El Paso 12, Cheyenne Mountain</v>
          </cell>
          <cell r="E23" t="str">
            <v>Cheyenne Mountain 12</v>
          </cell>
          <cell r="F23">
            <v>28</v>
          </cell>
          <cell r="G23">
            <v>0.875</v>
          </cell>
          <cell r="H23">
            <v>0.9285714285714286</v>
          </cell>
        </row>
        <row r="24">
          <cell r="D24" t="str">
            <v>El Paso 20, Academy</v>
          </cell>
          <cell r="E24" t="str">
            <v>Academy 20</v>
          </cell>
          <cell r="F24">
            <v>70</v>
          </cell>
          <cell r="G24">
            <v>0.74</v>
          </cell>
          <cell r="H24">
            <v>0.7</v>
          </cell>
        </row>
        <row r="25">
          <cell r="D25" t="str">
            <v>El Paso 38, Lewis-Palmer</v>
          </cell>
          <cell r="E25" t="str">
            <v>Lewis-Palmer 38</v>
          </cell>
          <cell r="F25">
            <v>20</v>
          </cell>
          <cell r="G25">
            <v>0.8571428571428571</v>
          </cell>
          <cell r="H25">
            <v>0.8</v>
          </cell>
        </row>
        <row r="26">
          <cell r="D26" t="str">
            <v>El Paso 49, Falcon</v>
          </cell>
          <cell r="E26" t="str">
            <v>Falcon 49</v>
          </cell>
          <cell r="F26">
            <v>89</v>
          </cell>
          <cell r="G26">
            <v>0.75757575757575757</v>
          </cell>
          <cell r="H26">
            <v>0.6853932584269663</v>
          </cell>
        </row>
        <row r="27">
          <cell r="D27" t="str">
            <v>Fremont Re-1, Canon City</v>
          </cell>
          <cell r="E27" t="str">
            <v>Canon City RE-1</v>
          </cell>
          <cell r="F27">
            <v>57</v>
          </cell>
          <cell r="G27">
            <v>0.76190476190476186</v>
          </cell>
          <cell r="H27">
            <v>0.70175438596491224</v>
          </cell>
        </row>
        <row r="28">
          <cell r="D28" t="str">
            <v>Jefferson R-1, Lakewood</v>
          </cell>
          <cell r="E28" t="str">
            <v>Jefferson County R-1</v>
          </cell>
          <cell r="F28">
            <v>207</v>
          </cell>
          <cell r="G28">
            <v>0.71084337349397586</v>
          </cell>
          <cell r="H28">
            <v>0.60386473429951693</v>
          </cell>
        </row>
        <row r="29">
          <cell r="D29" t="str">
            <v>Larimer R-1, Poudre</v>
          </cell>
          <cell r="E29" t="str">
            <v>Poudre R-1</v>
          </cell>
          <cell r="F29">
            <v>116</v>
          </cell>
          <cell r="G29">
            <v>0.8539325842696629</v>
          </cell>
          <cell r="H29">
            <v>0.66379310344827591</v>
          </cell>
        </row>
        <row r="30">
          <cell r="D30" t="str">
            <v>Larimer R-2J, Thompson</v>
          </cell>
          <cell r="E30" t="str">
            <v>Thompson R-2J</v>
          </cell>
          <cell r="F30">
            <v>118</v>
          </cell>
          <cell r="G30">
            <v>0.86746987951807231</v>
          </cell>
          <cell r="H30">
            <v>0.76271186440677963</v>
          </cell>
        </row>
        <row r="31">
          <cell r="D31" t="str">
            <v>Larimer R-3, Park</v>
          </cell>
          <cell r="E31" t="str">
            <v>Estes Park School District R-3</v>
          </cell>
          <cell r="F31">
            <v>4</v>
          </cell>
          <cell r="G31">
            <v>1</v>
          </cell>
          <cell r="H31">
            <v>1</v>
          </cell>
        </row>
        <row r="32">
          <cell r="D32" t="str">
            <v>Logan Re-1, Valley</v>
          </cell>
          <cell r="E32" t="str">
            <v>Valley RE-1</v>
          </cell>
          <cell r="F32">
            <v>38</v>
          </cell>
          <cell r="G32">
            <v>0.66666666666666663</v>
          </cell>
          <cell r="H32">
            <v>0.47368421052631576</v>
          </cell>
        </row>
        <row r="33">
          <cell r="D33" t="str">
            <v>Moffat Re 1, Craig</v>
          </cell>
          <cell r="E33" t="str">
            <v>Moffat County RE-1</v>
          </cell>
          <cell r="F33">
            <v>24</v>
          </cell>
          <cell r="G33">
            <v>0.8</v>
          </cell>
          <cell r="H33">
            <v>0.625</v>
          </cell>
        </row>
        <row r="34">
          <cell r="D34" t="str">
            <v>Montrose Re-1J, Montrose</v>
          </cell>
          <cell r="E34" t="str">
            <v>Montrose County RE-1J</v>
          </cell>
          <cell r="F34">
            <v>35</v>
          </cell>
          <cell r="G34">
            <v>0.66666666666666663</v>
          </cell>
          <cell r="H34">
            <v>0.6</v>
          </cell>
        </row>
        <row r="35">
          <cell r="D35" t="str">
            <v>Morgan Re-3, Fort Morgan</v>
          </cell>
          <cell r="E35" t="str">
            <v>Fort Morgan RE-3</v>
          </cell>
          <cell r="F35">
            <v>18</v>
          </cell>
          <cell r="G35">
            <v>0.75</v>
          </cell>
          <cell r="H35">
            <v>0.55555555555555558</v>
          </cell>
        </row>
        <row r="36">
          <cell r="D36" t="str">
            <v>Pueblo 60, Urban</v>
          </cell>
          <cell r="E36" t="str">
            <v>Pueblo City 60</v>
          </cell>
          <cell r="F36">
            <v>67</v>
          </cell>
          <cell r="G36">
            <v>0.81132075471698117</v>
          </cell>
          <cell r="H36">
            <v>0.58208955223880599</v>
          </cell>
        </row>
        <row r="37">
          <cell r="D37" t="str">
            <v>Pueblo 70, Rural</v>
          </cell>
          <cell r="E37" t="str">
            <v>Pueblo County Rural 70</v>
          </cell>
          <cell r="F37">
            <v>28</v>
          </cell>
          <cell r="G37">
            <v>0.80769230769230771</v>
          </cell>
          <cell r="H37">
            <v>0.5714285714285714</v>
          </cell>
        </row>
        <row r="38">
          <cell r="D38" t="str">
            <v>Weld Re-4, Windsor</v>
          </cell>
          <cell r="E38" t="str">
            <v>Windsor RE-4</v>
          </cell>
          <cell r="F38">
            <v>48</v>
          </cell>
          <cell r="G38">
            <v>0.82352941176470584</v>
          </cell>
          <cell r="H38">
            <v>0.85416666666666663</v>
          </cell>
        </row>
        <row r="39">
          <cell r="D39" t="str">
            <v>Weld Re-5J, Johnstown</v>
          </cell>
          <cell r="E39" t="str">
            <v>Johnstown-Milliken RE-5J</v>
          </cell>
          <cell r="F39">
            <v>23</v>
          </cell>
          <cell r="G39">
            <v>0.66666666666666663</v>
          </cell>
          <cell r="H39">
            <v>0.73913043478260865</v>
          </cell>
        </row>
        <row r="40">
          <cell r="D40" t="str">
            <v>Weld 6, Greeley</v>
          </cell>
          <cell r="E40" t="str">
            <v>Greeley 6</v>
          </cell>
          <cell r="F40">
            <v>78</v>
          </cell>
          <cell r="G40">
            <v>0.64406779661016944</v>
          </cell>
          <cell r="H40">
            <v>0.52564102564102566</v>
          </cell>
        </row>
        <row r="41">
          <cell r="D41" t="str">
            <v>Charter School Institute</v>
          </cell>
          <cell r="E41" t="str">
            <v>Charter School Institute (CSI)</v>
          </cell>
          <cell r="F41">
            <v>3</v>
          </cell>
          <cell r="G41">
            <v>1</v>
          </cell>
          <cell r="H41">
            <v>1</v>
          </cell>
        </row>
        <row r="42">
          <cell r="D42" t="str">
            <v>Colorado School for the Deaf and Blind (CSDB)</v>
          </cell>
          <cell r="E42" t="str">
            <v>Colorado School for the Deaf and Blind</v>
          </cell>
          <cell r="F42">
            <v>7</v>
          </cell>
          <cell r="G42">
            <v>0.4</v>
          </cell>
          <cell r="H42">
            <v>0.42857142857142855</v>
          </cell>
        </row>
      </sheetData>
      <sheetData sheetId="2" refreshError="1">
        <row r="2">
          <cell r="D2" t="str">
            <v>Adams 1, Mapleton</v>
          </cell>
          <cell r="E2" t="str">
            <v>Mapleton Public Schools</v>
          </cell>
          <cell r="F2">
            <v>38</v>
          </cell>
          <cell r="G2">
            <v>0.75</v>
          </cell>
          <cell r="H2">
            <v>0.73684210526315785</v>
          </cell>
        </row>
        <row r="3">
          <cell r="D3" t="str">
            <v>Adams 12, Northglenn-Thornton</v>
          </cell>
          <cell r="E3" t="str">
            <v>Adams 12 Five Star Schools</v>
          </cell>
          <cell r="F3">
            <v>179</v>
          </cell>
          <cell r="G3">
            <v>0.69387755102040816</v>
          </cell>
          <cell r="H3">
            <v>0.57541899441340782</v>
          </cell>
        </row>
        <row r="4">
          <cell r="D4" t="str">
            <v>Adams 14, Commerce City</v>
          </cell>
          <cell r="E4" t="str">
            <v>Adams County 14</v>
          </cell>
          <cell r="F4">
            <v>43</v>
          </cell>
          <cell r="G4">
            <v>0.75</v>
          </cell>
          <cell r="H4">
            <v>0.7441860465116279</v>
          </cell>
        </row>
        <row r="5">
          <cell r="D5" t="str">
            <v>Adams 27J, Brighton</v>
          </cell>
          <cell r="E5" t="str">
            <v>Brighton 27J</v>
          </cell>
          <cell r="F5">
            <v>89</v>
          </cell>
          <cell r="G5">
            <v>0.85099999999999998</v>
          </cell>
          <cell r="H5">
            <v>0.8539325842696629</v>
          </cell>
        </row>
        <row r="6">
          <cell r="D6" t="str">
            <v>Adams 50, Westminster</v>
          </cell>
          <cell r="E6" t="str">
            <v>Westminster Public Schools</v>
          </cell>
          <cell r="F6">
            <v>94</v>
          </cell>
          <cell r="G6">
            <v>0.73239436619718312</v>
          </cell>
          <cell r="H6">
            <v>0.62765957446808507</v>
          </cell>
        </row>
        <row r="7">
          <cell r="D7" t="str">
            <v>Arapahoe 1, Englewood</v>
          </cell>
          <cell r="E7" t="str">
            <v>Englewood 1</v>
          </cell>
          <cell r="F7">
            <v>34</v>
          </cell>
          <cell r="G7">
            <v>0.8571428571428571</v>
          </cell>
          <cell r="H7">
            <v>0.79411764705882348</v>
          </cell>
        </row>
        <row r="8">
          <cell r="D8" t="str">
            <v>Arapahoe 2, Sheridan</v>
          </cell>
          <cell r="E8" t="str">
            <v>Sheridan 2</v>
          </cell>
          <cell r="F8">
            <v>12</v>
          </cell>
          <cell r="G8">
            <v>0.75</v>
          </cell>
          <cell r="H8">
            <v>0.91666666666666663</v>
          </cell>
        </row>
        <row r="9">
          <cell r="D9" t="str">
            <v>Arapahoe 5, Cherry Creek</v>
          </cell>
          <cell r="E9" t="str">
            <v>Cherry Creek 5</v>
          </cell>
          <cell r="F9">
            <v>278</v>
          </cell>
          <cell r="G9">
            <v>0.76100000000000001</v>
          </cell>
          <cell r="H9">
            <v>0.68</v>
          </cell>
        </row>
        <row r="10">
          <cell r="D10" t="str">
            <v>Arapahoe 6, Littleton</v>
          </cell>
          <cell r="E10" t="str">
            <v>Littleton 6</v>
          </cell>
          <cell r="F10">
            <v>44</v>
          </cell>
          <cell r="G10">
            <v>0.5625</v>
          </cell>
          <cell r="H10">
            <v>0.52272727272727271</v>
          </cell>
        </row>
        <row r="11">
          <cell r="D11" t="str">
            <v>Adams-Arapahoe 28J, Aurora</v>
          </cell>
          <cell r="E11" t="str">
            <v>Adams-Arapahoe 28J</v>
          </cell>
          <cell r="F11">
            <v>174</v>
          </cell>
          <cell r="G11">
            <v>0.67200000000000004</v>
          </cell>
          <cell r="H11">
            <v>0.59599999999999997</v>
          </cell>
        </row>
        <row r="12">
          <cell r="D12" t="str">
            <v>Boulder RE1J, St. Vrain Valley</v>
          </cell>
          <cell r="E12" t="str">
            <v>St Vrain Valley RE-1J</v>
          </cell>
          <cell r="F12">
            <v>196</v>
          </cell>
          <cell r="G12">
            <v>0.8214285714285714</v>
          </cell>
          <cell r="H12">
            <v>0.86224489795918369</v>
          </cell>
        </row>
        <row r="13">
          <cell r="D13" t="str">
            <v>Boulder RE2, Boulder Valley</v>
          </cell>
          <cell r="E13" t="str">
            <v>Boulder Valley RE-2</v>
          </cell>
          <cell r="F13">
            <v>151</v>
          </cell>
          <cell r="G13">
            <v>0.7142857142857143</v>
          </cell>
          <cell r="H13">
            <v>0.70860927152317876</v>
          </cell>
        </row>
        <row r="14">
          <cell r="D14" t="str">
            <v>Delta 50(J), Delta</v>
          </cell>
          <cell r="E14" t="str">
            <v>Delta County 50J</v>
          </cell>
          <cell r="F14">
            <v>29</v>
          </cell>
          <cell r="G14">
            <v>0.78260869565217395</v>
          </cell>
          <cell r="H14">
            <v>0.72413793103448276</v>
          </cell>
        </row>
        <row r="15">
          <cell r="D15" t="str">
            <v>Denver 1, Denver</v>
          </cell>
          <cell r="E15" t="str">
            <v>Denver County 1</v>
          </cell>
          <cell r="F15">
            <v>395</v>
          </cell>
          <cell r="G15">
            <v>0.75471698113207553</v>
          </cell>
          <cell r="H15">
            <v>0.72911392405063291</v>
          </cell>
        </row>
        <row r="16">
          <cell r="D16" t="str">
            <v>Douglas Re 1, Castle Rock</v>
          </cell>
          <cell r="E16" t="str">
            <v>Douglas County RE-1</v>
          </cell>
          <cell r="F16">
            <v>371</v>
          </cell>
          <cell r="G16">
            <v>0.7854671280276817</v>
          </cell>
          <cell r="H16">
            <v>0.69002695417789761</v>
          </cell>
        </row>
        <row r="17">
          <cell r="D17" t="str">
            <v>Eagle RE50, Eagle</v>
          </cell>
          <cell r="E17" t="str">
            <v>Eagle County RE-50</v>
          </cell>
          <cell r="F17">
            <v>57</v>
          </cell>
          <cell r="G17">
            <v>0.9</v>
          </cell>
          <cell r="H17">
            <v>0.8771929824561403</v>
          </cell>
        </row>
        <row r="18">
          <cell r="D18" t="str">
            <v>Elbert C-1, Elizabeth</v>
          </cell>
          <cell r="E18" t="str">
            <v>Elizabeth C-1</v>
          </cell>
          <cell r="F18">
            <v>3</v>
          </cell>
          <cell r="G18">
            <v>1</v>
          </cell>
          <cell r="H18">
            <v>0.66666666666666663</v>
          </cell>
        </row>
        <row r="19">
          <cell r="D19" t="str">
            <v>El Paso 2, Harrison</v>
          </cell>
          <cell r="E19" t="str">
            <v>Harrison 2</v>
          </cell>
          <cell r="F19">
            <v>54</v>
          </cell>
          <cell r="G19">
            <v>0.71875</v>
          </cell>
          <cell r="H19">
            <v>0.66666666666666663</v>
          </cell>
        </row>
        <row r="20">
          <cell r="D20" t="str">
            <v>El Paso 3, Widefield</v>
          </cell>
          <cell r="E20" t="str">
            <v>Widefield 3</v>
          </cell>
          <cell r="F20">
            <v>94</v>
          </cell>
          <cell r="G20">
            <v>0.81818181818181823</v>
          </cell>
          <cell r="H20">
            <v>0.85106382978723405</v>
          </cell>
        </row>
        <row r="21">
          <cell r="D21" t="str">
            <v>El Paso 8, Fountain</v>
          </cell>
          <cell r="E21" t="str">
            <v>Fountain 8</v>
          </cell>
          <cell r="F21">
            <v>102</v>
          </cell>
          <cell r="G21">
            <v>0.77551020408163263</v>
          </cell>
          <cell r="H21">
            <v>0.81372549019607843</v>
          </cell>
        </row>
        <row r="22">
          <cell r="D22" t="str">
            <v>El Paso 11, Colorado Springs</v>
          </cell>
          <cell r="E22" t="str">
            <v>Colorado Springs 11</v>
          </cell>
          <cell r="F22">
            <v>118</v>
          </cell>
          <cell r="G22">
            <v>0.75862068965517238</v>
          </cell>
          <cell r="H22">
            <v>0.60169491525423724</v>
          </cell>
        </row>
        <row r="23">
          <cell r="D23" t="str">
            <v>El Paso 12, Cheyenne Mountain</v>
          </cell>
          <cell r="E23" t="str">
            <v>Cheyenne Mountain 12</v>
          </cell>
          <cell r="F23">
            <v>28</v>
          </cell>
          <cell r="G23">
            <v>0.69230769230769229</v>
          </cell>
          <cell r="H23">
            <v>0.8571428571428571</v>
          </cell>
        </row>
        <row r="24">
          <cell r="D24" t="str">
            <v>El Paso 20, Academy</v>
          </cell>
          <cell r="E24" t="str">
            <v>Academy 20</v>
          </cell>
          <cell r="F24">
            <v>70</v>
          </cell>
          <cell r="G24">
            <v>0.77777777777777779</v>
          </cell>
          <cell r="H24">
            <v>0.74285714285714288</v>
          </cell>
        </row>
        <row r="25">
          <cell r="D25" t="str">
            <v>El Paso 38, Lewis-Palmer</v>
          </cell>
          <cell r="E25" t="str">
            <v>Lewis-Palmer 38</v>
          </cell>
          <cell r="F25">
            <v>20</v>
          </cell>
          <cell r="G25">
            <v>0.84615384615384615</v>
          </cell>
          <cell r="H25">
            <v>0.65</v>
          </cell>
        </row>
        <row r="26">
          <cell r="D26" t="str">
            <v>El Paso 49, Falcon</v>
          </cell>
          <cell r="E26" t="str">
            <v>Falcon 49</v>
          </cell>
          <cell r="F26">
            <v>89</v>
          </cell>
          <cell r="G26">
            <v>0.71014492753623193</v>
          </cell>
          <cell r="H26">
            <v>0.6179775280898876</v>
          </cell>
        </row>
        <row r="27">
          <cell r="D27" t="str">
            <v>Fremont Re-1, Canon City</v>
          </cell>
          <cell r="E27" t="str">
            <v>Canon City RE-1</v>
          </cell>
          <cell r="F27">
            <v>57</v>
          </cell>
          <cell r="G27">
            <v>0.6216216216216216</v>
          </cell>
          <cell r="H27">
            <v>0.68421052631578949</v>
          </cell>
        </row>
        <row r="28">
          <cell r="D28" t="str">
            <v>Jefferson R-1, Lakewood</v>
          </cell>
          <cell r="E28" t="str">
            <v>Jefferson County R-1</v>
          </cell>
          <cell r="F28">
            <v>207</v>
          </cell>
          <cell r="G28">
            <v>0.65359477124183007</v>
          </cell>
          <cell r="H28">
            <v>0.61352657004830913</v>
          </cell>
        </row>
        <row r="29">
          <cell r="D29" t="str">
            <v>Larimer R-1, Poudre</v>
          </cell>
          <cell r="E29" t="str">
            <v>Poudre R-1</v>
          </cell>
          <cell r="F29">
            <v>116</v>
          </cell>
          <cell r="G29">
            <v>0.83333333333333337</v>
          </cell>
          <cell r="H29">
            <v>0.7068965517241379</v>
          </cell>
        </row>
        <row r="30">
          <cell r="D30" t="str">
            <v>Larimer R-2J, Thompson</v>
          </cell>
          <cell r="E30" t="str">
            <v>Thompson R-2J</v>
          </cell>
          <cell r="F30">
            <v>118</v>
          </cell>
          <cell r="G30">
            <v>0.80882352941176472</v>
          </cell>
          <cell r="H30">
            <v>0.80508474576271183</v>
          </cell>
        </row>
        <row r="31">
          <cell r="D31" t="str">
            <v>Larimer R-3, Park</v>
          </cell>
          <cell r="E31" t="str">
            <v>Estes Park School District R-3</v>
          </cell>
          <cell r="F31">
            <v>4</v>
          </cell>
          <cell r="G31">
            <v>1</v>
          </cell>
          <cell r="H31">
            <v>1</v>
          </cell>
        </row>
        <row r="32">
          <cell r="D32" t="str">
            <v>Logan Re-1, Valley</v>
          </cell>
          <cell r="E32" t="str">
            <v>Valley RE-1</v>
          </cell>
          <cell r="F32">
            <v>38</v>
          </cell>
          <cell r="G32">
            <v>0.7407407407407407</v>
          </cell>
          <cell r="H32">
            <v>0.71052631578947367</v>
          </cell>
        </row>
        <row r="33">
          <cell r="D33" t="str">
            <v>Moffat Re 1, Craig</v>
          </cell>
          <cell r="E33" t="str">
            <v>Moffat County RE-1</v>
          </cell>
          <cell r="F33">
            <v>24</v>
          </cell>
          <cell r="G33">
            <v>0.85</v>
          </cell>
          <cell r="H33">
            <v>0.66666666666666663</v>
          </cell>
        </row>
        <row r="34">
          <cell r="D34" t="str">
            <v>Montrose Re-1J, Montrose</v>
          </cell>
          <cell r="E34" t="str">
            <v>Montrose County RE-1J</v>
          </cell>
          <cell r="F34">
            <v>35</v>
          </cell>
          <cell r="G34">
            <v>0.73913043478260865</v>
          </cell>
          <cell r="H34">
            <v>0.7142857142857143</v>
          </cell>
        </row>
        <row r="35">
          <cell r="D35" t="str">
            <v>Morgan Re-3, Fort Morgan</v>
          </cell>
          <cell r="E35" t="str">
            <v>Fort Morgan RE-3</v>
          </cell>
          <cell r="F35">
            <v>18</v>
          </cell>
          <cell r="G35">
            <v>0.92307692307692313</v>
          </cell>
          <cell r="H35">
            <v>0.66666666666666663</v>
          </cell>
        </row>
        <row r="36">
          <cell r="D36" t="str">
            <v>Pueblo 60, Urban</v>
          </cell>
          <cell r="E36" t="str">
            <v>Pueblo City 60</v>
          </cell>
          <cell r="F36">
            <v>67</v>
          </cell>
          <cell r="G36">
            <v>0.83673469387755106</v>
          </cell>
          <cell r="H36">
            <v>0.73134328358208955</v>
          </cell>
        </row>
        <row r="37">
          <cell r="D37" t="str">
            <v>Pueblo 70, Rural</v>
          </cell>
          <cell r="E37" t="str">
            <v>Pueblo County Rural 70</v>
          </cell>
          <cell r="F37">
            <v>28</v>
          </cell>
          <cell r="G37">
            <v>0.76190476190476186</v>
          </cell>
          <cell r="H37">
            <v>0.75</v>
          </cell>
        </row>
        <row r="38">
          <cell r="D38" t="str">
            <v>Weld Re-4, Windsor</v>
          </cell>
          <cell r="E38" t="str">
            <v>Windsor RE-4</v>
          </cell>
          <cell r="F38">
            <v>48</v>
          </cell>
          <cell r="G38">
            <v>0.84375</v>
          </cell>
          <cell r="H38">
            <v>0.875</v>
          </cell>
        </row>
        <row r="39">
          <cell r="D39" t="str">
            <v>Weld Re-5J, Johnstown</v>
          </cell>
          <cell r="E39" t="str">
            <v>Johnstown-Milliken RE-5J</v>
          </cell>
          <cell r="F39">
            <v>23</v>
          </cell>
          <cell r="G39">
            <v>0.84615384615384615</v>
          </cell>
          <cell r="H39">
            <v>0.78260869565217395</v>
          </cell>
        </row>
        <row r="40">
          <cell r="D40" t="str">
            <v>Weld 6, Greeley</v>
          </cell>
          <cell r="E40" t="str">
            <v>Greeley 6</v>
          </cell>
          <cell r="F40">
            <v>78</v>
          </cell>
          <cell r="G40">
            <v>0.48148148148148145</v>
          </cell>
          <cell r="H40">
            <v>0.47435897435897434</v>
          </cell>
        </row>
        <row r="41">
          <cell r="D41" t="str">
            <v>Charter School Institute</v>
          </cell>
          <cell r="E41" t="str">
            <v>Charter School Institute (CSI)</v>
          </cell>
          <cell r="F41">
            <v>3</v>
          </cell>
          <cell r="G41">
            <v>0</v>
          </cell>
          <cell r="H41">
            <v>0.66666666666666663</v>
          </cell>
        </row>
        <row r="42">
          <cell r="D42" t="str">
            <v>Colorado School for the Deaf and Blind (CSDB)</v>
          </cell>
          <cell r="E42" t="str">
            <v>Colorado School for the Deaf and Blind</v>
          </cell>
          <cell r="F42">
            <v>7</v>
          </cell>
          <cell r="G42">
            <v>0.33333333333333331</v>
          </cell>
          <cell r="H42">
            <v>0.42857142857142855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sqref="A1:I1"/>
    </sheetView>
  </sheetViews>
  <sheetFormatPr defaultColWidth="0" defaultRowHeight="14.4" zeroHeight="1" x14ac:dyDescent="0.3"/>
  <cols>
    <col min="1" max="1" width="11.44140625" customWidth="1"/>
    <col min="2" max="2" width="39.44140625" style="2" customWidth="1"/>
    <col min="3" max="3" width="15.109375" style="1" bestFit="1" customWidth="1"/>
    <col min="4" max="5" width="41.109375" style="4" customWidth="1"/>
    <col min="6" max="6" width="41.109375" style="3" customWidth="1"/>
    <col min="7" max="9" width="41.109375" style="4" customWidth="1"/>
    <col min="10" max="16384" width="8.88671875" hidden="1"/>
  </cols>
  <sheetData>
    <row r="1" spans="1:9" ht="60.6" customHeight="1" thickBot="1" x14ac:dyDescent="0.35">
      <c r="A1" s="63" t="s">
        <v>120</v>
      </c>
      <c r="B1" s="64"/>
      <c r="C1" s="64"/>
      <c r="D1" s="64"/>
      <c r="E1" s="64"/>
      <c r="F1" s="64"/>
      <c r="G1" s="64"/>
      <c r="H1" s="64"/>
      <c r="I1" s="65"/>
    </row>
    <row r="2" spans="1:9" ht="12.6" customHeight="1" thickBot="1" x14ac:dyDescent="0.35">
      <c r="A2" s="49" t="s">
        <v>137</v>
      </c>
      <c r="B2" s="47"/>
      <c r="C2" s="47"/>
      <c r="D2" s="47"/>
      <c r="E2" s="47"/>
      <c r="F2" s="47"/>
      <c r="G2" s="47"/>
      <c r="H2" s="47"/>
      <c r="I2" s="47"/>
    </row>
    <row r="3" spans="1:9" ht="279.60000000000002" customHeight="1" thickBot="1" x14ac:dyDescent="0.35">
      <c r="A3" s="44" t="s">
        <v>76</v>
      </c>
      <c r="B3" s="45" t="s">
        <v>117</v>
      </c>
      <c r="C3" s="46" t="s">
        <v>0</v>
      </c>
      <c r="D3" s="36" t="s">
        <v>132</v>
      </c>
      <c r="E3" s="36" t="s">
        <v>133</v>
      </c>
      <c r="F3" s="37" t="s">
        <v>139</v>
      </c>
      <c r="G3" s="37" t="s">
        <v>134</v>
      </c>
      <c r="H3" s="38" t="s">
        <v>135</v>
      </c>
      <c r="I3" s="38" t="s">
        <v>136</v>
      </c>
    </row>
    <row r="4" spans="1:9" ht="21" x14ac:dyDescent="0.4">
      <c r="A4" s="19" t="s">
        <v>1</v>
      </c>
      <c r="B4" s="39" t="s">
        <v>77</v>
      </c>
      <c r="C4" s="40">
        <f>VLOOKUP(B4,'[1]SingleDistAU-OC1'!$D$2:$H$42,3,FALSE)</f>
        <v>38</v>
      </c>
      <c r="D4" s="41">
        <f>VLOOKUP(B4,'[1]SingleDistAU-OC1'!$D$2:$H$42,4,FALSE)</f>
        <v>0.81481481481481477</v>
      </c>
      <c r="E4" s="41">
        <f>VLOOKUP(B4,'[1]SingleDistAU-OC1'!$D$2:$H$42,5,FALSE)</f>
        <v>0.63157894736842102</v>
      </c>
      <c r="F4" s="42">
        <f>VLOOKUP($B4,'[1]SingleDistAU-OC2'!$D$2:$H$42,4,FALSE)</f>
        <v>0.80645161290322576</v>
      </c>
      <c r="G4" s="42">
        <f>VLOOKUP($B4,'[1]SingleDistAU-OC2'!$D$2:$H$42,5,FALSE)</f>
        <v>0.65789473684210531</v>
      </c>
      <c r="H4" s="43">
        <f>VLOOKUP($B4,'[1]SingleDistAU-OC3'!$D$2:$H$42,4,FALSE)</f>
        <v>0.75</v>
      </c>
      <c r="I4" s="43">
        <f>VLOOKUP($B4,'[1]SingleDistAU-OC3'!$D$2:$H$42,5,FALSE)</f>
        <v>0.73684210526315785</v>
      </c>
    </row>
    <row r="5" spans="1:9" ht="42" x14ac:dyDescent="0.4">
      <c r="A5" s="5" t="s">
        <v>2</v>
      </c>
      <c r="B5" s="6" t="s">
        <v>78</v>
      </c>
      <c r="C5" s="7">
        <f>VLOOKUP(B5,'[1]SingleDistAU-OC1'!$D$2:$H$42,3,FALSE)</f>
        <v>179</v>
      </c>
      <c r="D5" s="8">
        <f>VLOOKUP(B5,'[1]SingleDistAU-OC1'!$D$2:$H$42,4,FALSE)</f>
        <v>0.76978417266187049</v>
      </c>
      <c r="E5" s="8">
        <f>VLOOKUP(B5,'[1]SingleDistAU-OC1'!$D$2:$H$42,5,FALSE)</f>
        <v>0.58659217877094971</v>
      </c>
      <c r="F5" s="9">
        <f>VLOOKUP($B5,'[1]SingleDistAU-OC2'!$D$2:$H$42,4,FALSE)</f>
        <v>0.77987421383647804</v>
      </c>
      <c r="G5" s="9">
        <f>VLOOKUP($B5,'[1]SingleDistAU-OC2'!$D$2:$H$42,5,FALSE)</f>
        <v>0.63128491620111726</v>
      </c>
      <c r="H5" s="10">
        <f>VLOOKUP($B5,'[1]SingleDistAU-OC3'!$D$2:$H$42,4,FALSE)</f>
        <v>0.69387755102040816</v>
      </c>
      <c r="I5" s="10">
        <f>VLOOKUP($B5,'[1]SingleDistAU-OC3'!$D$2:$H$42,5,FALSE)</f>
        <v>0.57541899441340782</v>
      </c>
    </row>
    <row r="6" spans="1:9" ht="21" x14ac:dyDescent="0.4">
      <c r="A6" s="5" t="s">
        <v>3</v>
      </c>
      <c r="B6" s="11" t="s">
        <v>79</v>
      </c>
      <c r="C6" s="7">
        <f>VLOOKUP(B6,'[1]SingleDistAU-OC1'!$D$2:$H$42,3,FALSE)</f>
        <v>43</v>
      </c>
      <c r="D6" s="8">
        <f>VLOOKUP(B6,'[1]SingleDistAU-OC1'!$D$2:$H$42,4,FALSE)</f>
        <v>0.6875</v>
      </c>
      <c r="E6" s="8">
        <f>VLOOKUP(B6,'[1]SingleDistAU-OC1'!$D$2:$H$42,5,FALSE)</f>
        <v>0.67441860465116277</v>
      </c>
      <c r="F6" s="9">
        <f>VLOOKUP($B6,'[1]SingleDistAU-OC2'!$D$2:$H$42,4,FALSE)</f>
        <v>0.82758620689655171</v>
      </c>
      <c r="G6" s="9">
        <f>VLOOKUP($B6,'[1]SingleDistAU-OC2'!$D$2:$H$42,5,FALSE)</f>
        <v>0.7441860465116279</v>
      </c>
      <c r="H6" s="10">
        <f>VLOOKUP($B6,'[1]SingleDistAU-OC3'!$D$2:$H$42,4,FALSE)</f>
        <v>0.75</v>
      </c>
      <c r="I6" s="10">
        <f>VLOOKUP($B6,'[1]SingleDistAU-OC3'!$D$2:$H$42,5,FALSE)</f>
        <v>0.7441860465116279</v>
      </c>
    </row>
    <row r="7" spans="1:9" ht="21" x14ac:dyDescent="0.4">
      <c r="A7" s="5" t="s">
        <v>4</v>
      </c>
      <c r="B7" s="6" t="s">
        <v>80</v>
      </c>
      <c r="C7" s="7">
        <f>VLOOKUP(B7,'[1]SingleDistAU-OC1'!$D$2:$H$42,3,FALSE)</f>
        <v>89</v>
      </c>
      <c r="D7" s="8">
        <v>0.78600000000000003</v>
      </c>
      <c r="E7" s="8">
        <v>0.76400000000000001</v>
      </c>
      <c r="F7" s="9">
        <v>0.72699999999999998</v>
      </c>
      <c r="G7" s="9">
        <v>0.76400000000000001</v>
      </c>
      <c r="H7" s="10">
        <v>0.85099999999999998</v>
      </c>
      <c r="I7" s="10">
        <v>0.85399999999999998</v>
      </c>
    </row>
    <row r="8" spans="1:9" ht="21" x14ac:dyDescent="0.4">
      <c r="A8" s="12" t="s">
        <v>5</v>
      </c>
      <c r="B8" s="6" t="s">
        <v>81</v>
      </c>
      <c r="C8" s="7">
        <f>VLOOKUP(B8,'[1]SingleDistAU-OC1'!$D$2:$H$42,3,FALSE)</f>
        <v>94</v>
      </c>
      <c r="D8" s="8">
        <f>VLOOKUP(B8,'[1]SingleDistAU-OC1'!$D$2:$H$42,4,FALSE)</f>
        <v>0.83333333333333337</v>
      </c>
      <c r="E8" s="8">
        <f>VLOOKUP(B8,'[1]SingleDistAU-OC1'!$D$2:$H$42,5,FALSE)</f>
        <v>0.6063829787234043</v>
      </c>
      <c r="F8" s="9">
        <f>VLOOKUP($B8,'[1]SingleDistAU-OC2'!$D$2:$H$42,4,FALSE)</f>
        <v>0.78205128205128205</v>
      </c>
      <c r="G8" s="9">
        <f>VLOOKUP($B8,'[1]SingleDistAU-OC2'!$D$2:$H$42,5,FALSE)</f>
        <v>0.54255319148936165</v>
      </c>
      <c r="H8" s="10">
        <f>VLOOKUP($B8,'[1]SingleDistAU-OC3'!$D$2:$H$42,4,FALSE)</f>
        <v>0.73239436619718312</v>
      </c>
      <c r="I8" s="10">
        <f>VLOOKUP($B8,'[1]SingleDistAU-OC3'!$D$2:$H$42,5,FALSE)</f>
        <v>0.62765957446808507</v>
      </c>
    </row>
    <row r="9" spans="1:9" ht="21" x14ac:dyDescent="0.4">
      <c r="A9" s="5" t="s">
        <v>6</v>
      </c>
      <c r="B9" s="6" t="s">
        <v>82</v>
      </c>
      <c r="C9" s="7">
        <f>VLOOKUP(B9,'[1]SingleDistAU-OC1'!$D$2:$H$42,3,FALSE)</f>
        <v>34</v>
      </c>
      <c r="D9" s="8">
        <f>VLOOKUP(B9,'[1]SingleDistAU-OC1'!$D$2:$H$42,4,FALSE)</f>
        <v>1</v>
      </c>
      <c r="E9" s="8">
        <f>VLOOKUP(B9,'[1]SingleDistAU-OC1'!$D$2:$H$42,5,FALSE)</f>
        <v>0.8529411764705882</v>
      </c>
      <c r="F9" s="9">
        <f>VLOOKUP($B9,'[1]SingleDistAU-OC2'!$D$2:$H$42,4,FALSE)</f>
        <v>0.89655172413793105</v>
      </c>
      <c r="G9" s="9">
        <f>VLOOKUP($B9,'[1]SingleDistAU-OC2'!$D$2:$H$42,5,FALSE)</f>
        <v>0.79411764705882348</v>
      </c>
      <c r="H9" s="10">
        <f>VLOOKUP($B9,'[1]SingleDistAU-OC3'!$D$2:$H$42,4,FALSE)</f>
        <v>0.8571428571428571</v>
      </c>
      <c r="I9" s="10">
        <f>VLOOKUP($B9,'[1]SingleDistAU-OC3'!$D$2:$H$42,5,FALSE)</f>
        <v>0.79411764705882348</v>
      </c>
    </row>
    <row r="10" spans="1:9" ht="21" x14ac:dyDescent="0.4">
      <c r="A10" s="5" t="s">
        <v>7</v>
      </c>
      <c r="B10" s="6" t="s">
        <v>83</v>
      </c>
      <c r="C10" s="25" t="s">
        <v>124</v>
      </c>
      <c r="D10" s="26" t="s">
        <v>125</v>
      </c>
      <c r="E10" s="26" t="s">
        <v>125</v>
      </c>
      <c r="F10" s="27" t="s">
        <v>125</v>
      </c>
      <c r="G10" s="27" t="s">
        <v>125</v>
      </c>
      <c r="H10" s="28" t="s">
        <v>125</v>
      </c>
      <c r="I10" s="28" t="s">
        <v>125</v>
      </c>
    </row>
    <row r="11" spans="1:9" ht="21" x14ac:dyDescent="0.4">
      <c r="A11" s="5" t="s">
        <v>8</v>
      </c>
      <c r="B11" s="6" t="s">
        <v>84</v>
      </c>
      <c r="C11" s="7">
        <v>281</v>
      </c>
      <c r="D11" s="8">
        <v>0.85407725321888417</v>
      </c>
      <c r="E11" s="8">
        <v>0.63701067615658358</v>
      </c>
      <c r="F11" s="9">
        <v>0.83783783783783783</v>
      </c>
      <c r="G11" s="9">
        <v>0.71530249110320288</v>
      </c>
      <c r="H11" s="10">
        <v>0.76076555023923442</v>
      </c>
      <c r="I11" s="10">
        <v>0.67971530249110323</v>
      </c>
    </row>
    <row r="12" spans="1:9" ht="21" x14ac:dyDescent="0.4">
      <c r="A12" s="5" t="s">
        <v>9</v>
      </c>
      <c r="B12" s="6" t="s">
        <v>85</v>
      </c>
      <c r="C12" s="7">
        <f>VLOOKUP(B12,'[1]SingleDistAU-OC1'!$D$2:$H$42,3,FALSE)</f>
        <v>44</v>
      </c>
      <c r="D12" s="8">
        <f>VLOOKUP(B12,'[1]SingleDistAU-OC1'!$D$2:$H$42,4,FALSE)</f>
        <v>0.78378378378378377</v>
      </c>
      <c r="E12" s="8">
        <f>VLOOKUP(B12,'[1]SingleDistAU-OC1'!$D$2:$H$42,5,FALSE)</f>
        <v>0.61363636363636365</v>
      </c>
      <c r="F12" s="9">
        <f>VLOOKUP($B12,'[1]SingleDistAU-OC2'!$D$2:$H$42,4,FALSE)</f>
        <v>0.75757575757575757</v>
      </c>
      <c r="G12" s="9">
        <f>VLOOKUP($B12,'[1]SingleDistAU-OC2'!$D$2:$H$42,5,FALSE)</f>
        <v>0.63636363636363635</v>
      </c>
      <c r="H12" s="10">
        <f>VLOOKUP($B12,'[1]SingleDistAU-OC3'!$D$2:$H$42,4,FALSE)</f>
        <v>0.5625</v>
      </c>
      <c r="I12" s="10">
        <f>VLOOKUP($B12,'[1]SingleDistAU-OC3'!$D$2:$H$42,5,FALSE)</f>
        <v>0.52272727272727271</v>
      </c>
    </row>
    <row r="13" spans="1:9" ht="21" x14ac:dyDescent="0.4">
      <c r="A13" s="5" t="s">
        <v>10</v>
      </c>
      <c r="B13" s="24" t="s">
        <v>86</v>
      </c>
      <c r="C13" s="7">
        <v>193</v>
      </c>
      <c r="D13" s="8">
        <v>0.76760563380281688</v>
      </c>
      <c r="E13" s="8">
        <v>0.59585492227979275</v>
      </c>
      <c r="F13" s="9">
        <v>0.71518987341772156</v>
      </c>
      <c r="G13" s="9">
        <v>0.54922279792746109</v>
      </c>
      <c r="H13" s="10">
        <v>0.6717557251908397</v>
      </c>
      <c r="I13" s="10">
        <v>0.59585492227979275</v>
      </c>
    </row>
    <row r="14" spans="1:9" ht="21" x14ac:dyDescent="0.4">
      <c r="A14" s="5" t="s">
        <v>11</v>
      </c>
      <c r="B14" s="6" t="s">
        <v>87</v>
      </c>
      <c r="C14" s="7">
        <f>VLOOKUP(B14,'[1]SingleDistAU-OC1'!$D$2:$H$42,3,FALSE)</f>
        <v>196</v>
      </c>
      <c r="D14" s="8">
        <f>VLOOKUP(B14,'[1]SingleDistAU-OC1'!$D$2:$H$42,4,FALSE)</f>
        <v>0.85981308411214952</v>
      </c>
      <c r="E14" s="8">
        <f>VLOOKUP(B14,'[1]SingleDistAU-OC1'!$D$2:$H$42,5,FALSE)</f>
        <v>0.80612244897959184</v>
      </c>
      <c r="F14" s="9">
        <f>VLOOKUP($B14,'[1]SingleDistAU-OC2'!$D$2:$H$42,4,FALSE)</f>
        <v>0.90243902439024393</v>
      </c>
      <c r="G14" s="9">
        <f>VLOOKUP($B14,'[1]SingleDistAU-OC2'!$D$2:$H$42,5,FALSE)</f>
        <v>0.81122448979591832</v>
      </c>
      <c r="H14" s="10">
        <f>VLOOKUP($B14,'[1]SingleDistAU-OC3'!$D$2:$H$42,4,FALSE)</f>
        <v>0.8214285714285714</v>
      </c>
      <c r="I14" s="10">
        <f>VLOOKUP($B14,'[1]SingleDistAU-OC3'!$D$2:$H$42,5,FALSE)</f>
        <v>0.86224489795918369</v>
      </c>
    </row>
    <row r="15" spans="1:9" ht="21" x14ac:dyDescent="0.4">
      <c r="A15" s="5" t="s">
        <v>12</v>
      </c>
      <c r="B15" s="6" t="s">
        <v>88</v>
      </c>
      <c r="C15" s="7">
        <f>VLOOKUP(B15,'[1]SingleDistAU-OC1'!$D$2:$H$42,3,FALSE)</f>
        <v>151</v>
      </c>
      <c r="D15" s="8">
        <f>VLOOKUP(B15,'[1]SingleDistAU-OC1'!$D$2:$H$42,4,FALSE)</f>
        <v>0.73451327433628322</v>
      </c>
      <c r="E15" s="8">
        <f>VLOOKUP(B15,'[1]SingleDistAU-OC1'!$D$2:$H$42,5,FALSE)</f>
        <v>0.67549668874172186</v>
      </c>
      <c r="F15" s="9">
        <f>VLOOKUP($B15,'[1]SingleDistAU-OC2'!$D$2:$H$42,4,FALSE)</f>
        <v>0.76923076923076927</v>
      </c>
      <c r="G15" s="9">
        <f>VLOOKUP($B15,'[1]SingleDistAU-OC2'!$D$2:$H$42,5,FALSE)</f>
        <v>0.70860927152317876</v>
      </c>
      <c r="H15" s="10">
        <f>VLOOKUP($B15,'[1]SingleDistAU-OC3'!$D$2:$H$42,4,FALSE)</f>
        <v>0.7142857142857143</v>
      </c>
      <c r="I15" s="10">
        <f>VLOOKUP($B15,'[1]SingleDistAU-OC3'!$D$2:$H$42,5,FALSE)</f>
        <v>0.70860927152317876</v>
      </c>
    </row>
    <row r="16" spans="1:9" ht="21" x14ac:dyDescent="0.4">
      <c r="A16" s="5" t="s">
        <v>13</v>
      </c>
      <c r="B16" s="6" t="s">
        <v>89</v>
      </c>
      <c r="C16" s="7">
        <f>VLOOKUP(B16,'[1]SingleDistAU-OC1'!$D$2:$H$42,3,FALSE)</f>
        <v>29</v>
      </c>
      <c r="D16" s="8">
        <f>VLOOKUP(B16,'[1]SingleDistAU-OC1'!$D$2:$H$42,4,FALSE)</f>
        <v>0.80769230769230771</v>
      </c>
      <c r="E16" s="8">
        <f>VLOOKUP(B16,'[1]SingleDistAU-OC1'!$D$2:$H$42,5,FALSE)</f>
        <v>0.62068965517241381</v>
      </c>
      <c r="F16" s="9">
        <f>VLOOKUP($B16,'[1]SingleDistAU-OC2'!$D$2:$H$42,4,FALSE)</f>
        <v>0.81481481481481477</v>
      </c>
      <c r="G16" s="9">
        <f>VLOOKUP($B16,'[1]SingleDistAU-OC2'!$D$2:$H$42,5,FALSE)</f>
        <v>0.62068965517241381</v>
      </c>
      <c r="H16" s="10">
        <f>VLOOKUP($B16,'[1]SingleDistAU-OC3'!$D$2:$H$42,4,FALSE)</f>
        <v>0.78260869565217395</v>
      </c>
      <c r="I16" s="10">
        <f>VLOOKUP($B16,'[1]SingleDistAU-OC3'!$D$2:$H$42,5,FALSE)</f>
        <v>0.72413793103448276</v>
      </c>
    </row>
    <row r="17" spans="1:9" ht="21" x14ac:dyDescent="0.4">
      <c r="A17" s="5" t="s">
        <v>14</v>
      </c>
      <c r="B17" s="6" t="s">
        <v>90</v>
      </c>
      <c r="C17" s="7">
        <f>VLOOKUP(B17,'[1]SingleDistAU-OC1'!$D$2:$H$42,3,FALSE)</f>
        <v>395</v>
      </c>
      <c r="D17" s="8">
        <v>0.76100000000000001</v>
      </c>
      <c r="E17" s="8">
        <f>VLOOKUP(B17,'[1]SingleDistAU-OC1'!$D$2:$H$42,5,FALSE)</f>
        <v>0.65316455696202536</v>
      </c>
      <c r="F17" s="9">
        <v>0.78300000000000003</v>
      </c>
      <c r="G17" s="9">
        <f>VLOOKUP($B17,'[1]SingleDistAU-OC2'!$D$2:$H$42,5,FALSE)</f>
        <v>0.66075949367088604</v>
      </c>
      <c r="H17" s="10">
        <f>VLOOKUP($B17,'[1]SingleDistAU-OC3'!$D$2:$H$42,4,FALSE)</f>
        <v>0.75471698113207553</v>
      </c>
      <c r="I17" s="10">
        <f>VLOOKUP($B17,'[1]SingleDistAU-OC3'!$D$2:$H$42,5,FALSE)</f>
        <v>0.72911392405063291</v>
      </c>
    </row>
    <row r="18" spans="1:9" ht="21" x14ac:dyDescent="0.4">
      <c r="A18" s="5" t="s">
        <v>15</v>
      </c>
      <c r="B18" s="6" t="s">
        <v>91</v>
      </c>
      <c r="C18" s="7">
        <f>VLOOKUP(B18,'[1]SingleDistAU-OC1'!$D$2:$H$42,3,FALSE)</f>
        <v>371</v>
      </c>
      <c r="D18" s="8">
        <f>VLOOKUP(B18,'[1]SingleDistAU-OC1'!$D$2:$H$42,4,FALSE)</f>
        <v>0.88395904436860073</v>
      </c>
      <c r="E18" s="8">
        <f>VLOOKUP(B18,'[1]SingleDistAU-OC1'!$D$2:$H$42,5,FALSE)</f>
        <v>0.73045822102425872</v>
      </c>
      <c r="F18" s="9">
        <f>VLOOKUP($B18,'[1]SingleDistAU-OC2'!$D$2:$H$42,4,FALSE)</f>
        <v>0.85984848484848486</v>
      </c>
      <c r="G18" s="9">
        <f>VLOOKUP($B18,'[1]SingleDistAU-OC2'!$D$2:$H$42,5,FALSE)</f>
        <v>0.78167115902964956</v>
      </c>
      <c r="H18" s="10">
        <f>VLOOKUP($B18,'[1]SingleDistAU-OC3'!$D$2:$H$42,4,FALSE)</f>
        <v>0.7854671280276817</v>
      </c>
      <c r="I18" s="10">
        <f>VLOOKUP($B18,'[1]SingleDistAU-OC3'!$D$2:$H$42,5,FALSE)</f>
        <v>0.69002695417789761</v>
      </c>
    </row>
    <row r="19" spans="1:9" ht="21" x14ac:dyDescent="0.4">
      <c r="A19" s="13">
        <v>19010</v>
      </c>
      <c r="B19" s="14" t="s">
        <v>115</v>
      </c>
      <c r="C19" s="7">
        <f>VLOOKUP(B19,'[1]SingleDistAU-OC1'!$D$2:$H$42,3,FALSE)</f>
        <v>57</v>
      </c>
      <c r="D19" s="8">
        <f>VLOOKUP(B19,'[1]SingleDistAU-OC1'!$D$2:$H$42,4,FALSE)</f>
        <v>0.91176470588235292</v>
      </c>
      <c r="E19" s="8">
        <f>VLOOKUP(B19,'[1]SingleDistAU-OC1'!$D$2:$H$42,5,FALSE)</f>
        <v>0.85964912280701755</v>
      </c>
      <c r="F19" s="9">
        <f>VLOOKUP($B19,'[1]SingleDistAU-OC2'!$D$2:$H$42,4,FALSE)</f>
        <v>0.94871794871794868</v>
      </c>
      <c r="G19" s="9">
        <f>VLOOKUP($B19,'[1]SingleDistAU-OC2'!$D$2:$H$42,5,FALSE)</f>
        <v>0.82456140350877194</v>
      </c>
      <c r="H19" s="10">
        <f>VLOOKUP($B19,'[1]SingleDistAU-OC3'!$D$2:$H$42,4,FALSE)</f>
        <v>0.9</v>
      </c>
      <c r="I19" s="10">
        <f>VLOOKUP($B19,'[1]SingleDistAU-OC3'!$D$2:$H$42,5,FALSE)</f>
        <v>0.8771929824561403</v>
      </c>
    </row>
    <row r="20" spans="1:9" ht="21" x14ac:dyDescent="0.4">
      <c r="A20" s="15">
        <v>19205</v>
      </c>
      <c r="B20" s="16" t="s">
        <v>116</v>
      </c>
      <c r="C20" s="25" t="s">
        <v>124</v>
      </c>
      <c r="D20" s="26" t="s">
        <v>125</v>
      </c>
      <c r="E20" s="26" t="s">
        <v>125</v>
      </c>
      <c r="F20" s="27" t="s">
        <v>125</v>
      </c>
      <c r="G20" s="27" t="s">
        <v>125</v>
      </c>
      <c r="H20" s="28" t="s">
        <v>125</v>
      </c>
      <c r="I20" s="28" t="s">
        <v>125</v>
      </c>
    </row>
    <row r="21" spans="1:9" ht="21" x14ac:dyDescent="0.4">
      <c r="A21" s="5" t="s">
        <v>16</v>
      </c>
      <c r="B21" s="6" t="s">
        <v>92</v>
      </c>
      <c r="C21" s="7">
        <f>VLOOKUP(B21,'[1]SingleDistAU-OC1'!$D$2:$H$42,3,FALSE)</f>
        <v>54</v>
      </c>
      <c r="D21" s="8">
        <f>VLOOKUP(B21,'[1]SingleDistAU-OC1'!$D$2:$H$42,4,FALSE)</f>
        <v>0.80555555555555558</v>
      </c>
      <c r="E21" s="8">
        <f>VLOOKUP(B21,'[1]SingleDistAU-OC1'!$D$2:$H$42,5,FALSE)</f>
        <v>0.68518518518518523</v>
      </c>
      <c r="F21" s="9">
        <f>VLOOKUP($B21,'[1]SingleDistAU-OC2'!$D$2:$H$42,4,FALSE)</f>
        <v>0.76470588235294112</v>
      </c>
      <c r="G21" s="9">
        <f>VLOOKUP($B21,'[1]SingleDistAU-OC2'!$D$2:$H$42,5,FALSE)</f>
        <v>0.68518518518518523</v>
      </c>
      <c r="H21" s="10">
        <f>VLOOKUP($B21,'[1]SingleDistAU-OC3'!$D$2:$H$42,4,FALSE)</f>
        <v>0.71875</v>
      </c>
      <c r="I21" s="10">
        <f>VLOOKUP($B21,'[1]SingleDistAU-OC3'!$D$2:$H$42,5,FALSE)</f>
        <v>0.66666666666666663</v>
      </c>
    </row>
    <row r="22" spans="1:9" ht="21" x14ac:dyDescent="0.4">
      <c r="A22" s="5" t="s">
        <v>17</v>
      </c>
      <c r="B22" s="6" t="s">
        <v>93</v>
      </c>
      <c r="C22" s="7">
        <f>VLOOKUP(B22,'[1]SingleDistAU-OC1'!$D$2:$H$42,3,FALSE)</f>
        <v>94</v>
      </c>
      <c r="D22" s="8">
        <f>VLOOKUP(B22,'[1]SingleDistAU-OC1'!$D$2:$H$42,4,FALSE)</f>
        <v>0.88135593220338981</v>
      </c>
      <c r="E22" s="8">
        <f>VLOOKUP(B22,'[1]SingleDistAU-OC1'!$D$2:$H$42,5,FALSE)</f>
        <v>0.7978723404255319</v>
      </c>
      <c r="F22" s="9">
        <f>VLOOKUP($B22,'[1]SingleDistAU-OC2'!$D$2:$H$42,4,FALSE)</f>
        <v>0.88571428571428568</v>
      </c>
      <c r="G22" s="9">
        <f>VLOOKUP($B22,'[1]SingleDistAU-OC2'!$D$2:$H$42,5,FALSE)</f>
        <v>0.80851063829787229</v>
      </c>
      <c r="H22" s="10">
        <f>VLOOKUP($B22,'[1]SingleDistAU-OC3'!$D$2:$H$42,4,FALSE)</f>
        <v>0.81818181818181823</v>
      </c>
      <c r="I22" s="10">
        <f>VLOOKUP($B22,'[1]SingleDistAU-OC3'!$D$2:$H$42,5,FALSE)</f>
        <v>0.85106382978723405</v>
      </c>
    </row>
    <row r="23" spans="1:9" ht="21" x14ac:dyDescent="0.4">
      <c r="A23" s="5" t="s">
        <v>18</v>
      </c>
      <c r="B23" s="6" t="s">
        <v>94</v>
      </c>
      <c r="C23" s="7">
        <f>VLOOKUP(B23,'[1]SingleDistAU-OC1'!$D$2:$H$42,3,FALSE)</f>
        <v>102</v>
      </c>
      <c r="D23" s="8">
        <f>VLOOKUP(B23,'[1]SingleDistAU-OC1'!$D$2:$H$42,4,FALSE)</f>
        <v>0.81967213114754101</v>
      </c>
      <c r="E23" s="8">
        <f>VLOOKUP(B23,'[1]SingleDistAU-OC1'!$D$2:$H$42,5,FALSE)</f>
        <v>0.76470588235294112</v>
      </c>
      <c r="F23" s="9">
        <f>VLOOKUP($B23,'[1]SingleDistAU-OC2'!$D$2:$H$42,4,FALSE)</f>
        <v>0.80281690140845074</v>
      </c>
      <c r="G23" s="9">
        <f>VLOOKUP($B23,'[1]SingleDistAU-OC2'!$D$2:$H$42,5,FALSE)</f>
        <v>0.73529411764705888</v>
      </c>
      <c r="H23" s="10">
        <f>VLOOKUP($B23,'[1]SingleDistAU-OC3'!$D$2:$H$42,4,FALSE)</f>
        <v>0.77551020408163263</v>
      </c>
      <c r="I23" s="10">
        <f>VLOOKUP($B23,'[1]SingleDistAU-OC3'!$D$2:$H$42,5,FALSE)</f>
        <v>0.81372549019607843</v>
      </c>
    </row>
    <row r="24" spans="1:9" ht="21" x14ac:dyDescent="0.4">
      <c r="A24" s="5" t="s">
        <v>19</v>
      </c>
      <c r="B24" s="6" t="s">
        <v>95</v>
      </c>
      <c r="C24" s="7">
        <f>VLOOKUP(B24,'[1]SingleDistAU-OC1'!$D$2:$H$42,3,FALSE)</f>
        <v>118</v>
      </c>
      <c r="D24" s="8">
        <f>VLOOKUP(B24,'[1]SingleDistAU-OC1'!$D$2:$H$42,4,FALSE)</f>
        <v>0.75247524752475248</v>
      </c>
      <c r="E24" s="8">
        <f>VLOOKUP(B24,'[1]SingleDistAU-OC1'!$D$2:$H$42,5,FALSE)</f>
        <v>0.5847457627118644</v>
      </c>
      <c r="F24" s="9">
        <f>VLOOKUP($B24,'[1]SingleDistAU-OC2'!$D$2:$H$42,4,FALSE)</f>
        <v>0.80392156862745101</v>
      </c>
      <c r="G24" s="9">
        <f>VLOOKUP($B24,'[1]SingleDistAU-OC2'!$D$2:$H$42,5,FALSE)</f>
        <v>0.55932203389830504</v>
      </c>
      <c r="H24" s="10">
        <f>VLOOKUP($B24,'[1]SingleDistAU-OC3'!$D$2:$H$42,4,FALSE)</f>
        <v>0.75862068965517238</v>
      </c>
      <c r="I24" s="10">
        <f>VLOOKUP($B24,'[1]SingleDistAU-OC3'!$D$2:$H$42,5,FALSE)</f>
        <v>0.60169491525423724</v>
      </c>
    </row>
    <row r="25" spans="1:9" ht="22.2" customHeight="1" x14ac:dyDescent="0.4">
      <c r="A25" s="5" t="s">
        <v>20</v>
      </c>
      <c r="B25" s="6" t="s">
        <v>96</v>
      </c>
      <c r="C25" s="7">
        <f>VLOOKUP(B25,'[1]SingleDistAU-OC1'!$D$2:$H$42,3,FALSE)</f>
        <v>28</v>
      </c>
      <c r="D25" s="8">
        <f>VLOOKUP(B25,'[1]SingleDistAU-OC1'!$D$2:$H$42,4,FALSE)</f>
        <v>0.82352941176470584</v>
      </c>
      <c r="E25" s="8">
        <f>VLOOKUP(B25,'[1]SingleDistAU-OC1'!$D$2:$H$42,5,FALSE)</f>
        <v>0.8571428571428571</v>
      </c>
      <c r="F25" s="9">
        <f>VLOOKUP($B25,'[1]SingleDistAU-OC2'!$D$2:$H$42,4,FALSE)</f>
        <v>0.875</v>
      </c>
      <c r="G25" s="9">
        <f>VLOOKUP($B25,'[1]SingleDistAU-OC2'!$D$2:$H$42,5,FALSE)</f>
        <v>0.9285714285714286</v>
      </c>
      <c r="H25" s="10">
        <f>VLOOKUP($B25,'[1]SingleDistAU-OC3'!$D$2:$H$42,4,FALSE)</f>
        <v>0.69230769230769229</v>
      </c>
      <c r="I25" s="10">
        <f>VLOOKUP($B25,'[1]SingleDistAU-OC3'!$D$2:$H$42,5,FALSE)</f>
        <v>0.8571428571428571</v>
      </c>
    </row>
    <row r="26" spans="1:9" ht="21" x14ac:dyDescent="0.4">
      <c r="A26" s="5" t="s">
        <v>21</v>
      </c>
      <c r="B26" s="11" t="s">
        <v>97</v>
      </c>
      <c r="C26" s="7">
        <f>VLOOKUP(B26,'[1]SingleDistAU-OC1'!$D$2:$H$42,3,FALSE)</f>
        <v>70</v>
      </c>
      <c r="D26" s="8">
        <f>VLOOKUP(B26,'[1]SingleDistAU-OC1'!$D$2:$H$42,4,FALSE)</f>
        <v>0.77551020408163263</v>
      </c>
      <c r="E26" s="8">
        <f>VLOOKUP(B26,'[1]SingleDistAU-OC1'!$D$2:$H$42,5,FALSE)</f>
        <v>0.7</v>
      </c>
      <c r="F26" s="9">
        <f>VLOOKUP($B26,'[1]SingleDistAU-OC2'!$D$2:$H$42,4,FALSE)</f>
        <v>0.74</v>
      </c>
      <c r="G26" s="9">
        <f>VLOOKUP($B26,'[1]SingleDistAU-OC2'!$D$2:$H$42,5,FALSE)</f>
        <v>0.7</v>
      </c>
      <c r="H26" s="10">
        <f>VLOOKUP($B26,'[1]SingleDistAU-OC3'!$D$2:$H$42,4,FALSE)</f>
        <v>0.77777777777777779</v>
      </c>
      <c r="I26" s="10">
        <f>VLOOKUP($B26,'[1]SingleDistAU-OC3'!$D$2:$H$42,5,FALSE)</f>
        <v>0.74285714285714288</v>
      </c>
    </row>
    <row r="27" spans="1:9" ht="21" x14ac:dyDescent="0.4">
      <c r="A27" s="12" t="s">
        <v>22</v>
      </c>
      <c r="B27" s="6" t="s">
        <v>98</v>
      </c>
      <c r="C27" s="7">
        <f>VLOOKUP(B27,'[1]SingleDistAU-OC1'!$D$2:$H$42,3,FALSE)</f>
        <v>20</v>
      </c>
      <c r="D27" s="8">
        <f>VLOOKUP(B27,'[1]SingleDistAU-OC1'!$D$2:$H$42,4,FALSE)</f>
        <v>0.9285714285714286</v>
      </c>
      <c r="E27" s="8">
        <f>VLOOKUP(B27,'[1]SingleDistAU-OC1'!$D$2:$H$42,5,FALSE)</f>
        <v>0.7</v>
      </c>
      <c r="F27" s="9">
        <f>VLOOKUP($B27,'[1]SingleDistAU-OC2'!$D$2:$H$42,4,FALSE)</f>
        <v>0.8571428571428571</v>
      </c>
      <c r="G27" s="9">
        <f>VLOOKUP($B27,'[1]SingleDistAU-OC2'!$D$2:$H$42,5,FALSE)</f>
        <v>0.8</v>
      </c>
      <c r="H27" s="10">
        <f>VLOOKUP($B27,'[1]SingleDistAU-OC3'!$D$2:$H$42,4,FALSE)</f>
        <v>0.84615384615384615</v>
      </c>
      <c r="I27" s="10">
        <f>VLOOKUP($B27,'[1]SingleDistAU-OC3'!$D$2:$H$42,5,FALSE)</f>
        <v>0.65</v>
      </c>
    </row>
    <row r="28" spans="1:9" ht="21" x14ac:dyDescent="0.4">
      <c r="A28" s="5" t="s">
        <v>23</v>
      </c>
      <c r="B28" s="6" t="s">
        <v>99</v>
      </c>
      <c r="C28" s="7">
        <f>VLOOKUP(B28,'[1]SingleDistAU-OC1'!$D$2:$H$42,3,FALSE)</f>
        <v>89</v>
      </c>
      <c r="D28" s="8">
        <f>VLOOKUP(B28,'[1]SingleDistAU-OC1'!$D$2:$H$42,4,FALSE)</f>
        <v>0.83333333333333337</v>
      </c>
      <c r="E28" s="8">
        <f>VLOOKUP(B28,'[1]SingleDistAU-OC1'!$D$2:$H$42,5,FALSE)</f>
        <v>0.6292134831460674</v>
      </c>
      <c r="F28" s="9">
        <f>VLOOKUP($B28,'[1]SingleDistAU-OC2'!$D$2:$H$42,4,FALSE)</f>
        <v>0.75757575757575757</v>
      </c>
      <c r="G28" s="9">
        <f>VLOOKUP($B28,'[1]SingleDistAU-OC2'!$D$2:$H$42,5,FALSE)</f>
        <v>0.6853932584269663</v>
      </c>
      <c r="H28" s="10">
        <f>VLOOKUP($B28,'[1]SingleDistAU-OC3'!$D$2:$H$42,4,FALSE)</f>
        <v>0.71014492753623193</v>
      </c>
      <c r="I28" s="10">
        <f>VLOOKUP($B28,'[1]SingleDistAU-OC3'!$D$2:$H$42,5,FALSE)</f>
        <v>0.6179775280898876</v>
      </c>
    </row>
    <row r="29" spans="1:9" ht="21" x14ac:dyDescent="0.4">
      <c r="A29" s="5" t="s">
        <v>24</v>
      </c>
      <c r="B29" s="11" t="s">
        <v>100</v>
      </c>
      <c r="C29" s="7">
        <v>21</v>
      </c>
      <c r="D29" s="8">
        <v>0.91666666666666663</v>
      </c>
      <c r="E29" s="8">
        <v>0.76190476190476186</v>
      </c>
      <c r="F29" s="9">
        <v>0.92307692307692313</v>
      </c>
      <c r="G29" s="9">
        <v>0.76190476190476186</v>
      </c>
      <c r="H29" s="10">
        <v>0.84615384615384615</v>
      </c>
      <c r="I29" s="10">
        <v>0.66666666666666663</v>
      </c>
    </row>
    <row r="30" spans="1:9" ht="21" x14ac:dyDescent="0.4">
      <c r="A30" s="5" t="s">
        <v>25</v>
      </c>
      <c r="B30" s="6" t="s">
        <v>101</v>
      </c>
      <c r="C30" s="7">
        <f>VLOOKUP(B30,'[1]SingleDistAU-OC1'!$D$2:$H$42,3,FALSE)</f>
        <v>57</v>
      </c>
      <c r="D30" s="8">
        <f>VLOOKUP(B30,'[1]SingleDistAU-OC1'!$D$2:$H$42,4,FALSE)</f>
        <v>0.78378378378378377</v>
      </c>
      <c r="E30" s="8">
        <f>VLOOKUP(B30,'[1]SingleDistAU-OC1'!$D$2:$H$42,5,FALSE)</f>
        <v>0.73684210526315785</v>
      </c>
      <c r="F30" s="9">
        <f>VLOOKUP($B30,'[1]SingleDistAU-OC2'!$D$2:$H$42,4,FALSE)</f>
        <v>0.76190476190476186</v>
      </c>
      <c r="G30" s="9">
        <f>VLOOKUP($B30,'[1]SingleDistAU-OC2'!$D$2:$H$42,5,FALSE)</f>
        <v>0.70175438596491224</v>
      </c>
      <c r="H30" s="10">
        <f>VLOOKUP($B30,'[1]SingleDistAU-OC3'!$D$2:$H$42,4,FALSE)</f>
        <v>0.6216216216216216</v>
      </c>
      <c r="I30" s="10">
        <f>VLOOKUP($B30,'[1]SingleDistAU-OC3'!$D$2:$H$42,5,FALSE)</f>
        <v>0.68421052631578949</v>
      </c>
    </row>
    <row r="31" spans="1:9" ht="21" x14ac:dyDescent="0.4">
      <c r="A31" s="5" t="s">
        <v>26</v>
      </c>
      <c r="B31" s="6" t="s">
        <v>27</v>
      </c>
      <c r="C31" s="25" t="s">
        <v>124</v>
      </c>
      <c r="D31" s="26" t="s">
        <v>125</v>
      </c>
      <c r="E31" s="26" t="s">
        <v>125</v>
      </c>
      <c r="F31" s="27" t="s">
        <v>125</v>
      </c>
      <c r="G31" s="27" t="s">
        <v>125</v>
      </c>
      <c r="H31" s="28" t="s">
        <v>125</v>
      </c>
      <c r="I31" s="28" t="s">
        <v>125</v>
      </c>
    </row>
    <row r="32" spans="1:9" ht="21" x14ac:dyDescent="0.4">
      <c r="A32" s="5" t="s">
        <v>28</v>
      </c>
      <c r="B32" s="6" t="s">
        <v>102</v>
      </c>
      <c r="C32" s="7">
        <f>VLOOKUP(B32,'[1]SingleDistAU-OC1'!$D$2:$H$42,3,FALSE)</f>
        <v>207</v>
      </c>
      <c r="D32" s="8">
        <f>VLOOKUP(B32,'[1]SingleDistAU-OC1'!$D$2:$H$42,4,FALSE)</f>
        <v>0.73939393939393938</v>
      </c>
      <c r="E32" s="8">
        <f>VLOOKUP(B32,'[1]SingleDistAU-OC1'!$D$2:$H$42,5,FALSE)</f>
        <v>0.60386473429951693</v>
      </c>
      <c r="F32" s="9">
        <f>VLOOKUP($B32,'[1]SingleDistAU-OC2'!$D$2:$H$42,4,FALSE)</f>
        <v>0.71084337349397586</v>
      </c>
      <c r="G32" s="9">
        <f>VLOOKUP($B32,'[1]SingleDistAU-OC2'!$D$2:$H$42,5,FALSE)</f>
        <v>0.60386473429951693</v>
      </c>
      <c r="H32" s="10">
        <f>VLOOKUP($B32,'[1]SingleDistAU-OC3'!$D$2:$H$42,4,FALSE)</f>
        <v>0.65359477124183007</v>
      </c>
      <c r="I32" s="10">
        <f>VLOOKUP($B32,'[1]SingleDistAU-OC3'!$D$2:$H$42,5,FALSE)</f>
        <v>0.61352657004830913</v>
      </c>
    </row>
    <row r="33" spans="1:9" ht="21" x14ac:dyDescent="0.4">
      <c r="A33" s="5" t="s">
        <v>29</v>
      </c>
      <c r="B33" s="6" t="s">
        <v>103</v>
      </c>
      <c r="C33" s="7">
        <f>VLOOKUP(B33,'[1]SingleDistAU-OC1'!$D$2:$H$42,3,FALSE)</f>
        <v>116</v>
      </c>
      <c r="D33" s="8">
        <f>VLOOKUP(B33,'[1]SingleDistAU-OC1'!$D$2:$H$42,4,FALSE)</f>
        <v>0.8214285714285714</v>
      </c>
      <c r="E33" s="8">
        <f>VLOOKUP(B33,'[1]SingleDistAU-OC1'!$D$2:$H$42,5,FALSE)</f>
        <v>0.66379310344827591</v>
      </c>
      <c r="F33" s="9">
        <f>VLOOKUP($B33,'[1]SingleDistAU-OC2'!$D$2:$H$42,4,FALSE)</f>
        <v>0.8539325842696629</v>
      </c>
      <c r="G33" s="9">
        <f>VLOOKUP($B33,'[1]SingleDistAU-OC2'!$D$2:$H$42,5,FALSE)</f>
        <v>0.66379310344827591</v>
      </c>
      <c r="H33" s="10">
        <f>VLOOKUP($B33,'[1]SingleDistAU-OC3'!$D$2:$H$42,4,FALSE)</f>
        <v>0.83333333333333337</v>
      </c>
      <c r="I33" s="10">
        <f>VLOOKUP($B33,'[1]SingleDistAU-OC3'!$D$2:$H$42,5,FALSE)</f>
        <v>0.7068965517241379</v>
      </c>
    </row>
    <row r="34" spans="1:9" ht="21" x14ac:dyDescent="0.4">
      <c r="A34" s="5" t="s">
        <v>30</v>
      </c>
      <c r="B34" s="6" t="s">
        <v>104</v>
      </c>
      <c r="C34" s="7">
        <f>VLOOKUP(B34,'[1]SingleDistAU-OC1'!$D$2:$H$42,3,FALSE)</f>
        <v>118</v>
      </c>
      <c r="D34" s="8">
        <f>VLOOKUP(B34,'[1]SingleDistAU-OC1'!$D$2:$H$42,4,FALSE)</f>
        <v>0.8314606741573034</v>
      </c>
      <c r="E34" s="8">
        <f>VLOOKUP(B34,'[1]SingleDistAU-OC1'!$D$2:$H$42,5,FALSE)</f>
        <v>0.72033898305084743</v>
      </c>
      <c r="F34" s="9">
        <f>VLOOKUP($B34,'[1]SingleDistAU-OC2'!$D$2:$H$42,4,FALSE)</f>
        <v>0.86746987951807231</v>
      </c>
      <c r="G34" s="9">
        <f>VLOOKUP($B34,'[1]SingleDistAU-OC2'!$D$2:$H$42,5,FALSE)</f>
        <v>0.76271186440677963</v>
      </c>
      <c r="H34" s="10">
        <f>VLOOKUP($B34,'[1]SingleDistAU-OC3'!$D$2:$H$42,4,FALSE)</f>
        <v>0.80882352941176472</v>
      </c>
      <c r="I34" s="10">
        <f>VLOOKUP($B34,'[1]SingleDistAU-OC3'!$D$2:$H$42,5,FALSE)</f>
        <v>0.80508474576271183</v>
      </c>
    </row>
    <row r="35" spans="1:9" ht="21" x14ac:dyDescent="0.4">
      <c r="A35" s="5" t="s">
        <v>31</v>
      </c>
      <c r="B35" s="6" t="s">
        <v>105</v>
      </c>
      <c r="C35" s="25" t="s">
        <v>124</v>
      </c>
      <c r="D35" s="26" t="s">
        <v>125</v>
      </c>
      <c r="E35" s="26" t="s">
        <v>125</v>
      </c>
      <c r="F35" s="27" t="s">
        <v>125</v>
      </c>
      <c r="G35" s="27" t="s">
        <v>125</v>
      </c>
      <c r="H35" s="28" t="s">
        <v>125</v>
      </c>
      <c r="I35" s="28" t="s">
        <v>125</v>
      </c>
    </row>
    <row r="36" spans="1:9" ht="21" x14ac:dyDescent="0.4">
      <c r="A36" s="5" t="s">
        <v>32</v>
      </c>
      <c r="B36" s="11" t="s">
        <v>106</v>
      </c>
      <c r="C36" s="7">
        <f>VLOOKUP(B36,'[1]SingleDistAU-OC1'!$D$2:$H$42,3,FALSE)</f>
        <v>38</v>
      </c>
      <c r="D36" s="8">
        <f>VLOOKUP(B36,'[1]SingleDistAU-OC1'!$D$2:$H$42,4,FALSE)</f>
        <v>0.69230769230769229</v>
      </c>
      <c r="E36" s="8">
        <f>VLOOKUP(B36,'[1]SingleDistAU-OC1'!$D$2:$H$42,5,FALSE)</f>
        <v>0.55263157894736847</v>
      </c>
      <c r="F36" s="9">
        <f>VLOOKUP($B36,'[1]SingleDistAU-OC2'!$D$2:$H$42,4,FALSE)</f>
        <v>0.66666666666666663</v>
      </c>
      <c r="G36" s="9">
        <f>VLOOKUP($B36,'[1]SingleDistAU-OC2'!$D$2:$H$42,5,FALSE)</f>
        <v>0.47368421052631576</v>
      </c>
      <c r="H36" s="10">
        <f>VLOOKUP($B36,'[1]SingleDistAU-OC3'!$D$2:$H$42,4,FALSE)</f>
        <v>0.7407407407407407</v>
      </c>
      <c r="I36" s="10">
        <f>VLOOKUP($B36,'[1]SingleDistAU-OC3'!$D$2:$H$42,5,FALSE)</f>
        <v>0.71052631578947367</v>
      </c>
    </row>
    <row r="37" spans="1:9" ht="21" x14ac:dyDescent="0.4">
      <c r="A37" s="5" t="s">
        <v>33</v>
      </c>
      <c r="B37" s="11" t="s">
        <v>34</v>
      </c>
      <c r="C37" s="7">
        <v>142</v>
      </c>
      <c r="D37" s="8">
        <v>0.80508474576271183</v>
      </c>
      <c r="E37" s="8">
        <v>0.58450704225352113</v>
      </c>
      <c r="F37" s="9">
        <v>0.80172413793103448</v>
      </c>
      <c r="G37" s="9">
        <v>0.54225352112676062</v>
      </c>
      <c r="H37" s="10">
        <v>0.64948453608247425</v>
      </c>
      <c r="I37" s="10">
        <v>0.58450704225352113</v>
      </c>
    </row>
    <row r="38" spans="1:9" ht="21" x14ac:dyDescent="0.4">
      <c r="A38" s="5" t="s">
        <v>35</v>
      </c>
      <c r="B38" s="6" t="s">
        <v>107</v>
      </c>
      <c r="C38" s="7">
        <f>VLOOKUP(B38,'[1]SingleDistAU-OC1'!$D$2:$H$42,3,FALSE)</f>
        <v>24</v>
      </c>
      <c r="D38" s="8">
        <f>VLOOKUP(B38,'[1]SingleDistAU-OC1'!$D$2:$H$42,4,FALSE)</f>
        <v>0.8571428571428571</v>
      </c>
      <c r="E38" s="8">
        <f>VLOOKUP(B38,'[1]SingleDistAU-OC1'!$D$2:$H$42,5,FALSE)</f>
        <v>0.58333333333333337</v>
      </c>
      <c r="F38" s="9">
        <f>VLOOKUP($B38,'[1]SingleDistAU-OC2'!$D$2:$H$42,4,FALSE)</f>
        <v>0.8</v>
      </c>
      <c r="G38" s="9">
        <f>VLOOKUP($B38,'[1]SingleDistAU-OC2'!$D$2:$H$42,5,FALSE)</f>
        <v>0.625</v>
      </c>
      <c r="H38" s="10">
        <f>VLOOKUP($B38,'[1]SingleDistAU-OC3'!$D$2:$H$42,4,FALSE)</f>
        <v>0.85</v>
      </c>
      <c r="I38" s="10">
        <f>VLOOKUP($B38,'[1]SingleDistAU-OC3'!$D$2:$H$42,5,FALSE)</f>
        <v>0.66666666666666663</v>
      </c>
    </row>
    <row r="39" spans="1:9" ht="21" x14ac:dyDescent="0.4">
      <c r="A39" s="5" t="s">
        <v>36</v>
      </c>
      <c r="B39" s="6" t="s">
        <v>108</v>
      </c>
      <c r="C39" s="7">
        <f>VLOOKUP(B39,'[1]SingleDistAU-OC1'!$D$2:$H$42,3,FALSE)</f>
        <v>35</v>
      </c>
      <c r="D39" s="8">
        <f>VLOOKUP(B39,'[1]SingleDistAU-OC1'!$D$2:$H$42,4,FALSE)</f>
        <v>0.8</v>
      </c>
      <c r="E39" s="8">
        <f>VLOOKUP(B39,'[1]SingleDistAU-OC1'!$D$2:$H$42,5,FALSE)</f>
        <v>0.65714285714285714</v>
      </c>
      <c r="F39" s="9">
        <f>VLOOKUP($B39,'[1]SingleDistAU-OC2'!$D$2:$H$42,4,FALSE)</f>
        <v>0.66666666666666663</v>
      </c>
      <c r="G39" s="9">
        <f>VLOOKUP($B39,'[1]SingleDistAU-OC2'!$D$2:$H$42,5,FALSE)</f>
        <v>0.6</v>
      </c>
      <c r="H39" s="10">
        <f>VLOOKUP($B39,'[1]SingleDistAU-OC3'!$D$2:$H$42,4,FALSE)</f>
        <v>0.73913043478260865</v>
      </c>
      <c r="I39" s="10">
        <f>VLOOKUP($B39,'[1]SingleDistAU-OC3'!$D$2:$H$42,5,FALSE)</f>
        <v>0.7142857142857143</v>
      </c>
    </row>
    <row r="40" spans="1:9" ht="21" x14ac:dyDescent="0.4">
      <c r="A40" s="5" t="s">
        <v>37</v>
      </c>
      <c r="B40" s="6" t="s">
        <v>109</v>
      </c>
      <c r="C40" s="7">
        <f>VLOOKUP(B40,'[1]SingleDistAU-OC1'!$D$2:$H$42,3,FALSE)</f>
        <v>18</v>
      </c>
      <c r="D40" s="8">
        <f>VLOOKUP(B40,'[1]SingleDistAU-OC1'!$D$2:$H$42,4,FALSE)</f>
        <v>0.8666666666666667</v>
      </c>
      <c r="E40" s="8">
        <f>VLOOKUP(B40,'[1]SingleDistAU-OC1'!$D$2:$H$42,5,FALSE)</f>
        <v>0.66666666666666663</v>
      </c>
      <c r="F40" s="9">
        <f>VLOOKUP($B40,'[1]SingleDistAU-OC2'!$D$2:$H$42,4,FALSE)</f>
        <v>0.75</v>
      </c>
      <c r="G40" s="9">
        <f>VLOOKUP($B40,'[1]SingleDistAU-OC2'!$D$2:$H$42,5,FALSE)</f>
        <v>0.55555555555555558</v>
      </c>
      <c r="H40" s="10">
        <f>VLOOKUP($B40,'[1]SingleDistAU-OC3'!$D$2:$H$42,4,FALSE)</f>
        <v>0.92307692307692313</v>
      </c>
      <c r="I40" s="10">
        <f>VLOOKUP($B40,'[1]SingleDistAU-OC3'!$D$2:$H$42,5,FALSE)</f>
        <v>0.66666666666666663</v>
      </c>
    </row>
    <row r="41" spans="1:9" ht="21" x14ac:dyDescent="0.4">
      <c r="A41" s="5" t="s">
        <v>38</v>
      </c>
      <c r="B41" s="6" t="s">
        <v>110</v>
      </c>
      <c r="C41" s="7">
        <f>VLOOKUP(B41,'[1]SingleDistAU-OC1'!$D$2:$H$42,3,FALSE)</f>
        <v>67</v>
      </c>
      <c r="D41" s="8">
        <f>VLOOKUP(B41,'[1]SingleDistAU-OC1'!$D$2:$H$42,4,FALSE)</f>
        <v>0.81132075471698117</v>
      </c>
      <c r="E41" s="8">
        <f>VLOOKUP(B41,'[1]SingleDistAU-OC1'!$D$2:$H$42,5,FALSE)</f>
        <v>0.64179104477611937</v>
      </c>
      <c r="F41" s="9">
        <f>VLOOKUP($B41,'[1]SingleDistAU-OC2'!$D$2:$H$42,4,FALSE)</f>
        <v>0.81132075471698117</v>
      </c>
      <c r="G41" s="9">
        <f>VLOOKUP($B41,'[1]SingleDistAU-OC2'!$D$2:$H$42,5,FALSE)</f>
        <v>0.58208955223880599</v>
      </c>
      <c r="H41" s="10">
        <f>VLOOKUP($B41,'[1]SingleDistAU-OC3'!$D$2:$H$42,4,FALSE)</f>
        <v>0.83673469387755106</v>
      </c>
      <c r="I41" s="10">
        <f>VLOOKUP($B41,'[1]SingleDistAU-OC3'!$D$2:$H$42,5,FALSE)</f>
        <v>0.73134328358208955</v>
      </c>
    </row>
    <row r="42" spans="1:9" ht="21" x14ac:dyDescent="0.4">
      <c r="A42" s="5" t="s">
        <v>39</v>
      </c>
      <c r="B42" s="6" t="s">
        <v>111</v>
      </c>
      <c r="C42" s="7">
        <f>VLOOKUP(B42,'[1]SingleDistAU-OC1'!$D$2:$H$42,3,FALSE)</f>
        <v>28</v>
      </c>
      <c r="D42" s="8">
        <f>VLOOKUP(B42,'[1]SingleDistAU-OC1'!$D$2:$H$42,4,FALSE)</f>
        <v>0.75</v>
      </c>
      <c r="E42" s="8">
        <f>VLOOKUP(B42,'[1]SingleDistAU-OC1'!$D$2:$H$42,5,FALSE)</f>
        <v>0.6428571428571429</v>
      </c>
      <c r="F42" s="9">
        <f>VLOOKUP($B42,'[1]SingleDistAU-OC2'!$D$2:$H$42,4,FALSE)</f>
        <v>0.80769230769230771</v>
      </c>
      <c r="G42" s="9">
        <f>VLOOKUP($B42,'[1]SingleDistAU-OC2'!$D$2:$H$42,5,FALSE)</f>
        <v>0.5714285714285714</v>
      </c>
      <c r="H42" s="10">
        <f>VLOOKUP($B42,'[1]SingleDistAU-OC3'!$D$2:$H$42,4,FALSE)</f>
        <v>0.76190476190476186</v>
      </c>
      <c r="I42" s="10">
        <f>VLOOKUP($B42,'[1]SingleDistAU-OC3'!$D$2:$H$42,5,FALSE)</f>
        <v>0.75</v>
      </c>
    </row>
    <row r="43" spans="1:9" ht="21" x14ac:dyDescent="0.4">
      <c r="A43" s="5" t="s">
        <v>40</v>
      </c>
      <c r="B43" s="6" t="s">
        <v>112</v>
      </c>
      <c r="C43" s="7">
        <f>VLOOKUP(B43,'[1]SingleDistAU-OC1'!$D$2:$H$42,3,FALSE)</f>
        <v>48</v>
      </c>
      <c r="D43" s="8">
        <f>VLOOKUP(B43,'[1]SingleDistAU-OC1'!$D$2:$H$42,4,FALSE)</f>
        <v>0.84615384615384615</v>
      </c>
      <c r="E43" s="8">
        <f>VLOOKUP(B43,'[1]SingleDistAU-OC1'!$D$2:$H$42,5,FALSE)</f>
        <v>0.75</v>
      </c>
      <c r="F43" s="9">
        <f>VLOOKUP($B43,'[1]SingleDistAU-OC2'!$D$2:$H$42,4,FALSE)</f>
        <v>0.82352941176470584</v>
      </c>
      <c r="G43" s="9">
        <f>VLOOKUP($B43,'[1]SingleDistAU-OC2'!$D$2:$H$42,5,FALSE)</f>
        <v>0.85416666666666663</v>
      </c>
      <c r="H43" s="10">
        <f>VLOOKUP($B43,'[1]SingleDistAU-OC3'!$D$2:$H$42,4,FALSE)</f>
        <v>0.84375</v>
      </c>
      <c r="I43" s="10">
        <f>VLOOKUP($B43,'[1]SingleDistAU-OC3'!$D$2:$H$42,5,FALSE)</f>
        <v>0.875</v>
      </c>
    </row>
    <row r="44" spans="1:9" ht="21" x14ac:dyDescent="0.4">
      <c r="A44" s="5" t="s">
        <v>41</v>
      </c>
      <c r="B44" s="6" t="s">
        <v>114</v>
      </c>
      <c r="C44" s="7">
        <f>VLOOKUP(B44,'[1]SingleDistAU-OC1'!$D$2:$H$42,3,FALSE)</f>
        <v>23</v>
      </c>
      <c r="D44" s="8">
        <f>VLOOKUP(B44,'[1]SingleDistAU-OC1'!$D$2:$H$42,4,FALSE)</f>
        <v>0.72222222222222221</v>
      </c>
      <c r="E44" s="8">
        <f>VLOOKUP(B44,'[1]SingleDistAU-OC1'!$D$2:$H$42,5,FALSE)</f>
        <v>0.69565217391304346</v>
      </c>
      <c r="F44" s="9">
        <f>VLOOKUP($B44,'[1]SingleDistAU-OC2'!$D$2:$H$42,4,FALSE)</f>
        <v>0.66666666666666663</v>
      </c>
      <c r="G44" s="9">
        <f>VLOOKUP($B44,'[1]SingleDistAU-OC2'!$D$2:$H$42,5,FALSE)</f>
        <v>0.73913043478260865</v>
      </c>
      <c r="H44" s="10">
        <f>VLOOKUP($B44,'[1]SingleDistAU-OC3'!$D$2:$H$42,4,FALSE)</f>
        <v>0.84615384615384615</v>
      </c>
      <c r="I44" s="10">
        <f>VLOOKUP($B44,'[1]SingleDistAU-OC3'!$D$2:$H$42,5,FALSE)</f>
        <v>0.78260869565217395</v>
      </c>
    </row>
    <row r="45" spans="1:9" ht="21" x14ac:dyDescent="0.4">
      <c r="A45" s="5" t="s">
        <v>42</v>
      </c>
      <c r="B45" s="6" t="s">
        <v>113</v>
      </c>
      <c r="C45" s="7">
        <f>VLOOKUP(B45,'[1]SingleDistAU-OC1'!$D$2:$H$42,3,FALSE)</f>
        <v>78</v>
      </c>
      <c r="D45" s="8">
        <f>VLOOKUP(B45,'[1]SingleDistAU-OC1'!$D$2:$H$42,4,FALSE)</f>
        <v>0.67241379310344829</v>
      </c>
      <c r="E45" s="8">
        <f>VLOOKUP(B45,'[1]SingleDistAU-OC1'!$D$2:$H$42,5,FALSE)</f>
        <v>0.5</v>
      </c>
      <c r="F45" s="9">
        <f>VLOOKUP($B45,'[1]SingleDistAU-OC2'!$D$2:$H$42,4,FALSE)</f>
        <v>0.64406779661016944</v>
      </c>
      <c r="G45" s="9">
        <f>VLOOKUP($B45,'[1]SingleDistAU-OC2'!$D$2:$H$42,5,FALSE)</f>
        <v>0.52564102564102566</v>
      </c>
      <c r="H45" s="10">
        <f>VLOOKUP($B45,'[1]SingleDistAU-OC3'!$D$2:$H$42,4,FALSE)</f>
        <v>0.48148148148148145</v>
      </c>
      <c r="I45" s="10">
        <f>VLOOKUP($B45,'[1]SingleDistAU-OC3'!$D$2:$H$42,5,FALSE)</f>
        <v>0.47435897435897434</v>
      </c>
    </row>
    <row r="46" spans="1:9" ht="21" x14ac:dyDescent="0.4">
      <c r="A46" s="5" t="s">
        <v>43</v>
      </c>
      <c r="B46" s="14" t="s">
        <v>44</v>
      </c>
      <c r="C46" s="7">
        <v>62</v>
      </c>
      <c r="D46" s="8">
        <v>0.84615384615384615</v>
      </c>
      <c r="E46" s="8">
        <v>0.74193548387096775</v>
      </c>
      <c r="F46" s="9">
        <v>0.86363636363636365</v>
      </c>
      <c r="G46" s="9">
        <v>0.72580645161290325</v>
      </c>
      <c r="H46" s="10">
        <v>0.81578947368421051</v>
      </c>
      <c r="I46" s="10">
        <v>0.82258064516129037</v>
      </c>
    </row>
    <row r="47" spans="1:9" ht="21" x14ac:dyDescent="0.4">
      <c r="A47" s="5" t="s">
        <v>45</v>
      </c>
      <c r="B47" s="14" t="s">
        <v>46</v>
      </c>
      <c r="C47" s="25" t="s">
        <v>124</v>
      </c>
      <c r="D47" s="26" t="s">
        <v>125</v>
      </c>
      <c r="E47" s="26" t="s">
        <v>125</v>
      </c>
      <c r="F47" s="27" t="s">
        <v>125</v>
      </c>
      <c r="G47" s="27" t="s">
        <v>125</v>
      </c>
      <c r="H47" s="28" t="s">
        <v>125</v>
      </c>
      <c r="I47" s="28" t="s">
        <v>125</v>
      </c>
    </row>
    <row r="48" spans="1:9" ht="21" x14ac:dyDescent="0.4">
      <c r="A48" s="5" t="s">
        <v>47</v>
      </c>
      <c r="B48" s="14" t="s">
        <v>48</v>
      </c>
      <c r="C48" s="7">
        <v>91</v>
      </c>
      <c r="D48" s="8">
        <v>0.84210526315789469</v>
      </c>
      <c r="E48" s="8">
        <v>0.68131868131868134</v>
      </c>
      <c r="F48" s="9">
        <v>0.80645161290322576</v>
      </c>
      <c r="G48" s="9">
        <v>0.70329670329670335</v>
      </c>
      <c r="H48" s="10">
        <v>0.77777777777777779</v>
      </c>
      <c r="I48" s="10">
        <v>0.74725274725274726</v>
      </c>
    </row>
    <row r="49" spans="1:9" ht="21" x14ac:dyDescent="0.4">
      <c r="A49" s="5" t="s">
        <v>49</v>
      </c>
      <c r="B49" s="14" t="s">
        <v>50</v>
      </c>
      <c r="C49" s="7">
        <v>45</v>
      </c>
      <c r="D49" s="8">
        <v>0.88</v>
      </c>
      <c r="E49" s="8">
        <v>0.8666666666666667</v>
      </c>
      <c r="F49" s="9">
        <v>0.90625</v>
      </c>
      <c r="G49" s="9">
        <v>0.8666666666666667</v>
      </c>
      <c r="H49" s="10">
        <v>0.93103448275862066</v>
      </c>
      <c r="I49" s="10">
        <v>0.8666666666666667</v>
      </c>
    </row>
    <row r="50" spans="1:9" ht="21" x14ac:dyDescent="0.4">
      <c r="A50" s="5" t="s">
        <v>51</v>
      </c>
      <c r="B50" s="14" t="s">
        <v>52</v>
      </c>
      <c r="C50" s="25" t="s">
        <v>124</v>
      </c>
      <c r="D50" s="26" t="s">
        <v>125</v>
      </c>
      <c r="E50" s="26" t="s">
        <v>125</v>
      </c>
      <c r="F50" s="27" t="s">
        <v>125</v>
      </c>
      <c r="G50" s="27" t="s">
        <v>125</v>
      </c>
      <c r="H50" s="28" t="s">
        <v>125</v>
      </c>
      <c r="I50" s="28" t="s">
        <v>125</v>
      </c>
    </row>
    <row r="51" spans="1:9" ht="21" x14ac:dyDescent="0.4">
      <c r="A51" s="5" t="s">
        <v>53</v>
      </c>
      <c r="B51" s="14" t="s">
        <v>54</v>
      </c>
      <c r="C51" s="7">
        <v>40</v>
      </c>
      <c r="D51" s="8">
        <v>0.96296296296296291</v>
      </c>
      <c r="E51" s="8">
        <v>0.85</v>
      </c>
      <c r="F51" s="9">
        <v>0.92307692307692313</v>
      </c>
      <c r="G51" s="9">
        <v>0.8</v>
      </c>
      <c r="H51" s="10">
        <v>0.83333333333333337</v>
      </c>
      <c r="I51" s="10">
        <v>0.85</v>
      </c>
    </row>
    <row r="52" spans="1:9" ht="21" x14ac:dyDescent="0.4">
      <c r="A52" s="5" t="s">
        <v>55</v>
      </c>
      <c r="B52" s="14" t="s">
        <v>56</v>
      </c>
      <c r="C52" s="7">
        <v>56</v>
      </c>
      <c r="D52" s="8">
        <v>0.80487804878048785</v>
      </c>
      <c r="E52" s="8">
        <v>0.6071428571428571</v>
      </c>
      <c r="F52" s="9">
        <v>0.72093023255813948</v>
      </c>
      <c r="G52" s="9">
        <v>0.625</v>
      </c>
      <c r="H52" s="10">
        <v>0.625</v>
      </c>
      <c r="I52" s="10">
        <v>0.6964285714285714</v>
      </c>
    </row>
    <row r="53" spans="1:9" ht="21" x14ac:dyDescent="0.4">
      <c r="A53" s="5" t="s">
        <v>57</v>
      </c>
      <c r="B53" s="14" t="s">
        <v>58</v>
      </c>
      <c r="C53" s="7">
        <v>60</v>
      </c>
      <c r="D53" s="8">
        <v>0.69767441860465118</v>
      </c>
      <c r="E53" s="8">
        <v>0.55000000000000004</v>
      </c>
      <c r="F53" s="9">
        <v>0.65217391304347827</v>
      </c>
      <c r="G53" s="9">
        <v>0.55000000000000004</v>
      </c>
      <c r="H53" s="10">
        <v>0.66666666666666663</v>
      </c>
      <c r="I53" s="10">
        <v>0.7</v>
      </c>
    </row>
    <row r="54" spans="1:9" ht="21" x14ac:dyDescent="0.4">
      <c r="A54" s="5" t="s">
        <v>59</v>
      </c>
      <c r="B54" s="14" t="s">
        <v>60</v>
      </c>
      <c r="C54" s="7">
        <v>30</v>
      </c>
      <c r="D54" s="8">
        <v>1</v>
      </c>
      <c r="E54" s="8">
        <v>0.73333333333333328</v>
      </c>
      <c r="F54" s="9">
        <v>0.79166666666666663</v>
      </c>
      <c r="G54" s="9">
        <v>0.66666666666666663</v>
      </c>
      <c r="H54" s="10">
        <v>0.6875</v>
      </c>
      <c r="I54" s="10">
        <v>0.7</v>
      </c>
    </row>
    <row r="55" spans="1:9" ht="21" x14ac:dyDescent="0.4">
      <c r="A55" s="5" t="s">
        <v>61</v>
      </c>
      <c r="B55" s="14" t="s">
        <v>62</v>
      </c>
      <c r="C55" s="7">
        <v>18</v>
      </c>
      <c r="D55" s="8">
        <v>0.9</v>
      </c>
      <c r="E55" s="8">
        <v>0.77777777777777779</v>
      </c>
      <c r="F55" s="9">
        <v>0.76923076923076927</v>
      </c>
      <c r="G55" s="9">
        <v>0.77777777777777779</v>
      </c>
      <c r="H55" s="10">
        <v>0.72727272727272729</v>
      </c>
      <c r="I55" s="10">
        <v>0.66666666666666663</v>
      </c>
    </row>
    <row r="56" spans="1:9" ht="21" x14ac:dyDescent="0.4">
      <c r="A56" s="5" t="s">
        <v>63</v>
      </c>
      <c r="B56" s="14" t="s">
        <v>64</v>
      </c>
      <c r="C56" s="7">
        <v>21</v>
      </c>
      <c r="D56" s="8">
        <v>0.875</v>
      </c>
      <c r="E56" s="8">
        <v>0.7142857142857143</v>
      </c>
      <c r="F56" s="9">
        <v>0.94117647058823528</v>
      </c>
      <c r="G56" s="9">
        <v>0.7142857142857143</v>
      </c>
      <c r="H56" s="10">
        <v>0.93333333333333335</v>
      </c>
      <c r="I56" s="10">
        <v>0.8571428571428571</v>
      </c>
    </row>
    <row r="57" spans="1:9" ht="21" x14ac:dyDescent="0.4">
      <c r="A57" s="5" t="s">
        <v>65</v>
      </c>
      <c r="B57" s="14" t="s">
        <v>66</v>
      </c>
      <c r="C57" s="7">
        <v>16</v>
      </c>
      <c r="D57" s="8">
        <v>0.7</v>
      </c>
      <c r="E57" s="8">
        <v>0.625</v>
      </c>
      <c r="F57" s="9">
        <v>0.81818181818181823</v>
      </c>
      <c r="G57" s="9">
        <v>0.5625</v>
      </c>
      <c r="H57" s="10">
        <v>0.6</v>
      </c>
      <c r="I57" s="10">
        <v>0.8125</v>
      </c>
    </row>
    <row r="58" spans="1:9" ht="21" x14ac:dyDescent="0.4">
      <c r="A58" s="5" t="s">
        <v>67</v>
      </c>
      <c r="B58" s="14" t="s">
        <v>68</v>
      </c>
      <c r="C58" s="7">
        <v>48</v>
      </c>
      <c r="D58" s="8">
        <v>0.83333333333333337</v>
      </c>
      <c r="E58" s="8">
        <v>0.6875</v>
      </c>
      <c r="F58" s="9">
        <v>0.80555555555555558</v>
      </c>
      <c r="G58" s="9">
        <v>0.66666666666666663</v>
      </c>
      <c r="H58" s="10">
        <v>0.78125</v>
      </c>
      <c r="I58" s="10">
        <v>0.79166666666666663</v>
      </c>
    </row>
    <row r="59" spans="1:9" ht="21" x14ac:dyDescent="0.4">
      <c r="A59" s="5" t="s">
        <v>69</v>
      </c>
      <c r="B59" s="14" t="s">
        <v>70</v>
      </c>
      <c r="C59" s="25" t="s">
        <v>124</v>
      </c>
      <c r="D59" s="26" t="s">
        <v>125</v>
      </c>
      <c r="E59" s="26" t="s">
        <v>125</v>
      </c>
      <c r="F59" s="27" t="s">
        <v>125</v>
      </c>
      <c r="G59" s="27" t="s">
        <v>125</v>
      </c>
      <c r="H59" s="28" t="s">
        <v>125</v>
      </c>
      <c r="I59" s="28" t="s">
        <v>125</v>
      </c>
    </row>
    <row r="60" spans="1:9" ht="21" x14ac:dyDescent="0.4">
      <c r="A60" s="5" t="s">
        <v>71</v>
      </c>
      <c r="B60" s="14" t="s">
        <v>72</v>
      </c>
      <c r="C60" s="7">
        <v>0</v>
      </c>
      <c r="D60" s="8" t="s">
        <v>119</v>
      </c>
      <c r="E60" s="8" t="s">
        <v>119</v>
      </c>
      <c r="F60" s="9" t="s">
        <v>119</v>
      </c>
      <c r="G60" s="9" t="s">
        <v>119</v>
      </c>
      <c r="H60" s="10" t="s">
        <v>119</v>
      </c>
      <c r="I60" s="10" t="s">
        <v>119</v>
      </c>
    </row>
    <row r="61" spans="1:9" ht="42" x14ac:dyDescent="0.4">
      <c r="A61" s="5" t="s">
        <v>73</v>
      </c>
      <c r="B61" s="14" t="s">
        <v>75</v>
      </c>
      <c r="C61" s="25" t="s">
        <v>124</v>
      </c>
      <c r="D61" s="26" t="s">
        <v>125</v>
      </c>
      <c r="E61" s="26" t="s">
        <v>125</v>
      </c>
      <c r="F61" s="27" t="s">
        <v>125</v>
      </c>
      <c r="G61" s="27" t="s">
        <v>125</v>
      </c>
      <c r="H61" s="28" t="s">
        <v>125</v>
      </c>
      <c r="I61" s="28" t="s">
        <v>125</v>
      </c>
    </row>
    <row r="62" spans="1:9" ht="21.6" thickBot="1" x14ac:dyDescent="0.45">
      <c r="A62" s="17" t="s">
        <v>74</v>
      </c>
      <c r="B62" s="18" t="s">
        <v>118</v>
      </c>
      <c r="C62" s="32" t="s">
        <v>124</v>
      </c>
      <c r="D62" s="33" t="s">
        <v>125</v>
      </c>
      <c r="E62" s="33" t="s">
        <v>125</v>
      </c>
      <c r="F62" s="34" t="s">
        <v>125</v>
      </c>
      <c r="G62" s="34" t="s">
        <v>125</v>
      </c>
      <c r="H62" s="35" t="s">
        <v>125</v>
      </c>
      <c r="I62" s="35" t="s">
        <v>125</v>
      </c>
    </row>
    <row r="63" spans="1:9" ht="22.2" thickTop="1" thickBot="1" x14ac:dyDescent="0.45">
      <c r="A63" s="53" t="s">
        <v>127</v>
      </c>
      <c r="B63" s="54" t="s">
        <v>122</v>
      </c>
      <c r="C63" s="55">
        <v>4349</v>
      </c>
      <c r="D63" s="56">
        <v>0.80900000000000005</v>
      </c>
      <c r="E63" s="56">
        <v>0.67500000000000004</v>
      </c>
      <c r="F63" s="57" t="s">
        <v>121</v>
      </c>
      <c r="G63" s="57">
        <v>0.68500000000000005</v>
      </c>
      <c r="H63" s="58">
        <v>0.749</v>
      </c>
      <c r="I63" s="59">
        <v>0.70799999999999996</v>
      </c>
    </row>
    <row r="64" spans="1:9" ht="21.6" thickTop="1" x14ac:dyDescent="0.4">
      <c r="A64" s="50" t="s">
        <v>127</v>
      </c>
      <c r="B64" s="51" t="s">
        <v>123</v>
      </c>
      <c r="C64" s="52" t="s">
        <v>126</v>
      </c>
      <c r="D64" s="60">
        <v>0.81089999999999995</v>
      </c>
      <c r="E64" s="60">
        <v>0.67759999999999998</v>
      </c>
      <c r="F64" s="61">
        <v>0.82110000000000005</v>
      </c>
      <c r="G64" s="61">
        <v>0.69340000000000002</v>
      </c>
      <c r="H64" s="62">
        <v>0.82079999999999997</v>
      </c>
      <c r="I64" s="62">
        <v>0.72119999999999995</v>
      </c>
    </row>
    <row r="65" spans="1:9" ht="21" x14ac:dyDescent="0.4">
      <c r="A65" s="31" t="s">
        <v>128</v>
      </c>
      <c r="B65" s="20" t="s">
        <v>130</v>
      </c>
      <c r="C65" s="29" t="s">
        <v>126</v>
      </c>
      <c r="D65" s="21">
        <v>0.4</v>
      </c>
      <c r="E65" s="21">
        <v>0.42857142857142855</v>
      </c>
      <c r="F65" s="22">
        <v>0.4</v>
      </c>
      <c r="G65" s="22">
        <v>0.42857142857142855</v>
      </c>
      <c r="H65" s="23">
        <v>0</v>
      </c>
      <c r="I65" s="23">
        <v>0.42857142857142855</v>
      </c>
    </row>
    <row r="66" spans="1:9" ht="21" x14ac:dyDescent="0.4">
      <c r="A66" s="31" t="s">
        <v>129</v>
      </c>
      <c r="B66" s="20" t="s">
        <v>131</v>
      </c>
      <c r="C66" s="30" t="s">
        <v>126</v>
      </c>
      <c r="D66" s="21">
        <v>1</v>
      </c>
      <c r="E66" s="21">
        <v>1</v>
      </c>
      <c r="F66" s="22">
        <v>1</v>
      </c>
      <c r="G66" s="22">
        <v>1</v>
      </c>
      <c r="H66" s="23">
        <v>1</v>
      </c>
      <c r="I66" s="23">
        <v>1</v>
      </c>
    </row>
    <row r="67" spans="1:9" x14ac:dyDescent="0.3">
      <c r="A67" s="48" t="s">
        <v>138</v>
      </c>
    </row>
  </sheetData>
  <mergeCells count="1">
    <mergeCell ref="A1:I1"/>
  </mergeCells>
  <pageMargins left="0.7" right="0.7" top="0.75" bottom="0.75" header="0.3" footer="0.3"/>
  <pageSetup scale="44" fitToHeight="0" orientation="landscape" r:id="rId1"/>
  <headerFooter>
    <oddFooter>&amp;L*Cell value suppressed if value &lt;16 to protect personally identifiable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Sawtell, Wendy</dc:creator>
  <cp:lastModifiedBy>Ohleyer, Alyssa</cp:lastModifiedBy>
  <cp:lastPrinted>2016-05-20T22:14:26Z</cp:lastPrinted>
  <dcterms:created xsi:type="dcterms:W3CDTF">2015-12-21T19:31:15Z</dcterms:created>
  <dcterms:modified xsi:type="dcterms:W3CDTF">2018-05-09T20:25:13Z</dcterms:modified>
</cp:coreProperties>
</file>